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slicers/slicer2.xml" ContentType="application/vnd.ms-excel.slicer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slicers/slicer3.xml" ContentType="application/vnd.ms-excel.slicer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slicers/slicer4.xml" ContentType="application/vnd.ms-excel.slicer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slicers/slicer5.xml" ContentType="application/vnd.ms-excel.slicer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39E54C92-C641-4976-A43B-37EBCCB37CE1}" xr6:coauthVersionLast="47" xr6:coauthVersionMax="47" xr10:uidLastSave="{00000000-0000-0000-0000-000000000000}"/>
  <bookViews>
    <workbookView xWindow="-108" yWindow="-108" windowWidth="23256" windowHeight="12576" activeTab="1" xr2:uid="{4BF6081C-4682-41D7-AD23-218385411C95}"/>
  </bookViews>
  <sheets>
    <sheet name="PLANNING" sheetId="7" r:id="rId1"/>
    <sheet name="Feuil1" sheetId="9" r:id="rId2"/>
    <sheet name="CALENDRIER" sheetId="2" state="hidden" r:id="rId3"/>
    <sheet name="Coralie D" sheetId="1" r:id="rId4"/>
    <sheet name="Jem I" sheetId="8" r:id="rId5"/>
    <sheet name="Jérôme B" sheetId="6" r:id="rId6"/>
    <sheet name="PARAMETRES" sheetId="4" r:id="rId7"/>
  </sheets>
  <definedNames>
    <definedName name="_Annee">Feuil1!$B$5</definedName>
    <definedName name="_Semaine">Feuil1!$C$5</definedName>
    <definedName name="Annee">PARAMETRES!$B$3</definedName>
    <definedName name="DonnéesExternes_1" localSheetId="1" hidden="1">Feuil1!$B$9:$I$11</definedName>
    <definedName name="DonnéesExternes_1" localSheetId="6" hidden="1">PARAMETRES!$L$2:$M$288</definedName>
    <definedName name="l_Annee">T_Annee[Année]</definedName>
    <definedName name="l_Semaine">T_Semaine[Semaine]</definedName>
    <definedName name="ladate1" localSheetId="4">_xlfn.AGGREGATE(5,5,t_JemL[Date])</definedName>
    <definedName name="ladate1" localSheetId="5">_xlfn.AGGREGATE(5,5,t_JeromeB[Date])</definedName>
    <definedName name="ladate1" localSheetId="0">_xlfn.AGGREGATE(5,5,t_CoralieD[Date])</definedName>
    <definedName name="ladate1">_xlfn.AGGREGATE(5,5,t_CoralieD[Date])</definedName>
    <definedName name="Segment_Année">#N/A</definedName>
    <definedName name="Segment_Mois">#N/A</definedName>
    <definedName name="Segment_Sema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32" i="8" l="1" a="1"/>
  <c r="B732" i="8" s="1"/>
  <c r="B731" i="8" a="1"/>
  <c r="B731" i="8" s="1"/>
  <c r="D731" i="8" s="1"/>
  <c r="B730" i="8" a="1"/>
  <c r="B730" i="8" s="1"/>
  <c r="B729" i="8" a="1"/>
  <c r="B729" i="8" s="1"/>
  <c r="G729" i="8" s="1"/>
  <c r="H729" i="8" s="1"/>
  <c r="B728" i="8" a="1"/>
  <c r="B728" i="8" s="1"/>
  <c r="B727" i="8" a="1"/>
  <c r="B727" i="8" s="1"/>
  <c r="B726" i="8" a="1"/>
  <c r="B726" i="8" s="1"/>
  <c r="G726" i="8" s="1"/>
  <c r="B725" i="8" a="1"/>
  <c r="B725" i="8" s="1"/>
  <c r="B724" i="8" a="1"/>
  <c r="B724" i="8" s="1"/>
  <c r="G724" i="8" s="1"/>
  <c r="H724" i="8" s="1"/>
  <c r="B723" i="8" a="1"/>
  <c r="B723" i="8" s="1"/>
  <c r="B722" i="8" a="1"/>
  <c r="B722" i="8" s="1"/>
  <c r="B721" i="8" a="1"/>
  <c r="B721" i="8" s="1"/>
  <c r="B720" i="8" a="1"/>
  <c r="B720" i="8" s="1"/>
  <c r="B719" i="8" a="1"/>
  <c r="B719" i="8" s="1"/>
  <c r="B718" i="8" a="1"/>
  <c r="B718" i="8" s="1"/>
  <c r="B717" i="8" a="1"/>
  <c r="B717" i="8" s="1"/>
  <c r="B716" i="8" a="1"/>
  <c r="B716" i="8" s="1"/>
  <c r="B715" i="8" a="1"/>
  <c r="B715" i="8" s="1"/>
  <c r="B714" i="8" a="1"/>
  <c r="B714" i="8" s="1"/>
  <c r="B713" i="8" a="1"/>
  <c r="B713" i="8" s="1"/>
  <c r="B712" i="8" a="1"/>
  <c r="B712" i="8" s="1"/>
  <c r="B711" i="8" a="1"/>
  <c r="B711" i="8" s="1"/>
  <c r="B710" i="8" a="1"/>
  <c r="B710" i="8" s="1"/>
  <c r="G710" i="8" s="1"/>
  <c r="H710" i="8" s="1"/>
  <c r="B709" i="8" a="1"/>
  <c r="B709" i="8" s="1"/>
  <c r="B708" i="8" a="1"/>
  <c r="B708" i="8" s="1"/>
  <c r="B707" i="8" a="1"/>
  <c r="B707" i="8" s="1"/>
  <c r="B706" i="8" a="1"/>
  <c r="B706" i="8" s="1"/>
  <c r="B705" i="8" a="1"/>
  <c r="B705" i="8" s="1"/>
  <c r="E705" i="8" s="1"/>
  <c r="B704" i="8" a="1"/>
  <c r="B704" i="8" s="1"/>
  <c r="B703" i="8" a="1"/>
  <c r="B703" i="8" s="1"/>
  <c r="B702" i="8" a="1"/>
  <c r="B702" i="8" s="1"/>
  <c r="B701" i="8" a="1"/>
  <c r="B701" i="8" s="1"/>
  <c r="B700" i="8" a="1"/>
  <c r="B700" i="8" s="1"/>
  <c r="C700" i="8" s="1"/>
  <c r="B699" i="8" a="1"/>
  <c r="B699" i="8" s="1"/>
  <c r="B698" i="8" a="1"/>
  <c r="B698" i="8" s="1"/>
  <c r="B697" i="8" a="1"/>
  <c r="B697" i="8" s="1"/>
  <c r="B696" i="8" a="1"/>
  <c r="B696" i="8" s="1"/>
  <c r="B695" i="8" a="1"/>
  <c r="B695" i="8" s="1"/>
  <c r="B694" i="8" a="1"/>
  <c r="B694" i="8" s="1"/>
  <c r="B693" i="8"/>
  <c r="B693" i="8" a="1"/>
  <c r="B692" i="8" a="1"/>
  <c r="B692" i="8" s="1"/>
  <c r="B691" i="8" a="1"/>
  <c r="B691" i="8" s="1"/>
  <c r="E690" i="8"/>
  <c r="B690" i="8" a="1"/>
  <c r="B690" i="8" s="1"/>
  <c r="B689" i="8" a="1"/>
  <c r="B689" i="8" s="1"/>
  <c r="B688" i="8" a="1"/>
  <c r="B688" i="8" s="1"/>
  <c r="B687" i="8" a="1"/>
  <c r="B687" i="8" s="1"/>
  <c r="B686" i="8" a="1"/>
  <c r="B686" i="8" s="1"/>
  <c r="B685" i="8" a="1"/>
  <c r="B685" i="8" s="1"/>
  <c r="B684" i="8" a="1"/>
  <c r="B684" i="8" s="1"/>
  <c r="B683" i="8" a="1"/>
  <c r="B683" i="8" s="1"/>
  <c r="B682" i="8" a="1"/>
  <c r="B682" i="8" s="1"/>
  <c r="B681" i="8" a="1"/>
  <c r="B681" i="8" s="1"/>
  <c r="C681" i="8" s="1"/>
  <c r="B680" i="8" a="1"/>
  <c r="B680" i="8" s="1"/>
  <c r="D680" i="8" s="1"/>
  <c r="B679" i="8" a="1"/>
  <c r="B679" i="8" s="1"/>
  <c r="B678" i="8" a="1"/>
  <c r="B678" i="8" s="1"/>
  <c r="B677" i="8" a="1"/>
  <c r="B677" i="8" s="1"/>
  <c r="B676" i="8" a="1"/>
  <c r="B676" i="8" s="1"/>
  <c r="B675" i="8" a="1"/>
  <c r="B675" i="8" s="1"/>
  <c r="B674" i="8" a="1"/>
  <c r="B674" i="8" s="1"/>
  <c r="B673" i="8" a="1"/>
  <c r="B673" i="8" s="1"/>
  <c r="B672" i="8" a="1"/>
  <c r="B672" i="8" s="1"/>
  <c r="B671" i="8" a="1"/>
  <c r="B671" i="8" s="1"/>
  <c r="B670" i="8" a="1"/>
  <c r="B670" i="8" s="1"/>
  <c r="B669" i="8" a="1"/>
  <c r="B669" i="8" s="1"/>
  <c r="B668" i="8" a="1"/>
  <c r="B668" i="8" s="1"/>
  <c r="C668" i="8" s="1"/>
  <c r="B667" i="8" a="1"/>
  <c r="B667" i="8" s="1"/>
  <c r="B666" i="8" a="1"/>
  <c r="B666" i="8" s="1"/>
  <c r="G666" i="8" s="1"/>
  <c r="B665" i="8" a="1"/>
  <c r="B665" i="8" s="1"/>
  <c r="B664" i="8" a="1"/>
  <c r="B664" i="8" s="1"/>
  <c r="G664" i="8" s="1"/>
  <c r="H664" i="8" s="1"/>
  <c r="B663" i="8" a="1"/>
  <c r="B663" i="8" s="1"/>
  <c r="B662" i="8" a="1"/>
  <c r="B662" i="8" s="1"/>
  <c r="B661" i="8" a="1"/>
  <c r="B661" i="8" s="1"/>
  <c r="B660" i="8" a="1"/>
  <c r="B660" i="8" s="1"/>
  <c r="B659" i="8" a="1"/>
  <c r="B659" i="8" s="1"/>
  <c r="B658" i="8" a="1"/>
  <c r="B658" i="8" s="1"/>
  <c r="B657" i="8" a="1"/>
  <c r="B657" i="8" s="1"/>
  <c r="B656" i="8" a="1"/>
  <c r="B656" i="8" s="1"/>
  <c r="B655" i="8" a="1"/>
  <c r="B655" i="8" s="1"/>
  <c r="B654" i="8" a="1"/>
  <c r="B654" i="8" s="1"/>
  <c r="B653" i="8" a="1"/>
  <c r="B653" i="8" s="1"/>
  <c r="B652" i="8" a="1"/>
  <c r="B652" i="8" s="1"/>
  <c r="B651" i="8" a="1"/>
  <c r="B651" i="8" s="1"/>
  <c r="B650" i="8" a="1"/>
  <c r="B650" i="8" s="1"/>
  <c r="B649" i="8" a="1"/>
  <c r="B649" i="8" s="1"/>
  <c r="B648" i="8" a="1"/>
  <c r="B648" i="8" s="1"/>
  <c r="B647" i="8" a="1"/>
  <c r="B647" i="8" s="1"/>
  <c r="D647" i="8" s="1"/>
  <c r="B646" i="8" a="1"/>
  <c r="B646" i="8" s="1"/>
  <c r="B645" i="8" a="1"/>
  <c r="B645" i="8" s="1"/>
  <c r="B644" i="8" a="1"/>
  <c r="B644" i="8" s="1"/>
  <c r="D644" i="8" s="1"/>
  <c r="B643" i="8" a="1"/>
  <c r="B643" i="8" s="1"/>
  <c r="B642" i="8" a="1"/>
  <c r="B642" i="8" s="1"/>
  <c r="B641" i="8" a="1"/>
  <c r="B641" i="8" s="1"/>
  <c r="B640" i="8" a="1"/>
  <c r="B640" i="8" s="1"/>
  <c r="B639" i="8" a="1"/>
  <c r="B639" i="8" s="1"/>
  <c r="B638" i="8" a="1"/>
  <c r="B638" i="8" s="1"/>
  <c r="B637" i="8" a="1"/>
  <c r="B637" i="8" s="1"/>
  <c r="E637" i="8" s="1"/>
  <c r="B636" i="8" a="1"/>
  <c r="B636" i="8" s="1"/>
  <c r="B635" i="8" a="1"/>
  <c r="B635" i="8" s="1"/>
  <c r="B634" i="8" a="1"/>
  <c r="B634" i="8" s="1"/>
  <c r="B633" i="8" a="1"/>
  <c r="B633" i="8" s="1"/>
  <c r="D633" i="8" s="1"/>
  <c r="B632" i="8" a="1"/>
  <c r="B632" i="8" s="1"/>
  <c r="B631" i="8" a="1"/>
  <c r="B631" i="8" s="1"/>
  <c r="B630" i="8" a="1"/>
  <c r="B630" i="8" s="1"/>
  <c r="G630" i="8" s="1"/>
  <c r="B629" i="8" a="1"/>
  <c r="B629" i="8" s="1"/>
  <c r="B628" i="8" a="1"/>
  <c r="B628" i="8" s="1"/>
  <c r="B627" i="8" a="1"/>
  <c r="B627" i="8" s="1"/>
  <c r="B626" i="8" a="1"/>
  <c r="B626" i="8" s="1"/>
  <c r="B625" i="8" a="1"/>
  <c r="B625" i="8" s="1"/>
  <c r="C625" i="8" s="1"/>
  <c r="B624" i="8" a="1"/>
  <c r="B624" i="8" s="1"/>
  <c r="B623" i="8" a="1"/>
  <c r="B623" i="8" s="1"/>
  <c r="B622" i="8" a="1"/>
  <c r="B622" i="8" s="1"/>
  <c r="B621" i="8" a="1"/>
  <c r="B621" i="8" s="1"/>
  <c r="B620" i="8" a="1"/>
  <c r="B620" i="8" s="1"/>
  <c r="B619" i="8" a="1"/>
  <c r="B619" i="8" s="1"/>
  <c r="B618" i="8" a="1"/>
  <c r="B618" i="8" s="1"/>
  <c r="D618" i="8" s="1"/>
  <c r="B617" i="8" a="1"/>
  <c r="B617" i="8" s="1"/>
  <c r="B616" i="8" a="1"/>
  <c r="B616" i="8" s="1"/>
  <c r="G616" i="8" s="1"/>
  <c r="B615" i="8" a="1"/>
  <c r="B615" i="8" s="1"/>
  <c r="B614" i="8" a="1"/>
  <c r="B614" i="8" s="1"/>
  <c r="B613" i="8" a="1"/>
  <c r="B613" i="8" s="1"/>
  <c r="B612" i="8" a="1"/>
  <c r="B612" i="8" s="1"/>
  <c r="C612" i="8" s="1"/>
  <c r="B611" i="8" a="1"/>
  <c r="B611" i="8" s="1"/>
  <c r="C611" i="8" s="1"/>
  <c r="B610" i="8" a="1"/>
  <c r="B610" i="8" s="1"/>
  <c r="B609" i="8" a="1"/>
  <c r="B609" i="8" s="1"/>
  <c r="B608" i="8"/>
  <c r="C608" i="8" s="1"/>
  <c r="B608" i="8" a="1"/>
  <c r="B607" i="8" a="1"/>
  <c r="B607" i="8" s="1"/>
  <c r="B606" i="8" a="1"/>
  <c r="B606" i="8" s="1"/>
  <c r="D606" i="8" s="1"/>
  <c r="B605" i="8" a="1"/>
  <c r="B605" i="8" s="1"/>
  <c r="D605" i="8" s="1"/>
  <c r="B604" i="8" a="1"/>
  <c r="B604" i="8" s="1"/>
  <c r="D604" i="8" s="1"/>
  <c r="B603" i="8" a="1"/>
  <c r="B603" i="8" s="1"/>
  <c r="B602" i="8" a="1"/>
  <c r="B602" i="8" s="1"/>
  <c r="E602" i="8" s="1"/>
  <c r="B601" i="8" a="1"/>
  <c r="B601" i="8" s="1"/>
  <c r="D601" i="8" s="1"/>
  <c r="B600" i="8" a="1"/>
  <c r="B600" i="8" s="1"/>
  <c r="B599" i="8" a="1"/>
  <c r="B599" i="8" s="1"/>
  <c r="C599" i="8" s="1"/>
  <c r="B598" i="8" a="1"/>
  <c r="B598" i="8" s="1"/>
  <c r="B597" i="8" a="1"/>
  <c r="B597" i="8" s="1"/>
  <c r="B596" i="8" a="1"/>
  <c r="B596" i="8" s="1"/>
  <c r="B595" i="8" a="1"/>
  <c r="B595" i="8" s="1"/>
  <c r="B594" i="8" a="1"/>
  <c r="B594" i="8" s="1"/>
  <c r="C594" i="8" s="1"/>
  <c r="B593" i="8" a="1"/>
  <c r="B593" i="8" s="1"/>
  <c r="B592" i="8" a="1"/>
  <c r="B592" i="8" s="1"/>
  <c r="E592" i="8" s="1"/>
  <c r="B591" i="8" a="1"/>
  <c r="B591" i="8" s="1"/>
  <c r="C591" i="8" s="1"/>
  <c r="B590" i="8" a="1"/>
  <c r="B590" i="8" s="1"/>
  <c r="E590" i="8" s="1"/>
  <c r="B589" i="8" a="1"/>
  <c r="B589" i="8" s="1"/>
  <c r="E589" i="8" s="1"/>
  <c r="B588" i="8" a="1"/>
  <c r="B588" i="8" s="1"/>
  <c r="C588" i="8" s="1"/>
  <c r="B587" i="8" a="1"/>
  <c r="B587" i="8" s="1"/>
  <c r="B586" i="8" a="1"/>
  <c r="B586" i="8" s="1"/>
  <c r="B585" i="8" a="1"/>
  <c r="B585" i="8" s="1"/>
  <c r="B584" i="8" a="1"/>
  <c r="B584" i="8" s="1"/>
  <c r="C584" i="8" s="1"/>
  <c r="B583" i="8" a="1"/>
  <c r="B583" i="8" s="1"/>
  <c r="B582" i="8" a="1"/>
  <c r="B582" i="8" s="1"/>
  <c r="B581" i="8" a="1"/>
  <c r="B581" i="8" s="1"/>
  <c r="D581" i="8" s="1"/>
  <c r="G580" i="8"/>
  <c r="B580" i="8" a="1"/>
  <c r="B580" i="8" s="1"/>
  <c r="D580" i="8" s="1"/>
  <c r="B579" i="8" a="1"/>
  <c r="B579" i="8" s="1"/>
  <c r="B578" i="8" a="1"/>
  <c r="B578" i="8" s="1"/>
  <c r="B577" i="8" a="1"/>
  <c r="B577" i="8" s="1"/>
  <c r="B576" i="8" a="1"/>
  <c r="B576" i="8" s="1"/>
  <c r="C576" i="8" s="1"/>
  <c r="B575" i="8" a="1"/>
  <c r="B575" i="8" s="1"/>
  <c r="D575" i="8" s="1"/>
  <c r="B574" i="8" a="1"/>
  <c r="B574" i="8" s="1"/>
  <c r="E574" i="8" s="1"/>
  <c r="B573" i="8" a="1"/>
  <c r="B573" i="8" s="1"/>
  <c r="G573" i="8" s="1"/>
  <c r="H573" i="8" s="1"/>
  <c r="B572" i="8" a="1"/>
  <c r="B572" i="8" s="1"/>
  <c r="B571" i="8" a="1"/>
  <c r="B571" i="8" s="1"/>
  <c r="B570" i="8" a="1"/>
  <c r="B570" i="8" s="1"/>
  <c r="B569" i="8" a="1"/>
  <c r="B569" i="8" s="1"/>
  <c r="B568" i="8" a="1"/>
  <c r="B568" i="8" s="1"/>
  <c r="C568" i="8" s="1"/>
  <c r="B567" i="8" a="1"/>
  <c r="B567" i="8" s="1"/>
  <c r="B566" i="8" a="1"/>
  <c r="B566" i="8" s="1"/>
  <c r="B565" i="8" a="1"/>
  <c r="B565" i="8" s="1"/>
  <c r="D565" i="8" s="1"/>
  <c r="B564" i="8" a="1"/>
  <c r="B564" i="8" s="1"/>
  <c r="E564" i="8" s="1"/>
  <c r="B563" i="8" a="1"/>
  <c r="B563" i="8" s="1"/>
  <c r="B562" i="8" a="1"/>
  <c r="B562" i="8" s="1"/>
  <c r="B561" i="8" a="1"/>
  <c r="B561" i="8" s="1"/>
  <c r="G561" i="8" s="1"/>
  <c r="B560" i="8" a="1"/>
  <c r="B560" i="8" s="1"/>
  <c r="B559" i="8"/>
  <c r="B559" i="8" a="1"/>
  <c r="B558" i="8" a="1"/>
  <c r="B558" i="8" s="1"/>
  <c r="B557" i="8" a="1"/>
  <c r="B557" i="8" s="1"/>
  <c r="B556" i="8" a="1"/>
  <c r="B556" i="8" s="1"/>
  <c r="C556" i="8" s="1"/>
  <c r="B555" i="8" a="1"/>
  <c r="B555" i="8" s="1"/>
  <c r="B554" i="8"/>
  <c r="B554" i="8" a="1"/>
  <c r="E553" i="8"/>
  <c r="B553" i="8" a="1"/>
  <c r="B553" i="8" s="1"/>
  <c r="C553" i="8" s="1"/>
  <c r="B552" i="8" a="1"/>
  <c r="B552" i="8" s="1"/>
  <c r="E552" i="8" s="1"/>
  <c r="B551" i="8" a="1"/>
  <c r="B551" i="8" s="1"/>
  <c r="D551" i="8" s="1"/>
  <c r="B550" i="8" a="1"/>
  <c r="B550" i="8" s="1"/>
  <c r="B549" i="8" a="1"/>
  <c r="B549" i="8" s="1"/>
  <c r="B548" i="8" a="1"/>
  <c r="B548" i="8" s="1"/>
  <c r="D548" i="8" s="1"/>
  <c r="B547" i="8" a="1"/>
  <c r="B547" i="8" s="1"/>
  <c r="B546" i="8" a="1"/>
  <c r="B546" i="8" s="1"/>
  <c r="B545" i="8" a="1"/>
  <c r="B545" i="8" s="1"/>
  <c r="B544" i="8" a="1"/>
  <c r="B544" i="8" s="1"/>
  <c r="E544" i="8" s="1"/>
  <c r="B543" i="8" a="1"/>
  <c r="B543" i="8" s="1"/>
  <c r="B542" i="8" a="1"/>
  <c r="B542" i="8" s="1"/>
  <c r="B541" i="8" a="1"/>
  <c r="B541" i="8" s="1"/>
  <c r="B540" i="8" a="1"/>
  <c r="B540" i="8" s="1"/>
  <c r="G540" i="8" s="1"/>
  <c r="H540" i="8" s="1"/>
  <c r="B539" i="8" a="1"/>
  <c r="B539" i="8" s="1"/>
  <c r="B538" i="8" a="1"/>
  <c r="B538" i="8" s="1"/>
  <c r="B537" i="8" a="1"/>
  <c r="B537" i="8" s="1"/>
  <c r="E537" i="8" s="1"/>
  <c r="B536" i="8" a="1"/>
  <c r="B536" i="8" s="1"/>
  <c r="B535" i="8" a="1"/>
  <c r="B535" i="8" s="1"/>
  <c r="G535" i="8" s="1"/>
  <c r="B534" i="8" a="1"/>
  <c r="B534" i="8" s="1"/>
  <c r="G534" i="8" s="1"/>
  <c r="H534" i="8" s="1"/>
  <c r="B533" i="8" a="1"/>
  <c r="B533" i="8" s="1"/>
  <c r="B532" i="8" a="1"/>
  <c r="B532" i="8" s="1"/>
  <c r="C532" i="8" s="1"/>
  <c r="B531" i="8" a="1"/>
  <c r="B531" i="8" s="1"/>
  <c r="B530" i="8" a="1"/>
  <c r="B530" i="8" s="1"/>
  <c r="B529" i="8" a="1"/>
  <c r="B529" i="8" s="1"/>
  <c r="B528" i="8" a="1"/>
  <c r="B528" i="8" s="1"/>
  <c r="E528" i="8" s="1"/>
  <c r="B527" i="8" a="1"/>
  <c r="B527" i="8" s="1"/>
  <c r="B526" i="8" a="1"/>
  <c r="B526" i="8" s="1"/>
  <c r="B525" i="8" a="1"/>
  <c r="B525" i="8" s="1"/>
  <c r="G525" i="8" s="1"/>
  <c r="H525" i="8" s="1"/>
  <c r="B524" i="8" a="1"/>
  <c r="B524" i="8" s="1"/>
  <c r="B523" i="8" a="1"/>
  <c r="B523" i="8" s="1"/>
  <c r="B522" i="8" a="1"/>
  <c r="B522" i="8" s="1"/>
  <c r="B521" i="8" a="1"/>
  <c r="B521" i="8" s="1"/>
  <c r="G521" i="8" s="1"/>
  <c r="B520" i="8" a="1"/>
  <c r="B520" i="8" s="1"/>
  <c r="D520" i="8" s="1"/>
  <c r="B519" i="8" a="1"/>
  <c r="B519" i="8" s="1"/>
  <c r="G519" i="8" s="1"/>
  <c r="H519" i="8" s="1"/>
  <c r="B518" i="8" a="1"/>
  <c r="B518" i="8" s="1"/>
  <c r="B517" i="8" a="1"/>
  <c r="B517" i="8" s="1"/>
  <c r="G517" i="8" s="1"/>
  <c r="B516" i="8" a="1"/>
  <c r="B516" i="8" s="1"/>
  <c r="B515" i="8" a="1"/>
  <c r="B515" i="8" s="1"/>
  <c r="B514" i="8" a="1"/>
  <c r="B514" i="8" s="1"/>
  <c r="B513" i="8" a="1"/>
  <c r="B513" i="8" s="1"/>
  <c r="B512" i="8" a="1"/>
  <c r="B512" i="8" s="1"/>
  <c r="B511" i="8" a="1"/>
  <c r="B511" i="8" s="1"/>
  <c r="G510" i="8"/>
  <c r="B510" i="8" a="1"/>
  <c r="B510" i="8" s="1"/>
  <c r="C510" i="8" s="1"/>
  <c r="B509" i="8" a="1"/>
  <c r="B509" i="8" s="1"/>
  <c r="E509" i="8" s="1"/>
  <c r="B508" i="8" a="1"/>
  <c r="B508" i="8" s="1"/>
  <c r="B507" i="8" a="1"/>
  <c r="B507" i="8" s="1"/>
  <c r="B506" i="8" a="1"/>
  <c r="B506" i="8" s="1"/>
  <c r="B505" i="8" a="1"/>
  <c r="B505" i="8" s="1"/>
  <c r="E504" i="8"/>
  <c r="B504" i="8" a="1"/>
  <c r="B504" i="8" s="1"/>
  <c r="B503" i="8" a="1"/>
  <c r="B503" i="8" s="1"/>
  <c r="B502" i="8" a="1"/>
  <c r="B502" i="8" s="1"/>
  <c r="E502" i="8" s="1"/>
  <c r="B501" i="8" a="1"/>
  <c r="B501" i="8" s="1"/>
  <c r="B500" i="8" a="1"/>
  <c r="B500" i="8" s="1"/>
  <c r="C500" i="8" s="1"/>
  <c r="B499" i="8" a="1"/>
  <c r="B499" i="8" s="1"/>
  <c r="D499" i="8" s="1"/>
  <c r="B498" i="8" a="1"/>
  <c r="B498" i="8" s="1"/>
  <c r="B497" i="8" a="1"/>
  <c r="B497" i="8" s="1"/>
  <c r="G497" i="8" s="1"/>
  <c r="B496" i="8" a="1"/>
  <c r="B496" i="8" s="1"/>
  <c r="E496" i="8" s="1"/>
  <c r="B495" i="8" a="1"/>
  <c r="B495" i="8" s="1"/>
  <c r="D495" i="8" s="1"/>
  <c r="B494" i="8" a="1"/>
  <c r="B494" i="8" s="1"/>
  <c r="C494" i="8" s="1"/>
  <c r="B493" i="8" a="1"/>
  <c r="B493" i="8" s="1"/>
  <c r="B492" i="8" a="1"/>
  <c r="B492" i="8" s="1"/>
  <c r="B491" i="8" a="1"/>
  <c r="B491" i="8" s="1"/>
  <c r="D491" i="8" s="1"/>
  <c r="B490" i="8" a="1"/>
  <c r="B490" i="8" s="1"/>
  <c r="B489" i="8" a="1"/>
  <c r="B489" i="8" s="1"/>
  <c r="B488" i="8" a="1"/>
  <c r="B488" i="8" s="1"/>
  <c r="B487" i="8" a="1"/>
  <c r="B487" i="8" s="1"/>
  <c r="B486" i="8" a="1"/>
  <c r="B486" i="8" s="1"/>
  <c r="E486" i="8" s="1"/>
  <c r="B485" i="8" a="1"/>
  <c r="B485" i="8" s="1"/>
  <c r="B484" i="8" a="1"/>
  <c r="B484" i="8" s="1"/>
  <c r="D484" i="8" s="1"/>
  <c r="B483" i="8" a="1"/>
  <c r="B483" i="8" s="1"/>
  <c r="D483" i="8" s="1"/>
  <c r="B482" i="8" a="1"/>
  <c r="B482" i="8" s="1"/>
  <c r="B481" i="8" a="1"/>
  <c r="B481" i="8" s="1"/>
  <c r="B480" i="8" a="1"/>
  <c r="B480" i="8" s="1"/>
  <c r="B479" i="8"/>
  <c r="C479" i="8" s="1"/>
  <c r="B479" i="8" a="1"/>
  <c r="B478" i="8" a="1"/>
  <c r="B478" i="8" s="1"/>
  <c r="B477" i="8" a="1"/>
  <c r="B477" i="8" s="1"/>
  <c r="B476" i="8" a="1"/>
  <c r="B476" i="8" s="1"/>
  <c r="B475" i="8" a="1"/>
  <c r="B475" i="8" s="1"/>
  <c r="B474" i="8" a="1"/>
  <c r="B474" i="8" s="1"/>
  <c r="B473" i="8" a="1"/>
  <c r="B473" i="8" s="1"/>
  <c r="E473" i="8" s="1"/>
  <c r="B472" i="8" a="1"/>
  <c r="B472" i="8" s="1"/>
  <c r="E472" i="8" s="1"/>
  <c r="B471" i="8" a="1"/>
  <c r="B471" i="8" s="1"/>
  <c r="B470" i="8" a="1"/>
  <c r="B470" i="8" s="1"/>
  <c r="B469" i="8" a="1"/>
  <c r="B469" i="8" s="1"/>
  <c r="G468" i="8"/>
  <c r="B468" i="8" a="1"/>
  <c r="B468" i="8" s="1"/>
  <c r="B467" i="8" a="1"/>
  <c r="B467" i="8" s="1"/>
  <c r="G467" i="8" s="1"/>
  <c r="H467" i="8" s="1"/>
  <c r="B466" i="8" a="1"/>
  <c r="B466" i="8" s="1"/>
  <c r="D465" i="8"/>
  <c r="B465" i="8" a="1"/>
  <c r="B465" i="8" s="1"/>
  <c r="C465" i="8" s="1"/>
  <c r="B464" i="8" a="1"/>
  <c r="B464" i="8" s="1"/>
  <c r="C464" i="8" s="1"/>
  <c r="B463" i="8" a="1"/>
  <c r="B463" i="8" s="1"/>
  <c r="D463" i="8" s="1"/>
  <c r="B462" i="8" a="1"/>
  <c r="B462" i="8" s="1"/>
  <c r="B461" i="8" a="1"/>
  <c r="B461" i="8" s="1"/>
  <c r="B460" i="8" a="1"/>
  <c r="B460" i="8" s="1"/>
  <c r="G460" i="8" s="1"/>
  <c r="H460" i="8" s="1"/>
  <c r="B459" i="8" a="1"/>
  <c r="B459" i="8" s="1"/>
  <c r="B458" i="8" a="1"/>
  <c r="B458" i="8" s="1"/>
  <c r="B457" i="8" a="1"/>
  <c r="B457" i="8" s="1"/>
  <c r="C457" i="8" s="1"/>
  <c r="B456" i="8" a="1"/>
  <c r="B456" i="8" s="1"/>
  <c r="B455" i="8" a="1"/>
  <c r="B455" i="8" s="1"/>
  <c r="B454" i="8" a="1"/>
  <c r="B454" i="8" s="1"/>
  <c r="B453" i="8" a="1"/>
  <c r="B453" i="8" s="1"/>
  <c r="B452" i="8" a="1"/>
  <c r="B452" i="8" s="1"/>
  <c r="D452" i="8" s="1"/>
  <c r="B451" i="8" a="1"/>
  <c r="B451" i="8" s="1"/>
  <c r="C451" i="8" s="1"/>
  <c r="B450" i="8" a="1"/>
  <c r="B450" i="8" s="1"/>
  <c r="B449" i="8" a="1"/>
  <c r="B449" i="8" s="1"/>
  <c r="E449" i="8" s="1"/>
  <c r="B448" i="8" a="1"/>
  <c r="B448" i="8" s="1"/>
  <c r="B447" i="8" a="1"/>
  <c r="B447" i="8" s="1"/>
  <c r="D447" i="8" s="1"/>
  <c r="B446" i="8" a="1"/>
  <c r="B446" i="8" s="1"/>
  <c r="E446" i="8" s="1"/>
  <c r="B445" i="8" a="1"/>
  <c r="B445" i="8" s="1"/>
  <c r="B444" i="8" a="1"/>
  <c r="B444" i="8" s="1"/>
  <c r="B443" i="8" a="1"/>
  <c r="B443" i="8" s="1"/>
  <c r="B442" i="8" a="1"/>
  <c r="B442" i="8" s="1"/>
  <c r="B441" i="8" a="1"/>
  <c r="B441" i="8" s="1"/>
  <c r="B440" i="8" a="1"/>
  <c r="B440" i="8" s="1"/>
  <c r="B439" i="8" a="1"/>
  <c r="B439" i="8" s="1"/>
  <c r="E439" i="8" s="1"/>
  <c r="B438" i="8" a="1"/>
  <c r="B438" i="8" s="1"/>
  <c r="B437" i="8" a="1"/>
  <c r="B437" i="8" s="1"/>
  <c r="G437" i="8" s="1"/>
  <c r="B436" i="8" a="1"/>
  <c r="B436" i="8" s="1"/>
  <c r="B435" i="8" a="1"/>
  <c r="B435" i="8" s="1"/>
  <c r="E435" i="8" s="1"/>
  <c r="B434" i="8" a="1"/>
  <c r="B434" i="8" s="1"/>
  <c r="B433" i="8" a="1"/>
  <c r="B433" i="8" s="1"/>
  <c r="E433" i="8" s="1"/>
  <c r="B432" i="8" a="1"/>
  <c r="B432" i="8" s="1"/>
  <c r="B431" i="8" a="1"/>
  <c r="B431" i="8" s="1"/>
  <c r="G431" i="8" s="1"/>
  <c r="B430" i="8" a="1"/>
  <c r="B430" i="8" s="1"/>
  <c r="B429" i="8" a="1"/>
  <c r="B429" i="8" s="1"/>
  <c r="G429" i="8" s="1"/>
  <c r="H429" i="8" s="1"/>
  <c r="B428" i="8" a="1"/>
  <c r="B428" i="8" s="1"/>
  <c r="E428" i="8" s="1"/>
  <c r="B427" i="8" a="1"/>
  <c r="B427" i="8" s="1"/>
  <c r="B426" i="8" a="1"/>
  <c r="B426" i="8" s="1"/>
  <c r="D426" i="8" s="1"/>
  <c r="B425" i="8" a="1"/>
  <c r="B425" i="8" s="1"/>
  <c r="D425" i="8" s="1"/>
  <c r="B424" i="8" a="1"/>
  <c r="B424" i="8" s="1"/>
  <c r="G424" i="8" s="1"/>
  <c r="B423" i="8" a="1"/>
  <c r="B423" i="8" s="1"/>
  <c r="B422" i="8" a="1"/>
  <c r="B422" i="8" s="1"/>
  <c r="G422" i="8" s="1"/>
  <c r="B421" i="8" a="1"/>
  <c r="B421" i="8" s="1"/>
  <c r="G421" i="8" s="1"/>
  <c r="B420" i="8" a="1"/>
  <c r="B420" i="8" s="1"/>
  <c r="E420" i="8" s="1"/>
  <c r="B419" i="8" a="1"/>
  <c r="B419" i="8" s="1"/>
  <c r="B418" i="8" a="1"/>
  <c r="B418" i="8" s="1"/>
  <c r="B417" i="8" a="1"/>
  <c r="B417" i="8" s="1"/>
  <c r="B416" i="8" a="1"/>
  <c r="B416" i="8" s="1"/>
  <c r="G416" i="8" s="1"/>
  <c r="B415" i="8" a="1"/>
  <c r="B415" i="8" s="1"/>
  <c r="G415" i="8" s="1"/>
  <c r="B414" i="8" a="1"/>
  <c r="B414" i="8" s="1"/>
  <c r="B413" i="8" a="1"/>
  <c r="B413" i="8" s="1"/>
  <c r="D413" i="8" s="1"/>
  <c r="B412" i="8" a="1"/>
  <c r="B412" i="8" s="1"/>
  <c r="G412" i="8" s="1"/>
  <c r="B411" i="8" a="1"/>
  <c r="B411" i="8" s="1"/>
  <c r="B410" i="8" a="1"/>
  <c r="B410" i="8" s="1"/>
  <c r="B409" i="8" a="1"/>
  <c r="B409" i="8" s="1"/>
  <c r="B408" i="8" a="1"/>
  <c r="B408" i="8" s="1"/>
  <c r="E408" i="8" s="1"/>
  <c r="B407" i="8" a="1"/>
  <c r="B407" i="8" s="1"/>
  <c r="G407" i="8" s="1"/>
  <c r="H407" i="8" s="1"/>
  <c r="G406" i="8"/>
  <c r="B406" i="8" a="1"/>
  <c r="B406" i="8" s="1"/>
  <c r="B405" i="8" a="1"/>
  <c r="B405" i="8" s="1"/>
  <c r="D405" i="8" s="1"/>
  <c r="B404" i="8" a="1"/>
  <c r="B404" i="8" s="1"/>
  <c r="G403" i="8"/>
  <c r="B403" i="8" a="1"/>
  <c r="B403" i="8" s="1"/>
  <c r="B402" i="8" a="1"/>
  <c r="B402" i="8" s="1"/>
  <c r="B401" i="8" a="1"/>
  <c r="B401" i="8" s="1"/>
  <c r="B400" i="8" a="1"/>
  <c r="B400" i="8" s="1"/>
  <c r="E400" i="8" s="1"/>
  <c r="B399" i="8" a="1"/>
  <c r="B399" i="8" s="1"/>
  <c r="B398" i="8" a="1"/>
  <c r="B398" i="8" s="1"/>
  <c r="C398" i="8" s="1"/>
  <c r="B397" i="8" a="1"/>
  <c r="B397" i="8" s="1"/>
  <c r="G397" i="8" s="1"/>
  <c r="B396" i="8" a="1"/>
  <c r="B396" i="8" s="1"/>
  <c r="E396" i="8" s="1"/>
  <c r="B395" i="8" a="1"/>
  <c r="B395" i="8" s="1"/>
  <c r="B394" i="8" a="1"/>
  <c r="B394" i="8" s="1"/>
  <c r="B393" i="8" a="1"/>
  <c r="B393" i="8" s="1"/>
  <c r="B392" i="8" a="1"/>
  <c r="B392" i="8" s="1"/>
  <c r="B391" i="8" a="1"/>
  <c r="B391" i="8" s="1"/>
  <c r="E391" i="8" s="1"/>
  <c r="B390" i="8" a="1"/>
  <c r="B390" i="8" s="1"/>
  <c r="D390" i="8" s="1"/>
  <c r="B389" i="8" a="1"/>
  <c r="B389" i="8" s="1"/>
  <c r="E389" i="8" s="1"/>
  <c r="B388" i="8" a="1"/>
  <c r="B388" i="8" s="1"/>
  <c r="B387" i="8"/>
  <c r="B387" i="8" a="1"/>
  <c r="B386" i="8" a="1"/>
  <c r="B386" i="8" s="1"/>
  <c r="B385" i="8" a="1"/>
  <c r="B385" i="8" s="1"/>
  <c r="C384" i="8"/>
  <c r="B384" i="8" a="1"/>
  <c r="B384" i="8" s="1"/>
  <c r="B383" i="8" a="1"/>
  <c r="B383" i="8" s="1"/>
  <c r="B382" i="8" a="1"/>
  <c r="B382" i="8" s="1"/>
  <c r="B381" i="8" a="1"/>
  <c r="B381" i="8" s="1"/>
  <c r="E381" i="8" s="1"/>
  <c r="B380" i="8" a="1"/>
  <c r="B380" i="8" s="1"/>
  <c r="B379" i="8" a="1"/>
  <c r="B379" i="8" s="1"/>
  <c r="B378" i="8" a="1"/>
  <c r="B378" i="8" s="1"/>
  <c r="B377" i="8" a="1"/>
  <c r="B377" i="8" s="1"/>
  <c r="B376" i="8" a="1"/>
  <c r="B376" i="8" s="1"/>
  <c r="B375" i="8" a="1"/>
  <c r="B375" i="8" s="1"/>
  <c r="B374" i="8" a="1"/>
  <c r="B374" i="8" s="1"/>
  <c r="D374" i="8" s="1"/>
  <c r="B373" i="8" a="1"/>
  <c r="B373" i="8" s="1"/>
  <c r="G372" i="8"/>
  <c r="H372" i="8" s="1"/>
  <c r="B372" i="8" a="1"/>
  <c r="B372" i="8" s="1"/>
  <c r="B371" i="8" a="1"/>
  <c r="B371" i="8" s="1"/>
  <c r="B370" i="8" a="1"/>
  <c r="B370" i="8" s="1"/>
  <c r="B369" i="8" a="1"/>
  <c r="B369" i="8" s="1"/>
  <c r="G369" i="8" s="1"/>
  <c r="B368" i="8" a="1"/>
  <c r="B368" i="8" s="1"/>
  <c r="B367" i="8" a="1"/>
  <c r="B367" i="8" s="1"/>
  <c r="B366" i="8" a="1"/>
  <c r="B366" i="8" s="1"/>
  <c r="B365" i="8" a="1"/>
  <c r="B365" i="8" s="1"/>
  <c r="E365" i="8" s="1"/>
  <c r="B364" i="8" a="1"/>
  <c r="B364" i="8" s="1"/>
  <c r="B363" i="8"/>
  <c r="B363" i="8" a="1"/>
  <c r="B362" i="8" a="1"/>
  <c r="B362" i="8" s="1"/>
  <c r="B361" i="8" a="1"/>
  <c r="B361" i="8" s="1"/>
  <c r="D361" i="8" s="1"/>
  <c r="B360" i="8" a="1"/>
  <c r="B360" i="8" s="1"/>
  <c r="C360" i="8" s="1"/>
  <c r="B359" i="8" a="1"/>
  <c r="B359" i="8" s="1"/>
  <c r="B358" i="8" a="1"/>
  <c r="B358" i="8" s="1"/>
  <c r="B357" i="8"/>
  <c r="E357" i="8" s="1"/>
  <c r="B357" i="8" a="1"/>
  <c r="B356" i="8" a="1"/>
  <c r="B356" i="8" s="1"/>
  <c r="C356" i="8" s="1"/>
  <c r="B355" i="8" a="1"/>
  <c r="B355" i="8" s="1"/>
  <c r="G355" i="8" s="1"/>
  <c r="E354" i="8"/>
  <c r="B354" i="8" a="1"/>
  <c r="B354" i="8" s="1"/>
  <c r="C354" i="8" s="1"/>
  <c r="B353" i="8" a="1"/>
  <c r="B353" i="8" s="1"/>
  <c r="B352" i="8" a="1"/>
  <c r="B352" i="8" s="1"/>
  <c r="D352" i="8" s="1"/>
  <c r="B351" i="8" a="1"/>
  <c r="B351" i="8" s="1"/>
  <c r="B350" i="8"/>
  <c r="E350" i="8" s="1"/>
  <c r="B350" i="8" a="1"/>
  <c r="B349" i="8" a="1"/>
  <c r="B349" i="8" s="1"/>
  <c r="B348" i="8" a="1"/>
  <c r="B348" i="8" s="1"/>
  <c r="B347" i="8" a="1"/>
  <c r="B347" i="8" s="1"/>
  <c r="B346" i="8" a="1"/>
  <c r="B346" i="8" s="1"/>
  <c r="G346" i="8" s="1"/>
  <c r="H346" i="8" s="1"/>
  <c r="B345" i="8" a="1"/>
  <c r="B345" i="8" s="1"/>
  <c r="B344" i="8" a="1"/>
  <c r="B344" i="8" s="1"/>
  <c r="B343" i="8" a="1"/>
  <c r="B343" i="8" s="1"/>
  <c r="G343" i="8" s="1"/>
  <c r="H343" i="8" s="1"/>
  <c r="B342" i="8" a="1"/>
  <c r="B342" i="8" s="1"/>
  <c r="B341" i="8" a="1"/>
  <c r="B341" i="8" s="1"/>
  <c r="G341" i="8" s="1"/>
  <c r="H341" i="8" s="1"/>
  <c r="B340" i="8" a="1"/>
  <c r="B340" i="8" s="1"/>
  <c r="B339" i="8" a="1"/>
  <c r="B339" i="8" s="1"/>
  <c r="B338" i="8" a="1"/>
  <c r="B338" i="8" s="1"/>
  <c r="B337" i="8" a="1"/>
  <c r="B337" i="8" s="1"/>
  <c r="B336" i="8" a="1"/>
  <c r="B336" i="8" s="1"/>
  <c r="C336" i="8" s="1"/>
  <c r="B335" i="8" a="1"/>
  <c r="B335" i="8" s="1"/>
  <c r="B334" i="8" a="1"/>
  <c r="B334" i="8" s="1"/>
  <c r="B333" i="8" a="1"/>
  <c r="B333" i="8" s="1"/>
  <c r="C333" i="8" s="1"/>
  <c r="B332" i="8" a="1"/>
  <c r="B332" i="8" s="1"/>
  <c r="G332" i="8" s="1"/>
  <c r="H332" i="8" s="1"/>
  <c r="B331" i="8" a="1"/>
  <c r="B331" i="8" s="1"/>
  <c r="B330" i="8" a="1"/>
  <c r="B330" i="8" s="1"/>
  <c r="B329" i="8" a="1"/>
  <c r="B329" i="8" s="1"/>
  <c r="B328" i="8" a="1"/>
  <c r="B328" i="8" s="1"/>
  <c r="B327" i="8" a="1"/>
  <c r="B327" i="8" s="1"/>
  <c r="E327" i="8" s="1"/>
  <c r="B326" i="8" a="1"/>
  <c r="B326" i="8" s="1"/>
  <c r="C326" i="8" s="1"/>
  <c r="B325" i="8" a="1"/>
  <c r="B325" i="8" s="1"/>
  <c r="B324" i="8" a="1"/>
  <c r="B324" i="8" s="1"/>
  <c r="B323" i="8" a="1"/>
  <c r="B323" i="8" s="1"/>
  <c r="B322" i="8" a="1"/>
  <c r="B322" i="8" s="1"/>
  <c r="D322" i="8" s="1"/>
  <c r="B321" i="8" a="1"/>
  <c r="B321" i="8" s="1"/>
  <c r="B320" i="8" a="1"/>
  <c r="B320" i="8" s="1"/>
  <c r="B319" i="8" a="1"/>
  <c r="B319" i="8" s="1"/>
  <c r="C318" i="8"/>
  <c r="B318" i="8" a="1"/>
  <c r="B318" i="8" s="1"/>
  <c r="B317" i="8" a="1"/>
  <c r="B317" i="8" s="1"/>
  <c r="B316" i="8" a="1"/>
  <c r="B316" i="8" s="1"/>
  <c r="B315" i="8"/>
  <c r="G315" i="8" s="1"/>
  <c r="H315" i="8" s="1"/>
  <c r="B315" i="8" a="1"/>
  <c r="B314" i="8" a="1"/>
  <c r="B314" i="8" s="1"/>
  <c r="B313" i="8" a="1"/>
  <c r="B313" i="8" s="1"/>
  <c r="B312" i="8"/>
  <c r="B312" i="8" a="1"/>
  <c r="B311" i="8" a="1"/>
  <c r="B311" i="8" s="1"/>
  <c r="G311" i="8" s="1"/>
  <c r="B310" i="8" a="1"/>
  <c r="B310" i="8" s="1"/>
  <c r="B309" i="8" a="1"/>
  <c r="B309" i="8" s="1"/>
  <c r="B308" i="8" a="1"/>
  <c r="B308" i="8" s="1"/>
  <c r="C308" i="8" s="1"/>
  <c r="B307" i="8" a="1"/>
  <c r="B307" i="8" s="1"/>
  <c r="B306" i="8" a="1"/>
  <c r="B306" i="8" s="1"/>
  <c r="C305" i="8"/>
  <c r="B305" i="8" a="1"/>
  <c r="B305" i="8" s="1"/>
  <c r="B304" i="8" a="1"/>
  <c r="B304" i="8" s="1"/>
  <c r="B303" i="8" a="1"/>
  <c r="B303" i="8" s="1"/>
  <c r="B302" i="8" a="1"/>
  <c r="B302" i="8" s="1"/>
  <c r="B301" i="8" a="1"/>
  <c r="B301" i="8" s="1"/>
  <c r="B300" i="8" a="1"/>
  <c r="B300" i="8" s="1"/>
  <c r="E300" i="8" s="1"/>
  <c r="B299" i="8" a="1"/>
  <c r="B299" i="8" s="1"/>
  <c r="G299" i="8" s="1"/>
  <c r="B298" i="8" a="1"/>
  <c r="B298" i="8" s="1"/>
  <c r="B297" i="8" a="1"/>
  <c r="B297" i="8" s="1"/>
  <c r="E297" i="8" s="1"/>
  <c r="B296" i="8" a="1"/>
  <c r="B296" i="8" s="1"/>
  <c r="B295" i="8" a="1"/>
  <c r="B295" i="8" s="1"/>
  <c r="B294" i="8" a="1"/>
  <c r="B294" i="8" s="1"/>
  <c r="G293" i="8"/>
  <c r="H293" i="8" s="1"/>
  <c r="B293" i="8" a="1"/>
  <c r="B293" i="8" s="1"/>
  <c r="B292" i="8" a="1"/>
  <c r="B292" i="8" s="1"/>
  <c r="B291" i="8" a="1"/>
  <c r="B291" i="8" s="1"/>
  <c r="B290" i="8" a="1"/>
  <c r="B290" i="8" s="1"/>
  <c r="B289" i="8" a="1"/>
  <c r="B289" i="8" s="1"/>
  <c r="B288" i="8" a="1"/>
  <c r="B288" i="8" s="1"/>
  <c r="B287" i="8" a="1"/>
  <c r="B287" i="8" s="1"/>
  <c r="G287" i="8" s="1"/>
  <c r="B286" i="8" a="1"/>
  <c r="B286" i="8" s="1"/>
  <c r="G286" i="8" s="1"/>
  <c r="B285" i="8" a="1"/>
  <c r="B285" i="8" s="1"/>
  <c r="B284" i="8" a="1"/>
  <c r="B284" i="8" s="1"/>
  <c r="G284" i="8" s="1"/>
  <c r="H284" i="8" s="1"/>
  <c r="B283" i="8" a="1"/>
  <c r="B283" i="8" s="1"/>
  <c r="B282" i="8" a="1"/>
  <c r="B282" i="8" s="1"/>
  <c r="E282" i="8" s="1"/>
  <c r="B281" i="8" a="1"/>
  <c r="B281" i="8" s="1"/>
  <c r="B280" i="8" a="1"/>
  <c r="B280" i="8" s="1"/>
  <c r="C280" i="8" s="1"/>
  <c r="B279" i="8" a="1"/>
  <c r="B279" i="8" s="1"/>
  <c r="B278" i="8" a="1"/>
  <c r="B278" i="8" s="1"/>
  <c r="B277" i="8" a="1"/>
  <c r="B277" i="8" s="1"/>
  <c r="B276" i="8" a="1"/>
  <c r="B276" i="8" s="1"/>
  <c r="G276" i="8" s="1"/>
  <c r="H276" i="8" s="1"/>
  <c r="B275" i="8" a="1"/>
  <c r="B275" i="8" s="1"/>
  <c r="B274" i="8" a="1"/>
  <c r="B274" i="8" s="1"/>
  <c r="E274" i="8" s="1"/>
  <c r="G273" i="8"/>
  <c r="E273" i="8"/>
  <c r="B273" i="8" a="1"/>
  <c r="B273" i="8" s="1"/>
  <c r="D273" i="8" s="1"/>
  <c r="B272" i="8" a="1"/>
  <c r="B272" i="8" s="1"/>
  <c r="B271" i="8" a="1"/>
  <c r="B271" i="8" s="1"/>
  <c r="G271" i="8" s="1"/>
  <c r="B270" i="8" a="1"/>
  <c r="B270" i="8" s="1"/>
  <c r="B269" i="8" a="1"/>
  <c r="B269" i="8" s="1"/>
  <c r="B268" i="8" a="1"/>
  <c r="B268" i="8" s="1"/>
  <c r="B267" i="8" a="1"/>
  <c r="B267" i="8" s="1"/>
  <c r="G267" i="8" s="1"/>
  <c r="B266" i="8" a="1"/>
  <c r="B266" i="8" s="1"/>
  <c r="B265" i="8" a="1"/>
  <c r="B265" i="8" s="1"/>
  <c r="B264" i="8" a="1"/>
  <c r="B264" i="8" s="1"/>
  <c r="B263" i="8" a="1"/>
  <c r="B263" i="8" s="1"/>
  <c r="B262" i="8" a="1"/>
  <c r="B262" i="8" s="1"/>
  <c r="B261" i="8" a="1"/>
  <c r="B261" i="8" s="1"/>
  <c r="E261" i="8" s="1"/>
  <c r="G260" i="8"/>
  <c r="H260" i="8" s="1"/>
  <c r="B260" i="8" a="1"/>
  <c r="B260" i="8" s="1"/>
  <c r="C260" i="8" s="1"/>
  <c r="B259" i="8" a="1"/>
  <c r="B259" i="8" s="1"/>
  <c r="G259" i="8" s="1"/>
  <c r="B258" i="8" a="1"/>
  <c r="B258" i="8" s="1"/>
  <c r="B257" i="8" a="1"/>
  <c r="B257" i="8" s="1"/>
  <c r="C257" i="8" s="1"/>
  <c r="B256" i="8" a="1"/>
  <c r="B256" i="8" s="1"/>
  <c r="G256" i="8" s="1"/>
  <c r="B255" i="8" a="1"/>
  <c r="B255" i="8" s="1"/>
  <c r="B254" i="8" a="1"/>
  <c r="B254" i="8" s="1"/>
  <c r="B253" i="8" a="1"/>
  <c r="B253" i="8" s="1"/>
  <c r="B252" i="8" a="1"/>
  <c r="B252" i="8" s="1"/>
  <c r="C252" i="8" s="1"/>
  <c r="B251" i="8" a="1"/>
  <c r="B251" i="8" s="1"/>
  <c r="B250" i="8" a="1"/>
  <c r="B250" i="8" s="1"/>
  <c r="C250" i="8" s="1"/>
  <c r="B249" i="8" a="1"/>
  <c r="B249" i="8" s="1"/>
  <c r="D249" i="8" s="1"/>
  <c r="B248" i="8" a="1"/>
  <c r="B248" i="8" s="1"/>
  <c r="B247" i="8" a="1"/>
  <c r="B247" i="8" s="1"/>
  <c r="C247" i="8" s="1"/>
  <c r="B246" i="8" a="1"/>
  <c r="B246" i="8" s="1"/>
  <c r="B245" i="8" a="1"/>
  <c r="B245" i="8" s="1"/>
  <c r="G245" i="8" s="1"/>
  <c r="H245" i="8" s="1"/>
  <c r="B244" i="8" a="1"/>
  <c r="B244" i="8" s="1"/>
  <c r="B243" i="8" a="1"/>
  <c r="B243" i="8" s="1"/>
  <c r="B242" i="8" a="1"/>
  <c r="B242" i="8" s="1"/>
  <c r="D242" i="8" s="1"/>
  <c r="B241" i="8" a="1"/>
  <c r="B241" i="8" s="1"/>
  <c r="B240" i="8" a="1"/>
  <c r="B240" i="8" s="1"/>
  <c r="B239" i="8" a="1"/>
  <c r="B239" i="8" s="1"/>
  <c r="G239" i="8" s="1"/>
  <c r="B238" i="8" a="1"/>
  <c r="B238" i="8" s="1"/>
  <c r="B237" i="8" a="1"/>
  <c r="B237" i="8" s="1"/>
  <c r="D237" i="8" s="1"/>
  <c r="B236" i="8" a="1"/>
  <c r="B236" i="8" s="1"/>
  <c r="C236" i="8" s="1"/>
  <c r="B235" i="8" a="1"/>
  <c r="B235" i="8" s="1"/>
  <c r="C235" i="8" s="1"/>
  <c r="B234" i="8" a="1"/>
  <c r="B234" i="8" s="1"/>
  <c r="E234" i="8" s="1"/>
  <c r="B233" i="8" a="1"/>
  <c r="B233" i="8" s="1"/>
  <c r="B232" i="8" a="1"/>
  <c r="B232" i="8" s="1"/>
  <c r="B231" i="8" a="1"/>
  <c r="B231" i="8" s="1"/>
  <c r="E231" i="8" s="1"/>
  <c r="B230" i="8" a="1"/>
  <c r="B230" i="8" s="1"/>
  <c r="B229" i="8" a="1"/>
  <c r="B229" i="8" s="1"/>
  <c r="B228" i="8" a="1"/>
  <c r="B228" i="8" s="1"/>
  <c r="B227" i="8" a="1"/>
  <c r="B227" i="8" s="1"/>
  <c r="B226" i="8" a="1"/>
  <c r="B226" i="8" s="1"/>
  <c r="E226" i="8" s="1"/>
  <c r="B225" i="8" a="1"/>
  <c r="B225" i="8" s="1"/>
  <c r="B224" i="8" a="1"/>
  <c r="B224" i="8" s="1"/>
  <c r="B223" i="8" a="1"/>
  <c r="B223" i="8" s="1"/>
  <c r="D223" i="8" s="1"/>
  <c r="B222" i="8" a="1"/>
  <c r="B222" i="8" s="1"/>
  <c r="B221" i="8" a="1"/>
  <c r="B221" i="8" s="1"/>
  <c r="E221" i="8" s="1"/>
  <c r="B220" i="8" a="1"/>
  <c r="B220" i="8" s="1"/>
  <c r="D220" i="8" s="1"/>
  <c r="B219" i="8" a="1"/>
  <c r="B219" i="8" s="1"/>
  <c r="E219" i="8" s="1"/>
  <c r="B218" i="8" a="1"/>
  <c r="B218" i="8" s="1"/>
  <c r="D218" i="8" s="1"/>
  <c r="B217" i="8" a="1"/>
  <c r="B217" i="8" s="1"/>
  <c r="B216" i="8" a="1"/>
  <c r="B216" i="8" s="1"/>
  <c r="G216" i="8" s="1"/>
  <c r="B215" i="8" a="1"/>
  <c r="B215" i="8" s="1"/>
  <c r="B214" i="8" a="1"/>
  <c r="B214" i="8" s="1"/>
  <c r="B213" i="8" a="1"/>
  <c r="B213" i="8" s="1"/>
  <c r="B212" i="8" a="1"/>
  <c r="B212" i="8" s="1"/>
  <c r="G212" i="8" s="1"/>
  <c r="H212" i="8" s="1"/>
  <c r="B211" i="8" a="1"/>
  <c r="B211" i="8" s="1"/>
  <c r="B210" i="8" a="1"/>
  <c r="B210" i="8" s="1"/>
  <c r="E210" i="8" s="1"/>
  <c r="B209" i="8" a="1"/>
  <c r="B209" i="8" s="1"/>
  <c r="E209" i="8" s="1"/>
  <c r="B208" i="8" a="1"/>
  <c r="B208" i="8" s="1"/>
  <c r="C208" i="8" s="1"/>
  <c r="B207" i="8" a="1"/>
  <c r="B207" i="8" s="1"/>
  <c r="B206" i="8" a="1"/>
  <c r="B206" i="8" s="1"/>
  <c r="B205" i="8" a="1"/>
  <c r="B205" i="8" s="1"/>
  <c r="B204" i="8" a="1"/>
  <c r="B204" i="8" s="1"/>
  <c r="G204" i="8" s="1"/>
  <c r="H204" i="8" s="1"/>
  <c r="B203" i="8" a="1"/>
  <c r="B203" i="8" s="1"/>
  <c r="B202" i="8" a="1"/>
  <c r="B202" i="8" s="1"/>
  <c r="B201" i="8" a="1"/>
  <c r="B201" i="8" s="1"/>
  <c r="D201" i="8" s="1"/>
  <c r="B200" i="8" a="1"/>
  <c r="B200" i="8" s="1"/>
  <c r="G200" i="8" s="1"/>
  <c r="B199" i="8" a="1"/>
  <c r="B199" i="8" s="1"/>
  <c r="G199" i="8" s="1"/>
  <c r="B198" i="8" a="1"/>
  <c r="B198" i="8" s="1"/>
  <c r="E198" i="8" s="1"/>
  <c r="B197" i="8" a="1"/>
  <c r="B197" i="8" s="1"/>
  <c r="C197" i="8" s="1"/>
  <c r="B196" i="8" a="1"/>
  <c r="B196" i="8" s="1"/>
  <c r="B195" i="8" a="1"/>
  <c r="B195" i="8" s="1"/>
  <c r="G195" i="8" s="1"/>
  <c r="B194" i="8" a="1"/>
  <c r="B194" i="8" s="1"/>
  <c r="C194" i="8" s="1"/>
  <c r="B193" i="8" a="1"/>
  <c r="B193" i="8" s="1"/>
  <c r="B192" i="8" a="1"/>
  <c r="B192" i="8" s="1"/>
  <c r="B191" i="8" a="1"/>
  <c r="B191" i="8" s="1"/>
  <c r="C191" i="8" s="1"/>
  <c r="B190" i="8" a="1"/>
  <c r="B190" i="8" s="1"/>
  <c r="B189" i="8" a="1"/>
  <c r="B189" i="8" s="1"/>
  <c r="B188" i="8" a="1"/>
  <c r="B188" i="8" s="1"/>
  <c r="G188" i="8" s="1"/>
  <c r="B187" i="8" a="1"/>
  <c r="B187" i="8" s="1"/>
  <c r="B186" i="8" a="1"/>
  <c r="B186" i="8" s="1"/>
  <c r="B185" i="8" a="1"/>
  <c r="B185" i="8" s="1"/>
  <c r="C185" i="8" s="1"/>
  <c r="E184" i="8"/>
  <c r="B184" i="8" a="1"/>
  <c r="B184" i="8" s="1"/>
  <c r="B183" i="8" a="1"/>
  <c r="B183" i="8" s="1"/>
  <c r="B182" i="8" a="1"/>
  <c r="B182" i="8" s="1"/>
  <c r="B181" i="8" a="1"/>
  <c r="B181" i="8" s="1"/>
  <c r="B180" i="8" a="1"/>
  <c r="B180" i="8" s="1"/>
  <c r="B179" i="8" a="1"/>
  <c r="B179" i="8" s="1"/>
  <c r="B178" i="8" a="1"/>
  <c r="B178" i="8" s="1"/>
  <c r="B177" i="8" a="1"/>
  <c r="B177" i="8" s="1"/>
  <c r="E177" i="8" s="1"/>
  <c r="B176" i="8" a="1"/>
  <c r="B176" i="8" s="1"/>
  <c r="C176" i="8" s="1"/>
  <c r="B175" i="8" a="1"/>
  <c r="B175" i="8" s="1"/>
  <c r="C175" i="8" s="1"/>
  <c r="B174" i="8" a="1"/>
  <c r="B174" i="8" s="1"/>
  <c r="B173" i="8" a="1"/>
  <c r="B173" i="8" s="1"/>
  <c r="B172" i="8" a="1"/>
  <c r="B172" i="8" s="1"/>
  <c r="B171" i="8" a="1"/>
  <c r="B171" i="8" s="1"/>
  <c r="B170" i="8" a="1"/>
  <c r="B170" i="8" s="1"/>
  <c r="B169" i="8" a="1"/>
  <c r="B169" i="8" s="1"/>
  <c r="B168" i="8" a="1"/>
  <c r="B168" i="8" s="1"/>
  <c r="B167" i="8" a="1"/>
  <c r="B167" i="8" s="1"/>
  <c r="C167" i="8" s="1"/>
  <c r="B166" i="8" a="1"/>
  <c r="B166" i="8" s="1"/>
  <c r="B165" i="8" a="1"/>
  <c r="B165" i="8" s="1"/>
  <c r="E165" i="8" s="1"/>
  <c r="B164" i="8" a="1"/>
  <c r="B164" i="8" s="1"/>
  <c r="C164" i="8" s="1"/>
  <c r="B163" i="8" a="1"/>
  <c r="B163" i="8" s="1"/>
  <c r="B162" i="8" a="1"/>
  <c r="B162" i="8" s="1"/>
  <c r="E162" i="8" s="1"/>
  <c r="B161" i="8" a="1"/>
  <c r="B161" i="8" s="1"/>
  <c r="B160" i="8" a="1"/>
  <c r="B160" i="8" s="1"/>
  <c r="B159" i="8" a="1"/>
  <c r="B159" i="8" s="1"/>
  <c r="B158" i="8" a="1"/>
  <c r="B158" i="8" s="1"/>
  <c r="B157" i="8" a="1"/>
  <c r="B157" i="8" s="1"/>
  <c r="D157" i="8" s="1"/>
  <c r="B156" i="8" a="1"/>
  <c r="B156" i="8" s="1"/>
  <c r="B155" i="8" a="1"/>
  <c r="B155" i="8" s="1"/>
  <c r="D155" i="8" s="1"/>
  <c r="B154" i="8" a="1"/>
  <c r="B154" i="8" s="1"/>
  <c r="E154" i="8" s="1"/>
  <c r="B153" i="8" a="1"/>
  <c r="B153" i="8" s="1"/>
  <c r="B152" i="8" a="1"/>
  <c r="B152" i="8" s="1"/>
  <c r="C152" i="8" s="1"/>
  <c r="B151" i="8" a="1"/>
  <c r="B151" i="8" s="1"/>
  <c r="B150" i="8" a="1"/>
  <c r="B150" i="8" s="1"/>
  <c r="E150" i="8" s="1"/>
  <c r="B149" i="8" a="1"/>
  <c r="B149" i="8" s="1"/>
  <c r="D149" i="8" s="1"/>
  <c r="B148" i="8" a="1"/>
  <c r="B148" i="8" s="1"/>
  <c r="B147" i="8" a="1"/>
  <c r="B147" i="8" s="1"/>
  <c r="E146" i="8"/>
  <c r="B146" i="8" a="1"/>
  <c r="B146" i="8" s="1"/>
  <c r="B145" i="8" a="1"/>
  <c r="B145" i="8" s="1"/>
  <c r="B144" i="8" a="1"/>
  <c r="B144" i="8" s="1"/>
  <c r="G144" i="8" s="1"/>
  <c r="B143" i="8" a="1"/>
  <c r="B143" i="8" s="1"/>
  <c r="B142" i="8" a="1"/>
  <c r="B142" i="8" s="1"/>
  <c r="B141" i="8" a="1"/>
  <c r="B141" i="8" s="1"/>
  <c r="D141" i="8" s="1"/>
  <c r="B140" i="8" a="1"/>
  <c r="B140" i="8" s="1"/>
  <c r="B139" i="8" a="1"/>
  <c r="B139" i="8" s="1"/>
  <c r="B138" i="8" a="1"/>
  <c r="B138" i="8" s="1"/>
  <c r="B137" i="8" a="1"/>
  <c r="B137" i="8" s="1"/>
  <c r="B136" i="8" a="1"/>
  <c r="B136" i="8" s="1"/>
  <c r="C136" i="8" s="1"/>
  <c r="B135" i="8" a="1"/>
  <c r="B135" i="8" s="1"/>
  <c r="B134" i="8" a="1"/>
  <c r="B134" i="8" s="1"/>
  <c r="G134" i="8" s="1"/>
  <c r="H134" i="8" s="1"/>
  <c r="G133" i="8"/>
  <c r="B133" i="8" a="1"/>
  <c r="B133" i="8" s="1"/>
  <c r="D133" i="8" s="1"/>
  <c r="B132" i="8" a="1"/>
  <c r="B132" i="8" s="1"/>
  <c r="B131" i="8" a="1"/>
  <c r="B131" i="8" s="1"/>
  <c r="C131" i="8" s="1"/>
  <c r="B130" i="8" a="1"/>
  <c r="B130" i="8" s="1"/>
  <c r="B129" i="8" a="1"/>
  <c r="B129" i="8" s="1"/>
  <c r="E129" i="8" s="1"/>
  <c r="B128" i="8" a="1"/>
  <c r="B128" i="8" s="1"/>
  <c r="D128" i="8" s="1"/>
  <c r="B127" i="8" a="1"/>
  <c r="B127" i="8" s="1"/>
  <c r="B126" i="8" a="1"/>
  <c r="B126" i="8" s="1"/>
  <c r="D126" i="8" s="1"/>
  <c r="B125" i="8" a="1"/>
  <c r="B125" i="8" s="1"/>
  <c r="E125" i="8" s="1"/>
  <c r="B124" i="8" a="1"/>
  <c r="B124" i="8" s="1"/>
  <c r="D124" i="8" s="1"/>
  <c r="B123" i="8" a="1"/>
  <c r="B123" i="8" s="1"/>
  <c r="B122" i="8" a="1"/>
  <c r="B122" i="8" s="1"/>
  <c r="B121" i="8"/>
  <c r="G121" i="8" s="1"/>
  <c r="B121" i="8" a="1"/>
  <c r="B120" i="8" a="1"/>
  <c r="B120" i="8" s="1"/>
  <c r="C120" i="8" s="1"/>
  <c r="B119" i="8" a="1"/>
  <c r="B119" i="8" s="1"/>
  <c r="D119" i="8" s="1"/>
  <c r="B118" i="8" a="1"/>
  <c r="B118" i="8" s="1"/>
  <c r="D118" i="8" s="1"/>
  <c r="B117" i="8" a="1"/>
  <c r="B117" i="8" s="1"/>
  <c r="C117" i="8" s="1"/>
  <c r="B116" i="8" a="1"/>
  <c r="B116" i="8" s="1"/>
  <c r="E116" i="8" s="1"/>
  <c r="B115" i="8" a="1"/>
  <c r="B115" i="8" s="1"/>
  <c r="B114" i="8" a="1"/>
  <c r="B114" i="8" s="1"/>
  <c r="C114" i="8" s="1"/>
  <c r="B113" i="8" a="1"/>
  <c r="B113" i="8" s="1"/>
  <c r="G112" i="8"/>
  <c r="H112" i="8" s="1"/>
  <c r="B112" i="8" a="1"/>
  <c r="B112" i="8" s="1"/>
  <c r="C112" i="8" s="1"/>
  <c r="B111" i="8" a="1"/>
  <c r="B111" i="8" s="1"/>
  <c r="B110" i="8" a="1"/>
  <c r="B110" i="8" s="1"/>
  <c r="B109" i="8" a="1"/>
  <c r="B109" i="8" s="1"/>
  <c r="B108" i="8" a="1"/>
  <c r="B108" i="8" s="1"/>
  <c r="B107" i="8" a="1"/>
  <c r="B107" i="8" s="1"/>
  <c r="B106" i="8" a="1"/>
  <c r="B106" i="8" s="1"/>
  <c r="B105" i="8" a="1"/>
  <c r="B105" i="8" s="1"/>
  <c r="B104" i="8" a="1"/>
  <c r="B104" i="8" s="1"/>
  <c r="B103" i="8" a="1"/>
  <c r="B103" i="8" s="1"/>
  <c r="G103" i="8" s="1"/>
  <c r="H103" i="8" s="1"/>
  <c r="B102" i="8" a="1"/>
  <c r="B102" i="8" s="1"/>
  <c r="B101" i="8" a="1"/>
  <c r="B101" i="8" s="1"/>
  <c r="B100" i="8" a="1"/>
  <c r="B100" i="8" s="1"/>
  <c r="B99" i="8" a="1"/>
  <c r="B99" i="8" s="1"/>
  <c r="D99" i="8" s="1"/>
  <c r="B98" i="8" a="1"/>
  <c r="B98" i="8" s="1"/>
  <c r="B97" i="8" a="1"/>
  <c r="B97" i="8" s="1"/>
  <c r="B96" i="8" a="1"/>
  <c r="B96" i="8" s="1"/>
  <c r="D96" i="8" s="1"/>
  <c r="B95" i="8" a="1"/>
  <c r="B95" i="8" s="1"/>
  <c r="C95" i="8" s="1"/>
  <c r="B94" i="8" a="1"/>
  <c r="B94" i="8" s="1"/>
  <c r="B93" i="8" a="1"/>
  <c r="B93" i="8" s="1"/>
  <c r="B92" i="8" a="1"/>
  <c r="B92" i="8" s="1"/>
  <c r="B91" i="8" a="1"/>
  <c r="B91" i="8" s="1"/>
  <c r="C91" i="8" s="1"/>
  <c r="B90" i="8" a="1"/>
  <c r="B90" i="8" s="1"/>
  <c r="B89" i="8" a="1"/>
  <c r="B89" i="8" s="1"/>
  <c r="E88" i="8"/>
  <c r="D88" i="8"/>
  <c r="C88" i="8"/>
  <c r="B88" i="8" a="1"/>
  <c r="B88" i="8" s="1"/>
  <c r="G88" i="8" s="1"/>
  <c r="B87" i="8" a="1"/>
  <c r="B87" i="8" s="1"/>
  <c r="B86" i="8" a="1"/>
  <c r="B86" i="8" s="1"/>
  <c r="E86" i="8" s="1"/>
  <c r="B85" i="8"/>
  <c r="C85" i="8" s="1"/>
  <c r="B85" i="8" a="1"/>
  <c r="B84" i="8" a="1"/>
  <c r="B84" i="8" s="1"/>
  <c r="B83" i="8" a="1"/>
  <c r="B83" i="8" s="1"/>
  <c r="D82" i="8"/>
  <c r="B82" i="8" a="1"/>
  <c r="B82" i="8" s="1"/>
  <c r="B81" i="8" a="1"/>
  <c r="B81" i="8" s="1"/>
  <c r="B80" i="8" a="1"/>
  <c r="B80" i="8" s="1"/>
  <c r="B79" i="8" a="1"/>
  <c r="B79" i="8" s="1"/>
  <c r="E79" i="8" s="1"/>
  <c r="B78" i="8" a="1"/>
  <c r="B78" i="8" s="1"/>
  <c r="C78" i="8" s="1"/>
  <c r="G77" i="8"/>
  <c r="B77" i="8" a="1"/>
  <c r="B77" i="8" s="1"/>
  <c r="C77" i="8" s="1"/>
  <c r="G76" i="8"/>
  <c r="H76" i="8" s="1"/>
  <c r="B76" i="8" a="1"/>
  <c r="B76" i="8" s="1"/>
  <c r="C76" i="8" s="1"/>
  <c r="B75" i="8" a="1"/>
  <c r="B75" i="8" s="1"/>
  <c r="C75" i="8" s="1"/>
  <c r="B74" i="8" a="1"/>
  <c r="B74" i="8" s="1"/>
  <c r="D74" i="8" s="1"/>
  <c r="B73" i="8" a="1"/>
  <c r="B73" i="8" s="1"/>
  <c r="B72" i="8" a="1"/>
  <c r="B72" i="8" s="1"/>
  <c r="B71" i="8" a="1"/>
  <c r="B71" i="8" s="1"/>
  <c r="B70" i="8" a="1"/>
  <c r="B70" i="8" s="1"/>
  <c r="B69" i="8" a="1"/>
  <c r="B69" i="8" s="1"/>
  <c r="B68" i="8" a="1"/>
  <c r="B68" i="8" s="1"/>
  <c r="B67" i="8" a="1"/>
  <c r="B67" i="8" s="1"/>
  <c r="B66" i="8" a="1"/>
  <c r="B66" i="8" s="1"/>
  <c r="B65" i="8" a="1"/>
  <c r="B65" i="8" s="1"/>
  <c r="B64" i="8" a="1"/>
  <c r="B64" i="8" s="1"/>
  <c r="E64" i="8" s="1"/>
  <c r="B63" i="8" a="1"/>
  <c r="B63" i="8" s="1"/>
  <c r="B62" i="8" a="1"/>
  <c r="B62" i="8" s="1"/>
  <c r="D62" i="8" s="1"/>
  <c r="B61" i="8" a="1"/>
  <c r="B61" i="8" s="1"/>
  <c r="E61" i="8" s="1"/>
  <c r="B60" i="8" a="1"/>
  <c r="B60" i="8" s="1"/>
  <c r="D60" i="8" s="1"/>
  <c r="B59" i="8" a="1"/>
  <c r="B59" i="8" s="1"/>
  <c r="B58" i="8" a="1"/>
  <c r="B58" i="8" s="1"/>
  <c r="C58" i="8" s="1"/>
  <c r="B57" i="8" a="1"/>
  <c r="B57" i="8" s="1"/>
  <c r="B56" i="8" a="1"/>
  <c r="B56" i="8" s="1"/>
  <c r="B55" i="8" a="1"/>
  <c r="B55" i="8" s="1"/>
  <c r="D55" i="8" s="1"/>
  <c r="B54" i="8" a="1"/>
  <c r="B54" i="8" s="1"/>
  <c r="B53" i="8" a="1"/>
  <c r="B53" i="8" s="1"/>
  <c r="D53" i="8" s="1"/>
  <c r="B52" i="8" a="1"/>
  <c r="B52" i="8" s="1"/>
  <c r="B51" i="8" a="1"/>
  <c r="B51" i="8" s="1"/>
  <c r="B50" i="8" a="1"/>
  <c r="B50" i="8" s="1"/>
  <c r="B49" i="8" a="1"/>
  <c r="B49" i="8" s="1"/>
  <c r="B48" i="8" a="1"/>
  <c r="B48" i="8" s="1"/>
  <c r="D48" i="8" s="1"/>
  <c r="B47" i="8" a="1"/>
  <c r="B47" i="8" s="1"/>
  <c r="B46" i="8" a="1"/>
  <c r="B46" i="8" s="1"/>
  <c r="C46" i="8" s="1"/>
  <c r="B45" i="8" a="1"/>
  <c r="B45" i="8" s="1"/>
  <c r="B44" i="8" a="1"/>
  <c r="B44" i="8" s="1"/>
  <c r="B43" i="8" a="1"/>
  <c r="B43" i="8" s="1"/>
  <c r="D43" i="8" s="1"/>
  <c r="B42" i="8" a="1"/>
  <c r="B42" i="8" s="1"/>
  <c r="B41" i="8" a="1"/>
  <c r="B41" i="8" s="1"/>
  <c r="D41" i="8" s="1"/>
  <c r="B40" i="8" a="1"/>
  <c r="B40" i="8" s="1"/>
  <c r="B39" i="8" a="1"/>
  <c r="B39" i="8" s="1"/>
  <c r="B38" i="8" a="1"/>
  <c r="B38" i="8" s="1"/>
  <c r="B37" i="8" a="1"/>
  <c r="B37" i="8" s="1"/>
  <c r="B36" i="8" a="1"/>
  <c r="B36" i="8" s="1"/>
  <c r="D36" i="8" s="1"/>
  <c r="B35" i="8" a="1"/>
  <c r="B35" i="8" s="1"/>
  <c r="B34" i="8" a="1"/>
  <c r="B34" i="8" s="1"/>
  <c r="C34" i="8" s="1"/>
  <c r="B33" i="8" a="1"/>
  <c r="B33" i="8" s="1"/>
  <c r="B32" i="8" a="1"/>
  <c r="B32" i="8" s="1"/>
  <c r="B31" i="8" a="1"/>
  <c r="B31" i="8" s="1"/>
  <c r="D31" i="8" s="1"/>
  <c r="B30" i="8" a="1"/>
  <c r="B30" i="8" s="1"/>
  <c r="B29" i="8" a="1"/>
  <c r="B29" i="8" s="1"/>
  <c r="D29" i="8" s="1"/>
  <c r="B28" i="8" a="1"/>
  <c r="B28" i="8" s="1"/>
  <c r="B27" i="8" a="1"/>
  <c r="B27" i="8" s="1"/>
  <c r="B26" i="8" a="1"/>
  <c r="B26" i="8" s="1"/>
  <c r="B25" i="8" a="1"/>
  <c r="B25" i="8" s="1"/>
  <c r="B24" i="8" a="1"/>
  <c r="B24" i="8" s="1"/>
  <c r="G24" i="8" s="1"/>
  <c r="B23" i="8" a="1"/>
  <c r="B23" i="8" s="1"/>
  <c r="B22" i="8" a="1"/>
  <c r="B22" i="8" s="1"/>
  <c r="C22" i="8" s="1"/>
  <c r="B21" i="8" a="1"/>
  <c r="B21" i="8" s="1"/>
  <c r="B20" i="8" a="1"/>
  <c r="B20" i="8" s="1"/>
  <c r="B19" i="8" a="1"/>
  <c r="B19" i="8" s="1"/>
  <c r="D19" i="8" s="1"/>
  <c r="B18" i="8" a="1"/>
  <c r="B18" i="8" s="1"/>
  <c r="B17" i="8" a="1"/>
  <c r="B17" i="8" s="1"/>
  <c r="D17" i="8" s="1"/>
  <c r="B16" i="8" a="1"/>
  <c r="B16" i="8" s="1"/>
  <c r="B15" i="8" a="1"/>
  <c r="B15" i="8" s="1"/>
  <c r="B14" i="8" a="1"/>
  <c r="B14" i="8" s="1"/>
  <c r="B13" i="8" a="1"/>
  <c r="B13" i="8" s="1"/>
  <c r="B12" i="8" a="1"/>
  <c r="B12" i="8" s="1"/>
  <c r="C12" i="8" s="1"/>
  <c r="B11" i="8" a="1"/>
  <c r="B11" i="8" s="1"/>
  <c r="B10" i="8" a="1"/>
  <c r="B10" i="8" s="1"/>
  <c r="C10" i="8" s="1"/>
  <c r="B9" i="8" a="1"/>
  <c r="B9" i="8" s="1"/>
  <c r="B8" i="8" a="1"/>
  <c r="B8" i="8" s="1"/>
  <c r="B7" i="8" a="1"/>
  <c r="B7" i="8" s="1"/>
  <c r="D7" i="8" s="1"/>
  <c r="B6" i="8" a="1"/>
  <c r="B6" i="8" s="1"/>
  <c r="B5" i="8" a="1"/>
  <c r="B5" i="8" s="1"/>
  <c r="B4" i="8" a="1"/>
  <c r="B4" i="8" s="1"/>
  <c r="B3" i="8" a="1"/>
  <c r="B3" i="8" s="1"/>
  <c r="E724" i="6"/>
  <c r="D719" i="6"/>
  <c r="G717" i="6"/>
  <c r="E715" i="6"/>
  <c r="C714" i="6"/>
  <c r="D712" i="6"/>
  <c r="G710" i="6"/>
  <c r="H710" i="6" s="1"/>
  <c r="D707" i="6"/>
  <c r="E703" i="6"/>
  <c r="G698" i="6"/>
  <c r="H698" i="6" s="1"/>
  <c r="C695" i="6"/>
  <c r="G693" i="6"/>
  <c r="E691" i="6"/>
  <c r="E688" i="6"/>
  <c r="G681" i="6"/>
  <c r="E679" i="6"/>
  <c r="D676" i="6"/>
  <c r="G674" i="6"/>
  <c r="H674" i="6" s="1"/>
  <c r="D671" i="6"/>
  <c r="C666" i="6"/>
  <c r="D659" i="6"/>
  <c r="D652" i="6"/>
  <c r="C647" i="6"/>
  <c r="D635" i="6"/>
  <c r="D631" i="6"/>
  <c r="E624" i="6"/>
  <c r="G621" i="6"/>
  <c r="C618" i="6"/>
  <c r="G617" i="6"/>
  <c r="D611" i="6"/>
  <c r="C607" i="6"/>
  <c r="G605" i="6"/>
  <c r="E604" i="6"/>
  <c r="E600" i="6"/>
  <c r="D599" i="6"/>
  <c r="E597" i="6"/>
  <c r="D593" i="6"/>
  <c r="C590" i="6"/>
  <c r="G588" i="6"/>
  <c r="D587" i="6"/>
  <c r="C582" i="6"/>
  <c r="D580" i="6"/>
  <c r="E578" i="6"/>
  <c r="G576" i="6"/>
  <c r="G571" i="6"/>
  <c r="C570" i="6"/>
  <c r="G569" i="6"/>
  <c r="H569" i="6" s="1"/>
  <c r="E568" i="6"/>
  <c r="D561" i="6"/>
  <c r="E557" i="6"/>
  <c r="E555" i="6"/>
  <c r="D550" i="6"/>
  <c r="D549" i="6"/>
  <c r="C548" i="6"/>
  <c r="C545" i="6"/>
  <c r="D537" i="6"/>
  <c r="G535" i="6"/>
  <c r="C534" i="6"/>
  <c r="C530" i="6"/>
  <c r="E529" i="6"/>
  <c r="G527" i="6"/>
  <c r="D525" i="6"/>
  <c r="D523" i="6"/>
  <c r="G521" i="6"/>
  <c r="D520" i="6"/>
  <c r="D517" i="6"/>
  <c r="G512" i="6"/>
  <c r="G510" i="6"/>
  <c r="G505" i="6"/>
  <c r="D496" i="6"/>
  <c r="G493" i="6"/>
  <c r="E491" i="6"/>
  <c r="G489" i="6"/>
  <c r="G486" i="6"/>
  <c r="D484" i="6"/>
  <c r="C482" i="6"/>
  <c r="C475" i="6"/>
  <c r="G473" i="6"/>
  <c r="D463" i="6"/>
  <c r="G458" i="6"/>
  <c r="H458" i="6" s="1"/>
  <c r="E457" i="6"/>
  <c r="C454" i="6"/>
  <c r="D452" i="6"/>
  <c r="G451" i="6"/>
  <c r="H451" i="6" s="1"/>
  <c r="G447" i="6"/>
  <c r="C444" i="6"/>
  <c r="C443" i="6"/>
  <c r="C440" i="6"/>
  <c r="G439" i="6"/>
  <c r="D438" i="6"/>
  <c r="G437" i="6"/>
  <c r="H437" i="6" s="1"/>
  <c r="C436" i="6"/>
  <c r="C435" i="6"/>
  <c r="C430" i="6"/>
  <c r="G429" i="6"/>
  <c r="H429" i="6" s="1"/>
  <c r="E428" i="6"/>
  <c r="C426" i="6"/>
  <c r="G425" i="6"/>
  <c r="C424" i="6"/>
  <c r="G423" i="6"/>
  <c r="D419" i="6"/>
  <c r="C418" i="6"/>
  <c r="D417" i="6"/>
  <c r="D415" i="6"/>
  <c r="C414" i="6"/>
  <c r="E411" i="6"/>
  <c r="G409" i="6"/>
  <c r="H409" i="6" s="1"/>
  <c r="D407" i="6"/>
  <c r="D405" i="6"/>
  <c r="C403" i="6"/>
  <c r="C402" i="6"/>
  <c r="C401" i="6"/>
  <c r="E399" i="6"/>
  <c r="D392" i="6"/>
  <c r="D389" i="6"/>
  <c r="E387" i="6"/>
  <c r="D380" i="6"/>
  <c r="C379" i="6"/>
  <c r="E367" i="6"/>
  <c r="C360" i="6"/>
  <c r="E359" i="6"/>
  <c r="E358" i="6"/>
  <c r="G357" i="6"/>
  <c r="E354" i="6"/>
  <c r="C353" i="6"/>
  <c r="E350" i="6"/>
  <c r="E345" i="6"/>
  <c r="E343" i="6"/>
  <c r="D341" i="6"/>
  <c r="G339" i="6"/>
  <c r="D334" i="6"/>
  <c r="G333" i="6"/>
  <c r="H333" i="6" s="1"/>
  <c r="D330" i="6"/>
  <c r="G328" i="6"/>
  <c r="C327" i="6"/>
  <c r="E316" i="6"/>
  <c r="G315" i="6"/>
  <c r="D315" i="6"/>
  <c r="C315" i="6"/>
  <c r="C314" i="6"/>
  <c r="G307" i="6"/>
  <c r="E304" i="6"/>
  <c r="C303" i="6"/>
  <c r="C302" i="6"/>
  <c r="G299" i="6"/>
  <c r="E298" i="6"/>
  <c r="D294" i="6"/>
  <c r="D292" i="6"/>
  <c r="G291" i="6"/>
  <c r="E289" i="6"/>
  <c r="E287" i="6"/>
  <c r="E286" i="6"/>
  <c r="D285" i="6"/>
  <c r="E284" i="6"/>
  <c r="C282" i="6"/>
  <c r="C281" i="6"/>
  <c r="C279" i="6"/>
  <c r="G276" i="6"/>
  <c r="D274" i="6"/>
  <c r="E268" i="6"/>
  <c r="E266" i="6"/>
  <c r="G264" i="6"/>
  <c r="C263" i="6"/>
  <c r="C262" i="6"/>
  <c r="G259" i="6"/>
  <c r="G258" i="6"/>
  <c r="D257" i="6"/>
  <c r="E255" i="6"/>
  <c r="C254" i="6"/>
  <c r="C253" i="6"/>
  <c r="G250" i="6"/>
  <c r="G248" i="6"/>
  <c r="D247" i="6"/>
  <c r="E246" i="6"/>
  <c r="C238" i="6"/>
  <c r="G236" i="6"/>
  <c r="D235" i="6"/>
  <c r="D234" i="6"/>
  <c r="G231" i="6"/>
  <c r="H231" i="6" s="1"/>
  <c r="C230" i="6"/>
  <c r="C229" i="6"/>
  <c r="C223" i="6"/>
  <c r="G222" i="6"/>
  <c r="H222" i="6" s="1"/>
  <c r="E221" i="6"/>
  <c r="G220" i="6"/>
  <c r="E219" i="6"/>
  <c r="D215" i="6"/>
  <c r="C211" i="6"/>
  <c r="E210" i="6"/>
  <c r="E207" i="6"/>
  <c r="C206" i="6"/>
  <c r="D200" i="6"/>
  <c r="C198" i="6"/>
  <c r="G197" i="6"/>
  <c r="E195" i="6"/>
  <c r="D192" i="6"/>
  <c r="C185" i="6"/>
  <c r="E184" i="6"/>
  <c r="E182" i="6"/>
  <c r="D178" i="6"/>
  <c r="G177" i="6"/>
  <c r="H177" i="6" s="1"/>
  <c r="E176" i="6"/>
  <c r="G175" i="6"/>
  <c r="E172" i="6"/>
  <c r="C171" i="6"/>
  <c r="E170" i="6"/>
  <c r="E164" i="6"/>
  <c r="C163" i="6"/>
  <c r="E160" i="6"/>
  <c r="D159" i="6"/>
  <c r="C158" i="6"/>
  <c r="G153" i="6"/>
  <c r="H153" i="6" s="1"/>
  <c r="E152" i="6"/>
  <c r="G151" i="6"/>
  <c r="E148" i="6"/>
  <c r="D147" i="6"/>
  <c r="D142" i="6"/>
  <c r="G139" i="6"/>
  <c r="E138" i="6"/>
  <c r="G137" i="6"/>
  <c r="H137" i="6" s="1"/>
  <c r="E135" i="6"/>
  <c r="E129" i="6"/>
  <c r="G127" i="6"/>
  <c r="C123" i="6"/>
  <c r="G122" i="6"/>
  <c r="D121" i="6"/>
  <c r="D119" i="6"/>
  <c r="G118" i="6"/>
  <c r="C117" i="6"/>
  <c r="G116" i="6"/>
  <c r="G113" i="6"/>
  <c r="D110" i="6"/>
  <c r="G109" i="6"/>
  <c r="H109" i="6" s="1"/>
  <c r="E107" i="6"/>
  <c r="E106" i="6"/>
  <c r="C105" i="6"/>
  <c r="G103" i="6"/>
  <c r="H103" i="6" s="1"/>
  <c r="D101" i="6"/>
  <c r="E100" i="6"/>
  <c r="G99" i="6"/>
  <c r="G98" i="6"/>
  <c r="H98" i="6" s="1"/>
  <c r="D95" i="6"/>
  <c r="E94" i="6"/>
  <c r="C93" i="6"/>
  <c r="E92" i="6"/>
  <c r="D89" i="6"/>
  <c r="G88" i="6"/>
  <c r="H88" i="6" s="1"/>
  <c r="E87" i="6"/>
  <c r="C84" i="6"/>
  <c r="E83" i="6"/>
  <c r="C81" i="6"/>
  <c r="E80" i="6"/>
  <c r="D77" i="6"/>
  <c r="D76" i="6"/>
  <c r="E75" i="6"/>
  <c r="E74" i="6"/>
  <c r="C72" i="6"/>
  <c r="E70" i="6"/>
  <c r="C69" i="6"/>
  <c r="E68" i="6"/>
  <c r="D65" i="6"/>
  <c r="G64" i="6"/>
  <c r="H64" i="6" s="1"/>
  <c r="D64" i="6"/>
  <c r="C60" i="6"/>
  <c r="C57" i="6"/>
  <c r="E56" i="6"/>
  <c r="D53" i="6"/>
  <c r="D52" i="6"/>
  <c r="G51" i="6"/>
  <c r="C48" i="6"/>
  <c r="E46" i="6"/>
  <c r="G45" i="6"/>
  <c r="H45" i="6" s="1"/>
  <c r="C45" i="6"/>
  <c r="E44" i="6"/>
  <c r="D41" i="6"/>
  <c r="D40" i="6"/>
  <c r="G39" i="6"/>
  <c r="C36" i="6"/>
  <c r="E35" i="6"/>
  <c r="C33" i="6"/>
  <c r="E32" i="6"/>
  <c r="C29" i="6"/>
  <c r="D28" i="6"/>
  <c r="G25" i="6"/>
  <c r="C21" i="6"/>
  <c r="E19" i="6"/>
  <c r="E16" i="6"/>
  <c r="E14" i="6"/>
  <c r="D12" i="6"/>
  <c r="D11" i="6"/>
  <c r="G6" i="6"/>
  <c r="C4" i="6"/>
  <c r="D2" i="2"/>
  <c r="C3" i="1"/>
  <c r="E4" i="1"/>
  <c r="G5" i="1"/>
  <c r="G6" i="1"/>
  <c r="G7" i="1"/>
  <c r="G8" i="1"/>
  <c r="G9" i="1"/>
  <c r="G10" i="1"/>
  <c r="G11" i="1"/>
  <c r="C12" i="1"/>
  <c r="C13" i="1"/>
  <c r="C14" i="1"/>
  <c r="C15" i="1"/>
  <c r="C16" i="1"/>
  <c r="G17" i="1"/>
  <c r="G18" i="1"/>
  <c r="G19" i="1"/>
  <c r="G20" i="1"/>
  <c r="G21" i="1"/>
  <c r="G22" i="1"/>
  <c r="G23" i="1"/>
  <c r="C24" i="1"/>
  <c r="C25" i="1"/>
  <c r="C26" i="1"/>
  <c r="C27" i="1"/>
  <c r="G28" i="1"/>
  <c r="C29" i="1"/>
  <c r="C30" i="1"/>
  <c r="C31" i="1"/>
  <c r="C32" i="1"/>
  <c r="C33" i="1"/>
  <c r="G34" i="1"/>
  <c r="E35" i="1"/>
  <c r="G36" i="1"/>
  <c r="G37" i="1"/>
  <c r="G38" i="1"/>
  <c r="G39" i="1"/>
  <c r="G40" i="1"/>
  <c r="C41" i="1"/>
  <c r="C42" i="1"/>
  <c r="G43" i="1"/>
  <c r="G44" i="1"/>
  <c r="E45" i="1"/>
  <c r="G46" i="1"/>
  <c r="G47" i="1"/>
  <c r="G48" i="1"/>
  <c r="G49" i="1"/>
  <c r="G50" i="1"/>
  <c r="G51" i="1"/>
  <c r="G52" i="1"/>
  <c r="C53" i="1"/>
  <c r="C54" i="1"/>
  <c r="C55" i="1"/>
  <c r="C56" i="1"/>
  <c r="C57" i="1"/>
  <c r="G58" i="1"/>
  <c r="G59" i="1"/>
  <c r="G60" i="1"/>
  <c r="G61" i="1"/>
  <c r="G62" i="1"/>
  <c r="G63" i="1"/>
  <c r="G64" i="1"/>
  <c r="C65" i="1"/>
  <c r="C66" i="1"/>
  <c r="C67" i="1"/>
  <c r="C68" i="1"/>
  <c r="C69" i="1"/>
  <c r="E70" i="1"/>
  <c r="E71" i="1"/>
  <c r="G72" i="1"/>
  <c r="G73" i="1"/>
  <c r="G74" i="1"/>
  <c r="G75" i="1"/>
  <c r="G76" i="1"/>
  <c r="C77" i="1"/>
  <c r="C78" i="1"/>
  <c r="C79" i="1"/>
  <c r="C80" i="1"/>
  <c r="C81" i="1"/>
  <c r="E82" i="1"/>
  <c r="E83" i="1"/>
  <c r="G84" i="1"/>
  <c r="G85" i="1"/>
  <c r="E86" i="1"/>
  <c r="E87" i="1"/>
  <c r="G88" i="1"/>
  <c r="C89" i="1"/>
  <c r="C90" i="1"/>
  <c r="C91" i="1"/>
  <c r="C92" i="1"/>
  <c r="E93" i="1"/>
  <c r="E94" i="1"/>
  <c r="E95" i="1"/>
  <c r="G96" i="1"/>
  <c r="G97" i="1"/>
  <c r="G98" i="1"/>
  <c r="G99" i="1"/>
  <c r="G100" i="1"/>
  <c r="C101" i="1"/>
  <c r="G102" i="1"/>
  <c r="G103" i="1"/>
  <c r="G104" i="1"/>
  <c r="G105" i="1"/>
  <c r="G106" i="1"/>
  <c r="G107" i="1"/>
  <c r="G108" i="1"/>
  <c r="G109" i="1"/>
  <c r="G110" i="1"/>
  <c r="G111" i="1"/>
  <c r="G112" i="1"/>
  <c r="C113" i="1"/>
  <c r="C114" i="1"/>
  <c r="C115" i="1"/>
  <c r="G116" i="1"/>
  <c r="G117" i="1"/>
  <c r="G118" i="1"/>
  <c r="G119" i="1"/>
  <c r="G120" i="1"/>
  <c r="G121" i="1"/>
  <c r="G122" i="1"/>
  <c r="G123" i="1"/>
  <c r="G124" i="1"/>
  <c r="C125" i="1"/>
  <c r="C126" i="1"/>
  <c r="C127" i="1"/>
  <c r="C128" i="1"/>
  <c r="C129" i="1"/>
  <c r="G130" i="1"/>
  <c r="G131" i="1"/>
  <c r="G132" i="1"/>
  <c r="G133" i="1"/>
  <c r="G134" i="1"/>
  <c r="G135" i="1"/>
  <c r="G136" i="1"/>
  <c r="C137" i="1"/>
  <c r="C138" i="1"/>
  <c r="D139" i="1"/>
  <c r="C140" i="1"/>
  <c r="E141" i="1"/>
  <c r="E142" i="1"/>
  <c r="E143" i="1"/>
  <c r="G144" i="1"/>
  <c r="G145" i="1"/>
  <c r="G146" i="1"/>
  <c r="G147" i="1"/>
  <c r="G148" i="1"/>
  <c r="C149" i="1"/>
  <c r="C150" i="1"/>
  <c r="C151" i="1"/>
  <c r="C152" i="1"/>
  <c r="C153" i="1"/>
  <c r="E154" i="1"/>
  <c r="E155" i="1"/>
  <c r="G156" i="1"/>
  <c r="G157" i="1"/>
  <c r="E158" i="1"/>
  <c r="E159" i="1"/>
  <c r="G160" i="1"/>
  <c r="C161" i="1"/>
  <c r="C162" i="1"/>
  <c r="C163" i="1"/>
  <c r="C164" i="1"/>
  <c r="C165" i="1"/>
  <c r="E166" i="1"/>
  <c r="E167" i="1"/>
  <c r="G168" i="1"/>
  <c r="G169" i="1"/>
  <c r="G170" i="1"/>
  <c r="G171" i="1"/>
  <c r="G172" i="1"/>
  <c r="C173" i="1"/>
  <c r="G174" i="1"/>
  <c r="G175" i="1"/>
  <c r="G176" i="1"/>
  <c r="G177" i="1"/>
  <c r="G178" i="1"/>
  <c r="G179" i="1"/>
  <c r="G180" i="1"/>
  <c r="G181" i="1"/>
  <c r="G182" i="1"/>
  <c r="G183" i="1"/>
  <c r="G184" i="1"/>
  <c r="C185" i="1"/>
  <c r="C186" i="1"/>
  <c r="C187" i="1"/>
  <c r="G188" i="1"/>
  <c r="E189" i="1"/>
  <c r="G190" i="1"/>
  <c r="G191" i="1"/>
  <c r="G192" i="1"/>
  <c r="G193" i="1"/>
  <c r="G194" i="1"/>
  <c r="G195" i="1"/>
  <c r="G196" i="1"/>
  <c r="C197" i="1"/>
  <c r="C198" i="1"/>
  <c r="C199" i="1"/>
  <c r="C200" i="1"/>
  <c r="C201" i="1"/>
  <c r="G202" i="1"/>
  <c r="G203" i="1"/>
  <c r="G204" i="1"/>
  <c r="G205" i="1"/>
  <c r="G206" i="1"/>
  <c r="G207" i="1"/>
  <c r="G208" i="1"/>
  <c r="C209" i="1"/>
  <c r="C210" i="1"/>
  <c r="C211" i="1"/>
  <c r="C212" i="1"/>
  <c r="C213" i="1"/>
  <c r="E214" i="1"/>
  <c r="E215" i="1"/>
  <c r="G216" i="1"/>
  <c r="G217" i="1"/>
  <c r="G218" i="1"/>
  <c r="G219" i="1"/>
  <c r="G220" i="1"/>
  <c r="C221" i="1"/>
  <c r="C222" i="1"/>
  <c r="C223" i="1"/>
  <c r="C224" i="1"/>
  <c r="C225" i="1"/>
  <c r="E226" i="1"/>
  <c r="E227" i="1"/>
  <c r="G228" i="1"/>
  <c r="G229" i="1"/>
  <c r="E230" i="1"/>
  <c r="E231" i="1"/>
  <c r="G232" i="1"/>
  <c r="C233" i="1"/>
  <c r="C234" i="1"/>
  <c r="C235" i="1"/>
  <c r="C236" i="1"/>
  <c r="C237" i="1"/>
  <c r="E238" i="1"/>
  <c r="E239" i="1"/>
  <c r="G240" i="1"/>
  <c r="G241" i="1"/>
  <c r="G242" i="1"/>
  <c r="G243" i="1"/>
  <c r="G244" i="1"/>
  <c r="C245" i="1"/>
  <c r="G246" i="1"/>
  <c r="G247" i="1"/>
  <c r="G248" i="1"/>
  <c r="G249" i="1"/>
  <c r="G250" i="1"/>
  <c r="G251" i="1"/>
  <c r="G252" i="1"/>
  <c r="G253" i="1"/>
  <c r="E254" i="1"/>
  <c r="G255" i="1"/>
  <c r="G256" i="1"/>
  <c r="C257" i="1"/>
  <c r="C258" i="1"/>
  <c r="C259" i="1"/>
  <c r="G260" i="1"/>
  <c r="G261" i="1"/>
  <c r="G262" i="1"/>
  <c r="G263" i="1"/>
  <c r="G264" i="1"/>
  <c r="G265" i="1"/>
  <c r="G266" i="1"/>
  <c r="G267" i="1"/>
  <c r="G268" i="1"/>
  <c r="G269" i="1"/>
  <c r="C270" i="1"/>
  <c r="C271" i="1"/>
  <c r="C272" i="1"/>
  <c r="C273" i="1"/>
  <c r="G274" i="1"/>
  <c r="G275" i="1"/>
  <c r="G276" i="1"/>
  <c r="G277" i="1"/>
  <c r="G278" i="1"/>
  <c r="G279" i="1"/>
  <c r="G280" i="1"/>
  <c r="G281" i="1"/>
  <c r="C282" i="1"/>
  <c r="E283" i="1"/>
  <c r="E284" i="1"/>
  <c r="C285" i="1"/>
  <c r="C286" i="1"/>
  <c r="G287" i="1"/>
  <c r="G288" i="1"/>
  <c r="G289" i="1"/>
  <c r="E290" i="1"/>
  <c r="G291" i="1"/>
  <c r="G292" i="1"/>
  <c r="G293" i="1"/>
  <c r="C294" i="1"/>
  <c r="E295" i="1"/>
  <c r="E296" i="1"/>
  <c r="C297" i="1"/>
  <c r="G298" i="1"/>
  <c r="C299" i="1"/>
  <c r="G300" i="1"/>
  <c r="G301" i="1"/>
  <c r="G302" i="1"/>
  <c r="C303" i="1"/>
  <c r="G304" i="1"/>
  <c r="G305" i="1"/>
  <c r="G306" i="1"/>
  <c r="E307" i="1"/>
  <c r="G308" i="1"/>
  <c r="G309" i="1"/>
  <c r="G310" i="1"/>
  <c r="G311" i="1"/>
  <c r="G312" i="1"/>
  <c r="G313" i="1"/>
  <c r="E314" i="1"/>
  <c r="C315" i="1"/>
  <c r="C316" i="1"/>
  <c r="C317" i="1"/>
  <c r="G318" i="1"/>
  <c r="G319" i="1"/>
  <c r="E320" i="1"/>
  <c r="G321" i="1"/>
  <c r="G322" i="1"/>
  <c r="G323" i="1"/>
  <c r="G324" i="1"/>
  <c r="G325" i="1"/>
  <c r="E326" i="1"/>
  <c r="C327" i="1"/>
  <c r="C328" i="1"/>
  <c r="C329" i="1"/>
  <c r="C330" i="1"/>
  <c r="C331" i="1"/>
  <c r="E332" i="1"/>
  <c r="G333" i="1"/>
  <c r="G334" i="1"/>
  <c r="G335" i="1"/>
  <c r="G336" i="1"/>
  <c r="G337" i="1"/>
  <c r="E338" i="1"/>
  <c r="C339" i="1"/>
  <c r="C340" i="1"/>
  <c r="C341" i="1"/>
  <c r="C342" i="1"/>
  <c r="G343" i="1"/>
  <c r="E344" i="1"/>
  <c r="C345" i="1"/>
  <c r="G346" i="1"/>
  <c r="G347" i="1"/>
  <c r="G348" i="1"/>
  <c r="G349" i="1"/>
  <c r="E350" i="1"/>
  <c r="C351" i="1"/>
  <c r="C352" i="1"/>
  <c r="C353" i="1"/>
  <c r="G354" i="1"/>
  <c r="E355" i="1"/>
  <c r="E356" i="1"/>
  <c r="G357" i="1"/>
  <c r="G358" i="1"/>
  <c r="C359" i="1"/>
  <c r="G360" i="1"/>
  <c r="G361" i="1"/>
  <c r="E362" i="1"/>
  <c r="G363" i="1"/>
  <c r="G364" i="1"/>
  <c r="G365" i="1"/>
  <c r="G366" i="1"/>
  <c r="E367" i="1"/>
  <c r="E368" i="1"/>
  <c r="G369" i="1"/>
  <c r="G370" i="1"/>
  <c r="G371" i="1"/>
  <c r="G372" i="1"/>
  <c r="G373" i="1"/>
  <c r="E374" i="1"/>
  <c r="C375" i="1"/>
  <c r="G376" i="1"/>
  <c r="G377" i="1"/>
  <c r="G378" i="1"/>
  <c r="E379" i="1"/>
  <c r="E380" i="1"/>
  <c r="G381" i="1"/>
  <c r="G382" i="1"/>
  <c r="G383" i="1"/>
  <c r="G384" i="1"/>
  <c r="C385" i="1"/>
  <c r="E386" i="1"/>
  <c r="C387" i="1"/>
  <c r="G388" i="1"/>
  <c r="G389" i="1"/>
  <c r="G390" i="1"/>
  <c r="E391" i="1"/>
  <c r="E392" i="1"/>
  <c r="G393" i="1"/>
  <c r="G394" i="1"/>
  <c r="G395" i="1"/>
  <c r="G396" i="1"/>
  <c r="C397" i="1"/>
  <c r="E398" i="1"/>
  <c r="C399" i="1"/>
  <c r="G400" i="1"/>
  <c r="G401" i="1"/>
  <c r="G402" i="1"/>
  <c r="E403" i="1"/>
  <c r="E404" i="1"/>
  <c r="G405" i="1"/>
  <c r="G406" i="1"/>
  <c r="G407" i="1"/>
  <c r="C408" i="1"/>
  <c r="C409" i="1"/>
  <c r="E410" i="1"/>
  <c r="C411" i="1"/>
  <c r="G412" i="1"/>
  <c r="G413" i="1"/>
  <c r="G414" i="1"/>
  <c r="E415" i="1"/>
  <c r="E416" i="1"/>
  <c r="G417" i="1"/>
  <c r="G418" i="1"/>
  <c r="G419" i="1"/>
  <c r="C420" i="1"/>
  <c r="C421" i="1"/>
  <c r="E422" i="1"/>
  <c r="C423" i="1"/>
  <c r="G424" i="1"/>
  <c r="G425" i="1"/>
  <c r="G426" i="1"/>
  <c r="E427" i="1"/>
  <c r="E428" i="1"/>
  <c r="G429" i="1"/>
  <c r="G430" i="1"/>
  <c r="G431" i="1"/>
  <c r="C432" i="1"/>
  <c r="C433" i="1"/>
  <c r="E434" i="1"/>
  <c r="C435" i="1"/>
  <c r="G436" i="1"/>
  <c r="G437" i="1"/>
  <c r="G438" i="1"/>
  <c r="E439" i="1"/>
  <c r="E440" i="1"/>
  <c r="G441" i="1"/>
  <c r="G442" i="1"/>
  <c r="G443" i="1"/>
  <c r="C444" i="1"/>
  <c r="C445" i="1"/>
  <c r="E446" i="1"/>
  <c r="C447" i="1"/>
  <c r="G448" i="1"/>
  <c r="G449" i="1"/>
  <c r="G450" i="1"/>
  <c r="E451" i="1"/>
  <c r="E452" i="1"/>
  <c r="G453" i="1"/>
  <c r="G454" i="1"/>
  <c r="G455" i="1"/>
  <c r="C456" i="1"/>
  <c r="C457" i="1"/>
  <c r="E458" i="1"/>
  <c r="C459" i="1"/>
  <c r="G460" i="1"/>
  <c r="G461" i="1"/>
  <c r="G462" i="1"/>
  <c r="E463" i="1"/>
  <c r="E464" i="1"/>
  <c r="G465" i="1"/>
  <c r="G466" i="1"/>
  <c r="C467" i="1"/>
  <c r="C468" i="1"/>
  <c r="C469" i="1"/>
  <c r="E470" i="1"/>
  <c r="C471" i="1"/>
  <c r="G472" i="1"/>
  <c r="G473" i="1"/>
  <c r="G474" i="1"/>
  <c r="E475" i="1"/>
  <c r="E476" i="1"/>
  <c r="G477" i="1"/>
  <c r="G478" i="1"/>
  <c r="C479" i="1"/>
  <c r="C480" i="1"/>
  <c r="C481" i="1"/>
  <c r="E482" i="1"/>
  <c r="C483" i="1"/>
  <c r="G484" i="1"/>
  <c r="G485" i="1"/>
  <c r="G486" i="1"/>
  <c r="E487" i="1"/>
  <c r="E488" i="1"/>
  <c r="G489" i="1"/>
  <c r="G490" i="1"/>
  <c r="C491" i="1"/>
  <c r="C492" i="1"/>
  <c r="C493" i="1"/>
  <c r="E494" i="1"/>
  <c r="C495" i="1"/>
  <c r="G496" i="1"/>
  <c r="G497" i="1"/>
  <c r="G498" i="1"/>
  <c r="E499" i="1"/>
  <c r="E500" i="1"/>
  <c r="G501" i="1"/>
  <c r="G502" i="1"/>
  <c r="C503" i="1"/>
  <c r="G504" i="1"/>
  <c r="C505" i="1"/>
  <c r="E506" i="1"/>
  <c r="C507" i="1"/>
  <c r="G508" i="1"/>
  <c r="G509" i="1"/>
  <c r="G510" i="1"/>
  <c r="E511" i="1"/>
  <c r="G512" i="1"/>
  <c r="G513" i="1"/>
  <c r="G514" i="1"/>
  <c r="C515" i="1"/>
  <c r="C516" i="1"/>
  <c r="G517" i="1"/>
  <c r="E518" i="1"/>
  <c r="C519" i="1"/>
  <c r="G520" i="1"/>
  <c r="G521" i="1"/>
  <c r="G522" i="1"/>
  <c r="G523" i="1"/>
  <c r="G524" i="1"/>
  <c r="G525" i="1"/>
  <c r="G526" i="1"/>
  <c r="G527" i="1"/>
  <c r="G528" i="1"/>
  <c r="C529" i="1"/>
  <c r="G530" i="1"/>
  <c r="C531" i="1"/>
  <c r="G532" i="1"/>
  <c r="G533" i="1"/>
  <c r="G534" i="1"/>
  <c r="E535" i="1"/>
  <c r="E536" i="1"/>
  <c r="G537" i="1"/>
  <c r="G538" i="1"/>
  <c r="G539" i="1"/>
  <c r="C540" i="1"/>
  <c r="C541" i="1"/>
  <c r="E542" i="1"/>
  <c r="G543" i="1"/>
  <c r="G544" i="1"/>
  <c r="G545" i="1"/>
  <c r="G546" i="1"/>
  <c r="G547" i="1"/>
  <c r="E548" i="1"/>
  <c r="G549" i="1"/>
  <c r="C550" i="1"/>
  <c r="C551" i="1"/>
  <c r="C552" i="1"/>
  <c r="G553" i="1"/>
  <c r="E554" i="1"/>
  <c r="G555" i="1"/>
  <c r="G556" i="1"/>
  <c r="G557" i="1"/>
  <c r="G558" i="1"/>
  <c r="G559" i="1"/>
  <c r="E560" i="1"/>
  <c r="G561" i="1"/>
  <c r="G562" i="1"/>
  <c r="G563" i="1"/>
  <c r="G564" i="1"/>
  <c r="G565" i="1"/>
  <c r="E566" i="1"/>
  <c r="C567" i="1"/>
  <c r="G568" i="1"/>
  <c r="G569" i="1"/>
  <c r="G570" i="1"/>
  <c r="G571" i="1"/>
  <c r="E572" i="1"/>
  <c r="G573" i="1"/>
  <c r="G574" i="1"/>
  <c r="G575" i="1"/>
  <c r="G576" i="1"/>
  <c r="C577" i="1"/>
  <c r="G578" i="1"/>
  <c r="G579" i="1"/>
  <c r="G580" i="1"/>
  <c r="G581" i="1"/>
  <c r="G582" i="1"/>
  <c r="E583" i="1"/>
  <c r="E584" i="1"/>
  <c r="G585" i="1"/>
  <c r="G586" i="1"/>
  <c r="G587" i="1"/>
  <c r="G588" i="1"/>
  <c r="G589" i="1"/>
  <c r="G590" i="1"/>
  <c r="G591" i="1"/>
  <c r="G592" i="1"/>
  <c r="G593" i="1"/>
  <c r="G594" i="1"/>
  <c r="E595" i="1"/>
  <c r="E596" i="1"/>
  <c r="G597" i="1"/>
  <c r="G598" i="1"/>
  <c r="G599" i="1"/>
  <c r="G600" i="1"/>
  <c r="G601" i="1"/>
  <c r="G602" i="1"/>
  <c r="C603" i="1"/>
  <c r="G604" i="1"/>
  <c r="G605" i="1"/>
  <c r="G606" i="1"/>
  <c r="E607" i="1"/>
  <c r="G608" i="1"/>
  <c r="G609" i="1"/>
  <c r="G610" i="1"/>
  <c r="G611" i="1"/>
  <c r="G612" i="1"/>
  <c r="C613" i="1"/>
  <c r="G614" i="1"/>
  <c r="C615" i="1"/>
  <c r="G616" i="1"/>
  <c r="G617" i="1"/>
  <c r="G618" i="1"/>
  <c r="G619" i="1"/>
  <c r="G620" i="1"/>
  <c r="G621" i="1"/>
  <c r="G622" i="1"/>
  <c r="G623" i="1"/>
  <c r="G624" i="1"/>
  <c r="C625" i="1"/>
  <c r="G626" i="1"/>
  <c r="C627" i="1"/>
  <c r="G628" i="1"/>
  <c r="G629" i="1"/>
  <c r="G630" i="1"/>
  <c r="G631" i="1"/>
  <c r="G632" i="1"/>
  <c r="G633" i="1"/>
  <c r="G634" i="1"/>
  <c r="G635" i="1"/>
  <c r="G636" i="1"/>
  <c r="C637" i="1"/>
  <c r="G638" i="1"/>
  <c r="C639" i="1"/>
  <c r="G640" i="1"/>
  <c r="G641" i="1"/>
  <c r="G642" i="1"/>
  <c r="G643" i="1"/>
  <c r="G644" i="1"/>
  <c r="G645" i="1"/>
  <c r="G646" i="1"/>
  <c r="G647" i="1"/>
  <c r="C648" i="1"/>
  <c r="G649" i="1"/>
  <c r="G650" i="1"/>
  <c r="C651" i="1"/>
  <c r="G652" i="1"/>
  <c r="G653" i="1"/>
  <c r="G654" i="1"/>
  <c r="G655" i="1"/>
  <c r="G656" i="1"/>
  <c r="G657" i="1"/>
  <c r="G658" i="1"/>
  <c r="C659" i="1"/>
  <c r="G660" i="1"/>
  <c r="G661" i="1"/>
  <c r="G662" i="1"/>
  <c r="C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D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E112" i="8" l="1"/>
  <c r="E133" i="8"/>
  <c r="E204" i="8"/>
  <c r="D226" i="8"/>
  <c r="E424" i="8"/>
  <c r="C64" i="8"/>
  <c r="G221" i="8"/>
  <c r="H221" i="8" s="1"/>
  <c r="E267" i="8"/>
  <c r="D496" i="8"/>
  <c r="G64" i="8"/>
  <c r="H64" i="8" s="1"/>
  <c r="E76" i="8"/>
  <c r="E77" i="8"/>
  <c r="E185" i="8"/>
  <c r="G223" i="8"/>
  <c r="G365" i="8"/>
  <c r="H365" i="8" s="1"/>
  <c r="G420" i="8"/>
  <c r="H420" i="8" s="1"/>
  <c r="E451" i="8"/>
  <c r="G486" i="8"/>
  <c r="E548" i="8"/>
  <c r="G451" i="8"/>
  <c r="H451" i="8" s="1"/>
  <c r="D568" i="8"/>
  <c r="G175" i="8"/>
  <c r="G568" i="8"/>
  <c r="H568" i="8" s="1"/>
  <c r="G705" i="8"/>
  <c r="H705" i="8" s="1"/>
  <c r="D76" i="8"/>
  <c r="D77" i="8"/>
  <c r="E223" i="8"/>
  <c r="C284" i="8"/>
  <c r="C365" i="8"/>
  <c r="D451" i="8"/>
  <c r="C452" i="8"/>
  <c r="D486" i="8"/>
  <c r="G509" i="8"/>
  <c r="D528" i="8"/>
  <c r="C548" i="8"/>
  <c r="D263" i="6"/>
  <c r="D281" i="6"/>
  <c r="G263" i="6"/>
  <c r="D359" i="6"/>
  <c r="D246" i="6"/>
  <c r="D187" i="8"/>
  <c r="G187" i="8"/>
  <c r="H88" i="8"/>
  <c r="E105" i="8"/>
  <c r="G105" i="8"/>
  <c r="H105" i="8" s="1"/>
  <c r="D112" i="8"/>
  <c r="G150" i="8"/>
  <c r="D204" i="8"/>
  <c r="D209" i="8"/>
  <c r="E293" i="8"/>
  <c r="D293" i="8"/>
  <c r="E343" i="8"/>
  <c r="C372" i="8"/>
  <c r="D372" i="8"/>
  <c r="C389" i="8"/>
  <c r="G389" i="8"/>
  <c r="H389" i="8" s="1"/>
  <c r="E416" i="8"/>
  <c r="E470" i="8"/>
  <c r="D470" i="8"/>
  <c r="E491" i="8"/>
  <c r="G499" i="8"/>
  <c r="H499" i="8" s="1"/>
  <c r="E508" i="8"/>
  <c r="G508" i="8"/>
  <c r="H508" i="8" s="1"/>
  <c r="C572" i="8"/>
  <c r="D572" i="8"/>
  <c r="G604" i="8"/>
  <c r="H604" i="8" s="1"/>
  <c r="C604" i="8"/>
  <c r="E604" i="8"/>
  <c r="E693" i="8"/>
  <c r="G693" i="8"/>
  <c r="H693" i="8" s="1"/>
  <c r="G123" i="8"/>
  <c r="E123" i="8"/>
  <c r="C178" i="8"/>
  <c r="G178" i="8"/>
  <c r="G333" i="8"/>
  <c r="D333" i="8"/>
  <c r="G350" i="8"/>
  <c r="H350" i="8" s="1"/>
  <c r="D350" i="8"/>
  <c r="E372" i="8"/>
  <c r="E374" i="8"/>
  <c r="D389" i="8"/>
  <c r="C420" i="8"/>
  <c r="D420" i="8"/>
  <c r="C429" i="8"/>
  <c r="E429" i="8"/>
  <c r="C470" i="8"/>
  <c r="G472" i="8"/>
  <c r="E517" i="8"/>
  <c r="D532" i="8"/>
  <c r="G551" i="8"/>
  <c r="H551" i="8" s="1"/>
  <c r="E551" i="8"/>
  <c r="C551" i="8"/>
  <c r="C573" i="8"/>
  <c r="E573" i="8"/>
  <c r="E619" i="8"/>
  <c r="G619" i="8"/>
  <c r="H619" i="8" s="1"/>
  <c r="E633" i="8"/>
  <c r="C633" i="8"/>
  <c r="E655" i="8"/>
  <c r="G655" i="8"/>
  <c r="H655" i="8" s="1"/>
  <c r="C16" i="6"/>
  <c r="G28" i="6"/>
  <c r="H28" i="6" s="1"/>
  <c r="G93" i="6"/>
  <c r="H93" i="6" s="1"/>
  <c r="C121" i="6"/>
  <c r="D184" i="6"/>
  <c r="D210" i="6"/>
  <c r="D333" i="6"/>
  <c r="E339" i="6"/>
  <c r="G529" i="6"/>
  <c r="H529" i="6" s="1"/>
  <c r="C96" i="8"/>
  <c r="G124" i="8"/>
  <c r="H124" i="8" s="1"/>
  <c r="E124" i="8"/>
  <c r="G173" i="8"/>
  <c r="H173" i="8" s="1"/>
  <c r="C173" i="8"/>
  <c r="G236" i="8"/>
  <c r="H236" i="8" s="1"/>
  <c r="D256" i="8"/>
  <c r="C259" i="8"/>
  <c r="C287" i="8"/>
  <c r="C396" i="8"/>
  <c r="G396" i="8"/>
  <c r="H396" i="8" s="1"/>
  <c r="G470" i="8"/>
  <c r="H470" i="8" s="1"/>
  <c r="E563" i="8"/>
  <c r="G563" i="8"/>
  <c r="E643" i="8"/>
  <c r="G643" i="8"/>
  <c r="H643" i="8" s="1"/>
  <c r="E650" i="8"/>
  <c r="G650" i="8"/>
  <c r="H650" i="8" s="1"/>
  <c r="E664" i="8"/>
  <c r="C664" i="8"/>
  <c r="C716" i="8"/>
  <c r="D716" i="8"/>
  <c r="D16" i="6"/>
  <c r="D588" i="6"/>
  <c r="C124" i="8"/>
  <c r="C125" i="8"/>
  <c r="C150" i="8"/>
  <c r="D152" i="8"/>
  <c r="C170" i="8"/>
  <c r="D170" i="8"/>
  <c r="C204" i="8"/>
  <c r="C209" i="8"/>
  <c r="G320" i="8"/>
  <c r="H320" i="8" s="1"/>
  <c r="C320" i="8"/>
  <c r="E333" i="8"/>
  <c r="C373" i="8"/>
  <c r="D373" i="8"/>
  <c r="D396" i="8"/>
  <c r="C408" i="8"/>
  <c r="D408" i="8"/>
  <c r="D449" i="8"/>
  <c r="G449" i="8"/>
  <c r="H449" i="8" s="1"/>
  <c r="G484" i="8"/>
  <c r="H484" i="8" s="1"/>
  <c r="E484" i="8"/>
  <c r="C484" i="8"/>
  <c r="H563" i="8"/>
  <c r="D625" i="8"/>
  <c r="G633" i="8"/>
  <c r="H633" i="8" s="1"/>
  <c r="D664" i="8"/>
  <c r="H510" i="8"/>
  <c r="E568" i="8"/>
  <c r="E500" i="6"/>
  <c r="G500" i="6"/>
  <c r="G35" i="8"/>
  <c r="E35" i="8"/>
  <c r="D45" i="8"/>
  <c r="G45" i="8"/>
  <c r="H45" i="8" s="1"/>
  <c r="E45" i="8"/>
  <c r="E80" i="8"/>
  <c r="D80" i="8"/>
  <c r="C80" i="8"/>
  <c r="G379" i="8"/>
  <c r="H379" i="8" s="1"/>
  <c r="E379" i="8"/>
  <c r="D379" i="8"/>
  <c r="C379" i="8"/>
  <c r="G695" i="8"/>
  <c r="H695" i="8" s="1"/>
  <c r="E695" i="8"/>
  <c r="D695" i="8"/>
  <c r="C695" i="8"/>
  <c r="G47" i="8"/>
  <c r="E47" i="8"/>
  <c r="D57" i="8"/>
  <c r="G57" i="8"/>
  <c r="H57" i="8" s="1"/>
  <c r="E57" i="8"/>
  <c r="C66" i="8"/>
  <c r="G66" i="8"/>
  <c r="H66" i="8" s="1"/>
  <c r="E66" i="8"/>
  <c r="D66" i="8"/>
  <c r="D324" i="8"/>
  <c r="G324" i="8"/>
  <c r="H324" i="8" s="1"/>
  <c r="E324" i="8"/>
  <c r="C324" i="8"/>
  <c r="G493" i="8"/>
  <c r="E493" i="8"/>
  <c r="D493" i="8"/>
  <c r="C527" i="8"/>
  <c r="E527" i="8"/>
  <c r="G527" i="8"/>
  <c r="H527" i="8" s="1"/>
  <c r="G652" i="8"/>
  <c r="H652" i="8" s="1"/>
  <c r="E652" i="8"/>
  <c r="D652" i="8"/>
  <c r="C652" i="8"/>
  <c r="E107" i="8"/>
  <c r="G107" i="8"/>
  <c r="H107" i="8" s="1"/>
  <c r="G122" i="8"/>
  <c r="H122" i="8" s="1"/>
  <c r="E122" i="8"/>
  <c r="E631" i="8"/>
  <c r="G631" i="8"/>
  <c r="H631" i="8" s="1"/>
  <c r="D33" i="8"/>
  <c r="G33" i="8"/>
  <c r="H33" i="8" s="1"/>
  <c r="E33" i="8"/>
  <c r="G59" i="8"/>
  <c r="E59" i="8"/>
  <c r="E90" i="8"/>
  <c r="G90" i="8"/>
  <c r="H90" i="8" s="1"/>
  <c r="D90" i="8"/>
  <c r="C90" i="8"/>
  <c r="G669" i="8"/>
  <c r="H669" i="8" s="1"/>
  <c r="E669" i="8"/>
  <c r="D669" i="8"/>
  <c r="C669" i="8"/>
  <c r="G182" i="8"/>
  <c r="E182" i="8"/>
  <c r="C182" i="8"/>
  <c r="G228" i="8"/>
  <c r="H228" i="8" s="1"/>
  <c r="G523" i="8"/>
  <c r="H523" i="8" s="1"/>
  <c r="D523" i="8"/>
  <c r="C558" i="8"/>
  <c r="G558" i="8"/>
  <c r="H558" i="8" s="1"/>
  <c r="E558" i="8"/>
  <c r="D558" i="8"/>
  <c r="D9" i="8"/>
  <c r="G9" i="8"/>
  <c r="H9" i="8" s="1"/>
  <c r="E9" i="8"/>
  <c r="G328" i="8"/>
  <c r="H328" i="8" s="1"/>
  <c r="E328" i="8"/>
  <c r="D328" i="8"/>
  <c r="C328" i="8"/>
  <c r="E442" i="8"/>
  <c r="G442" i="8"/>
  <c r="H442" i="8" s="1"/>
  <c r="D442" i="8"/>
  <c r="C503" i="8"/>
  <c r="E503" i="8"/>
  <c r="G503" i="8"/>
  <c r="H503" i="8" s="1"/>
  <c r="G541" i="8"/>
  <c r="E541" i="8"/>
  <c r="G640" i="8"/>
  <c r="H640" i="8" s="1"/>
  <c r="E640" i="8"/>
  <c r="D640" i="8"/>
  <c r="C640" i="8"/>
  <c r="G545" i="8"/>
  <c r="E545" i="8"/>
  <c r="C101" i="8"/>
  <c r="E101" i="8"/>
  <c r="D101" i="8"/>
  <c r="G101" i="8"/>
  <c r="E691" i="8"/>
  <c r="G691" i="8"/>
  <c r="H691" i="8" s="1"/>
  <c r="G11" i="8"/>
  <c r="E11" i="8"/>
  <c r="D21" i="8"/>
  <c r="G21" i="8"/>
  <c r="H21" i="8" s="1"/>
  <c r="E21" i="8"/>
  <c r="C142" i="8"/>
  <c r="D142" i="8"/>
  <c r="G23" i="8"/>
  <c r="E23" i="8"/>
  <c r="G160" i="8"/>
  <c r="H160" i="8" s="1"/>
  <c r="E160" i="8"/>
  <c r="D87" i="8"/>
  <c r="G87" i="8"/>
  <c r="H87" i="8" s="1"/>
  <c r="E87" i="8"/>
  <c r="E158" i="8"/>
  <c r="D158" i="8"/>
  <c r="C158" i="8"/>
  <c r="G232" i="8"/>
  <c r="H232" i="8" s="1"/>
  <c r="C232" i="8"/>
  <c r="G331" i="8"/>
  <c r="H331" i="8" s="1"/>
  <c r="E331" i="8"/>
  <c r="C458" i="8"/>
  <c r="G458" i="8"/>
  <c r="H458" i="8" s="1"/>
  <c r="E458" i="8"/>
  <c r="D458" i="8"/>
  <c r="G411" i="6"/>
  <c r="H411" i="6" s="1"/>
  <c r="D78" i="8"/>
  <c r="D91" i="8"/>
  <c r="D129" i="8"/>
  <c r="C165" i="8"/>
  <c r="C199" i="8"/>
  <c r="C274" i="8"/>
  <c r="G274" i="8"/>
  <c r="H274" i="8" s="1"/>
  <c r="E385" i="8"/>
  <c r="C385" i="8"/>
  <c r="D403" i="8"/>
  <c r="C403" i="8"/>
  <c r="G426" i="8"/>
  <c r="H426" i="8" s="1"/>
  <c r="G446" i="8"/>
  <c r="E488" i="8"/>
  <c r="D488" i="8"/>
  <c r="E561" i="8"/>
  <c r="D616" i="8"/>
  <c r="C77" i="6"/>
  <c r="D198" i="6"/>
  <c r="C257" i="6"/>
  <c r="C484" i="6"/>
  <c r="D600" i="6"/>
  <c r="E78" i="8"/>
  <c r="G91" i="8"/>
  <c r="C121" i="8"/>
  <c r="G129" i="8"/>
  <c r="G136" i="8"/>
  <c r="H136" i="8" s="1"/>
  <c r="C188" i="8"/>
  <c r="D274" i="8"/>
  <c r="G363" i="8"/>
  <c r="H363" i="8" s="1"/>
  <c r="E363" i="8"/>
  <c r="C374" i="8"/>
  <c r="G385" i="8"/>
  <c r="E403" i="8"/>
  <c r="G408" i="8"/>
  <c r="H408" i="8" s="1"/>
  <c r="E415" i="8"/>
  <c r="D415" i="8"/>
  <c r="C415" i="8"/>
  <c r="G533" i="8"/>
  <c r="E533" i="8"/>
  <c r="E540" i="8"/>
  <c r="E616" i="8"/>
  <c r="G676" i="8"/>
  <c r="H676" i="8" s="1"/>
  <c r="E676" i="8"/>
  <c r="D676" i="8"/>
  <c r="C676" i="8"/>
  <c r="G683" i="8"/>
  <c r="H683" i="8" s="1"/>
  <c r="E683" i="8"/>
  <c r="D683" i="8"/>
  <c r="C683" i="8"/>
  <c r="G707" i="8"/>
  <c r="H707" i="8" s="1"/>
  <c r="E707" i="8"/>
  <c r="D707" i="8"/>
  <c r="C707" i="8"/>
  <c r="G356" i="8"/>
  <c r="H356" i="8" s="1"/>
  <c r="H188" i="8"/>
  <c r="E231" i="6"/>
  <c r="C405" i="6"/>
  <c r="D475" i="6"/>
  <c r="E17" i="8"/>
  <c r="E29" i="8"/>
  <c r="E41" i="8"/>
  <c r="E53" i="8"/>
  <c r="C99" i="8"/>
  <c r="E99" i="8"/>
  <c r="D103" i="8"/>
  <c r="C116" i="8"/>
  <c r="G116" i="8"/>
  <c r="H116" i="8" s="1"/>
  <c r="E121" i="8"/>
  <c r="D144" i="8"/>
  <c r="C218" i="8"/>
  <c r="G308" i="8"/>
  <c r="H308" i="8" s="1"/>
  <c r="E315" i="8"/>
  <c r="C341" i="8"/>
  <c r="G374" i="8"/>
  <c r="H374" i="8" s="1"/>
  <c r="G391" i="8"/>
  <c r="H391" i="8" s="1"/>
  <c r="D397" i="8"/>
  <c r="E479" i="8"/>
  <c r="C726" i="8"/>
  <c r="G368" i="8"/>
  <c r="H368" i="8" s="1"/>
  <c r="C368" i="8"/>
  <c r="G78" i="8"/>
  <c r="H78" i="8" s="1"/>
  <c r="D121" i="8"/>
  <c r="G17" i="8"/>
  <c r="H17" i="8" s="1"/>
  <c r="G29" i="8"/>
  <c r="H29" i="8" s="1"/>
  <c r="G41" i="8"/>
  <c r="H41" i="8" s="1"/>
  <c r="G53" i="8"/>
  <c r="H53" i="8" s="1"/>
  <c r="E270" i="8"/>
  <c r="C270" i="8"/>
  <c r="D341" i="8"/>
  <c r="E423" i="8"/>
  <c r="G423" i="8"/>
  <c r="H423" i="8" s="1"/>
  <c r="G479" i="8"/>
  <c r="H479" i="8" s="1"/>
  <c r="G501" i="8"/>
  <c r="H501" i="8" s="1"/>
  <c r="E501" i="8"/>
  <c r="C597" i="8"/>
  <c r="G597" i="8"/>
  <c r="H597" i="8" s="1"/>
  <c r="E597" i="8"/>
  <c r="D597" i="8"/>
  <c r="G700" i="8"/>
  <c r="H700" i="8" s="1"/>
  <c r="E661" i="8"/>
  <c r="D661" i="8"/>
  <c r="C661" i="8"/>
  <c r="E103" i="8"/>
  <c r="C103" i="8"/>
  <c r="D582" i="8"/>
  <c r="C582" i="8"/>
  <c r="C12" i="6"/>
  <c r="E33" i="6"/>
  <c r="D223" i="6"/>
  <c r="D259" i="6"/>
  <c r="C285" i="6"/>
  <c r="D387" i="6"/>
  <c r="D436" i="6"/>
  <c r="G593" i="6"/>
  <c r="H593" i="6" s="1"/>
  <c r="D64" i="8"/>
  <c r="G99" i="8"/>
  <c r="H99" i="8" s="1"/>
  <c r="D125" i="8"/>
  <c r="D173" i="8"/>
  <c r="E201" i="8"/>
  <c r="C212" i="8"/>
  <c r="E256" i="8"/>
  <c r="E276" i="8"/>
  <c r="D276" i="8"/>
  <c r="E341" i="8"/>
  <c r="E348" i="8"/>
  <c r="D348" i="8"/>
  <c r="C348" i="8"/>
  <c r="D365" i="8"/>
  <c r="E399" i="8"/>
  <c r="D399" i="8"/>
  <c r="C399" i="8"/>
  <c r="E411" i="8"/>
  <c r="G411" i="8"/>
  <c r="H411" i="8" s="1"/>
  <c r="C411" i="8"/>
  <c r="D423" i="8"/>
  <c r="G485" i="8"/>
  <c r="E485" i="8"/>
  <c r="D632" i="8"/>
  <c r="C632" i="8"/>
  <c r="G657" i="8"/>
  <c r="H657" i="8" s="1"/>
  <c r="E657" i="8"/>
  <c r="D657" i="8"/>
  <c r="C657" i="8"/>
  <c r="E679" i="8"/>
  <c r="G679" i="8"/>
  <c r="H679" i="8" s="1"/>
  <c r="G719" i="8"/>
  <c r="H719" i="8" s="1"/>
  <c r="E719" i="8"/>
  <c r="D719" i="8"/>
  <c r="C719" i="8"/>
  <c r="G33" i="6"/>
  <c r="H33" i="6" s="1"/>
  <c r="C184" i="6"/>
  <c r="E576" i="6"/>
  <c r="E173" i="8"/>
  <c r="G201" i="8"/>
  <c r="H256" i="8"/>
  <c r="C276" i="8"/>
  <c r="G296" i="8"/>
  <c r="H296" i="8" s="1"/>
  <c r="C296" i="8"/>
  <c r="G348" i="8"/>
  <c r="H348" i="8" s="1"/>
  <c r="G399" i="8"/>
  <c r="H399" i="8" s="1"/>
  <c r="D418" i="8"/>
  <c r="G418" i="8"/>
  <c r="D429" i="8"/>
  <c r="E480" i="8"/>
  <c r="C480" i="8"/>
  <c r="D584" i="8"/>
  <c r="G645" i="8"/>
  <c r="H645" i="8" s="1"/>
  <c r="E645" i="8"/>
  <c r="D645" i="8"/>
  <c r="C645" i="8"/>
  <c r="G688" i="8"/>
  <c r="H688" i="8" s="1"/>
  <c r="E688" i="8"/>
  <c r="D688" i="8"/>
  <c r="C688" i="8"/>
  <c r="G344" i="8"/>
  <c r="H344" i="8" s="1"/>
  <c r="C344" i="8"/>
  <c r="G264" i="8"/>
  <c r="H264" i="8" s="1"/>
  <c r="G462" i="8"/>
  <c r="H462" i="8" s="1"/>
  <c r="E462" i="8"/>
  <c r="D462" i="8"/>
  <c r="G543" i="8"/>
  <c r="H543" i="8" s="1"/>
  <c r="D543" i="8"/>
  <c r="G560" i="8"/>
  <c r="H560" i="8" s="1"/>
  <c r="D560" i="8"/>
  <c r="E703" i="8"/>
  <c r="G703" i="8"/>
  <c r="H703" i="8" s="1"/>
  <c r="D414" i="8"/>
  <c r="G414" i="8"/>
  <c r="H414" i="8" s="1"/>
  <c r="G477" i="8"/>
  <c r="H477" i="8" s="1"/>
  <c r="E477" i="8"/>
  <c r="E52" i="6"/>
  <c r="E119" i="6"/>
  <c r="C159" i="6"/>
  <c r="E279" i="6"/>
  <c r="C520" i="6"/>
  <c r="E7" i="8"/>
  <c r="E19" i="8"/>
  <c r="E31" i="8"/>
  <c r="E43" i="8"/>
  <c r="E55" i="8"/>
  <c r="G164" i="8"/>
  <c r="H164" i="8" s="1"/>
  <c r="C192" i="8"/>
  <c r="D297" i="8"/>
  <c r="D378" i="8"/>
  <c r="C378" i="8"/>
  <c r="E412" i="8"/>
  <c r="C462" i="8"/>
  <c r="C508" i="8"/>
  <c r="E560" i="8"/>
  <c r="D681" i="8"/>
  <c r="C712" i="8"/>
  <c r="D712" i="8"/>
  <c r="C616" i="8"/>
  <c r="H616" i="8"/>
  <c r="E715" i="8"/>
  <c r="G715" i="8"/>
  <c r="H715" i="8" s="1"/>
  <c r="G159" i="6"/>
  <c r="H159" i="6" s="1"/>
  <c r="G7" i="8"/>
  <c r="H7" i="8" s="1"/>
  <c r="G19" i="8"/>
  <c r="H19" i="8" s="1"/>
  <c r="G31" i="8"/>
  <c r="H31" i="8" s="1"/>
  <c r="G43" i="8"/>
  <c r="H43" i="8" s="1"/>
  <c r="G55" i="8"/>
  <c r="H55" i="8" s="1"/>
  <c r="G192" i="8"/>
  <c r="H192" i="8" s="1"/>
  <c r="C245" i="8"/>
  <c r="E245" i="8"/>
  <c r="G297" i="8"/>
  <c r="E378" i="8"/>
  <c r="D508" i="8"/>
  <c r="C544" i="8"/>
  <c r="G647" i="8"/>
  <c r="H647" i="8" s="1"/>
  <c r="E647" i="8"/>
  <c r="E681" i="8"/>
  <c r="C35" i="6"/>
  <c r="E45" i="6"/>
  <c r="G246" i="6"/>
  <c r="H246" i="6" s="1"/>
  <c r="E588" i="6"/>
  <c r="D607" i="6"/>
  <c r="E187" i="8"/>
  <c r="C198" i="8"/>
  <c r="D245" i="8"/>
  <c r="G291" i="8"/>
  <c r="H291" i="8" s="1"/>
  <c r="E291" i="8"/>
  <c r="E305" i="8"/>
  <c r="D305" i="8"/>
  <c r="C332" i="8"/>
  <c r="C350" i="8"/>
  <c r="G378" i="8"/>
  <c r="H378" i="8" s="1"/>
  <c r="G384" i="8"/>
  <c r="H384" i="8" s="1"/>
  <c r="E384" i="8"/>
  <c r="D384" i="8"/>
  <c r="G532" i="8"/>
  <c r="H532" i="8" s="1"/>
  <c r="E532" i="8"/>
  <c r="G628" i="8"/>
  <c r="H628" i="8" s="1"/>
  <c r="E628" i="8"/>
  <c r="D628" i="8"/>
  <c r="C628" i="8"/>
  <c r="C647" i="8"/>
  <c r="E667" i="8"/>
  <c r="G667" i="8"/>
  <c r="H667" i="8" s="1"/>
  <c r="G681" i="8"/>
  <c r="H681" i="8" s="1"/>
  <c r="C592" i="8"/>
  <c r="C449" i="8"/>
  <c r="D592" i="8"/>
  <c r="C724" i="8"/>
  <c r="E729" i="8"/>
  <c r="D724" i="8"/>
  <c r="E525" i="8"/>
  <c r="D556" i="8"/>
  <c r="C563" i="8"/>
  <c r="C589" i="8"/>
  <c r="G592" i="8"/>
  <c r="H592" i="8" s="1"/>
  <c r="G602" i="8"/>
  <c r="H602" i="8" s="1"/>
  <c r="C618" i="8"/>
  <c r="C693" i="8"/>
  <c r="E724" i="8"/>
  <c r="C433" i="8"/>
  <c r="E460" i="8"/>
  <c r="E510" i="8"/>
  <c r="E556" i="8"/>
  <c r="D563" i="8"/>
  <c r="D573" i="8"/>
  <c r="D589" i="8"/>
  <c r="D693" i="8"/>
  <c r="G556" i="8"/>
  <c r="H556" i="8" s="1"/>
  <c r="D15" i="8"/>
  <c r="C15" i="8"/>
  <c r="E15" i="8"/>
  <c r="G15" i="8"/>
  <c r="H15" i="8" s="1"/>
  <c r="D27" i="8"/>
  <c r="C27" i="8"/>
  <c r="E27" i="8"/>
  <c r="G27" i="8"/>
  <c r="H27" i="8" s="1"/>
  <c r="D39" i="8"/>
  <c r="C39" i="8"/>
  <c r="E39" i="8"/>
  <c r="G39" i="8"/>
  <c r="H39" i="8" s="1"/>
  <c r="E5" i="8"/>
  <c r="D5" i="8"/>
  <c r="C5" i="8"/>
  <c r="G5" i="8"/>
  <c r="H5" i="8" s="1"/>
  <c r="E67" i="8"/>
  <c r="G67" i="8"/>
  <c r="H67" i="8" s="1"/>
  <c r="D67" i="8"/>
  <c r="C67" i="8"/>
  <c r="G94" i="8"/>
  <c r="E94" i="8"/>
  <c r="D94" i="8"/>
  <c r="C94" i="8"/>
  <c r="H94" i="8"/>
  <c r="E227" i="8"/>
  <c r="D227" i="8"/>
  <c r="C227" i="8"/>
  <c r="G227" i="8"/>
  <c r="H227" i="8" s="1"/>
  <c r="E285" i="8"/>
  <c r="D285" i="8"/>
  <c r="C285" i="8"/>
  <c r="G285" i="8"/>
  <c r="H285" i="8" s="1"/>
  <c r="G108" i="8"/>
  <c r="H108" i="8" s="1"/>
  <c r="D108" i="8"/>
  <c r="C108" i="8"/>
  <c r="E108" i="8"/>
  <c r="C69" i="8"/>
  <c r="G69" i="8"/>
  <c r="H69" i="8" s="1"/>
  <c r="E69" i="8"/>
  <c r="D69" i="8"/>
  <c r="E109" i="8"/>
  <c r="D109" i="8"/>
  <c r="G109" i="8"/>
  <c r="H109" i="8" s="1"/>
  <c r="C109" i="8"/>
  <c r="G254" i="8"/>
  <c r="H254" i="8" s="1"/>
  <c r="D254" i="8"/>
  <c r="C254" i="8"/>
  <c r="E254" i="8"/>
  <c r="G40" i="8"/>
  <c r="H40" i="8" s="1"/>
  <c r="C40" i="8"/>
  <c r="E40" i="8"/>
  <c r="D40" i="8"/>
  <c r="C4" i="8"/>
  <c r="D4" i="8"/>
  <c r="G4" i="8"/>
  <c r="H4" i="8" s="1"/>
  <c r="E4" i="8"/>
  <c r="G6" i="8"/>
  <c r="H6" i="8" s="1"/>
  <c r="D6" i="8"/>
  <c r="C6" i="8"/>
  <c r="E6" i="8"/>
  <c r="G18" i="8"/>
  <c r="H18" i="8" s="1"/>
  <c r="C18" i="8"/>
  <c r="E18" i="8"/>
  <c r="D18" i="8"/>
  <c r="G30" i="8"/>
  <c r="H30" i="8" s="1"/>
  <c r="C30" i="8"/>
  <c r="E30" i="8"/>
  <c r="D30" i="8"/>
  <c r="G42" i="8"/>
  <c r="H42" i="8" s="1"/>
  <c r="C42" i="8"/>
  <c r="E42" i="8"/>
  <c r="D42" i="8"/>
  <c r="G54" i="8"/>
  <c r="H54" i="8" s="1"/>
  <c r="E54" i="8"/>
  <c r="C54" i="8"/>
  <c r="D54" i="8"/>
  <c r="E68" i="8"/>
  <c r="D68" i="8"/>
  <c r="C68" i="8"/>
  <c r="G68" i="8"/>
  <c r="H68" i="8" s="1"/>
  <c r="G70" i="8"/>
  <c r="H70" i="8" s="1"/>
  <c r="E70" i="8"/>
  <c r="D70" i="8"/>
  <c r="C70" i="8"/>
  <c r="G104" i="8"/>
  <c r="H104" i="8" s="1"/>
  <c r="E104" i="8"/>
  <c r="D104" i="8"/>
  <c r="C104" i="8"/>
  <c r="G163" i="8"/>
  <c r="H163" i="8" s="1"/>
  <c r="E163" i="8"/>
  <c r="D163" i="8"/>
  <c r="C163" i="8"/>
  <c r="E179" i="8"/>
  <c r="D179" i="8"/>
  <c r="C179" i="8"/>
  <c r="G179" i="8"/>
  <c r="H179" i="8" s="1"/>
  <c r="G230" i="8"/>
  <c r="H230" i="8" s="1"/>
  <c r="E230" i="8"/>
  <c r="D230" i="8"/>
  <c r="C230" i="8"/>
  <c r="G111" i="8"/>
  <c r="H111" i="8" s="1"/>
  <c r="E111" i="8"/>
  <c r="C111" i="8"/>
  <c r="D111" i="8"/>
  <c r="G316" i="8"/>
  <c r="H316" i="8" s="1"/>
  <c r="E316" i="8"/>
  <c r="D316" i="8"/>
  <c r="C316" i="8"/>
  <c r="C81" i="8"/>
  <c r="G81" i="8"/>
  <c r="H81" i="8" s="1"/>
  <c r="E81" i="8"/>
  <c r="D81" i="8"/>
  <c r="G65" i="8"/>
  <c r="H65" i="8" s="1"/>
  <c r="E65" i="8"/>
  <c r="D65" i="8"/>
  <c r="C65" i="8"/>
  <c r="G135" i="8"/>
  <c r="H135" i="8" s="1"/>
  <c r="D135" i="8"/>
  <c r="E135" i="8"/>
  <c r="C135" i="8"/>
  <c r="G148" i="8"/>
  <c r="H148" i="8" s="1"/>
  <c r="E148" i="8"/>
  <c r="D148" i="8"/>
  <c r="C148" i="8"/>
  <c r="G340" i="8"/>
  <c r="H340" i="8" s="1"/>
  <c r="E340" i="8"/>
  <c r="C340" i="8"/>
  <c r="D340" i="8"/>
  <c r="G52" i="8"/>
  <c r="H52" i="8" s="1"/>
  <c r="D52" i="8"/>
  <c r="C52" i="8"/>
  <c r="E52" i="8"/>
  <c r="D98" i="8"/>
  <c r="G98" i="8"/>
  <c r="H98" i="8" s="1"/>
  <c r="E98" i="8"/>
  <c r="C98" i="8"/>
  <c r="G113" i="8"/>
  <c r="H113" i="8" s="1"/>
  <c r="E113" i="8"/>
  <c r="D113" i="8"/>
  <c r="C113" i="8"/>
  <c r="E8" i="8"/>
  <c r="D8" i="8"/>
  <c r="G8" i="8"/>
  <c r="H8" i="8" s="1"/>
  <c r="C8" i="8"/>
  <c r="G13" i="8"/>
  <c r="H13" i="8" s="1"/>
  <c r="E13" i="8"/>
  <c r="C13" i="8"/>
  <c r="D13" i="8"/>
  <c r="E20" i="8"/>
  <c r="D20" i="8"/>
  <c r="G20" i="8"/>
  <c r="H20" i="8" s="1"/>
  <c r="C20" i="8"/>
  <c r="G25" i="8"/>
  <c r="H25" i="8" s="1"/>
  <c r="E25" i="8"/>
  <c r="C25" i="8"/>
  <c r="D25" i="8"/>
  <c r="E32" i="8"/>
  <c r="D32" i="8"/>
  <c r="C32" i="8"/>
  <c r="G32" i="8"/>
  <c r="H32" i="8" s="1"/>
  <c r="G37" i="8"/>
  <c r="H37" i="8" s="1"/>
  <c r="E37" i="8"/>
  <c r="C37" i="8"/>
  <c r="D37" i="8"/>
  <c r="E44" i="8"/>
  <c r="D44" i="8"/>
  <c r="C44" i="8"/>
  <c r="G44" i="8"/>
  <c r="H44" i="8" s="1"/>
  <c r="G49" i="8"/>
  <c r="H49" i="8" s="1"/>
  <c r="E49" i="8"/>
  <c r="C49" i="8"/>
  <c r="D49" i="8"/>
  <c r="E56" i="8"/>
  <c r="D56" i="8"/>
  <c r="C56" i="8"/>
  <c r="G56" i="8"/>
  <c r="H56" i="8" s="1"/>
  <c r="G72" i="8"/>
  <c r="H72" i="8" s="1"/>
  <c r="E72" i="8"/>
  <c r="C72" i="8"/>
  <c r="D72" i="8"/>
  <c r="G174" i="8"/>
  <c r="H174" i="8" s="1"/>
  <c r="D174" i="8"/>
  <c r="C174" i="8"/>
  <c r="E174" i="8"/>
  <c r="D51" i="8"/>
  <c r="C51" i="8"/>
  <c r="E51" i="8"/>
  <c r="G51" i="8"/>
  <c r="H51" i="8" s="1"/>
  <c r="D97" i="8"/>
  <c r="C97" i="8"/>
  <c r="G97" i="8"/>
  <c r="H97" i="8" s="1"/>
  <c r="E97" i="8"/>
  <c r="G16" i="8"/>
  <c r="H16" i="8" s="1"/>
  <c r="D16" i="8"/>
  <c r="C16" i="8"/>
  <c r="E16" i="8"/>
  <c r="G28" i="8"/>
  <c r="H28" i="8" s="1"/>
  <c r="C28" i="8"/>
  <c r="E28" i="8"/>
  <c r="D28" i="8"/>
  <c r="G102" i="8"/>
  <c r="H102" i="8" s="1"/>
  <c r="E102" i="8"/>
  <c r="D102" i="8"/>
  <c r="C102" i="8"/>
  <c r="G3" i="8"/>
  <c r="H3" i="8" s="1"/>
  <c r="E3" i="8"/>
  <c r="C3" i="8"/>
  <c r="D3" i="8"/>
  <c r="D14" i="8"/>
  <c r="G14" i="8"/>
  <c r="H14" i="8" s="1"/>
  <c r="C14" i="8"/>
  <c r="E14" i="8"/>
  <c r="G26" i="8"/>
  <c r="H26" i="8" s="1"/>
  <c r="D26" i="8"/>
  <c r="E26" i="8"/>
  <c r="C26" i="8"/>
  <c r="G38" i="8"/>
  <c r="H38" i="8" s="1"/>
  <c r="C38" i="8"/>
  <c r="D38" i="8"/>
  <c r="E38" i="8"/>
  <c r="G50" i="8"/>
  <c r="H50" i="8" s="1"/>
  <c r="D50" i="8"/>
  <c r="E50" i="8"/>
  <c r="C50" i="8"/>
  <c r="D73" i="8"/>
  <c r="C73" i="8"/>
  <c r="E73" i="8"/>
  <c r="G73" i="8"/>
  <c r="H73" i="8" s="1"/>
  <c r="C89" i="8"/>
  <c r="E89" i="8"/>
  <c r="G89" i="8"/>
  <c r="H89" i="8" s="1"/>
  <c r="D89" i="8"/>
  <c r="G106" i="8"/>
  <c r="H106" i="8" s="1"/>
  <c r="E106" i="8"/>
  <c r="C106" i="8"/>
  <c r="D106" i="8"/>
  <c r="G694" i="8"/>
  <c r="H694" i="8" s="1"/>
  <c r="E694" i="8"/>
  <c r="D694" i="8"/>
  <c r="C694" i="8"/>
  <c r="G222" i="8"/>
  <c r="H222" i="8" s="1"/>
  <c r="D222" i="8"/>
  <c r="E222" i="8"/>
  <c r="C222" i="8"/>
  <c r="E288" i="8"/>
  <c r="D288" i="8"/>
  <c r="C288" i="8"/>
  <c r="D370" i="8"/>
  <c r="C370" i="8"/>
  <c r="G370" i="8"/>
  <c r="H370" i="8" s="1"/>
  <c r="E370" i="8"/>
  <c r="G706" i="8"/>
  <c r="H706" i="8" s="1"/>
  <c r="E706" i="8"/>
  <c r="D706" i="8"/>
  <c r="C706" i="8"/>
  <c r="E215" i="8"/>
  <c r="G240" i="8"/>
  <c r="H240" i="8" s="1"/>
  <c r="E168" i="8"/>
  <c r="D168" i="8"/>
  <c r="D12" i="8"/>
  <c r="E60" i="8"/>
  <c r="G137" i="8"/>
  <c r="H137" i="8" s="1"/>
  <c r="C321" i="8"/>
  <c r="G321" i="8"/>
  <c r="H321" i="8" s="1"/>
  <c r="G265" i="8"/>
  <c r="H265" i="8" s="1"/>
  <c r="E265" i="8"/>
  <c r="C265" i="8"/>
  <c r="G326" i="8"/>
  <c r="H326" i="8" s="1"/>
  <c r="E326" i="8"/>
  <c r="D326" i="8"/>
  <c r="E595" i="8"/>
  <c r="D595" i="8"/>
  <c r="C595" i="8"/>
  <c r="G595" i="8"/>
  <c r="H595" i="8" s="1"/>
  <c r="E130" i="8"/>
  <c r="C130" i="8"/>
  <c r="G130" i="8"/>
  <c r="H130" i="8" s="1"/>
  <c r="D130" i="8"/>
  <c r="C240" i="8"/>
  <c r="G627" i="8"/>
  <c r="H627" i="8" s="1"/>
  <c r="E627" i="8"/>
  <c r="D627" i="8"/>
  <c r="C627" i="8"/>
  <c r="D10" i="8"/>
  <c r="C36" i="8"/>
  <c r="E74" i="8"/>
  <c r="C83" i="8"/>
  <c r="G85" i="8"/>
  <c r="E92" i="8"/>
  <c r="D92" i="8"/>
  <c r="C155" i="8"/>
  <c r="D445" i="8"/>
  <c r="C445" i="8"/>
  <c r="G445" i="8"/>
  <c r="H445" i="8" s="1"/>
  <c r="E445" i="8"/>
  <c r="D83" i="8"/>
  <c r="E114" i="8"/>
  <c r="G139" i="8"/>
  <c r="H139" i="8" s="1"/>
  <c r="E139" i="8"/>
  <c r="D139" i="8"/>
  <c r="C139" i="8"/>
  <c r="D147" i="8"/>
  <c r="G147" i="8"/>
  <c r="H147" i="8" s="1"/>
  <c r="E147" i="8"/>
  <c r="C168" i="8"/>
  <c r="G196" i="8"/>
  <c r="H196" i="8" s="1"/>
  <c r="E196" i="8"/>
  <c r="D215" i="8"/>
  <c r="C237" i="8"/>
  <c r="G10" i="8"/>
  <c r="H10" i="8" s="1"/>
  <c r="E12" i="8"/>
  <c r="G22" i="8"/>
  <c r="H22" i="8" s="1"/>
  <c r="E24" i="8"/>
  <c r="G34" i="8"/>
  <c r="E36" i="8"/>
  <c r="G46" i="8"/>
  <c r="E48" i="8"/>
  <c r="G58" i="8"/>
  <c r="H58" i="8" s="1"/>
  <c r="G60" i="8"/>
  <c r="H60" i="8" s="1"/>
  <c r="E83" i="8"/>
  <c r="D86" i="8"/>
  <c r="C86" i="8"/>
  <c r="G86" i="8"/>
  <c r="H86" i="8" s="1"/>
  <c r="G92" i="8"/>
  <c r="H92" i="8" s="1"/>
  <c r="E95" i="8"/>
  <c r="D95" i="8"/>
  <c r="C100" i="8"/>
  <c r="G114" i="8"/>
  <c r="D117" i="8"/>
  <c r="E128" i="8"/>
  <c r="C128" i="8"/>
  <c r="D131" i="8"/>
  <c r="E143" i="8"/>
  <c r="G143" i="8"/>
  <c r="H143" i="8" s="1"/>
  <c r="D143" i="8"/>
  <c r="C143" i="8"/>
  <c r="C147" i="8"/>
  <c r="G168" i="8"/>
  <c r="H168" i="8" s="1"/>
  <c r="G172" i="8"/>
  <c r="H172" i="8" s="1"/>
  <c r="E172" i="8"/>
  <c r="D172" i="8"/>
  <c r="C172" i="8"/>
  <c r="E176" i="8"/>
  <c r="D176" i="8"/>
  <c r="G176" i="8"/>
  <c r="H176" i="8" s="1"/>
  <c r="C196" i="8"/>
  <c r="G205" i="8"/>
  <c r="H205" i="8" s="1"/>
  <c r="E205" i="8"/>
  <c r="C205" i="8"/>
  <c r="D205" i="8"/>
  <c r="G210" i="8"/>
  <c r="H210" i="8" s="1"/>
  <c r="D210" i="8"/>
  <c r="C210" i="8"/>
  <c r="G215" i="8"/>
  <c r="H215" i="8" s="1"/>
  <c r="E224" i="8"/>
  <c r="D224" i="8"/>
  <c r="G224" i="8"/>
  <c r="H224" i="8" s="1"/>
  <c r="C224" i="8"/>
  <c r="D252" i="8"/>
  <c r="G252" i="8"/>
  <c r="H252" i="8" s="1"/>
  <c r="E252" i="8"/>
  <c r="G289" i="8"/>
  <c r="H289" i="8" s="1"/>
  <c r="E289" i="8"/>
  <c r="C289" i="8"/>
  <c r="D289" i="8"/>
  <c r="G294" i="8"/>
  <c r="H294" i="8" s="1"/>
  <c r="D294" i="8"/>
  <c r="C294" i="8"/>
  <c r="E294" i="8"/>
  <c r="G318" i="8"/>
  <c r="H318" i="8" s="1"/>
  <c r="D318" i="8"/>
  <c r="E318" i="8"/>
  <c r="C376" i="8"/>
  <c r="G376" i="8"/>
  <c r="H376" i="8" s="1"/>
  <c r="E376" i="8"/>
  <c r="D376" i="8"/>
  <c r="G405" i="8"/>
  <c r="H405" i="8" s="1"/>
  <c r="E405" i="8"/>
  <c r="C405" i="8"/>
  <c r="D421" i="8"/>
  <c r="G244" i="8"/>
  <c r="H244" i="8" s="1"/>
  <c r="E244" i="8"/>
  <c r="D244" i="8"/>
  <c r="C244" i="8"/>
  <c r="G338" i="8"/>
  <c r="H338" i="8" s="1"/>
  <c r="E338" i="8"/>
  <c r="D338" i="8"/>
  <c r="C338" i="8"/>
  <c r="C62" i="8"/>
  <c r="G126" i="8"/>
  <c r="H126" i="8" s="1"/>
  <c r="C621" i="8"/>
  <c r="G621" i="8"/>
  <c r="H621" i="8" s="1"/>
  <c r="E621" i="8"/>
  <c r="C24" i="8"/>
  <c r="C48" i="8"/>
  <c r="D58" i="8"/>
  <c r="C60" i="8"/>
  <c r="G62" i="8"/>
  <c r="H62" i="8" s="1"/>
  <c r="D114" i="8"/>
  <c r="E119" i="8"/>
  <c r="E127" i="8"/>
  <c r="D127" i="8"/>
  <c r="G127" i="8"/>
  <c r="H127" i="8" s="1"/>
  <c r="D138" i="8"/>
  <c r="C138" i="8"/>
  <c r="G138" i="8"/>
  <c r="H138" i="8" s="1"/>
  <c r="E138" i="8"/>
  <c r="C215" i="8"/>
  <c r="G237" i="8"/>
  <c r="H237" i="8" s="1"/>
  <c r="D469" i="8"/>
  <c r="C469" i="8"/>
  <c r="G469" i="8"/>
  <c r="H469" i="8" s="1"/>
  <c r="E469" i="8"/>
  <c r="G119" i="8"/>
  <c r="H119" i="8" s="1"/>
  <c r="G246" i="8"/>
  <c r="H246" i="8" s="1"/>
  <c r="D246" i="8"/>
  <c r="E246" i="8"/>
  <c r="C246" i="8"/>
  <c r="D261" i="8"/>
  <c r="C261" i="8"/>
  <c r="G261" i="8"/>
  <c r="H261" i="8" s="1"/>
  <c r="H34" i="8"/>
  <c r="H46" i="8"/>
  <c r="G63" i="8"/>
  <c r="H63" i="8" s="1"/>
  <c r="D100" i="8"/>
  <c r="E140" i="8"/>
  <c r="G140" i="8"/>
  <c r="H140" i="8" s="1"/>
  <c r="D196" i="8"/>
  <c r="G672" i="8"/>
  <c r="H672" i="8" s="1"/>
  <c r="E672" i="8"/>
  <c r="D672" i="8"/>
  <c r="C672" i="8"/>
  <c r="C119" i="8"/>
  <c r="D171" i="8"/>
  <c r="C171" i="8"/>
  <c r="G711" i="8"/>
  <c r="H711" i="8" s="1"/>
  <c r="E711" i="8"/>
  <c r="D711" i="8"/>
  <c r="C711" i="8"/>
  <c r="C74" i="8"/>
  <c r="E155" i="8"/>
  <c r="G155" i="8"/>
  <c r="H155" i="8" s="1"/>
  <c r="C127" i="8"/>
  <c r="D307" i="8"/>
  <c r="C307" i="8"/>
  <c r="G307" i="8"/>
  <c r="H307" i="8" s="1"/>
  <c r="E307" i="8"/>
  <c r="E312" i="8"/>
  <c r="D312" i="8"/>
  <c r="G312" i="8"/>
  <c r="H312" i="8" s="1"/>
  <c r="C312" i="8"/>
  <c r="C425" i="8"/>
  <c r="G425" i="8"/>
  <c r="H425" i="8" s="1"/>
  <c r="E425" i="8"/>
  <c r="G692" i="8"/>
  <c r="H692" i="8" s="1"/>
  <c r="E692" i="8"/>
  <c r="D692" i="8"/>
  <c r="C692" i="8"/>
  <c r="G12" i="8"/>
  <c r="H12" i="8" s="1"/>
  <c r="G36" i="8"/>
  <c r="H36" i="8" s="1"/>
  <c r="G48" i="8"/>
  <c r="H48" i="8" s="1"/>
  <c r="G83" i="8"/>
  <c r="H83" i="8" s="1"/>
  <c r="E117" i="8"/>
  <c r="E131" i="8"/>
  <c r="E189" i="8"/>
  <c r="D189" i="8"/>
  <c r="C189" i="8"/>
  <c r="G193" i="8"/>
  <c r="E193" i="8"/>
  <c r="C193" i="8"/>
  <c r="E237" i="8"/>
  <c r="E248" i="8"/>
  <c r="D248" i="8"/>
  <c r="C262" i="8"/>
  <c r="E262" i="8"/>
  <c r="D262" i="8"/>
  <c r="G262" i="8"/>
  <c r="H262" i="8" s="1"/>
  <c r="G295" i="8"/>
  <c r="H295" i="8" s="1"/>
  <c r="E295" i="8"/>
  <c r="D295" i="8"/>
  <c r="C295" i="8"/>
  <c r="D303" i="8"/>
  <c r="C303" i="8"/>
  <c r="G303" i="8"/>
  <c r="H303" i="8" s="1"/>
  <c r="G313" i="8"/>
  <c r="H313" i="8" s="1"/>
  <c r="E313" i="8"/>
  <c r="C313" i="8"/>
  <c r="C377" i="8"/>
  <c r="G377" i="8"/>
  <c r="H377" i="8" s="1"/>
  <c r="D377" i="8"/>
  <c r="E377" i="8"/>
  <c r="D394" i="8"/>
  <c r="E394" i="8"/>
  <c r="C394" i="8"/>
  <c r="C401" i="8"/>
  <c r="G401" i="8"/>
  <c r="H401" i="8" s="1"/>
  <c r="E401" i="8"/>
  <c r="D401" i="8"/>
  <c r="E440" i="8"/>
  <c r="C440" i="8"/>
  <c r="G440" i="8"/>
  <c r="H440" i="8" s="1"/>
  <c r="D440" i="8"/>
  <c r="D461" i="8"/>
  <c r="C461" i="8"/>
  <c r="E461" i="8"/>
  <c r="G461" i="8"/>
  <c r="H461" i="8" s="1"/>
  <c r="D526" i="8"/>
  <c r="G526" i="8"/>
  <c r="H526" i="8" s="1"/>
  <c r="C526" i="8"/>
  <c r="E526" i="8"/>
  <c r="H24" i="8"/>
  <c r="C63" i="8"/>
  <c r="D75" i="8"/>
  <c r="C79" i="8"/>
  <c r="G95" i="8"/>
  <c r="H95" i="8" s="1"/>
  <c r="E100" i="8"/>
  <c r="D107" i="8"/>
  <c r="C107" i="8"/>
  <c r="G117" i="8"/>
  <c r="H117" i="8" s="1"/>
  <c r="G125" i="8"/>
  <c r="H125" i="8" s="1"/>
  <c r="G128" i="8"/>
  <c r="H128" i="8" s="1"/>
  <c r="G131" i="8"/>
  <c r="C140" i="8"/>
  <c r="C144" i="8"/>
  <c r="H144" i="8"/>
  <c r="G165" i="8"/>
  <c r="H165" i="8" s="1"/>
  <c r="H182" i="8"/>
  <c r="G189" i="8"/>
  <c r="H189" i="8" s="1"/>
  <c r="D193" i="8"/>
  <c r="G197" i="8"/>
  <c r="H197" i="8" s="1"/>
  <c r="E197" i="8"/>
  <c r="D197" i="8"/>
  <c r="G234" i="8"/>
  <c r="H234" i="8" s="1"/>
  <c r="D234" i="8"/>
  <c r="C234" i="8"/>
  <c r="C238" i="8"/>
  <c r="E238" i="8"/>
  <c r="D238" i="8"/>
  <c r="G238" i="8"/>
  <c r="H238" i="8" s="1"/>
  <c r="C248" i="8"/>
  <c r="G253" i="8"/>
  <c r="H253" i="8" s="1"/>
  <c r="E253" i="8"/>
  <c r="C253" i="8"/>
  <c r="D253" i="8"/>
  <c r="G257" i="8"/>
  <c r="H257" i="8" s="1"/>
  <c r="D257" i="8"/>
  <c r="E257" i="8"/>
  <c r="E263" i="8"/>
  <c r="G263" i="8"/>
  <c r="H263" i="8" s="1"/>
  <c r="D263" i="8"/>
  <c r="C263" i="8"/>
  <c r="G282" i="8"/>
  <c r="H282" i="8" s="1"/>
  <c r="D282" i="8"/>
  <c r="C282" i="8"/>
  <c r="E303" i="8"/>
  <c r="D313" i="8"/>
  <c r="G394" i="8"/>
  <c r="H394" i="8" s="1"/>
  <c r="E410" i="8"/>
  <c r="D410" i="8"/>
  <c r="G410" i="8"/>
  <c r="H410" i="8" s="1"/>
  <c r="C410" i="8"/>
  <c r="G208" i="8"/>
  <c r="H208" i="8" s="1"/>
  <c r="E208" i="8"/>
  <c r="D208" i="8"/>
  <c r="G269" i="8"/>
  <c r="H269" i="8" s="1"/>
  <c r="E269" i="8"/>
  <c r="D269" i="8"/>
  <c r="C269" i="8"/>
  <c r="D351" i="8"/>
  <c r="C351" i="8"/>
  <c r="G351" i="8"/>
  <c r="H351" i="8" s="1"/>
  <c r="E71" i="8"/>
  <c r="D71" i="8"/>
  <c r="G71" i="8"/>
  <c r="H71" i="8" s="1"/>
  <c r="G576" i="8"/>
  <c r="H576" i="8" s="1"/>
  <c r="E576" i="8"/>
  <c r="D576" i="8"/>
  <c r="E137" i="8"/>
  <c r="G266" i="8"/>
  <c r="H266" i="8" s="1"/>
  <c r="E266" i="8"/>
  <c r="D266" i="8"/>
  <c r="C266" i="8"/>
  <c r="G280" i="8"/>
  <c r="H280" i="8" s="1"/>
  <c r="E280" i="8"/>
  <c r="G288" i="8"/>
  <c r="H288" i="8" s="1"/>
  <c r="G306" i="8"/>
  <c r="H306" i="8" s="1"/>
  <c r="D306" i="8"/>
  <c r="C306" i="8"/>
  <c r="D34" i="8"/>
  <c r="G464" i="8"/>
  <c r="H464" i="8" s="1"/>
  <c r="E464" i="8"/>
  <c r="D464" i="8"/>
  <c r="D498" i="8"/>
  <c r="G498" i="8"/>
  <c r="H498" i="8" s="1"/>
  <c r="C498" i="8"/>
  <c r="E498" i="8"/>
  <c r="G546" i="8"/>
  <c r="H546" i="8" s="1"/>
  <c r="E546" i="8"/>
  <c r="D546" i="8"/>
  <c r="C546" i="8"/>
  <c r="E10" i="8"/>
  <c r="D24" i="8"/>
  <c r="E34" i="8"/>
  <c r="E46" i="8"/>
  <c r="E58" i="8"/>
  <c r="G74" i="8"/>
  <c r="H74" i="8" s="1"/>
  <c r="H85" i="8"/>
  <c r="G366" i="8"/>
  <c r="H366" i="8" s="1"/>
  <c r="D366" i="8"/>
  <c r="E366" i="8"/>
  <c r="C366" i="8"/>
  <c r="H114" i="8"/>
  <c r="H47" i="8"/>
  <c r="C93" i="8"/>
  <c r="G93" i="8"/>
  <c r="H93" i="8" s="1"/>
  <c r="D140" i="8"/>
  <c r="G364" i="8"/>
  <c r="H364" i="8" s="1"/>
  <c r="E364" i="8"/>
  <c r="C364" i="8"/>
  <c r="E395" i="8"/>
  <c r="G395" i="8"/>
  <c r="C395" i="8"/>
  <c r="D395" i="8"/>
  <c r="E191" i="8"/>
  <c r="G191" i="8"/>
  <c r="H191" i="8" s="1"/>
  <c r="D191" i="8"/>
  <c r="G325" i="8"/>
  <c r="H325" i="8" s="1"/>
  <c r="E325" i="8"/>
  <c r="C325" i="8"/>
  <c r="D325" i="8"/>
  <c r="E386" i="8"/>
  <c r="D386" i="8"/>
  <c r="C386" i="8"/>
  <c r="G386" i="8"/>
  <c r="H386" i="8" s="1"/>
  <c r="C137" i="8"/>
  <c r="E213" i="8"/>
  <c r="G213" i="8"/>
  <c r="H213" i="8" s="1"/>
  <c r="D213" i="8"/>
  <c r="C213" i="8"/>
  <c r="E240" i="8"/>
  <c r="D240" i="8"/>
  <c r="D321" i="8"/>
  <c r="C71" i="8"/>
  <c r="D85" i="8"/>
  <c r="D183" i="8"/>
  <c r="C183" i="8"/>
  <c r="G183" i="8"/>
  <c r="H183" i="8" s="1"/>
  <c r="E183" i="8"/>
  <c r="E321" i="8"/>
  <c r="E62" i="8"/>
  <c r="E85" i="8"/>
  <c r="D46" i="8"/>
  <c r="E306" i="8"/>
  <c r="E22" i="8"/>
  <c r="C92" i="8"/>
  <c r="E335" i="8"/>
  <c r="G335" i="8"/>
  <c r="H335" i="8" s="1"/>
  <c r="D335" i="8"/>
  <c r="C335" i="8"/>
  <c r="H421" i="8"/>
  <c r="C421" i="8"/>
  <c r="E421" i="8"/>
  <c r="D538" i="8"/>
  <c r="G538" i="8"/>
  <c r="H538" i="8" s="1"/>
  <c r="E538" i="8"/>
  <c r="C538" i="8"/>
  <c r="G120" i="8"/>
  <c r="H120" i="8" s="1"/>
  <c r="E120" i="8"/>
  <c r="H11" i="8"/>
  <c r="H23" i="8"/>
  <c r="H35" i="8"/>
  <c r="H59" i="8"/>
  <c r="G61" i="8"/>
  <c r="H61" i="8" s="1"/>
  <c r="D63" i="8"/>
  <c r="E75" i="8"/>
  <c r="D79" i="8"/>
  <c r="G84" i="8"/>
  <c r="H84" i="8" s="1"/>
  <c r="D84" i="8"/>
  <c r="C84" i="8"/>
  <c r="E84" i="8"/>
  <c r="G100" i="8"/>
  <c r="H100" i="8" s="1"/>
  <c r="D110" i="8"/>
  <c r="C110" i="8"/>
  <c r="E115" i="8"/>
  <c r="D115" i="8"/>
  <c r="D120" i="8"/>
  <c r="H123" i="8"/>
  <c r="G132" i="8"/>
  <c r="H132" i="8" s="1"/>
  <c r="E132" i="8"/>
  <c r="D132" i="8"/>
  <c r="G153" i="8"/>
  <c r="H153" i="8" s="1"/>
  <c r="E153" i="8"/>
  <c r="C153" i="8"/>
  <c r="G161" i="8"/>
  <c r="H161" i="8" s="1"/>
  <c r="E161" i="8"/>
  <c r="D161" i="8"/>
  <c r="C161" i="8"/>
  <c r="G169" i="8"/>
  <c r="H169" i="8" s="1"/>
  <c r="E169" i="8"/>
  <c r="C169" i="8"/>
  <c r="D169" i="8"/>
  <c r="G186" i="8"/>
  <c r="H186" i="8" s="1"/>
  <c r="D186" i="8"/>
  <c r="E186" i="8"/>
  <c r="C186" i="8"/>
  <c r="C190" i="8"/>
  <c r="E190" i="8"/>
  <c r="D190" i="8"/>
  <c r="H193" i="8"/>
  <c r="D207" i="8"/>
  <c r="C207" i="8"/>
  <c r="G207" i="8"/>
  <c r="H207" i="8" s="1"/>
  <c r="C211" i="8"/>
  <c r="G211" i="8"/>
  <c r="H211" i="8" s="1"/>
  <c r="E211" i="8"/>
  <c r="D211" i="8"/>
  <c r="G248" i="8"/>
  <c r="H248" i="8" s="1"/>
  <c r="G268" i="8"/>
  <c r="H268" i="8" s="1"/>
  <c r="E268" i="8"/>
  <c r="G300" i="8"/>
  <c r="H300" i="8" s="1"/>
  <c r="C7" i="8"/>
  <c r="C9" i="8"/>
  <c r="C11" i="8"/>
  <c r="C17" i="8"/>
  <c r="C19" i="8"/>
  <c r="C21" i="8"/>
  <c r="C23" i="8"/>
  <c r="C29" i="8"/>
  <c r="C31" i="8"/>
  <c r="C33" i="8"/>
  <c r="C35" i="8"/>
  <c r="C41" i="8"/>
  <c r="C43" i="8"/>
  <c r="C45" i="8"/>
  <c r="C47" i="8"/>
  <c r="C53" i="8"/>
  <c r="C55" i="8"/>
  <c r="C57" i="8"/>
  <c r="C59" i="8"/>
  <c r="C61" i="8"/>
  <c r="E63" i="8"/>
  <c r="G75" i="8"/>
  <c r="H75" i="8" s="1"/>
  <c r="G79" i="8"/>
  <c r="H79" i="8" s="1"/>
  <c r="C87" i="8"/>
  <c r="D93" i="8"/>
  <c r="C105" i="8"/>
  <c r="D105" i="8"/>
  <c r="E110" i="8"/>
  <c r="C115" i="8"/>
  <c r="C118" i="8"/>
  <c r="G118" i="8"/>
  <c r="H118" i="8" s="1"/>
  <c r="E118" i="8"/>
  <c r="C123" i="8"/>
  <c r="C129" i="8"/>
  <c r="H129" i="8"/>
  <c r="C132" i="8"/>
  <c r="E144" i="8"/>
  <c r="D153" i="8"/>
  <c r="G162" i="8"/>
  <c r="H162" i="8" s="1"/>
  <c r="D162" i="8"/>
  <c r="C162" i="8"/>
  <c r="D165" i="8"/>
  <c r="D182" i="8"/>
  <c r="G190" i="8"/>
  <c r="H190" i="8" s="1"/>
  <c r="C202" i="8"/>
  <c r="G202" i="8"/>
  <c r="H202" i="8" s="1"/>
  <c r="E202" i="8"/>
  <c r="D202" i="8"/>
  <c r="E207" i="8"/>
  <c r="G235" i="8"/>
  <c r="H235" i="8" s="1"/>
  <c r="E235" i="8"/>
  <c r="D235" i="8"/>
  <c r="G258" i="8"/>
  <c r="H258" i="8" s="1"/>
  <c r="D258" i="8"/>
  <c r="E258" i="8"/>
  <c r="C258" i="8"/>
  <c r="C268" i="8"/>
  <c r="G277" i="8"/>
  <c r="H277" i="8" s="1"/>
  <c r="E277" i="8"/>
  <c r="C277" i="8"/>
  <c r="D277" i="8"/>
  <c r="C300" i="8"/>
  <c r="D364" i="8"/>
  <c r="H395" i="8"/>
  <c r="E419" i="8"/>
  <c r="G419" i="8"/>
  <c r="H419" i="8" s="1"/>
  <c r="C419" i="8"/>
  <c r="D419" i="8"/>
  <c r="E126" i="8"/>
  <c r="C126" i="8"/>
  <c r="E351" i="8"/>
  <c r="D382" i="8"/>
  <c r="G382" i="8"/>
  <c r="H382" i="8" s="1"/>
  <c r="C382" i="8"/>
  <c r="E382" i="8"/>
  <c r="D137" i="8"/>
  <c r="D265" i="8"/>
  <c r="E171" i="8"/>
  <c r="G617" i="8"/>
  <c r="H617" i="8" s="1"/>
  <c r="E617" i="8"/>
  <c r="D617" i="8"/>
  <c r="C617" i="8"/>
  <c r="D621" i="8"/>
  <c r="G723" i="8"/>
  <c r="H723" i="8" s="1"/>
  <c r="E723" i="8"/>
  <c r="D723" i="8"/>
  <c r="C723" i="8"/>
  <c r="D22" i="8"/>
  <c r="H131" i="8"/>
  <c r="G151" i="8"/>
  <c r="H151" i="8" s="1"/>
  <c r="E151" i="8"/>
  <c r="D151" i="8"/>
  <c r="C151" i="8"/>
  <c r="D159" i="8"/>
  <c r="C159" i="8"/>
  <c r="G159" i="8"/>
  <c r="H159" i="8" s="1"/>
  <c r="E159" i="8"/>
  <c r="G171" i="8"/>
  <c r="H171" i="8" s="1"/>
  <c r="D180" i="8"/>
  <c r="G180" i="8"/>
  <c r="H180" i="8" s="1"/>
  <c r="E180" i="8"/>
  <c r="C180" i="8"/>
  <c r="D219" i="8"/>
  <c r="C219" i="8"/>
  <c r="G219" i="8"/>
  <c r="H219" i="8" s="1"/>
  <c r="G241" i="8"/>
  <c r="H241" i="8" s="1"/>
  <c r="E241" i="8"/>
  <c r="C241" i="8"/>
  <c r="D241" i="8"/>
  <c r="D280" i="8"/>
  <c r="D11" i="8"/>
  <c r="D23" i="8"/>
  <c r="D35" i="8"/>
  <c r="D47" i="8"/>
  <c r="D59" i="8"/>
  <c r="D61" i="8"/>
  <c r="G82" i="8"/>
  <c r="H82" i="8" s="1"/>
  <c r="E82" i="8"/>
  <c r="C82" i="8"/>
  <c r="E91" i="8"/>
  <c r="H91" i="8"/>
  <c r="E93" i="8"/>
  <c r="G96" i="8"/>
  <c r="H96" i="8" s="1"/>
  <c r="E96" i="8"/>
  <c r="G110" i="8"/>
  <c r="H110" i="8" s="1"/>
  <c r="G115" i="8"/>
  <c r="H115" i="8" s="1"/>
  <c r="H121" i="8"/>
  <c r="D123" i="8"/>
  <c r="H133" i="8"/>
  <c r="C133" i="8"/>
  <c r="G141" i="8"/>
  <c r="H141" i="8" s="1"/>
  <c r="E141" i="8"/>
  <c r="C141" i="8"/>
  <c r="C154" i="8"/>
  <c r="G154" i="8"/>
  <c r="H154" i="8" s="1"/>
  <c r="D154" i="8"/>
  <c r="G158" i="8"/>
  <c r="H158" i="8" s="1"/>
  <c r="G194" i="8"/>
  <c r="H194" i="8" s="1"/>
  <c r="E194" i="8"/>
  <c r="D194" i="8"/>
  <c r="C249" i="8"/>
  <c r="G249" i="8"/>
  <c r="H249" i="8" s="1"/>
  <c r="E249" i="8"/>
  <c r="D268" i="8"/>
  <c r="C278" i="8"/>
  <c r="G278" i="8"/>
  <c r="H278" i="8" s="1"/>
  <c r="E278" i="8"/>
  <c r="D278" i="8"/>
  <c r="D300" i="8"/>
  <c r="G309" i="8"/>
  <c r="H309" i="8" s="1"/>
  <c r="E309" i="8"/>
  <c r="D309" i="8"/>
  <c r="C309" i="8"/>
  <c r="G337" i="8"/>
  <c r="H337" i="8" s="1"/>
  <c r="E337" i="8"/>
  <c r="C337" i="8"/>
  <c r="D337" i="8"/>
  <c r="E216" i="8"/>
  <c r="D216" i="8"/>
  <c r="C216" i="8"/>
  <c r="G270" i="8"/>
  <c r="H270" i="8" s="1"/>
  <c r="D270" i="8"/>
  <c r="C322" i="8"/>
  <c r="G322" i="8"/>
  <c r="H322" i="8" s="1"/>
  <c r="G390" i="8"/>
  <c r="H390" i="8" s="1"/>
  <c r="E390" i="8"/>
  <c r="C390" i="8"/>
  <c r="D402" i="8"/>
  <c r="E402" i="8"/>
  <c r="C402" i="8"/>
  <c r="G402" i="8"/>
  <c r="H402" i="8" s="1"/>
  <c r="G457" i="8"/>
  <c r="H457" i="8" s="1"/>
  <c r="E457" i="8"/>
  <c r="G149" i="8"/>
  <c r="H149" i="8" s="1"/>
  <c r="E149" i="8"/>
  <c r="C149" i="8"/>
  <c r="G184" i="8"/>
  <c r="H184" i="8" s="1"/>
  <c r="D184" i="8"/>
  <c r="C184" i="8"/>
  <c r="H199" i="8"/>
  <c r="H216" i="8"/>
  <c r="H259" i="8"/>
  <c r="C286" i="8"/>
  <c r="E286" i="8"/>
  <c r="D286" i="8"/>
  <c r="H286" i="8"/>
  <c r="G290" i="8"/>
  <c r="H290" i="8" s="1"/>
  <c r="E290" i="8"/>
  <c r="D290" i="8"/>
  <c r="C290" i="8"/>
  <c r="E322" i="8"/>
  <c r="C358" i="8"/>
  <c r="G358" i="8"/>
  <c r="H358" i="8" s="1"/>
  <c r="E358" i="8"/>
  <c r="D358" i="8"/>
  <c r="D457" i="8"/>
  <c r="G145" i="8"/>
  <c r="H145" i="8" s="1"/>
  <c r="C145" i="8"/>
  <c r="E145" i="8"/>
  <c r="E156" i="8"/>
  <c r="D156" i="8"/>
  <c r="C156" i="8"/>
  <c r="C166" i="8"/>
  <c r="E166" i="8"/>
  <c r="D166" i="8"/>
  <c r="C206" i="8"/>
  <c r="G206" i="8"/>
  <c r="H206" i="8" s="1"/>
  <c r="E206" i="8"/>
  <c r="D206" i="8"/>
  <c r="G217" i="8"/>
  <c r="H217" i="8" s="1"/>
  <c r="E217" i="8"/>
  <c r="C217" i="8"/>
  <c r="D217" i="8"/>
  <c r="D243" i="8"/>
  <c r="C243" i="8"/>
  <c r="E251" i="8"/>
  <c r="D251" i="8"/>
  <c r="C251" i="8"/>
  <c r="D271" i="8"/>
  <c r="H271" i="8"/>
  <c r="D279" i="8"/>
  <c r="C279" i="8"/>
  <c r="G279" i="8"/>
  <c r="H279" i="8" s="1"/>
  <c r="C283" i="8"/>
  <c r="G283" i="8"/>
  <c r="H283" i="8" s="1"/>
  <c r="D302" i="8"/>
  <c r="C302" i="8"/>
  <c r="C319" i="8"/>
  <c r="G319" i="8"/>
  <c r="H319" i="8" s="1"/>
  <c r="E323" i="8"/>
  <c r="D323" i="8"/>
  <c r="C323" i="8"/>
  <c r="G323" i="8"/>
  <c r="H323" i="8" s="1"/>
  <c r="E359" i="8"/>
  <c r="D359" i="8"/>
  <c r="G359" i="8"/>
  <c r="H359" i="8" s="1"/>
  <c r="C359" i="8"/>
  <c r="E383" i="8"/>
  <c r="C383" i="8"/>
  <c r="G383" i="8"/>
  <c r="H383" i="8" s="1"/>
  <c r="D383" i="8"/>
  <c r="E427" i="8"/>
  <c r="C427" i="8"/>
  <c r="G427" i="8"/>
  <c r="H427" i="8" s="1"/>
  <c r="D427" i="8"/>
  <c r="E142" i="8"/>
  <c r="D145" i="8"/>
  <c r="G156" i="8"/>
  <c r="H156" i="8" s="1"/>
  <c r="C160" i="8"/>
  <c r="G166" i="8"/>
  <c r="H166" i="8" s="1"/>
  <c r="C177" i="8"/>
  <c r="G177" i="8"/>
  <c r="H177" i="8" s="1"/>
  <c r="D199" i="8"/>
  <c r="C221" i="8"/>
  <c r="D232" i="8"/>
  <c r="E243" i="8"/>
  <c r="G251" i="8"/>
  <c r="H251" i="8" s="1"/>
  <c r="D259" i="8"/>
  <c r="C271" i="8"/>
  <c r="E275" i="8"/>
  <c r="D275" i="8"/>
  <c r="C275" i="8"/>
  <c r="G275" i="8"/>
  <c r="H275" i="8" s="1"/>
  <c r="E279" i="8"/>
  <c r="D283" i="8"/>
  <c r="E302" i="8"/>
  <c r="C310" i="8"/>
  <c r="E310" i="8"/>
  <c r="D310" i="8"/>
  <c r="G310" i="8"/>
  <c r="H310" i="8" s="1"/>
  <c r="D319" i="8"/>
  <c r="C331" i="8"/>
  <c r="C334" i="8"/>
  <c r="G334" i="8"/>
  <c r="H334" i="8" s="1"/>
  <c r="E334" i="8"/>
  <c r="D334" i="8"/>
  <c r="G342" i="8"/>
  <c r="H342" i="8" s="1"/>
  <c r="D342" i="8"/>
  <c r="E342" i="8"/>
  <c r="C342" i="8"/>
  <c r="H355" i="8"/>
  <c r="E355" i="8"/>
  <c r="C355" i="8"/>
  <c r="C367" i="8"/>
  <c r="G367" i="8"/>
  <c r="H367" i="8" s="1"/>
  <c r="D367" i="8"/>
  <c r="G371" i="8"/>
  <c r="H371" i="8" s="1"/>
  <c r="E371" i="8"/>
  <c r="D371" i="8"/>
  <c r="C371" i="8"/>
  <c r="E387" i="8"/>
  <c r="C387" i="8"/>
  <c r="G387" i="8"/>
  <c r="H387" i="8" s="1"/>
  <c r="D387" i="8"/>
  <c r="G80" i="8"/>
  <c r="H80" i="8" s="1"/>
  <c r="D116" i="8"/>
  <c r="G142" i="8"/>
  <c r="H142" i="8" s="1"/>
  <c r="G146" i="8"/>
  <c r="H146" i="8" s="1"/>
  <c r="D146" i="8"/>
  <c r="C146" i="8"/>
  <c r="H150" i="8"/>
  <c r="D150" i="8"/>
  <c r="G157" i="8"/>
  <c r="H157" i="8" s="1"/>
  <c r="C157" i="8"/>
  <c r="E157" i="8"/>
  <c r="D160" i="8"/>
  <c r="E167" i="8"/>
  <c r="D167" i="8"/>
  <c r="G167" i="8"/>
  <c r="H167" i="8" s="1"/>
  <c r="D177" i="8"/>
  <c r="G185" i="8"/>
  <c r="H185" i="8" s="1"/>
  <c r="D185" i="8"/>
  <c r="E199" i="8"/>
  <c r="E203" i="8"/>
  <c r="D203" i="8"/>
  <c r="C203" i="8"/>
  <c r="G203" i="8"/>
  <c r="H203" i="8" s="1"/>
  <c r="G218" i="8"/>
  <c r="H218" i="8" s="1"/>
  <c r="E218" i="8"/>
  <c r="D221" i="8"/>
  <c r="G229" i="8"/>
  <c r="H229" i="8" s="1"/>
  <c r="E229" i="8"/>
  <c r="C229" i="8"/>
  <c r="D229" i="8"/>
  <c r="E232" i="8"/>
  <c r="G243" i="8"/>
  <c r="H243" i="8" s="1"/>
  <c r="E259" i="8"/>
  <c r="E271" i="8"/>
  <c r="E283" i="8"/>
  <c r="D291" i="8"/>
  <c r="C291" i="8"/>
  <c r="H299" i="8"/>
  <c r="E299" i="8"/>
  <c r="D299" i="8"/>
  <c r="C299" i="8"/>
  <c r="G302" i="8"/>
  <c r="H302" i="8" s="1"/>
  <c r="E319" i="8"/>
  <c r="D331" i="8"/>
  <c r="C343" i="8"/>
  <c r="D343" i="8"/>
  <c r="E347" i="8"/>
  <c r="G347" i="8"/>
  <c r="H347" i="8" s="1"/>
  <c r="D347" i="8"/>
  <c r="C347" i="8"/>
  <c r="D355" i="8"/>
  <c r="G360" i="8"/>
  <c r="H360" i="8" s="1"/>
  <c r="E360" i="8"/>
  <c r="D360" i="8"/>
  <c r="E367" i="8"/>
  <c r="C214" i="8"/>
  <c r="E214" i="8"/>
  <c r="D214" i="8"/>
  <c r="C225" i="8"/>
  <c r="G233" i="8"/>
  <c r="H233" i="8" s="1"/>
  <c r="D255" i="8"/>
  <c r="C255" i="8"/>
  <c r="G255" i="8"/>
  <c r="H255" i="8" s="1"/>
  <c r="G292" i="8"/>
  <c r="H292" i="8" s="1"/>
  <c r="E292" i="8"/>
  <c r="C298" i="8"/>
  <c r="G298" i="8"/>
  <c r="H298" i="8" s="1"/>
  <c r="G329" i="8"/>
  <c r="H329" i="8" s="1"/>
  <c r="D329" i="8"/>
  <c r="G352" i="8"/>
  <c r="H352" i="8" s="1"/>
  <c r="E352" i="8"/>
  <c r="C352" i="8"/>
  <c r="G361" i="8"/>
  <c r="H361" i="8" s="1"/>
  <c r="E361" i="8"/>
  <c r="C361" i="8"/>
  <c r="D134" i="8"/>
  <c r="C134" i="8"/>
  <c r="D136" i="8"/>
  <c r="D175" i="8"/>
  <c r="D178" i="8"/>
  <c r="E200" i="8"/>
  <c r="D200" i="8"/>
  <c r="H200" i="8"/>
  <c r="G214" i="8"/>
  <c r="H214" i="8" s="1"/>
  <c r="D225" i="8"/>
  <c r="C228" i="8"/>
  <c r="C233" i="8"/>
  <c r="E255" i="8"/>
  <c r="E272" i="8"/>
  <c r="D272" i="8"/>
  <c r="G281" i="8"/>
  <c r="H281" i="8" s="1"/>
  <c r="E281" i="8"/>
  <c r="C292" i="8"/>
  <c r="D298" i="8"/>
  <c r="G304" i="8"/>
  <c r="H304" i="8" s="1"/>
  <c r="E304" i="8"/>
  <c r="G314" i="8"/>
  <c r="H314" i="8" s="1"/>
  <c r="E314" i="8"/>
  <c r="G317" i="8"/>
  <c r="H317" i="8" s="1"/>
  <c r="E317" i="8"/>
  <c r="C329" i="8"/>
  <c r="D339" i="8"/>
  <c r="C339" i="8"/>
  <c r="D345" i="8"/>
  <c r="C345" i="8"/>
  <c r="E466" i="8"/>
  <c r="G466" i="8"/>
  <c r="H466" i="8" s="1"/>
  <c r="D466" i="8"/>
  <c r="C466" i="8"/>
  <c r="H77" i="8"/>
  <c r="H101" i="8"/>
  <c r="D122" i="8"/>
  <c r="C122" i="8"/>
  <c r="E134" i="8"/>
  <c r="E136" i="8"/>
  <c r="G170" i="8"/>
  <c r="H170" i="8" s="1"/>
  <c r="E170" i="8"/>
  <c r="E175" i="8"/>
  <c r="E178" i="8"/>
  <c r="E192" i="8"/>
  <c r="D192" i="8"/>
  <c r="C200" i="8"/>
  <c r="G209" i="8"/>
  <c r="H209" i="8" s="1"/>
  <c r="E225" i="8"/>
  <c r="D228" i="8"/>
  <c r="D233" i="8"/>
  <c r="D247" i="8"/>
  <c r="D250" i="8"/>
  <c r="C272" i="8"/>
  <c r="C281" i="8"/>
  <c r="H287" i="8"/>
  <c r="E287" i="8"/>
  <c r="D292" i="8"/>
  <c r="E298" i="8"/>
  <c r="C304" i="8"/>
  <c r="C314" i="8"/>
  <c r="C317" i="8"/>
  <c r="E329" i="8"/>
  <c r="E339" i="8"/>
  <c r="E345" i="8"/>
  <c r="G349" i="8"/>
  <c r="H349" i="8" s="1"/>
  <c r="E349" i="8"/>
  <c r="C349" i="8"/>
  <c r="D349" i="8"/>
  <c r="G353" i="8"/>
  <c r="H353" i="8" s="1"/>
  <c r="E353" i="8"/>
  <c r="D353" i="8"/>
  <c r="C353" i="8"/>
  <c r="E373" i="8"/>
  <c r="G373" i="8"/>
  <c r="H373" i="8" s="1"/>
  <c r="G388" i="8"/>
  <c r="H388" i="8" s="1"/>
  <c r="D388" i="8"/>
  <c r="E388" i="8"/>
  <c r="C388" i="8"/>
  <c r="G433" i="8"/>
  <c r="H433" i="8" s="1"/>
  <c r="D433" i="8"/>
  <c r="G453" i="8"/>
  <c r="H453" i="8" s="1"/>
  <c r="E453" i="8"/>
  <c r="D453" i="8"/>
  <c r="C453" i="8"/>
  <c r="E511" i="8"/>
  <c r="C511" i="8"/>
  <c r="D511" i="8"/>
  <c r="G511" i="8"/>
  <c r="H511" i="8" s="1"/>
  <c r="G181" i="8"/>
  <c r="H181" i="8" s="1"/>
  <c r="E181" i="8"/>
  <c r="C181" i="8"/>
  <c r="D181" i="8"/>
  <c r="H187" i="8"/>
  <c r="D195" i="8"/>
  <c r="C195" i="8"/>
  <c r="H195" i="8"/>
  <c r="G220" i="8"/>
  <c r="H220" i="8" s="1"/>
  <c r="E220" i="8"/>
  <c r="H223" i="8"/>
  <c r="G225" i="8"/>
  <c r="H225" i="8" s="1"/>
  <c r="E228" i="8"/>
  <c r="E233" i="8"/>
  <c r="H239" i="8"/>
  <c r="E239" i="8"/>
  <c r="D239" i="8"/>
  <c r="G242" i="8"/>
  <c r="H242" i="8" s="1"/>
  <c r="E242" i="8"/>
  <c r="E247" i="8"/>
  <c r="E250" i="8"/>
  <c r="E264" i="8"/>
  <c r="D264" i="8"/>
  <c r="G272" i="8"/>
  <c r="H272" i="8" s="1"/>
  <c r="D281" i="8"/>
  <c r="G301" i="8"/>
  <c r="H301" i="8" s="1"/>
  <c r="E301" i="8"/>
  <c r="C301" i="8"/>
  <c r="D301" i="8"/>
  <c r="D304" i="8"/>
  <c r="H311" i="8"/>
  <c r="E311" i="8"/>
  <c r="D311" i="8"/>
  <c r="D314" i="8"/>
  <c r="D317" i="8"/>
  <c r="H333" i="8"/>
  <c r="G336" i="8"/>
  <c r="H336" i="8" s="1"/>
  <c r="E336" i="8"/>
  <c r="D336" i="8"/>
  <c r="G339" i="8"/>
  <c r="H339" i="8" s="1"/>
  <c r="G345" i="8"/>
  <c r="H345" i="8" s="1"/>
  <c r="C357" i="8"/>
  <c r="G357" i="8"/>
  <c r="H357" i="8" s="1"/>
  <c r="G362" i="8"/>
  <c r="H362" i="8" s="1"/>
  <c r="E362" i="8"/>
  <c r="D362" i="8"/>
  <c r="C362" i="8"/>
  <c r="H369" i="8"/>
  <c r="D369" i="8"/>
  <c r="C369" i="8"/>
  <c r="G380" i="8"/>
  <c r="H380" i="8" s="1"/>
  <c r="E380" i="8"/>
  <c r="C380" i="8"/>
  <c r="D380" i="8"/>
  <c r="C413" i="8"/>
  <c r="G413" i="8"/>
  <c r="H413" i="8" s="1"/>
  <c r="E413" i="8"/>
  <c r="E443" i="8"/>
  <c r="D443" i="8"/>
  <c r="G443" i="8"/>
  <c r="H443" i="8" s="1"/>
  <c r="C443" i="8"/>
  <c r="G500" i="8"/>
  <c r="H500" i="8" s="1"/>
  <c r="D500" i="8"/>
  <c r="C557" i="8"/>
  <c r="E557" i="8"/>
  <c r="G557" i="8"/>
  <c r="H557" i="8" s="1"/>
  <c r="D557" i="8"/>
  <c r="E152" i="8"/>
  <c r="G152" i="8"/>
  <c r="H152" i="8" s="1"/>
  <c r="H175" i="8"/>
  <c r="H178" i="8"/>
  <c r="C187" i="8"/>
  <c r="E195" i="8"/>
  <c r="G198" i="8"/>
  <c r="H198" i="8" s="1"/>
  <c r="D198" i="8"/>
  <c r="H201" i="8"/>
  <c r="C201" i="8"/>
  <c r="C220" i="8"/>
  <c r="C223" i="8"/>
  <c r="C226" i="8"/>
  <c r="G226" i="8"/>
  <c r="H226" i="8" s="1"/>
  <c r="D231" i="8"/>
  <c r="C231" i="8"/>
  <c r="G231" i="8"/>
  <c r="H231" i="8" s="1"/>
  <c r="C239" i="8"/>
  <c r="C242" i="8"/>
  <c r="G247" i="8"/>
  <c r="H247" i="8" s="1"/>
  <c r="G250" i="8"/>
  <c r="H250" i="8" s="1"/>
  <c r="C256" i="8"/>
  <c r="C264" i="8"/>
  <c r="D267" i="8"/>
  <c r="C267" i="8"/>
  <c r="H267" i="8"/>
  <c r="H273" i="8"/>
  <c r="C273" i="8"/>
  <c r="D287" i="8"/>
  <c r="C293" i="8"/>
  <c r="E296" i="8"/>
  <c r="D296" i="8"/>
  <c r="G305" i="8"/>
  <c r="H305" i="8" s="1"/>
  <c r="C311" i="8"/>
  <c r="D327" i="8"/>
  <c r="C327" i="8"/>
  <c r="G327" i="8"/>
  <c r="H327" i="8" s="1"/>
  <c r="G330" i="8"/>
  <c r="H330" i="8" s="1"/>
  <c r="D330" i="8"/>
  <c r="E330" i="8"/>
  <c r="C330" i="8"/>
  <c r="C346" i="8"/>
  <c r="E346" i="8"/>
  <c r="D346" i="8"/>
  <c r="G354" i="8"/>
  <c r="H354" i="8" s="1"/>
  <c r="D354" i="8"/>
  <c r="D357" i="8"/>
  <c r="E369" i="8"/>
  <c r="H397" i="8"/>
  <c r="C397" i="8"/>
  <c r="E397" i="8"/>
  <c r="E454" i="8"/>
  <c r="G454" i="8"/>
  <c r="H454" i="8" s="1"/>
  <c r="D454" i="8"/>
  <c r="C454" i="8"/>
  <c r="C468" i="8"/>
  <c r="H468" i="8"/>
  <c r="E468" i="8"/>
  <c r="D468" i="8"/>
  <c r="E500" i="8"/>
  <c r="D473" i="8"/>
  <c r="G473" i="8"/>
  <c r="H473" i="8" s="1"/>
  <c r="C473" i="8"/>
  <c r="D478" i="8"/>
  <c r="G478" i="8"/>
  <c r="H478" i="8" s="1"/>
  <c r="E478" i="8"/>
  <c r="C478" i="8"/>
  <c r="C409" i="8"/>
  <c r="G409" i="8"/>
  <c r="H409" i="8" s="1"/>
  <c r="E409" i="8"/>
  <c r="D409" i="8"/>
  <c r="C444" i="8"/>
  <c r="E444" i="8"/>
  <c r="D444" i="8"/>
  <c r="G444" i="8"/>
  <c r="H444" i="8" s="1"/>
  <c r="D518" i="8"/>
  <c r="G518" i="8"/>
  <c r="H518" i="8" s="1"/>
  <c r="E518" i="8"/>
  <c r="C518" i="8"/>
  <c r="G392" i="8"/>
  <c r="H392" i="8" s="1"/>
  <c r="D392" i="8"/>
  <c r="C392" i="8"/>
  <c r="E392" i="8"/>
  <c r="G436" i="8"/>
  <c r="H436" i="8" s="1"/>
  <c r="E436" i="8"/>
  <c r="D506" i="8"/>
  <c r="C506" i="8"/>
  <c r="D514" i="8"/>
  <c r="E514" i="8"/>
  <c r="C514" i="8"/>
  <c r="D549" i="8"/>
  <c r="C549" i="8"/>
  <c r="G549" i="8"/>
  <c r="H549" i="8" s="1"/>
  <c r="E603" i="8"/>
  <c r="D603" i="8"/>
  <c r="G603" i="8"/>
  <c r="H603" i="8" s="1"/>
  <c r="C603" i="8"/>
  <c r="H297" i="8"/>
  <c r="C297" i="8"/>
  <c r="D315" i="8"/>
  <c r="C315" i="8"/>
  <c r="E320" i="8"/>
  <c r="D320" i="8"/>
  <c r="E375" i="8"/>
  <c r="D375" i="8"/>
  <c r="G375" i="8"/>
  <c r="H375" i="8" s="1"/>
  <c r="G393" i="8"/>
  <c r="H393" i="8" s="1"/>
  <c r="E393" i="8"/>
  <c r="D393" i="8"/>
  <c r="G417" i="8"/>
  <c r="H417" i="8" s="1"/>
  <c r="E417" i="8"/>
  <c r="D417" i="8"/>
  <c r="C436" i="8"/>
  <c r="G450" i="8"/>
  <c r="H450" i="8" s="1"/>
  <c r="C450" i="8"/>
  <c r="E450" i="8"/>
  <c r="D450" i="8"/>
  <c r="G459" i="8"/>
  <c r="H459" i="8" s="1"/>
  <c r="D459" i="8"/>
  <c r="C459" i="8"/>
  <c r="G476" i="8"/>
  <c r="H476" i="8" s="1"/>
  <c r="D476" i="8"/>
  <c r="E476" i="8"/>
  <c r="C476" i="8"/>
  <c r="G492" i="8"/>
  <c r="H492" i="8" s="1"/>
  <c r="E492" i="8"/>
  <c r="D492" i="8"/>
  <c r="C492" i="8"/>
  <c r="E506" i="8"/>
  <c r="G514" i="8"/>
  <c r="H514" i="8" s="1"/>
  <c r="G524" i="8"/>
  <c r="H524" i="8" s="1"/>
  <c r="D524" i="8"/>
  <c r="E524" i="8"/>
  <c r="C524" i="8"/>
  <c r="E549" i="8"/>
  <c r="C375" i="8"/>
  <c r="C393" i="8"/>
  <c r="E407" i="8"/>
  <c r="D407" i="8"/>
  <c r="C407" i="8"/>
  <c r="C417" i="8"/>
  <c r="D436" i="8"/>
  <c r="G455" i="8"/>
  <c r="H455" i="8" s="1"/>
  <c r="E455" i="8"/>
  <c r="D455" i="8"/>
  <c r="C455" i="8"/>
  <c r="E459" i="8"/>
  <c r="G480" i="8"/>
  <c r="H480" i="8" s="1"/>
  <c r="D480" i="8"/>
  <c r="G506" i="8"/>
  <c r="H506" i="8" s="1"/>
  <c r="G536" i="8"/>
  <c r="H536" i="8" s="1"/>
  <c r="D536" i="8"/>
  <c r="C536" i="8"/>
  <c r="E536" i="8"/>
  <c r="D363" i="8"/>
  <c r="C363" i="8"/>
  <c r="C432" i="8"/>
  <c r="E432" i="8"/>
  <c r="G432" i="8"/>
  <c r="H432" i="8" s="1"/>
  <c r="D432" i="8"/>
  <c r="G447" i="8"/>
  <c r="H447" i="8" s="1"/>
  <c r="E447" i="8"/>
  <c r="C447" i="8"/>
  <c r="G463" i="8"/>
  <c r="H463" i="8" s="1"/>
  <c r="C463" i="8"/>
  <c r="E463" i="8"/>
  <c r="E344" i="8"/>
  <c r="D344" i="8"/>
  <c r="E368" i="8"/>
  <c r="D368" i="8"/>
  <c r="H385" i="8"/>
  <c r="D385" i="8"/>
  <c r="G400" i="8"/>
  <c r="H400" i="8" s="1"/>
  <c r="D400" i="8"/>
  <c r="C400" i="8"/>
  <c r="H403" i="8"/>
  <c r="E495" i="8"/>
  <c r="C495" i="8"/>
  <c r="D550" i="8"/>
  <c r="G550" i="8"/>
  <c r="H550" i="8" s="1"/>
  <c r="E550" i="8"/>
  <c r="C550" i="8"/>
  <c r="G702" i="8"/>
  <c r="H702" i="8" s="1"/>
  <c r="E702" i="8"/>
  <c r="D702" i="8"/>
  <c r="C702" i="8"/>
  <c r="E398" i="8"/>
  <c r="D398" i="8"/>
  <c r="D406" i="8"/>
  <c r="H406" i="8"/>
  <c r="E406" i="8"/>
  <c r="C406" i="8"/>
  <c r="D411" i="8"/>
  <c r="H422" i="8"/>
  <c r="E422" i="8"/>
  <c r="D422" i="8"/>
  <c r="C422" i="8"/>
  <c r="D474" i="8"/>
  <c r="G474" i="8"/>
  <c r="H474" i="8" s="1"/>
  <c r="E474" i="8"/>
  <c r="C474" i="8"/>
  <c r="G495" i="8"/>
  <c r="H495" i="8" s="1"/>
  <c r="C515" i="8"/>
  <c r="G515" i="8"/>
  <c r="H515" i="8" s="1"/>
  <c r="E515" i="8"/>
  <c r="D515" i="8"/>
  <c r="G520" i="8"/>
  <c r="H520" i="8" s="1"/>
  <c r="E520" i="8"/>
  <c r="C520" i="8"/>
  <c r="D530" i="8"/>
  <c r="G530" i="8"/>
  <c r="H530" i="8" s="1"/>
  <c r="E530" i="8"/>
  <c r="C530" i="8"/>
  <c r="D542" i="8"/>
  <c r="G542" i="8"/>
  <c r="H542" i="8" s="1"/>
  <c r="E542" i="8"/>
  <c r="C542" i="8"/>
  <c r="G613" i="8"/>
  <c r="H613" i="8" s="1"/>
  <c r="D613" i="8"/>
  <c r="E613" i="8"/>
  <c r="C613" i="8"/>
  <c r="G398" i="8"/>
  <c r="H398" i="8" s="1"/>
  <c r="H431" i="8"/>
  <c r="C434" i="8"/>
  <c r="G434" i="8"/>
  <c r="H434" i="8" s="1"/>
  <c r="E434" i="8"/>
  <c r="D434" i="8"/>
  <c r="G438" i="8"/>
  <c r="H438" i="8" s="1"/>
  <c r="G441" i="8"/>
  <c r="H441" i="8" s="1"/>
  <c r="E441" i="8"/>
  <c r="D441" i="8"/>
  <c r="C441" i="8"/>
  <c r="D448" i="8"/>
  <c r="G448" i="8"/>
  <c r="H448" i="8" s="1"/>
  <c r="E448" i="8"/>
  <c r="C448" i="8"/>
  <c r="C456" i="8"/>
  <c r="E456" i="8"/>
  <c r="D456" i="8"/>
  <c r="G471" i="8"/>
  <c r="H471" i="8" s="1"/>
  <c r="E471" i="8"/>
  <c r="D471" i="8"/>
  <c r="E475" i="8"/>
  <c r="C475" i="8"/>
  <c r="D482" i="8"/>
  <c r="G482" i="8"/>
  <c r="H482" i="8" s="1"/>
  <c r="E482" i="8"/>
  <c r="C482" i="8"/>
  <c r="C505" i="8"/>
  <c r="G505" i="8"/>
  <c r="H505" i="8" s="1"/>
  <c r="E505" i="8"/>
  <c r="D505" i="8"/>
  <c r="C539" i="8"/>
  <c r="G539" i="8"/>
  <c r="H539" i="8" s="1"/>
  <c r="D562" i="8"/>
  <c r="E562" i="8"/>
  <c r="C562" i="8"/>
  <c r="C585" i="8"/>
  <c r="E585" i="8"/>
  <c r="D585" i="8"/>
  <c r="G598" i="8"/>
  <c r="H598" i="8" s="1"/>
  <c r="D598" i="8"/>
  <c r="C598" i="8"/>
  <c r="E598" i="8"/>
  <c r="C391" i="8"/>
  <c r="G404" i="8"/>
  <c r="H404" i="8" s="1"/>
  <c r="D404" i="8"/>
  <c r="C404" i="8"/>
  <c r="C431" i="8"/>
  <c r="G435" i="8"/>
  <c r="H435" i="8" s="1"/>
  <c r="D435" i="8"/>
  <c r="C438" i="8"/>
  <c r="G456" i="8"/>
  <c r="H456" i="8" s="1"/>
  <c r="C471" i="8"/>
  <c r="D475" i="8"/>
  <c r="C489" i="8"/>
  <c r="D489" i="8"/>
  <c r="G489" i="8"/>
  <c r="H489" i="8" s="1"/>
  <c r="H517" i="8"/>
  <c r="C517" i="8"/>
  <c r="H521" i="8"/>
  <c r="C521" i="8"/>
  <c r="D521" i="8"/>
  <c r="D539" i="8"/>
  <c r="G559" i="8"/>
  <c r="H559" i="8" s="1"/>
  <c r="E559" i="8"/>
  <c r="D559" i="8"/>
  <c r="G562" i="8"/>
  <c r="H562" i="8" s="1"/>
  <c r="D566" i="8"/>
  <c r="G566" i="8"/>
  <c r="H566" i="8" s="1"/>
  <c r="E566" i="8"/>
  <c r="C566" i="8"/>
  <c r="G575" i="8"/>
  <c r="H575" i="8" s="1"/>
  <c r="E575" i="8"/>
  <c r="G585" i="8"/>
  <c r="H585" i="8" s="1"/>
  <c r="E164" i="8"/>
  <c r="D164" i="8"/>
  <c r="E188" i="8"/>
  <c r="D188" i="8"/>
  <c r="E212" i="8"/>
  <c r="D212" i="8"/>
  <c r="E236" i="8"/>
  <c r="D236" i="8"/>
  <c r="E260" i="8"/>
  <c r="D260" i="8"/>
  <c r="E284" i="8"/>
  <c r="D284" i="8"/>
  <c r="E308" i="8"/>
  <c r="D308" i="8"/>
  <c r="E332" i="8"/>
  <c r="D332" i="8"/>
  <c r="E356" i="8"/>
  <c r="D356" i="8"/>
  <c r="D391" i="8"/>
  <c r="E404" i="8"/>
  <c r="H415" i="8"/>
  <c r="C423" i="8"/>
  <c r="D431" i="8"/>
  <c r="C435" i="8"/>
  <c r="D438" i="8"/>
  <c r="G452" i="8"/>
  <c r="H452" i="8" s="1"/>
  <c r="E452" i="8"/>
  <c r="G475" i="8"/>
  <c r="H475" i="8" s="1"/>
  <c r="C486" i="8"/>
  <c r="H486" i="8"/>
  <c r="E489" i="8"/>
  <c r="G512" i="8"/>
  <c r="H512" i="8" s="1"/>
  <c r="C512" i="8"/>
  <c r="E512" i="8"/>
  <c r="D512" i="8"/>
  <c r="D517" i="8"/>
  <c r="E521" i="8"/>
  <c r="E539" i="8"/>
  <c r="C559" i="8"/>
  <c r="G572" i="8"/>
  <c r="H572" i="8" s="1"/>
  <c r="E572" i="8"/>
  <c r="C575" i="8"/>
  <c r="G381" i="8"/>
  <c r="H381" i="8" s="1"/>
  <c r="D381" i="8"/>
  <c r="C381" i="8"/>
  <c r="E431" i="8"/>
  <c r="E438" i="8"/>
  <c r="E483" i="8"/>
  <c r="C483" i="8"/>
  <c r="G483" i="8"/>
  <c r="H483" i="8" s="1"/>
  <c r="E535" i="8"/>
  <c r="C535" i="8"/>
  <c r="H535" i="8"/>
  <c r="D535" i="8"/>
  <c r="C481" i="8"/>
  <c r="G481" i="8"/>
  <c r="H481" i="8" s="1"/>
  <c r="E481" i="8"/>
  <c r="D481" i="8"/>
  <c r="H493" i="8"/>
  <c r="C493" i="8"/>
  <c r="G496" i="8"/>
  <c r="H496" i="8" s="1"/>
  <c r="C496" i="8"/>
  <c r="G599" i="8"/>
  <c r="H599" i="8" s="1"/>
  <c r="E599" i="8"/>
  <c r="D599" i="8"/>
  <c r="G428" i="8"/>
  <c r="H428" i="8" s="1"/>
  <c r="E430" i="8"/>
  <c r="G430" i="8"/>
  <c r="H430" i="8" s="1"/>
  <c r="D490" i="8"/>
  <c r="E490" i="8"/>
  <c r="C490" i="8"/>
  <c r="G504" i="8"/>
  <c r="H504" i="8" s="1"/>
  <c r="G522" i="8"/>
  <c r="H522" i="8" s="1"/>
  <c r="D522" i="8"/>
  <c r="E554" i="8"/>
  <c r="D554" i="8"/>
  <c r="G554" i="8"/>
  <c r="H554" i="8" s="1"/>
  <c r="D578" i="8"/>
  <c r="C578" i="8"/>
  <c r="G578" i="8"/>
  <c r="H578" i="8" s="1"/>
  <c r="E578" i="8"/>
  <c r="C412" i="8"/>
  <c r="C414" i="8"/>
  <c r="C416" i="8"/>
  <c r="C418" i="8"/>
  <c r="C424" i="8"/>
  <c r="C426" i="8"/>
  <c r="C428" i="8"/>
  <c r="C430" i="8"/>
  <c r="G439" i="8"/>
  <c r="H439" i="8" s="1"/>
  <c r="C439" i="8"/>
  <c r="C446" i="8"/>
  <c r="C460" i="8"/>
  <c r="E467" i="8"/>
  <c r="D467" i="8"/>
  <c r="E487" i="8"/>
  <c r="C487" i="8"/>
  <c r="D487" i="8"/>
  <c r="G490" i="8"/>
  <c r="H490" i="8" s="1"/>
  <c r="C504" i="8"/>
  <c r="E507" i="8"/>
  <c r="C507" i="8"/>
  <c r="G507" i="8"/>
  <c r="H507" i="8" s="1"/>
  <c r="E519" i="8"/>
  <c r="C519" i="8"/>
  <c r="C522" i="8"/>
  <c r="C554" i="8"/>
  <c r="E579" i="8"/>
  <c r="D579" i="8"/>
  <c r="G579" i="8"/>
  <c r="H579" i="8" s="1"/>
  <c r="C579" i="8"/>
  <c r="G596" i="8"/>
  <c r="H596" i="8" s="1"/>
  <c r="E596" i="8"/>
  <c r="C596" i="8"/>
  <c r="D638" i="8"/>
  <c r="C638" i="8"/>
  <c r="G638" i="8"/>
  <c r="H638" i="8" s="1"/>
  <c r="E638" i="8"/>
  <c r="D654" i="8"/>
  <c r="C654" i="8"/>
  <c r="E654" i="8"/>
  <c r="G697" i="8"/>
  <c r="H697" i="8" s="1"/>
  <c r="D697" i="8"/>
  <c r="E697" i="8"/>
  <c r="C697" i="8"/>
  <c r="D412" i="8"/>
  <c r="E414" i="8"/>
  <c r="D416" i="8"/>
  <c r="E418" i="8"/>
  <c r="D424" i="8"/>
  <c r="E426" i="8"/>
  <c r="D428" i="8"/>
  <c r="D430" i="8"/>
  <c r="D439" i="8"/>
  <c r="D446" i="8"/>
  <c r="D460" i="8"/>
  <c r="G465" i="8"/>
  <c r="H465" i="8" s="1"/>
  <c r="E465" i="8"/>
  <c r="C467" i="8"/>
  <c r="G487" i="8"/>
  <c r="H487" i="8" s="1"/>
  <c r="D504" i="8"/>
  <c r="D507" i="8"/>
  <c r="D510" i="8"/>
  <c r="G516" i="8"/>
  <c r="H516" i="8" s="1"/>
  <c r="E516" i="8"/>
  <c r="D516" i="8"/>
  <c r="C516" i="8"/>
  <c r="D519" i="8"/>
  <c r="E522" i="8"/>
  <c r="C537" i="8"/>
  <c r="D537" i="8"/>
  <c r="G537" i="8"/>
  <c r="H537" i="8" s="1"/>
  <c r="G544" i="8"/>
  <c r="H544" i="8" s="1"/>
  <c r="D544" i="8"/>
  <c r="D561" i="8"/>
  <c r="C561" i="8"/>
  <c r="H561" i="8"/>
  <c r="G569" i="8"/>
  <c r="H569" i="8" s="1"/>
  <c r="E569" i="8"/>
  <c r="C569" i="8"/>
  <c r="D569" i="8"/>
  <c r="D596" i="8"/>
  <c r="H630" i="8"/>
  <c r="E630" i="8"/>
  <c r="D630" i="8"/>
  <c r="C630" i="8"/>
  <c r="G654" i="8"/>
  <c r="H654" i="8" s="1"/>
  <c r="D437" i="8"/>
  <c r="H437" i="8"/>
  <c r="C437" i="8"/>
  <c r="H472" i="8"/>
  <c r="D472" i="8"/>
  <c r="H497" i="8"/>
  <c r="C497" i="8"/>
  <c r="D497" i="8"/>
  <c r="D502" i="8"/>
  <c r="G502" i="8"/>
  <c r="H502" i="8" s="1"/>
  <c r="C513" i="8"/>
  <c r="D513" i="8"/>
  <c r="G513" i="8"/>
  <c r="H513" i="8" s="1"/>
  <c r="G528" i="8"/>
  <c r="H528" i="8" s="1"/>
  <c r="D534" i="8"/>
  <c r="C534" i="8"/>
  <c r="H541" i="8"/>
  <c r="C541" i="8"/>
  <c r="E555" i="8"/>
  <c r="G555" i="8"/>
  <c r="H555" i="8" s="1"/>
  <c r="C555" i="8"/>
  <c r="D555" i="8"/>
  <c r="E570" i="8"/>
  <c r="D570" i="8"/>
  <c r="C570" i="8"/>
  <c r="G570" i="8"/>
  <c r="H570" i="8" s="1"/>
  <c r="G646" i="8"/>
  <c r="H646" i="8" s="1"/>
  <c r="E646" i="8"/>
  <c r="D646" i="8"/>
  <c r="C646" i="8"/>
  <c r="H412" i="8"/>
  <c r="H416" i="8"/>
  <c r="H418" i="8"/>
  <c r="H424" i="8"/>
  <c r="E437" i="8"/>
  <c r="C442" i="8"/>
  <c r="H446" i="8"/>
  <c r="C472" i="8"/>
  <c r="G488" i="8"/>
  <c r="H488" i="8" s="1"/>
  <c r="C488" i="8"/>
  <c r="C491" i="8"/>
  <c r="G491" i="8"/>
  <c r="H491" i="8" s="1"/>
  <c r="D494" i="8"/>
  <c r="G494" i="8"/>
  <c r="H494" i="8" s="1"/>
  <c r="E494" i="8"/>
  <c r="E497" i="8"/>
  <c r="C502" i="8"/>
  <c r="E513" i="8"/>
  <c r="C528" i="8"/>
  <c r="E531" i="8"/>
  <c r="C531" i="8"/>
  <c r="G531" i="8"/>
  <c r="H531" i="8" s="1"/>
  <c r="D531" i="8"/>
  <c r="E534" i="8"/>
  <c r="D541" i="8"/>
  <c r="G548" i="8"/>
  <c r="H548" i="8" s="1"/>
  <c r="G565" i="8"/>
  <c r="H565" i="8" s="1"/>
  <c r="C565" i="8"/>
  <c r="E565" i="8"/>
  <c r="G620" i="8"/>
  <c r="H620" i="8" s="1"/>
  <c r="E620" i="8"/>
  <c r="D620" i="8"/>
  <c r="C620" i="8"/>
  <c r="D626" i="8"/>
  <c r="C626" i="8"/>
  <c r="G626" i="8"/>
  <c r="H626" i="8" s="1"/>
  <c r="E626" i="8"/>
  <c r="G651" i="8"/>
  <c r="H651" i="8" s="1"/>
  <c r="E651" i="8"/>
  <c r="D651" i="8"/>
  <c r="C651" i="8"/>
  <c r="H485" i="8"/>
  <c r="C485" i="8"/>
  <c r="D485" i="8"/>
  <c r="H509" i="8"/>
  <c r="C509" i="8"/>
  <c r="D509" i="8"/>
  <c r="H533" i="8"/>
  <c r="C533" i="8"/>
  <c r="D533" i="8"/>
  <c r="G577" i="8"/>
  <c r="H577" i="8" s="1"/>
  <c r="C577" i="8"/>
  <c r="E577" i="8"/>
  <c r="D577" i="8"/>
  <c r="G582" i="8"/>
  <c r="H582" i="8" s="1"/>
  <c r="G600" i="8"/>
  <c r="H600" i="8" s="1"/>
  <c r="E600" i="8"/>
  <c r="D600" i="8"/>
  <c r="C600" i="8"/>
  <c r="G622" i="8"/>
  <c r="H622" i="8" s="1"/>
  <c r="E622" i="8"/>
  <c r="D622" i="8"/>
  <c r="C622" i="8"/>
  <c r="C529" i="8"/>
  <c r="G547" i="8"/>
  <c r="H547" i="8" s="1"/>
  <c r="E547" i="8"/>
  <c r="C547" i="8"/>
  <c r="G552" i="8"/>
  <c r="H552" i="8" s="1"/>
  <c r="C609" i="8"/>
  <c r="E609" i="8"/>
  <c r="D609" i="8"/>
  <c r="D614" i="8"/>
  <c r="C614" i="8"/>
  <c r="G614" i="8"/>
  <c r="H614" i="8" s="1"/>
  <c r="G636" i="8"/>
  <c r="H636" i="8" s="1"/>
  <c r="E636" i="8"/>
  <c r="D636" i="8"/>
  <c r="C636" i="8"/>
  <c r="G673" i="8"/>
  <c r="H673" i="8" s="1"/>
  <c r="D673" i="8"/>
  <c r="C673" i="8"/>
  <c r="E698" i="8"/>
  <c r="D698" i="8"/>
  <c r="C698" i="8"/>
  <c r="D529" i="8"/>
  <c r="C540" i="8"/>
  <c r="D547" i="8"/>
  <c r="C552" i="8"/>
  <c r="E582" i="8"/>
  <c r="G586" i="8"/>
  <c r="H586" i="8" s="1"/>
  <c r="D586" i="8"/>
  <c r="C586" i="8"/>
  <c r="E586" i="8"/>
  <c r="G609" i="8"/>
  <c r="H609" i="8" s="1"/>
  <c r="E614" i="8"/>
  <c r="E623" i="8"/>
  <c r="D623" i="8"/>
  <c r="G623" i="8"/>
  <c r="H623" i="8" s="1"/>
  <c r="C623" i="8"/>
  <c r="E673" i="8"/>
  <c r="G678" i="8"/>
  <c r="H678" i="8" s="1"/>
  <c r="E678" i="8"/>
  <c r="D678" i="8"/>
  <c r="C678" i="8"/>
  <c r="G698" i="8"/>
  <c r="H698" i="8" s="1"/>
  <c r="G730" i="8"/>
  <c r="H730" i="8" s="1"/>
  <c r="E730" i="8"/>
  <c r="D730" i="8"/>
  <c r="C730" i="8"/>
  <c r="C477" i="8"/>
  <c r="D477" i="8"/>
  <c r="D479" i="8"/>
  <c r="C501" i="8"/>
  <c r="D501" i="8"/>
  <c r="D503" i="8"/>
  <c r="C525" i="8"/>
  <c r="D525" i="8"/>
  <c r="D527" i="8"/>
  <c r="E529" i="8"/>
  <c r="D540" i="8"/>
  <c r="H545" i="8"/>
  <c r="C545" i="8"/>
  <c r="D545" i="8"/>
  <c r="D552" i="8"/>
  <c r="G574" i="8"/>
  <c r="H574" i="8" s="1"/>
  <c r="D574" i="8"/>
  <c r="C574" i="8"/>
  <c r="H666" i="8"/>
  <c r="E666" i="8"/>
  <c r="D666" i="8"/>
  <c r="C666" i="8"/>
  <c r="G687" i="8"/>
  <c r="H687" i="8" s="1"/>
  <c r="E687" i="8"/>
  <c r="D687" i="8"/>
  <c r="C687" i="8"/>
  <c r="E499" i="8"/>
  <c r="C499" i="8"/>
  <c r="E523" i="8"/>
  <c r="C523" i="8"/>
  <c r="G529" i="8"/>
  <c r="H529" i="8" s="1"/>
  <c r="E583" i="8"/>
  <c r="D583" i="8"/>
  <c r="C583" i="8"/>
  <c r="G587" i="8"/>
  <c r="H587" i="8" s="1"/>
  <c r="E587" i="8"/>
  <c r="C587" i="8"/>
  <c r="G606" i="8"/>
  <c r="H606" i="8" s="1"/>
  <c r="E606" i="8"/>
  <c r="G637" i="8"/>
  <c r="H637" i="8" s="1"/>
  <c r="D637" i="8"/>
  <c r="C637" i="8"/>
  <c r="E543" i="8"/>
  <c r="C543" i="8"/>
  <c r="G553" i="8"/>
  <c r="H553" i="8" s="1"/>
  <c r="D553" i="8"/>
  <c r="E567" i="8"/>
  <c r="D567" i="8"/>
  <c r="G567" i="8"/>
  <c r="H567" i="8" s="1"/>
  <c r="C567" i="8"/>
  <c r="H580" i="8"/>
  <c r="C580" i="8"/>
  <c r="E580" i="8"/>
  <c r="G583" i="8"/>
  <c r="H583" i="8" s="1"/>
  <c r="D587" i="8"/>
  <c r="C606" i="8"/>
  <c r="G625" i="8"/>
  <c r="H625" i="8" s="1"/>
  <c r="E625" i="8"/>
  <c r="G642" i="8"/>
  <c r="H642" i="8" s="1"/>
  <c r="E642" i="8"/>
  <c r="D642" i="8"/>
  <c r="C642" i="8"/>
  <c r="G649" i="8"/>
  <c r="H649" i="8" s="1"/>
  <c r="E649" i="8"/>
  <c r="D649" i="8"/>
  <c r="C649" i="8"/>
  <c r="G716" i="8"/>
  <c r="H716" i="8" s="1"/>
  <c r="E716" i="8"/>
  <c r="G661" i="8"/>
  <c r="H661" i="8" s="1"/>
  <c r="G728" i="8"/>
  <c r="H728" i="8" s="1"/>
  <c r="E728" i="8"/>
  <c r="D728" i="8"/>
  <c r="C728" i="8"/>
  <c r="D590" i="8"/>
  <c r="C590" i="8"/>
  <c r="G593" i="8"/>
  <c r="H593" i="8" s="1"/>
  <c r="E593" i="8"/>
  <c r="C593" i="8"/>
  <c r="D593" i="8"/>
  <c r="E607" i="8"/>
  <c r="D607" i="8"/>
  <c r="C607" i="8"/>
  <c r="G607" i="8"/>
  <c r="H607" i="8" s="1"/>
  <c r="G611" i="8"/>
  <c r="H611" i="8" s="1"/>
  <c r="D662" i="8"/>
  <c r="C662" i="8"/>
  <c r="G662" i="8"/>
  <c r="H662" i="8" s="1"/>
  <c r="E662" i="8"/>
  <c r="D717" i="8"/>
  <c r="C717" i="8"/>
  <c r="G720" i="8"/>
  <c r="H720" i="8" s="1"/>
  <c r="E720" i="8"/>
  <c r="D720" i="8"/>
  <c r="C720" i="8"/>
  <c r="G615" i="8"/>
  <c r="H615" i="8" s="1"/>
  <c r="E615" i="8"/>
  <c r="D615" i="8"/>
  <c r="C615" i="8"/>
  <c r="G634" i="8"/>
  <c r="H634" i="8" s="1"/>
  <c r="E634" i="8"/>
  <c r="D634" i="8"/>
  <c r="C634" i="8"/>
  <c r="G639" i="8"/>
  <c r="H639" i="8" s="1"/>
  <c r="E639" i="8"/>
  <c r="D639" i="8"/>
  <c r="G658" i="8"/>
  <c r="H658" i="8" s="1"/>
  <c r="E658" i="8"/>
  <c r="D658" i="8"/>
  <c r="C658" i="8"/>
  <c r="G675" i="8"/>
  <c r="H675" i="8" s="1"/>
  <c r="E675" i="8"/>
  <c r="D675" i="8"/>
  <c r="G704" i="8"/>
  <c r="H704" i="8" s="1"/>
  <c r="E704" i="8"/>
  <c r="G714" i="8"/>
  <c r="H714" i="8" s="1"/>
  <c r="E717" i="8"/>
  <c r="G721" i="8"/>
  <c r="H721" i="8" s="1"/>
  <c r="E721" i="8"/>
  <c r="D721" i="8"/>
  <c r="C721" i="8"/>
  <c r="G564" i="8"/>
  <c r="H564" i="8" s="1"/>
  <c r="D564" i="8"/>
  <c r="C564" i="8"/>
  <c r="G590" i="8"/>
  <c r="H590" i="8" s="1"/>
  <c r="G594" i="8"/>
  <c r="H594" i="8" s="1"/>
  <c r="E594" i="8"/>
  <c r="D594" i="8"/>
  <c r="G601" i="8"/>
  <c r="H601" i="8" s="1"/>
  <c r="C601" i="8"/>
  <c r="G608" i="8"/>
  <c r="H608" i="8" s="1"/>
  <c r="E608" i="8"/>
  <c r="D611" i="8"/>
  <c r="C639" i="8"/>
  <c r="G663" i="8"/>
  <c r="H663" i="8" s="1"/>
  <c r="E663" i="8"/>
  <c r="D663" i="8"/>
  <c r="C663" i="8"/>
  <c r="G670" i="8"/>
  <c r="H670" i="8" s="1"/>
  <c r="E670" i="8"/>
  <c r="D670" i="8"/>
  <c r="C670" i="8"/>
  <c r="C675" i="8"/>
  <c r="G685" i="8"/>
  <c r="H685" i="8" s="1"/>
  <c r="E685" i="8"/>
  <c r="D685" i="8"/>
  <c r="C685" i="8"/>
  <c r="C704" i="8"/>
  <c r="C714" i="8"/>
  <c r="G717" i="8"/>
  <c r="H717" i="8" s="1"/>
  <c r="H726" i="8"/>
  <c r="E571" i="8"/>
  <c r="D571" i="8"/>
  <c r="C571" i="8"/>
  <c r="E611" i="8"/>
  <c r="G635" i="8"/>
  <c r="H635" i="8" s="1"/>
  <c r="E635" i="8"/>
  <c r="D635" i="8"/>
  <c r="G656" i="8"/>
  <c r="H656" i="8" s="1"/>
  <c r="E656" i="8"/>
  <c r="E659" i="8"/>
  <c r="D659" i="8"/>
  <c r="D686" i="8"/>
  <c r="C686" i="8"/>
  <c r="G689" i="8"/>
  <c r="H689" i="8" s="1"/>
  <c r="E689" i="8"/>
  <c r="D689" i="8"/>
  <c r="C689" i="8"/>
  <c r="D704" i="8"/>
  <c r="G709" i="8"/>
  <c r="H709" i="8" s="1"/>
  <c r="E709" i="8"/>
  <c r="D709" i="8"/>
  <c r="C709" i="8"/>
  <c r="D714" i="8"/>
  <c r="C560" i="8"/>
  <c r="G571" i="8"/>
  <c r="H571" i="8" s="1"/>
  <c r="G588" i="8"/>
  <c r="H588" i="8" s="1"/>
  <c r="E588" i="8"/>
  <c r="D588" i="8"/>
  <c r="E591" i="8"/>
  <c r="D591" i="8"/>
  <c r="G591" i="8"/>
  <c r="H591" i="8" s="1"/>
  <c r="E601" i="8"/>
  <c r="D608" i="8"/>
  <c r="G612" i="8"/>
  <c r="H612" i="8" s="1"/>
  <c r="E612" i="8"/>
  <c r="D612" i="8"/>
  <c r="C635" i="8"/>
  <c r="C656" i="8"/>
  <c r="C659" i="8"/>
  <c r="G671" i="8"/>
  <c r="H671" i="8" s="1"/>
  <c r="E671" i="8"/>
  <c r="D671" i="8"/>
  <c r="C671" i="8"/>
  <c r="E686" i="8"/>
  <c r="E710" i="8"/>
  <c r="D710" i="8"/>
  <c r="C710" i="8"/>
  <c r="E714" i="8"/>
  <c r="D726" i="8"/>
  <c r="D650" i="8"/>
  <c r="C650" i="8"/>
  <c r="G653" i="8"/>
  <c r="H653" i="8" s="1"/>
  <c r="E653" i="8"/>
  <c r="D653" i="8"/>
  <c r="C653" i="8"/>
  <c r="D656" i="8"/>
  <c r="G659" i="8"/>
  <c r="H659" i="8" s="1"/>
  <c r="G682" i="8"/>
  <c r="H682" i="8" s="1"/>
  <c r="E682" i="8"/>
  <c r="D682" i="8"/>
  <c r="C682" i="8"/>
  <c r="G686" i="8"/>
  <c r="H686" i="8" s="1"/>
  <c r="G690" i="8"/>
  <c r="H690" i="8" s="1"/>
  <c r="D690" i="8"/>
  <c r="C690" i="8"/>
  <c r="G701" i="8"/>
  <c r="H701" i="8" s="1"/>
  <c r="E701" i="8"/>
  <c r="D701" i="8"/>
  <c r="C701" i="8"/>
  <c r="E726" i="8"/>
  <c r="G648" i="8"/>
  <c r="H648" i="8" s="1"/>
  <c r="E648" i="8"/>
  <c r="D648" i="8"/>
  <c r="C648" i="8"/>
  <c r="G684" i="8"/>
  <c r="H684" i="8" s="1"/>
  <c r="E684" i="8"/>
  <c r="D684" i="8"/>
  <c r="C684" i="8"/>
  <c r="D705" i="8"/>
  <c r="C705" i="8"/>
  <c r="G727" i="8"/>
  <c r="H727" i="8" s="1"/>
  <c r="E727" i="8"/>
  <c r="D727" i="8"/>
  <c r="C727" i="8"/>
  <c r="G629" i="8"/>
  <c r="H629" i="8" s="1"/>
  <c r="E629" i="8"/>
  <c r="D629" i="8"/>
  <c r="C629" i="8"/>
  <c r="G632" i="8"/>
  <c r="H632" i="8" s="1"/>
  <c r="E632" i="8"/>
  <c r="G665" i="8"/>
  <c r="H665" i="8" s="1"/>
  <c r="E665" i="8"/>
  <c r="D665" i="8"/>
  <c r="C665" i="8"/>
  <c r="G668" i="8"/>
  <c r="H668" i="8" s="1"/>
  <c r="E668" i="8"/>
  <c r="G708" i="8"/>
  <c r="H708" i="8" s="1"/>
  <c r="E708" i="8"/>
  <c r="D708" i="8"/>
  <c r="C708" i="8"/>
  <c r="C731" i="8"/>
  <c r="G699" i="8"/>
  <c r="H699" i="8" s="1"/>
  <c r="E699" i="8"/>
  <c r="D699" i="8"/>
  <c r="G718" i="8"/>
  <c r="H718" i="8" s="1"/>
  <c r="E718" i="8"/>
  <c r="D718" i="8"/>
  <c r="C718" i="8"/>
  <c r="D668" i="8"/>
  <c r="D674" i="8"/>
  <c r="C674" i="8"/>
  <c r="C699" i="8"/>
  <c r="E712" i="8"/>
  <c r="E731" i="8"/>
  <c r="D602" i="8"/>
  <c r="C602" i="8"/>
  <c r="E618" i="8"/>
  <c r="G624" i="8"/>
  <c r="H624" i="8" s="1"/>
  <c r="E624" i="8"/>
  <c r="D624" i="8"/>
  <c r="C624" i="8"/>
  <c r="G660" i="8"/>
  <c r="H660" i="8" s="1"/>
  <c r="E660" i="8"/>
  <c r="D660" i="8"/>
  <c r="C660" i="8"/>
  <c r="E674" i="8"/>
  <c r="G696" i="8"/>
  <c r="H696" i="8" s="1"/>
  <c r="E696" i="8"/>
  <c r="D696" i="8"/>
  <c r="C696" i="8"/>
  <c r="G712" i="8"/>
  <c r="H712" i="8" s="1"/>
  <c r="E722" i="8"/>
  <c r="D722" i="8"/>
  <c r="C722" i="8"/>
  <c r="G731" i="8"/>
  <c r="H731" i="8" s="1"/>
  <c r="G581" i="8"/>
  <c r="H581" i="8" s="1"/>
  <c r="E581" i="8"/>
  <c r="C581" i="8"/>
  <c r="G589" i="8"/>
  <c r="H589" i="8" s="1"/>
  <c r="G610" i="8"/>
  <c r="H610" i="8" s="1"/>
  <c r="D610" i="8"/>
  <c r="C610" i="8"/>
  <c r="G618" i="8"/>
  <c r="H618" i="8" s="1"/>
  <c r="G641" i="8"/>
  <c r="H641" i="8" s="1"/>
  <c r="E641" i="8"/>
  <c r="D641" i="8"/>
  <c r="C641" i="8"/>
  <c r="G644" i="8"/>
  <c r="H644" i="8" s="1"/>
  <c r="E644" i="8"/>
  <c r="G674" i="8"/>
  <c r="H674" i="8" s="1"/>
  <c r="G677" i="8"/>
  <c r="H677" i="8" s="1"/>
  <c r="E677" i="8"/>
  <c r="D677" i="8"/>
  <c r="C677" i="8"/>
  <c r="G680" i="8"/>
  <c r="H680" i="8" s="1"/>
  <c r="E680" i="8"/>
  <c r="D700" i="8"/>
  <c r="G722" i="8"/>
  <c r="H722" i="8" s="1"/>
  <c r="G725" i="8"/>
  <c r="H725" i="8" s="1"/>
  <c r="E725" i="8"/>
  <c r="D725" i="8"/>
  <c r="C725" i="8"/>
  <c r="G584" i="8"/>
  <c r="H584" i="8" s="1"/>
  <c r="E584" i="8"/>
  <c r="G605" i="8"/>
  <c r="H605" i="8" s="1"/>
  <c r="E605" i="8"/>
  <c r="C605" i="8"/>
  <c r="E610" i="8"/>
  <c r="C644" i="8"/>
  <c r="C680" i="8"/>
  <c r="E700" i="8"/>
  <c r="G713" i="8"/>
  <c r="H713" i="8" s="1"/>
  <c r="E713" i="8"/>
  <c r="D713" i="8"/>
  <c r="C713" i="8"/>
  <c r="D729" i="8"/>
  <c r="C729" i="8"/>
  <c r="G732" i="8"/>
  <c r="H732" i="8" s="1"/>
  <c r="E732" i="8"/>
  <c r="D732" i="8"/>
  <c r="C732" i="8"/>
  <c r="C619" i="8"/>
  <c r="C631" i="8"/>
  <c r="C643" i="8"/>
  <c r="C655" i="8"/>
  <c r="C667" i="8"/>
  <c r="C679" i="8"/>
  <c r="C691" i="8"/>
  <c r="C703" i="8"/>
  <c r="C715" i="8"/>
  <c r="D619" i="8"/>
  <c r="D631" i="8"/>
  <c r="D643" i="8"/>
  <c r="D655" i="8"/>
  <c r="D667" i="8"/>
  <c r="D679" i="8"/>
  <c r="D691" i="8"/>
  <c r="D703" i="8"/>
  <c r="D715" i="8"/>
  <c r="C13" i="7" a="1"/>
  <c r="C13" i="7" s="1"/>
  <c r="E202" i="6"/>
  <c r="D202" i="6"/>
  <c r="C202" i="6"/>
  <c r="G202" i="6"/>
  <c r="H202" i="6" s="1"/>
  <c r="G497" i="6"/>
  <c r="H497" i="6" s="1"/>
  <c r="C497" i="6"/>
  <c r="E214" i="6"/>
  <c r="G214" i="6"/>
  <c r="H214" i="6" s="1"/>
  <c r="C214" i="6"/>
  <c r="C427" i="6"/>
  <c r="G427" i="6"/>
  <c r="H427" i="6" s="1"/>
  <c r="G509" i="6"/>
  <c r="C509" i="6"/>
  <c r="E566" i="6"/>
  <c r="C566" i="6"/>
  <c r="C111" i="6"/>
  <c r="D111" i="6"/>
  <c r="E310" i="6"/>
  <c r="C310" i="6"/>
  <c r="E59" i="6"/>
  <c r="D59" i="6"/>
  <c r="G59" i="6"/>
  <c r="H59" i="6" s="1"/>
  <c r="C59" i="6"/>
  <c r="G7" i="6"/>
  <c r="H7" i="6" s="1"/>
  <c r="D7" i="6"/>
  <c r="C7" i="6"/>
  <c r="D321" i="6"/>
  <c r="G321" i="6"/>
  <c r="H321" i="6" s="1"/>
  <c r="E321" i="6"/>
  <c r="E441" i="6"/>
  <c r="C441" i="6"/>
  <c r="G324" i="6"/>
  <c r="C324" i="6"/>
  <c r="E47" i="6"/>
  <c r="D47" i="6"/>
  <c r="G47" i="6"/>
  <c r="H47" i="6" s="1"/>
  <c r="C47" i="6"/>
  <c r="E58" i="6"/>
  <c r="D58" i="6"/>
  <c r="E622" i="6"/>
  <c r="C622" i="6"/>
  <c r="G496" i="6"/>
  <c r="H496" i="6" s="1"/>
  <c r="G523" i="6"/>
  <c r="D29" i="6"/>
  <c r="C274" i="6"/>
  <c r="D302" i="6"/>
  <c r="C354" i="6"/>
  <c r="E380" i="6"/>
  <c r="D399" i="6"/>
  <c r="E452" i="6"/>
  <c r="E605" i="6"/>
  <c r="C671" i="6"/>
  <c r="G581" i="6"/>
  <c r="H581" i="6" s="1"/>
  <c r="E302" i="6"/>
  <c r="C333" i="6"/>
  <c r="D339" i="6"/>
  <c r="E652" i="6"/>
  <c r="D70" i="6"/>
  <c r="C101" i="6"/>
  <c r="C147" i="6"/>
  <c r="C268" i="6"/>
  <c r="E333" i="6"/>
  <c r="E681" i="6"/>
  <c r="E64" i="6"/>
  <c r="E109" i="6"/>
  <c r="G147" i="6"/>
  <c r="H147" i="6" s="1"/>
  <c r="G221" i="6"/>
  <c r="E185" i="6"/>
  <c r="D423" i="6"/>
  <c r="G436" i="6"/>
  <c r="H436" i="6" s="1"/>
  <c r="G484" i="6"/>
  <c r="H484" i="6" s="1"/>
  <c r="C512" i="6"/>
  <c r="D571" i="6"/>
  <c r="D647" i="6"/>
  <c r="E40" i="6"/>
  <c r="G52" i="6"/>
  <c r="H52" i="6" s="1"/>
  <c r="C65" i="6"/>
  <c r="E116" i="6"/>
  <c r="E122" i="6"/>
  <c r="G185" i="6"/>
  <c r="H185" i="6" s="1"/>
  <c r="E258" i="6"/>
  <c r="D284" i="6"/>
  <c r="D314" i="6"/>
  <c r="E571" i="6"/>
  <c r="E28" i="6"/>
  <c r="G40" i="6"/>
  <c r="H40" i="6" s="1"/>
  <c r="E81" i="6"/>
  <c r="C210" i="6"/>
  <c r="C246" i="6"/>
  <c r="C299" i="6"/>
  <c r="C429" i="6"/>
  <c r="C500" i="6"/>
  <c r="H571" i="6"/>
  <c r="E593" i="6"/>
  <c r="E676" i="6"/>
  <c r="D211" i="6"/>
  <c r="D9" i="6"/>
  <c r="G9" i="6"/>
  <c r="H9" i="6" s="1"/>
  <c r="E71" i="6"/>
  <c r="G71" i="6"/>
  <c r="H71" i="6" s="1"/>
  <c r="D71" i="6"/>
  <c r="C71" i="6"/>
  <c r="E82" i="6"/>
  <c r="D82" i="6"/>
  <c r="D217" i="6"/>
  <c r="E217" i="6"/>
  <c r="C217" i="6"/>
  <c r="G217" i="6"/>
  <c r="H217" i="6" s="1"/>
  <c r="D27" i="6"/>
  <c r="E27" i="6"/>
  <c r="C27" i="6"/>
  <c r="E366" i="6"/>
  <c r="G366" i="6"/>
  <c r="H366" i="6" s="1"/>
  <c r="D366" i="6"/>
  <c r="C366" i="6"/>
  <c r="G385" i="6"/>
  <c r="H385" i="6" s="1"/>
  <c r="C385" i="6"/>
  <c r="D212" i="6"/>
  <c r="G212" i="6"/>
  <c r="G370" i="6"/>
  <c r="H370" i="6" s="1"/>
  <c r="E370" i="6"/>
  <c r="D370" i="6"/>
  <c r="E34" i="6"/>
  <c r="D34" i="6"/>
  <c r="D346" i="6"/>
  <c r="C346" i="6"/>
  <c r="G381" i="6"/>
  <c r="E381" i="6"/>
  <c r="E141" i="6"/>
  <c r="G141" i="6"/>
  <c r="H141" i="6" s="1"/>
  <c r="D275" i="6"/>
  <c r="E275" i="6"/>
  <c r="C275" i="6"/>
  <c r="G275" i="6"/>
  <c r="H275" i="6" s="1"/>
  <c r="G120" i="6"/>
  <c r="E120" i="6"/>
  <c r="C120" i="6"/>
  <c r="E340" i="6"/>
  <c r="C340" i="6"/>
  <c r="G262" i="6"/>
  <c r="H262" i="6" s="1"/>
  <c r="E262" i="6"/>
  <c r="G345" i="6"/>
  <c r="H345" i="6" s="1"/>
  <c r="D345" i="6"/>
  <c r="C345" i="6"/>
  <c r="D409" i="6"/>
  <c r="E409" i="6"/>
  <c r="C409" i="6"/>
  <c r="D555" i="6"/>
  <c r="C555" i="6"/>
  <c r="E586" i="6"/>
  <c r="G586" i="6"/>
  <c r="H586" i="6" s="1"/>
  <c r="C586" i="6"/>
  <c r="G352" i="6"/>
  <c r="H352" i="6" s="1"/>
  <c r="E352" i="6"/>
  <c r="D508" i="6"/>
  <c r="G508" i="6"/>
  <c r="H508" i="6" s="1"/>
  <c r="C508" i="6"/>
  <c r="D514" i="6"/>
  <c r="C514" i="6"/>
  <c r="G602" i="6"/>
  <c r="H602" i="6" s="1"/>
  <c r="C602" i="6"/>
  <c r="E610" i="6"/>
  <c r="C610" i="6"/>
  <c r="D638" i="6"/>
  <c r="G638" i="6"/>
  <c r="H638" i="6" s="1"/>
  <c r="C638" i="6"/>
  <c r="E667" i="6"/>
  <c r="C667" i="6"/>
  <c r="D35" i="6"/>
  <c r="D46" i="6"/>
  <c r="G81" i="6"/>
  <c r="H81" i="6" s="1"/>
  <c r="E117" i="6"/>
  <c r="G129" i="6"/>
  <c r="H129" i="6" s="1"/>
  <c r="G163" i="6"/>
  <c r="H163" i="6" s="1"/>
  <c r="C175" i="6"/>
  <c r="C235" i="6"/>
  <c r="D241" i="6"/>
  <c r="C241" i="6"/>
  <c r="E273" i="6"/>
  <c r="G273" i="6"/>
  <c r="H273" i="6" s="1"/>
  <c r="C291" i="6"/>
  <c r="E299" i="6"/>
  <c r="D310" i="6"/>
  <c r="C328" i="6"/>
  <c r="C352" i="6"/>
  <c r="D488" i="6"/>
  <c r="C488" i="6"/>
  <c r="G610" i="6"/>
  <c r="H610" i="6" s="1"/>
  <c r="D229" i="6"/>
  <c r="G229" i="6"/>
  <c r="H229" i="6" s="1"/>
  <c r="G35" i="6"/>
  <c r="H35" i="6" s="1"/>
  <c r="C41" i="6"/>
  <c r="E57" i="6"/>
  <c r="E76" i="6"/>
  <c r="G117" i="6"/>
  <c r="H117" i="6" s="1"/>
  <c r="C138" i="6"/>
  <c r="C151" i="6"/>
  <c r="E229" i="6"/>
  <c r="E241" i="6"/>
  <c r="C273" i="6"/>
  <c r="C286" i="6"/>
  <c r="D291" i="6"/>
  <c r="G297" i="6"/>
  <c r="H297" i="6" s="1"/>
  <c r="E297" i="6"/>
  <c r="E328" i="6"/>
  <c r="C334" i="6"/>
  <c r="E449" i="6"/>
  <c r="G449" i="6"/>
  <c r="H449" i="6" s="1"/>
  <c r="D449" i="6"/>
  <c r="E488" i="6"/>
  <c r="G573" i="6"/>
  <c r="E573" i="6"/>
  <c r="C573" i="6"/>
  <c r="E640" i="6"/>
  <c r="D640" i="6"/>
  <c r="G658" i="6"/>
  <c r="H658" i="6" s="1"/>
  <c r="G57" i="6"/>
  <c r="H57" i="6" s="1"/>
  <c r="G76" i="6"/>
  <c r="H76" i="6" s="1"/>
  <c r="E93" i="6"/>
  <c r="D109" i="6"/>
  <c r="E158" i="6"/>
  <c r="C207" i="6"/>
  <c r="G241" i="6"/>
  <c r="H241" i="6" s="1"/>
  <c r="C247" i="6"/>
  <c r="G268" i="6"/>
  <c r="H268" i="6" s="1"/>
  <c r="D268" i="6"/>
  <c r="D273" i="6"/>
  <c r="E291" i="6"/>
  <c r="C297" i="6"/>
  <c r="G300" i="6"/>
  <c r="H300" i="6" s="1"/>
  <c r="C389" i="6"/>
  <c r="C449" i="6"/>
  <c r="G488" i="6"/>
  <c r="H488" i="6" s="1"/>
  <c r="G524" i="6"/>
  <c r="H524" i="6" s="1"/>
  <c r="E524" i="6"/>
  <c r="D524" i="6"/>
  <c r="C524" i="6"/>
  <c r="E574" i="6"/>
  <c r="G574" i="6"/>
  <c r="H574" i="6" s="1"/>
  <c r="C574" i="6"/>
  <c r="D650" i="6"/>
  <c r="G650" i="6"/>
  <c r="H650" i="6" s="1"/>
  <c r="C650" i="6"/>
  <c r="D171" i="6"/>
  <c r="G171" i="6"/>
  <c r="H171" i="6" s="1"/>
  <c r="D253" i="6"/>
  <c r="G253" i="6"/>
  <c r="H253" i="6" s="1"/>
  <c r="E253" i="6"/>
  <c r="D297" i="6"/>
  <c r="D382" i="6"/>
  <c r="C382" i="6"/>
  <c r="C438" i="6"/>
  <c r="G438" i="6"/>
  <c r="H438" i="6" s="1"/>
  <c r="E438" i="6"/>
  <c r="D502" i="6"/>
  <c r="C502" i="6"/>
  <c r="D88" i="6"/>
  <c r="E88" i="6"/>
  <c r="G287" i="6"/>
  <c r="H287" i="6" s="1"/>
  <c r="C287" i="6"/>
  <c r="D383" i="6"/>
  <c r="C383" i="6"/>
  <c r="E425" i="6"/>
  <c r="D425" i="6"/>
  <c r="C425" i="6"/>
  <c r="H425" i="6"/>
  <c r="E465" i="6"/>
  <c r="C465" i="6"/>
  <c r="E559" i="6"/>
  <c r="D559" i="6"/>
  <c r="C559" i="6"/>
  <c r="D133" i="6"/>
  <c r="G133" i="6"/>
  <c r="H133" i="6" s="1"/>
  <c r="E238" i="6"/>
  <c r="G238" i="6"/>
  <c r="H238" i="6" s="1"/>
  <c r="G243" i="6"/>
  <c r="H243" i="6" s="1"/>
  <c r="E243" i="6"/>
  <c r="G309" i="6"/>
  <c r="H309" i="6" s="1"/>
  <c r="E309" i="6"/>
  <c r="C368" i="6"/>
  <c r="G368" i="6"/>
  <c r="H368" i="6" s="1"/>
  <c r="C451" i="6"/>
  <c r="E451" i="6"/>
  <c r="D451" i="6"/>
  <c r="D490" i="6"/>
  <c r="C490" i="6"/>
  <c r="E542" i="6"/>
  <c r="C542" i="6"/>
  <c r="C560" i="6"/>
  <c r="E560" i="6"/>
  <c r="E598" i="6"/>
  <c r="G598" i="6"/>
  <c r="H598" i="6" s="1"/>
  <c r="C598" i="6"/>
  <c r="G614" i="6"/>
  <c r="H614" i="6" s="1"/>
  <c r="G633" i="6"/>
  <c r="E633" i="6"/>
  <c r="E11" i="6"/>
  <c r="C53" i="6"/>
  <c r="E69" i="6"/>
  <c r="C83" i="6"/>
  <c r="D94" i="6"/>
  <c r="D105" i="6"/>
  <c r="C110" i="6"/>
  <c r="E133" i="6"/>
  <c r="G166" i="6"/>
  <c r="H166" i="6" s="1"/>
  <c r="D166" i="6"/>
  <c r="E226" i="6"/>
  <c r="G226" i="6"/>
  <c r="H226" i="6" s="1"/>
  <c r="D226" i="6"/>
  <c r="E270" i="6"/>
  <c r="D270" i="6"/>
  <c r="C292" i="6"/>
  <c r="C309" i="6"/>
  <c r="C332" i="6"/>
  <c r="G332" i="6"/>
  <c r="G477" i="6"/>
  <c r="H477" i="6" s="1"/>
  <c r="C477" i="6"/>
  <c r="D662" i="6"/>
  <c r="G662" i="6"/>
  <c r="H662" i="6" s="1"/>
  <c r="G11" i="6"/>
  <c r="H11" i="6" s="1"/>
  <c r="G16" i="6"/>
  <c r="H16" i="6" s="1"/>
  <c r="G69" i="6"/>
  <c r="H69" i="6" s="1"/>
  <c r="D83" i="6"/>
  <c r="C89" i="6"/>
  <c r="E105" i="6"/>
  <c r="E110" i="6"/>
  <c r="E198" i="6"/>
  <c r="G198" i="6"/>
  <c r="H198" i="6" s="1"/>
  <c r="C226" i="6"/>
  <c r="D238" i="6"/>
  <c r="E264" i="6"/>
  <c r="C270" i="6"/>
  <c r="G285" i="6"/>
  <c r="H285" i="6" s="1"/>
  <c r="E285" i="6"/>
  <c r="C298" i="6"/>
  <c r="D309" i="6"/>
  <c r="D349" i="6"/>
  <c r="G349" i="6"/>
  <c r="H349" i="6" s="1"/>
  <c r="G379" i="6"/>
  <c r="H379" i="6" s="1"/>
  <c r="E379" i="6"/>
  <c r="E401" i="6"/>
  <c r="G401" i="6"/>
  <c r="H401" i="6" s="1"/>
  <c r="D401" i="6"/>
  <c r="E477" i="6"/>
  <c r="G485" i="6"/>
  <c r="H485" i="6" s="1"/>
  <c r="C485" i="6"/>
  <c r="C645" i="6"/>
  <c r="G645" i="6"/>
  <c r="H645" i="6" s="1"/>
  <c r="E645" i="6"/>
  <c r="G83" i="6"/>
  <c r="H83" i="6" s="1"/>
  <c r="D205" i="6"/>
  <c r="G205" i="6"/>
  <c r="H205" i="6" s="1"/>
  <c r="C205" i="6"/>
  <c r="E234" i="6"/>
  <c r="G234" i="6"/>
  <c r="H234" i="6" s="1"/>
  <c r="E250" i="6"/>
  <c r="C250" i="6"/>
  <c r="D298" i="6"/>
  <c r="D357" i="6"/>
  <c r="C357" i="6"/>
  <c r="H357" i="6"/>
  <c r="D421" i="6"/>
  <c r="G421" i="6"/>
  <c r="H421" i="6" s="1"/>
  <c r="E421" i="6"/>
  <c r="G553" i="6"/>
  <c r="H553" i="6" s="1"/>
  <c r="E553" i="6"/>
  <c r="D553" i="6"/>
  <c r="C553" i="6"/>
  <c r="G562" i="6"/>
  <c r="H562" i="6" s="1"/>
  <c r="E562" i="6"/>
  <c r="D562" i="6"/>
  <c r="C562" i="6"/>
  <c r="G95" i="6"/>
  <c r="H95" i="6" s="1"/>
  <c r="C95" i="6"/>
  <c r="E205" i="6"/>
  <c r="E222" i="6"/>
  <c r="D222" i="6"/>
  <c r="C222" i="6"/>
  <c r="C234" i="6"/>
  <c r="D250" i="6"/>
  <c r="G294" i="6"/>
  <c r="H294" i="6" s="1"/>
  <c r="C321" i="6"/>
  <c r="G327" i="6"/>
  <c r="D327" i="6"/>
  <c r="E357" i="6"/>
  <c r="D379" i="6"/>
  <c r="C421" i="6"/>
  <c r="D626" i="6"/>
  <c r="G626" i="6"/>
  <c r="H626" i="6" s="1"/>
  <c r="C626" i="6"/>
  <c r="G655" i="6"/>
  <c r="H655" i="6" s="1"/>
  <c r="E655" i="6"/>
  <c r="D655" i="6"/>
  <c r="C655" i="6"/>
  <c r="D429" i="6"/>
  <c r="D441" i="6"/>
  <c r="G475" i="6"/>
  <c r="H475" i="6" s="1"/>
  <c r="D500" i="6"/>
  <c r="G622" i="6"/>
  <c r="H622" i="6" s="1"/>
  <c r="C258" i="6"/>
  <c r="C387" i="6"/>
  <c r="C399" i="6"/>
  <c r="E429" i="6"/>
  <c r="G441" i="6"/>
  <c r="H441" i="6" s="1"/>
  <c r="C496" i="6"/>
  <c r="D576" i="6"/>
  <c r="E581" i="6"/>
  <c r="G210" i="6"/>
  <c r="H210" i="6" s="1"/>
  <c r="D214" i="6"/>
  <c r="E314" i="6"/>
  <c r="D354" i="6"/>
  <c r="G387" i="6"/>
  <c r="H387" i="6" s="1"/>
  <c r="G399" i="6"/>
  <c r="H399" i="6" s="1"/>
  <c r="E436" i="6"/>
  <c r="G520" i="6"/>
  <c r="H520" i="6" s="1"/>
  <c r="C529" i="6"/>
  <c r="C557" i="6"/>
  <c r="C561" i="6"/>
  <c r="E569" i="6"/>
  <c r="C707" i="6"/>
  <c r="D529" i="6"/>
  <c r="C541" i="6"/>
  <c r="C550" i="6"/>
  <c r="D512" i="6"/>
  <c r="D541" i="6"/>
  <c r="D566" i="6"/>
  <c r="D578" i="6"/>
  <c r="C599" i="6"/>
  <c r="E512" i="6"/>
  <c r="E541" i="6"/>
  <c r="G566" i="6"/>
  <c r="H566" i="6" s="1"/>
  <c r="D604" i="6"/>
  <c r="D724" i="6"/>
  <c r="D411" i="6"/>
  <c r="G541" i="6"/>
  <c r="H541" i="6" s="1"/>
  <c r="D688" i="6"/>
  <c r="E10" i="6"/>
  <c r="D10" i="6"/>
  <c r="G10" i="6"/>
  <c r="H10" i="6" s="1"/>
  <c r="C10" i="6"/>
  <c r="C22" i="6"/>
  <c r="D22" i="6"/>
  <c r="G22" i="6"/>
  <c r="H22" i="6" s="1"/>
  <c r="E22" i="6"/>
  <c r="G54" i="6"/>
  <c r="H54" i="6" s="1"/>
  <c r="D54" i="6"/>
  <c r="E54" i="6"/>
  <c r="C54" i="6"/>
  <c r="G73" i="6"/>
  <c r="H73" i="6" s="1"/>
  <c r="E73" i="6"/>
  <c r="D73" i="6"/>
  <c r="C73" i="6"/>
  <c r="G128" i="6"/>
  <c r="H128" i="6" s="1"/>
  <c r="D128" i="6"/>
  <c r="E128" i="6"/>
  <c r="C128" i="6"/>
  <c r="E91" i="6"/>
  <c r="D91" i="6"/>
  <c r="C91" i="6"/>
  <c r="G91" i="6"/>
  <c r="H91" i="6" s="1"/>
  <c r="C115" i="6"/>
  <c r="G115" i="6"/>
  <c r="H115" i="6" s="1"/>
  <c r="D115" i="6"/>
  <c r="E115" i="6"/>
  <c r="E20" i="6"/>
  <c r="C20" i="6"/>
  <c r="D20" i="6"/>
  <c r="G20" i="6"/>
  <c r="H20" i="6" s="1"/>
  <c r="G66" i="6"/>
  <c r="H66" i="6" s="1"/>
  <c r="E66" i="6"/>
  <c r="D66" i="6"/>
  <c r="C66" i="6"/>
  <c r="G85" i="6"/>
  <c r="H85" i="6" s="1"/>
  <c r="E85" i="6"/>
  <c r="D85" i="6"/>
  <c r="C85" i="6"/>
  <c r="G130" i="6"/>
  <c r="H130" i="6" s="1"/>
  <c r="E130" i="6"/>
  <c r="C130" i="6"/>
  <c r="D130" i="6"/>
  <c r="D15" i="6"/>
  <c r="G15" i="6"/>
  <c r="H15" i="6" s="1"/>
  <c r="E15" i="6"/>
  <c r="C15" i="6"/>
  <c r="E67" i="6"/>
  <c r="D67" i="6"/>
  <c r="C67" i="6"/>
  <c r="G67" i="6"/>
  <c r="H67" i="6" s="1"/>
  <c r="E124" i="6"/>
  <c r="D124" i="6"/>
  <c r="G124" i="6"/>
  <c r="H124" i="6" s="1"/>
  <c r="C124" i="6"/>
  <c r="D132" i="6"/>
  <c r="G132" i="6"/>
  <c r="H132" i="6" s="1"/>
  <c r="C132" i="6"/>
  <c r="E132" i="6"/>
  <c r="D149" i="6"/>
  <c r="E149" i="6"/>
  <c r="C149" i="6"/>
  <c r="G149" i="6"/>
  <c r="H149" i="6" s="1"/>
  <c r="G90" i="6"/>
  <c r="H90" i="6" s="1"/>
  <c r="D90" i="6"/>
  <c r="E90" i="6"/>
  <c r="C90" i="6"/>
  <c r="G8" i="6"/>
  <c r="H8" i="6" s="1"/>
  <c r="E8" i="6"/>
  <c r="D8" i="6"/>
  <c r="C8" i="6"/>
  <c r="C13" i="6"/>
  <c r="G13" i="6"/>
  <c r="H13" i="6" s="1"/>
  <c r="E13" i="6"/>
  <c r="D13" i="6"/>
  <c r="G42" i="6"/>
  <c r="H42" i="6" s="1"/>
  <c r="E42" i="6"/>
  <c r="D42" i="6"/>
  <c r="C42" i="6"/>
  <c r="G61" i="6"/>
  <c r="H61" i="6" s="1"/>
  <c r="E61" i="6"/>
  <c r="D61" i="6"/>
  <c r="C61" i="6"/>
  <c r="E102" i="6"/>
  <c r="G102" i="6"/>
  <c r="H102" i="6" s="1"/>
  <c r="D102" i="6"/>
  <c r="C102" i="6"/>
  <c r="G180" i="6"/>
  <c r="H180" i="6" s="1"/>
  <c r="E180" i="6"/>
  <c r="D180" i="6"/>
  <c r="C180" i="6"/>
  <c r="C188" i="6"/>
  <c r="E188" i="6"/>
  <c r="D188" i="6"/>
  <c r="G188" i="6"/>
  <c r="H188" i="6" s="1"/>
  <c r="C18" i="6"/>
  <c r="G18" i="6"/>
  <c r="H18" i="6" s="1"/>
  <c r="E18" i="6"/>
  <c r="D18" i="6"/>
  <c r="G30" i="6"/>
  <c r="H30" i="6" s="1"/>
  <c r="D30" i="6"/>
  <c r="E30" i="6"/>
  <c r="C30" i="6"/>
  <c r="G49" i="6"/>
  <c r="H49" i="6" s="1"/>
  <c r="E49" i="6"/>
  <c r="D49" i="6"/>
  <c r="C49" i="6"/>
  <c r="E43" i="6"/>
  <c r="D43" i="6"/>
  <c r="C43" i="6"/>
  <c r="G43" i="6"/>
  <c r="H43" i="6" s="1"/>
  <c r="G144" i="6"/>
  <c r="H144" i="6" s="1"/>
  <c r="E144" i="6"/>
  <c r="D144" i="6"/>
  <c r="C144" i="6"/>
  <c r="G37" i="6"/>
  <c r="H37" i="6" s="1"/>
  <c r="E37" i="6"/>
  <c r="D37" i="6"/>
  <c r="C37" i="6"/>
  <c r="G97" i="6"/>
  <c r="H97" i="6" s="1"/>
  <c r="D97" i="6"/>
  <c r="E97" i="6"/>
  <c r="C97" i="6"/>
  <c r="G126" i="6"/>
  <c r="H126" i="6" s="1"/>
  <c r="D126" i="6"/>
  <c r="C126" i="6"/>
  <c r="E126" i="6"/>
  <c r="G156" i="6"/>
  <c r="H156" i="6" s="1"/>
  <c r="E156" i="6"/>
  <c r="D156" i="6"/>
  <c r="C156" i="6"/>
  <c r="D161" i="6"/>
  <c r="E161" i="6"/>
  <c r="C161" i="6"/>
  <c r="G161" i="6"/>
  <c r="H161" i="6" s="1"/>
  <c r="E55" i="6"/>
  <c r="D55" i="6"/>
  <c r="C55" i="6"/>
  <c r="G55" i="6"/>
  <c r="H55" i="6" s="1"/>
  <c r="D26" i="6"/>
  <c r="C26" i="6"/>
  <c r="E26" i="6"/>
  <c r="G26" i="6"/>
  <c r="H26" i="6" s="1"/>
  <c r="E31" i="6"/>
  <c r="D31" i="6"/>
  <c r="C31" i="6"/>
  <c r="G31" i="6"/>
  <c r="H31" i="6" s="1"/>
  <c r="G78" i="6"/>
  <c r="H78" i="6" s="1"/>
  <c r="E78" i="6"/>
  <c r="D78" i="6"/>
  <c r="C78" i="6"/>
  <c r="G140" i="6"/>
  <c r="H140" i="6" s="1"/>
  <c r="D140" i="6"/>
  <c r="E140" i="6"/>
  <c r="C140" i="6"/>
  <c r="C344" i="6"/>
  <c r="E344" i="6"/>
  <c r="D344" i="6"/>
  <c r="G344" i="6"/>
  <c r="H344" i="6" s="1"/>
  <c r="D173" i="6"/>
  <c r="E173" i="6"/>
  <c r="C173" i="6"/>
  <c r="G173" i="6"/>
  <c r="H173" i="6" s="1"/>
  <c r="D136" i="6"/>
  <c r="G136" i="6"/>
  <c r="H136" i="6" s="1"/>
  <c r="C136" i="6"/>
  <c r="E136" i="6"/>
  <c r="G5" i="6"/>
  <c r="H5" i="6" s="1"/>
  <c r="E5" i="6"/>
  <c r="D5" i="6"/>
  <c r="C5" i="6"/>
  <c r="E79" i="6"/>
  <c r="D79" i="6"/>
  <c r="C79" i="6"/>
  <c r="G79" i="6"/>
  <c r="H79" i="6" s="1"/>
  <c r="D38" i="6"/>
  <c r="C38" i="6"/>
  <c r="E104" i="6"/>
  <c r="C104" i="6"/>
  <c r="E4" i="6"/>
  <c r="D24" i="6"/>
  <c r="G38" i="6"/>
  <c r="H38" i="6" s="1"/>
  <c r="G483" i="6"/>
  <c r="H483" i="6" s="1"/>
  <c r="D483" i="6"/>
  <c r="E483" i="6"/>
  <c r="C483" i="6"/>
  <c r="G168" i="6"/>
  <c r="H168" i="6" s="1"/>
  <c r="E168" i="6"/>
  <c r="D168" i="6"/>
  <c r="C168" i="6"/>
  <c r="C320" i="6"/>
  <c r="G320" i="6"/>
  <c r="H320" i="6" s="1"/>
  <c r="E320" i="6"/>
  <c r="D320" i="6"/>
  <c r="E62" i="6"/>
  <c r="D272" i="6"/>
  <c r="G272" i="6"/>
  <c r="H272" i="6" s="1"/>
  <c r="E272" i="6"/>
  <c r="C272" i="6"/>
  <c r="C338" i="6"/>
  <c r="G338" i="6"/>
  <c r="H338" i="6" s="1"/>
  <c r="E338" i="6"/>
  <c r="D338" i="6"/>
  <c r="E476" i="6"/>
  <c r="D476" i="6"/>
  <c r="C476" i="6"/>
  <c r="G476" i="6"/>
  <c r="H476" i="6" s="1"/>
  <c r="E533" i="6"/>
  <c r="D533" i="6"/>
  <c r="G533" i="6"/>
  <c r="H533" i="6" s="1"/>
  <c r="C533" i="6"/>
  <c r="C6" i="6"/>
  <c r="G74" i="6"/>
  <c r="H74" i="6" s="1"/>
  <c r="G86" i="6"/>
  <c r="H86" i="6" s="1"/>
  <c r="G96" i="6"/>
  <c r="H96" i="6" s="1"/>
  <c r="E96" i="6"/>
  <c r="D96" i="6"/>
  <c r="H99" i="6"/>
  <c r="D99" i="6"/>
  <c r="G104" i="6"/>
  <c r="H104" i="6" s="1"/>
  <c r="C107" i="6"/>
  <c r="C112" i="6"/>
  <c r="C118" i="6"/>
  <c r="E146" i="6"/>
  <c r="G165" i="6"/>
  <c r="H165" i="6" s="1"/>
  <c r="D181" i="6"/>
  <c r="C181" i="6"/>
  <c r="E181" i="6"/>
  <c r="G4" i="6"/>
  <c r="H4" i="6" s="1"/>
  <c r="D6" i="6"/>
  <c r="G29" i="6"/>
  <c r="H29" i="6" s="1"/>
  <c r="E29" i="6"/>
  <c r="G36" i="6"/>
  <c r="H36" i="6" s="1"/>
  <c r="E36" i="6"/>
  <c r="D36" i="6"/>
  <c r="G41" i="6"/>
  <c r="H41" i="6" s="1"/>
  <c r="E41" i="6"/>
  <c r="G48" i="6"/>
  <c r="H48" i="6" s="1"/>
  <c r="E48" i="6"/>
  <c r="D48" i="6"/>
  <c r="G53" i="6"/>
  <c r="H53" i="6" s="1"/>
  <c r="E53" i="6"/>
  <c r="G60" i="6"/>
  <c r="H60" i="6" s="1"/>
  <c r="E60" i="6"/>
  <c r="D60" i="6"/>
  <c r="G65" i="6"/>
  <c r="H65" i="6" s="1"/>
  <c r="E65" i="6"/>
  <c r="G72" i="6"/>
  <c r="H72" i="6" s="1"/>
  <c r="E72" i="6"/>
  <c r="D72" i="6"/>
  <c r="G77" i="6"/>
  <c r="H77" i="6" s="1"/>
  <c r="E77" i="6"/>
  <c r="G84" i="6"/>
  <c r="H84" i="6" s="1"/>
  <c r="E84" i="6"/>
  <c r="D84" i="6"/>
  <c r="G89" i="6"/>
  <c r="H89" i="6" s="1"/>
  <c r="E89" i="6"/>
  <c r="C96" i="6"/>
  <c r="C99" i="6"/>
  <c r="D107" i="6"/>
  <c r="D118" i="6"/>
  <c r="G121" i="6"/>
  <c r="H121" i="6" s="1"/>
  <c r="E121" i="6"/>
  <c r="H127" i="6"/>
  <c r="C127" i="6"/>
  <c r="E127" i="6"/>
  <c r="D127" i="6"/>
  <c r="G154" i="6"/>
  <c r="H154" i="6" s="1"/>
  <c r="E154" i="6"/>
  <c r="C154" i="6"/>
  <c r="D169" i="6"/>
  <c r="C169" i="6"/>
  <c r="G169" i="6"/>
  <c r="H169" i="6" s="1"/>
  <c r="E169" i="6"/>
  <c r="G181" i="6"/>
  <c r="H181" i="6" s="1"/>
  <c r="G239" i="6"/>
  <c r="H239" i="6" s="1"/>
  <c r="C239" i="6"/>
  <c r="E239" i="6"/>
  <c r="D239" i="6"/>
  <c r="E303" i="6"/>
  <c r="D303" i="6"/>
  <c r="G303" i="6"/>
  <c r="H303" i="6" s="1"/>
  <c r="G24" i="6"/>
  <c r="H24" i="6" s="1"/>
  <c r="E24" i="6"/>
  <c r="D50" i="6"/>
  <c r="C50" i="6"/>
  <c r="D62" i="6"/>
  <c r="C62" i="6"/>
  <c r="D146" i="6"/>
  <c r="G146" i="6"/>
  <c r="H146" i="6" s="1"/>
  <c r="E256" i="6"/>
  <c r="C256" i="6"/>
  <c r="G256" i="6"/>
  <c r="H256" i="6" s="1"/>
  <c r="D256" i="6"/>
  <c r="G362" i="6"/>
  <c r="H362" i="6" s="1"/>
  <c r="E362" i="6"/>
  <c r="D362" i="6"/>
  <c r="C362" i="6"/>
  <c r="E50" i="6"/>
  <c r="D104" i="6"/>
  <c r="C165" i="6"/>
  <c r="E165" i="6"/>
  <c r="D165" i="6"/>
  <c r="G50" i="6"/>
  <c r="H50" i="6" s="1"/>
  <c r="G62" i="6"/>
  <c r="H62" i="6" s="1"/>
  <c r="E150" i="6"/>
  <c r="G150" i="6"/>
  <c r="H150" i="6" s="1"/>
  <c r="D150" i="6"/>
  <c r="C150" i="6"/>
  <c r="D157" i="6"/>
  <c r="C157" i="6"/>
  <c r="G157" i="6"/>
  <c r="H157" i="6" s="1"/>
  <c r="E157" i="6"/>
  <c r="G713" i="6"/>
  <c r="H713" i="6" s="1"/>
  <c r="E713" i="6"/>
  <c r="D713" i="6"/>
  <c r="C713" i="6"/>
  <c r="E6" i="6"/>
  <c r="G34" i="6"/>
  <c r="H34" i="6" s="1"/>
  <c r="C34" i="6"/>
  <c r="G46" i="6"/>
  <c r="H46" i="6" s="1"/>
  <c r="C46" i="6"/>
  <c r="G58" i="6"/>
  <c r="H58" i="6" s="1"/>
  <c r="C58" i="6"/>
  <c r="G70" i="6"/>
  <c r="H70" i="6" s="1"/>
  <c r="C70" i="6"/>
  <c r="G82" i="6"/>
  <c r="H82" i="6" s="1"/>
  <c r="C82" i="6"/>
  <c r="G94" i="6"/>
  <c r="H94" i="6" s="1"/>
  <c r="C94" i="6"/>
  <c r="E99" i="6"/>
  <c r="D116" i="6"/>
  <c r="C116" i="6"/>
  <c r="E118" i="6"/>
  <c r="E137" i="6"/>
  <c r="D137" i="6"/>
  <c r="C137" i="6"/>
  <c r="E151" i="6"/>
  <c r="D151" i="6"/>
  <c r="D154" i="6"/>
  <c r="D158" i="6"/>
  <c r="G158" i="6"/>
  <c r="H158" i="6" s="1"/>
  <c r="D182" i="6"/>
  <c r="G182" i="6"/>
  <c r="H182" i="6" s="1"/>
  <c r="C182" i="6"/>
  <c r="C189" i="6"/>
  <c r="E189" i="6"/>
  <c r="G189" i="6"/>
  <c r="H189" i="6" s="1"/>
  <c r="D189" i="6"/>
  <c r="D193" i="6"/>
  <c r="C193" i="6"/>
  <c r="G193" i="6"/>
  <c r="H193" i="6" s="1"/>
  <c r="E193" i="6"/>
  <c r="G240" i="6"/>
  <c r="H240" i="6" s="1"/>
  <c r="C240" i="6"/>
  <c r="E240" i="6"/>
  <c r="D240" i="6"/>
  <c r="D245" i="6"/>
  <c r="G245" i="6"/>
  <c r="H245" i="6" s="1"/>
  <c r="E245" i="6"/>
  <c r="C245" i="6"/>
  <c r="E249" i="6"/>
  <c r="C249" i="6"/>
  <c r="G249" i="6"/>
  <c r="H249" i="6" s="1"/>
  <c r="D249" i="6"/>
  <c r="E288" i="6"/>
  <c r="D288" i="6"/>
  <c r="G288" i="6"/>
  <c r="H288" i="6" s="1"/>
  <c r="C288" i="6"/>
  <c r="D4" i="6"/>
  <c r="G112" i="6"/>
  <c r="H112" i="6" s="1"/>
  <c r="E112" i="6"/>
  <c r="D112" i="6"/>
  <c r="D63" i="6"/>
  <c r="E269" i="6"/>
  <c r="G269" i="6"/>
  <c r="H269" i="6" s="1"/>
  <c r="D269" i="6"/>
  <c r="C269" i="6"/>
  <c r="C19" i="6"/>
  <c r="C23" i="6"/>
  <c r="C44" i="6"/>
  <c r="C51" i="6"/>
  <c r="C56" i="6"/>
  <c r="C63" i="6"/>
  <c r="C87" i="6"/>
  <c r="C92" i="6"/>
  <c r="D108" i="6"/>
  <c r="G108" i="6"/>
  <c r="H108" i="6" s="1"/>
  <c r="C113" i="6"/>
  <c r="C131" i="6"/>
  <c r="E131" i="6"/>
  <c r="D131" i="6"/>
  <c r="G134" i="6"/>
  <c r="H134" i="6" s="1"/>
  <c r="E134" i="6"/>
  <c r="C134" i="6"/>
  <c r="C170" i="6"/>
  <c r="D183" i="6"/>
  <c r="G183" i="6"/>
  <c r="H183" i="6" s="1"/>
  <c r="E183" i="6"/>
  <c r="E186" i="6"/>
  <c r="D186" i="6"/>
  <c r="G190" i="6"/>
  <c r="H190" i="6" s="1"/>
  <c r="E190" i="6"/>
  <c r="E199" i="6"/>
  <c r="G199" i="6"/>
  <c r="H199" i="6" s="1"/>
  <c r="C219" i="6"/>
  <c r="G227" i="6"/>
  <c r="H227" i="6" s="1"/>
  <c r="C227" i="6"/>
  <c r="E227" i="6"/>
  <c r="D227" i="6"/>
  <c r="D3" i="6"/>
  <c r="E12" i="6"/>
  <c r="D14" i="6"/>
  <c r="D17" i="6"/>
  <c r="D19" i="6"/>
  <c r="E21" i="6"/>
  <c r="D23" i="6"/>
  <c r="D25" i="6"/>
  <c r="G27" i="6"/>
  <c r="H27" i="6" s="1"/>
  <c r="D32" i="6"/>
  <c r="E39" i="6"/>
  <c r="D44" i="6"/>
  <c r="E51" i="6"/>
  <c r="D56" i="6"/>
  <c r="E63" i="6"/>
  <c r="D68" i="6"/>
  <c r="D80" i="6"/>
  <c r="D92" i="6"/>
  <c r="C100" i="6"/>
  <c r="G105" i="6"/>
  <c r="H105" i="6" s="1"/>
  <c r="C108" i="6"/>
  <c r="H116" i="6"/>
  <c r="G119" i="6"/>
  <c r="H119" i="6" s="1"/>
  <c r="C119" i="6"/>
  <c r="C122" i="6"/>
  <c r="G131" i="6"/>
  <c r="H131" i="6" s="1"/>
  <c r="D134" i="6"/>
  <c r="G138" i="6"/>
  <c r="H138" i="6" s="1"/>
  <c r="D138" i="6"/>
  <c r="H151" i="6"/>
  <c r="E163" i="6"/>
  <c r="D163" i="6"/>
  <c r="E175" i="6"/>
  <c r="D175" i="6"/>
  <c r="H175" i="6"/>
  <c r="C183" i="6"/>
  <c r="C186" i="6"/>
  <c r="C190" i="6"/>
  <c r="D194" i="6"/>
  <c r="G194" i="6"/>
  <c r="H194" i="6" s="1"/>
  <c r="E194" i="6"/>
  <c r="C194" i="6"/>
  <c r="C199" i="6"/>
  <c r="G203" i="6"/>
  <c r="H203" i="6" s="1"/>
  <c r="C203" i="6"/>
  <c r="E203" i="6"/>
  <c r="D203" i="6"/>
  <c r="G228" i="6"/>
  <c r="H228" i="6" s="1"/>
  <c r="C228" i="6"/>
  <c r="E228" i="6"/>
  <c r="D228" i="6"/>
  <c r="E237" i="6"/>
  <c r="C237" i="6"/>
  <c r="G237" i="6"/>
  <c r="H237" i="6" s="1"/>
  <c r="D237" i="6"/>
  <c r="D313" i="6"/>
  <c r="C313" i="6"/>
  <c r="G313" i="6"/>
  <c r="H313" i="6" s="1"/>
  <c r="E313" i="6"/>
  <c r="G347" i="6"/>
  <c r="H347" i="6" s="1"/>
  <c r="E347" i="6"/>
  <c r="D347" i="6"/>
  <c r="C347" i="6"/>
  <c r="E378" i="6"/>
  <c r="D378" i="6"/>
  <c r="C378" i="6"/>
  <c r="G378" i="6"/>
  <c r="H378" i="6" s="1"/>
  <c r="G396" i="6"/>
  <c r="H396" i="6" s="1"/>
  <c r="E396" i="6"/>
  <c r="D396" i="6"/>
  <c r="C396" i="6"/>
  <c r="E498" i="6"/>
  <c r="C498" i="6"/>
  <c r="G498" i="6"/>
  <c r="H498" i="6" s="1"/>
  <c r="D498" i="6"/>
  <c r="D86" i="6"/>
  <c r="C86" i="6"/>
  <c r="C24" i="6"/>
  <c r="E86" i="6"/>
  <c r="D75" i="6"/>
  <c r="D87" i="6"/>
  <c r="E113" i="6"/>
  <c r="H113" i="6"/>
  <c r="D113" i="6"/>
  <c r="H118" i="6"/>
  <c r="E162" i="6"/>
  <c r="G162" i="6"/>
  <c r="H162" i="6" s="1"/>
  <c r="D162" i="6"/>
  <c r="C162" i="6"/>
  <c r="D170" i="6"/>
  <c r="G170" i="6"/>
  <c r="H170" i="6" s="1"/>
  <c r="E174" i="6"/>
  <c r="G174" i="6"/>
  <c r="H174" i="6" s="1"/>
  <c r="D174" i="6"/>
  <c r="C174" i="6"/>
  <c r="G219" i="6"/>
  <c r="H219" i="6" s="1"/>
  <c r="D219" i="6"/>
  <c r="E472" i="6"/>
  <c r="D472" i="6"/>
  <c r="C472" i="6"/>
  <c r="G472" i="6"/>
  <c r="H472" i="6" s="1"/>
  <c r="C3" i="6"/>
  <c r="H6" i="6"/>
  <c r="C14" i="6"/>
  <c r="C17" i="6"/>
  <c r="D21" i="6"/>
  <c r="C25" i="6"/>
  <c r="C32" i="6"/>
  <c r="C39" i="6"/>
  <c r="C68" i="6"/>
  <c r="C75" i="6"/>
  <c r="C80" i="6"/>
  <c r="E3" i="6"/>
  <c r="G12" i="6"/>
  <c r="H12" i="6" s="1"/>
  <c r="G14" i="6"/>
  <c r="H14" i="6" s="1"/>
  <c r="E17" i="6"/>
  <c r="G19" i="6"/>
  <c r="H19" i="6" s="1"/>
  <c r="G21" i="6"/>
  <c r="H21" i="6" s="1"/>
  <c r="E23" i="6"/>
  <c r="E25" i="6"/>
  <c r="G32" i="6"/>
  <c r="H32" i="6" s="1"/>
  <c r="G44" i="6"/>
  <c r="H44" i="6" s="1"/>
  <c r="G56" i="6"/>
  <c r="H56" i="6" s="1"/>
  <c r="G63" i="6"/>
  <c r="H63" i="6" s="1"/>
  <c r="G68" i="6"/>
  <c r="H68" i="6" s="1"/>
  <c r="G75" i="6"/>
  <c r="H75" i="6" s="1"/>
  <c r="G80" i="6"/>
  <c r="H80" i="6" s="1"/>
  <c r="G87" i="6"/>
  <c r="H87" i="6" s="1"/>
  <c r="G92" i="6"/>
  <c r="H92" i="6" s="1"/>
  <c r="D100" i="6"/>
  <c r="E103" i="6"/>
  <c r="D103" i="6"/>
  <c r="C103" i="6"/>
  <c r="E108" i="6"/>
  <c r="E111" i="6"/>
  <c r="D122" i="6"/>
  <c r="E125" i="6"/>
  <c r="G125" i="6"/>
  <c r="H125" i="6" s="1"/>
  <c r="D125" i="6"/>
  <c r="C125" i="6"/>
  <c r="G186" i="6"/>
  <c r="H186" i="6" s="1"/>
  <c r="D190" i="6"/>
  <c r="D199" i="6"/>
  <c r="G204" i="6"/>
  <c r="H204" i="6" s="1"/>
  <c r="C204" i="6"/>
  <c r="E204" i="6"/>
  <c r="D204" i="6"/>
  <c r="C277" i="6"/>
  <c r="E277" i="6"/>
  <c r="D277" i="6"/>
  <c r="G277" i="6"/>
  <c r="H277" i="6" s="1"/>
  <c r="G305" i="6"/>
  <c r="H305" i="6" s="1"/>
  <c r="E305" i="6"/>
  <c r="D305" i="6"/>
  <c r="C305" i="6"/>
  <c r="G335" i="6"/>
  <c r="H335" i="6" s="1"/>
  <c r="E335" i="6"/>
  <c r="D335" i="6"/>
  <c r="C335" i="6"/>
  <c r="G433" i="6"/>
  <c r="H433" i="6" s="1"/>
  <c r="E433" i="6"/>
  <c r="D433" i="6"/>
  <c r="C433" i="6"/>
  <c r="D74" i="6"/>
  <c r="C74" i="6"/>
  <c r="G107" i="6"/>
  <c r="H107" i="6" s="1"/>
  <c r="G261" i="6"/>
  <c r="H261" i="6" s="1"/>
  <c r="C261" i="6"/>
  <c r="E261" i="6"/>
  <c r="D261" i="6"/>
  <c r="G3" i="6"/>
  <c r="H3" i="6" s="1"/>
  <c r="E114" i="6"/>
  <c r="D114" i="6"/>
  <c r="C114" i="6"/>
  <c r="D209" i="6"/>
  <c r="C209" i="6"/>
  <c r="G216" i="6"/>
  <c r="H216" i="6" s="1"/>
  <c r="C216" i="6"/>
  <c r="E216" i="6"/>
  <c r="D216" i="6"/>
  <c r="C224" i="6"/>
  <c r="E224" i="6"/>
  <c r="D224" i="6"/>
  <c r="G323" i="6"/>
  <c r="H323" i="6" s="1"/>
  <c r="E323" i="6"/>
  <c r="D323" i="6"/>
  <c r="C323" i="6"/>
  <c r="G123" i="6"/>
  <c r="H123" i="6" s="1"/>
  <c r="E123" i="6"/>
  <c r="D123" i="6"/>
  <c r="E201" i="6"/>
  <c r="C201" i="6"/>
  <c r="D201" i="6"/>
  <c r="G201" i="6"/>
  <c r="H201" i="6" s="1"/>
  <c r="G267" i="6"/>
  <c r="H267" i="6" s="1"/>
  <c r="E267" i="6"/>
  <c r="C267" i="6"/>
  <c r="D267" i="6"/>
  <c r="C146" i="6"/>
  <c r="G252" i="6"/>
  <c r="H252" i="6" s="1"/>
  <c r="C252" i="6"/>
  <c r="E252" i="6"/>
  <c r="D252" i="6"/>
  <c r="H51" i="6"/>
  <c r="D51" i="6"/>
  <c r="G384" i="6"/>
  <c r="H384" i="6" s="1"/>
  <c r="E384" i="6"/>
  <c r="D384" i="6"/>
  <c r="C384" i="6"/>
  <c r="H25" i="6"/>
  <c r="C9" i="6"/>
  <c r="C28" i="6"/>
  <c r="C52" i="6"/>
  <c r="C76" i="6"/>
  <c r="C88" i="6"/>
  <c r="G114" i="6"/>
  <c r="H114" i="6" s="1"/>
  <c r="H122" i="6"/>
  <c r="D145" i="6"/>
  <c r="C145" i="6"/>
  <c r="G145" i="6"/>
  <c r="H145" i="6" s="1"/>
  <c r="E145" i="6"/>
  <c r="G191" i="6"/>
  <c r="H191" i="6" s="1"/>
  <c r="C191" i="6"/>
  <c r="D191" i="6"/>
  <c r="E209" i="6"/>
  <c r="G224" i="6"/>
  <c r="H224" i="6" s="1"/>
  <c r="D283" i="6"/>
  <c r="C283" i="6"/>
  <c r="E283" i="6"/>
  <c r="G283" i="6"/>
  <c r="H283" i="6" s="1"/>
  <c r="G371" i="6"/>
  <c r="H371" i="6" s="1"/>
  <c r="E371" i="6"/>
  <c r="D371" i="6"/>
  <c r="C371" i="6"/>
  <c r="H197" i="6"/>
  <c r="D197" i="6"/>
  <c r="C197" i="6"/>
  <c r="E197" i="6"/>
  <c r="E38" i="6"/>
  <c r="H39" i="6"/>
  <c r="D39" i="6"/>
  <c r="D388" i="6"/>
  <c r="G388" i="6"/>
  <c r="H388" i="6" s="1"/>
  <c r="E388" i="6"/>
  <c r="C388" i="6"/>
  <c r="G17" i="6"/>
  <c r="H17" i="6" s="1"/>
  <c r="G23" i="6"/>
  <c r="H23" i="6" s="1"/>
  <c r="D135" i="6"/>
  <c r="C135" i="6"/>
  <c r="C152" i="6"/>
  <c r="G152" i="6"/>
  <c r="H152" i="6" s="1"/>
  <c r="D152" i="6"/>
  <c r="C11" i="6"/>
  <c r="C40" i="6"/>
  <c r="C64" i="6"/>
  <c r="D98" i="6"/>
  <c r="C98" i="6"/>
  <c r="G100" i="6"/>
  <c r="H100" i="6" s="1"/>
  <c r="G106" i="6"/>
  <c r="H106" i="6" s="1"/>
  <c r="C106" i="6"/>
  <c r="E7" i="6"/>
  <c r="E9" i="6"/>
  <c r="D33" i="6"/>
  <c r="D45" i="6"/>
  <c r="D57" i="6"/>
  <c r="D69" i="6"/>
  <c r="D81" i="6"/>
  <c r="D93" i="6"/>
  <c r="E95" i="6"/>
  <c r="E98" i="6"/>
  <c r="G101" i="6"/>
  <c r="H101" i="6" s="1"/>
  <c r="E101" i="6"/>
  <c r="D106" i="6"/>
  <c r="C109" i="6"/>
  <c r="G111" i="6"/>
  <c r="H111" i="6" s="1"/>
  <c r="D120" i="6"/>
  <c r="H120" i="6"/>
  <c r="G135" i="6"/>
  <c r="H135" i="6" s="1"/>
  <c r="H139" i="6"/>
  <c r="C139" i="6"/>
  <c r="E139" i="6"/>
  <c r="D139" i="6"/>
  <c r="G142" i="6"/>
  <c r="H142" i="6" s="1"/>
  <c r="E142" i="6"/>
  <c r="C142" i="6"/>
  <c r="C153" i="6"/>
  <c r="E153" i="6"/>
  <c r="D153" i="6"/>
  <c r="C164" i="6"/>
  <c r="G164" i="6"/>
  <c r="H164" i="6" s="1"/>
  <c r="D164" i="6"/>
  <c r="C176" i="6"/>
  <c r="G176" i="6"/>
  <c r="H176" i="6" s="1"/>
  <c r="D176" i="6"/>
  <c r="E191" i="6"/>
  <c r="D196" i="6"/>
  <c r="C196" i="6"/>
  <c r="G196" i="6"/>
  <c r="H196" i="6" s="1"/>
  <c r="E196" i="6"/>
  <c r="G209" i="6"/>
  <c r="H209" i="6" s="1"/>
  <c r="E213" i="6"/>
  <c r="C213" i="6"/>
  <c r="G213" i="6"/>
  <c r="H213" i="6" s="1"/>
  <c r="D213" i="6"/>
  <c r="E225" i="6"/>
  <c r="C225" i="6"/>
  <c r="G225" i="6"/>
  <c r="H225" i="6" s="1"/>
  <c r="D225" i="6"/>
  <c r="G242" i="6"/>
  <c r="H242" i="6" s="1"/>
  <c r="D242" i="6"/>
  <c r="E242" i="6"/>
  <c r="C242" i="6"/>
  <c r="G178" i="6"/>
  <c r="H178" i="6" s="1"/>
  <c r="G311" i="6"/>
  <c r="H311" i="6" s="1"/>
  <c r="E311" i="6"/>
  <c r="D311" i="6"/>
  <c r="C311" i="6"/>
  <c r="E348" i="6"/>
  <c r="D348" i="6"/>
  <c r="G348" i="6"/>
  <c r="H348" i="6" s="1"/>
  <c r="C348" i="6"/>
  <c r="D400" i="6"/>
  <c r="G400" i="6"/>
  <c r="H400" i="6" s="1"/>
  <c r="E400" i="6"/>
  <c r="C400" i="6"/>
  <c r="C166" i="6"/>
  <c r="C178" i="6"/>
  <c r="C200" i="6"/>
  <c r="E200" i="6"/>
  <c r="G206" i="6"/>
  <c r="H206" i="6" s="1"/>
  <c r="D206" i="6"/>
  <c r="E206" i="6"/>
  <c r="H220" i="6"/>
  <c r="D220" i="6"/>
  <c r="E220" i="6"/>
  <c r="C220" i="6"/>
  <c r="G230" i="6"/>
  <c r="H230" i="6" s="1"/>
  <c r="D230" i="6"/>
  <c r="E230" i="6"/>
  <c r="D117" i="6"/>
  <c r="E147" i="6"/>
  <c r="E159" i="6"/>
  <c r="E166" i="6"/>
  <c r="E171" i="6"/>
  <c r="E178" i="6"/>
  <c r="G184" i="6"/>
  <c r="H184" i="6" s="1"/>
  <c r="G200" i="6"/>
  <c r="H200" i="6" s="1"/>
  <c r="G207" i="6"/>
  <c r="H207" i="6" s="1"/>
  <c r="D207" i="6"/>
  <c r="H221" i="6"/>
  <c r="D221" i="6"/>
  <c r="C221" i="6"/>
  <c r="G254" i="6"/>
  <c r="H254" i="6" s="1"/>
  <c r="D254" i="6"/>
  <c r="E254" i="6"/>
  <c r="G316" i="6"/>
  <c r="H316" i="6" s="1"/>
  <c r="D316" i="6"/>
  <c r="C316" i="6"/>
  <c r="D337" i="6"/>
  <c r="G337" i="6"/>
  <c r="H337" i="6" s="1"/>
  <c r="E337" i="6"/>
  <c r="C337" i="6"/>
  <c r="D444" i="6"/>
  <c r="E444" i="6"/>
  <c r="G444" i="6"/>
  <c r="H444" i="6" s="1"/>
  <c r="G179" i="6"/>
  <c r="H179" i="6" s="1"/>
  <c r="C179" i="6"/>
  <c r="G251" i="6"/>
  <c r="H251" i="6" s="1"/>
  <c r="C251" i="6"/>
  <c r="E251" i="6"/>
  <c r="G317" i="6"/>
  <c r="H317" i="6" s="1"/>
  <c r="E317" i="6"/>
  <c r="C317" i="6"/>
  <c r="D317" i="6"/>
  <c r="D363" i="6"/>
  <c r="G363" i="6"/>
  <c r="H363" i="6" s="1"/>
  <c r="E363" i="6"/>
  <c r="C363" i="6"/>
  <c r="G459" i="6"/>
  <c r="H459" i="6" s="1"/>
  <c r="E459" i="6"/>
  <c r="C459" i="6"/>
  <c r="D459" i="6"/>
  <c r="G143" i="6"/>
  <c r="H143" i="6" s="1"/>
  <c r="C143" i="6"/>
  <c r="G148" i="6"/>
  <c r="H148" i="6" s="1"/>
  <c r="G155" i="6"/>
  <c r="H155" i="6" s="1"/>
  <c r="C155" i="6"/>
  <c r="G160" i="6"/>
  <c r="H160" i="6" s="1"/>
  <c r="G167" i="6"/>
  <c r="H167" i="6" s="1"/>
  <c r="C167" i="6"/>
  <c r="G172" i="6"/>
  <c r="H172" i="6" s="1"/>
  <c r="D179" i="6"/>
  <c r="E187" i="6"/>
  <c r="D187" i="6"/>
  <c r="D232" i="6"/>
  <c r="E232" i="6"/>
  <c r="C232" i="6"/>
  <c r="D251" i="6"/>
  <c r="G280" i="6"/>
  <c r="H280" i="6" s="1"/>
  <c r="E280" i="6"/>
  <c r="C280" i="6"/>
  <c r="D280" i="6"/>
  <c r="G351" i="6"/>
  <c r="H351" i="6" s="1"/>
  <c r="E351" i="6"/>
  <c r="D351" i="6"/>
  <c r="C351" i="6"/>
  <c r="G110" i="6"/>
  <c r="H110" i="6" s="1"/>
  <c r="C129" i="6"/>
  <c r="C133" i="6"/>
  <c r="C141" i="6"/>
  <c r="D143" i="6"/>
  <c r="C148" i="6"/>
  <c r="D155" i="6"/>
  <c r="C160" i="6"/>
  <c r="D167" i="6"/>
  <c r="C172" i="6"/>
  <c r="C177" i="6"/>
  <c r="E177" i="6"/>
  <c r="E179" i="6"/>
  <c r="C187" i="6"/>
  <c r="G192" i="6"/>
  <c r="H192" i="6" s="1"/>
  <c r="E192" i="6"/>
  <c r="G195" i="6"/>
  <c r="H195" i="6" s="1"/>
  <c r="D195" i="6"/>
  <c r="D208" i="6"/>
  <c r="E208" i="6"/>
  <c r="C208" i="6"/>
  <c r="G218" i="6"/>
  <c r="H218" i="6" s="1"/>
  <c r="D218" i="6"/>
  <c r="E218" i="6"/>
  <c r="G232" i="6"/>
  <c r="H232" i="6" s="1"/>
  <c r="D244" i="6"/>
  <c r="E244" i="6"/>
  <c r="C244" i="6"/>
  <c r="C266" i="6"/>
  <c r="G266" i="6"/>
  <c r="H266" i="6" s="1"/>
  <c r="D295" i="6"/>
  <c r="C295" i="6"/>
  <c r="E295" i="6"/>
  <c r="G295" i="6"/>
  <c r="H295" i="6" s="1"/>
  <c r="D307" i="6"/>
  <c r="C307" i="6"/>
  <c r="H307" i="6"/>
  <c r="E318" i="6"/>
  <c r="G318" i="6"/>
  <c r="H318" i="6" s="1"/>
  <c r="D318" i="6"/>
  <c r="C318" i="6"/>
  <c r="D355" i="6"/>
  <c r="C355" i="6"/>
  <c r="G355" i="6"/>
  <c r="H355" i="6" s="1"/>
  <c r="E355" i="6"/>
  <c r="G408" i="6"/>
  <c r="H408" i="6" s="1"/>
  <c r="E408" i="6"/>
  <c r="D408" i="6"/>
  <c r="C408" i="6"/>
  <c r="D412" i="6"/>
  <c r="G412" i="6"/>
  <c r="H412" i="6" s="1"/>
  <c r="E412" i="6"/>
  <c r="C412" i="6"/>
  <c r="D129" i="6"/>
  <c r="D141" i="6"/>
  <c r="E143" i="6"/>
  <c r="D148" i="6"/>
  <c r="E155" i="6"/>
  <c r="D160" i="6"/>
  <c r="E167" i="6"/>
  <c r="D172" i="6"/>
  <c r="D177" i="6"/>
  <c r="D185" i="6"/>
  <c r="G187" i="6"/>
  <c r="H187" i="6" s="1"/>
  <c r="C192" i="6"/>
  <c r="C195" i="6"/>
  <c r="G208" i="6"/>
  <c r="H208" i="6" s="1"/>
  <c r="C212" i="6"/>
  <c r="H212" i="6"/>
  <c r="E212" i="6"/>
  <c r="G215" i="6"/>
  <c r="H215" i="6" s="1"/>
  <c r="C215" i="6"/>
  <c r="E215" i="6"/>
  <c r="C218" i="6"/>
  <c r="D233" i="6"/>
  <c r="G233" i="6"/>
  <c r="H233" i="6" s="1"/>
  <c r="E233" i="6"/>
  <c r="C233" i="6"/>
  <c r="G244" i="6"/>
  <c r="H244" i="6" s="1"/>
  <c r="D266" i="6"/>
  <c r="E307" i="6"/>
  <c r="D331" i="6"/>
  <c r="C331" i="6"/>
  <c r="G331" i="6"/>
  <c r="H331" i="6" s="1"/>
  <c r="E331" i="6"/>
  <c r="E403" i="6"/>
  <c r="G403" i="6"/>
  <c r="H403" i="6" s="1"/>
  <c r="D403" i="6"/>
  <c r="E413" i="6"/>
  <c r="C413" i="6"/>
  <c r="G413" i="6"/>
  <c r="H413" i="6" s="1"/>
  <c r="D413" i="6"/>
  <c r="D289" i="6"/>
  <c r="G289" i="6"/>
  <c r="H289" i="6" s="1"/>
  <c r="C289" i="6"/>
  <c r="E300" i="6"/>
  <c r="D300" i="6"/>
  <c r="C300" i="6"/>
  <c r="E324" i="6"/>
  <c r="D324" i="6"/>
  <c r="H324" i="6"/>
  <c r="E372" i="6"/>
  <c r="G372" i="6"/>
  <c r="H372" i="6" s="1"/>
  <c r="D372" i="6"/>
  <c r="C372" i="6"/>
  <c r="E389" i="6"/>
  <c r="G389" i="6"/>
  <c r="H389" i="6" s="1"/>
  <c r="C404" i="6"/>
  <c r="G404" i="6"/>
  <c r="H404" i="6" s="1"/>
  <c r="E404" i="6"/>
  <c r="D404" i="6"/>
  <c r="D450" i="6"/>
  <c r="G450" i="6"/>
  <c r="H450" i="6" s="1"/>
  <c r="E450" i="6"/>
  <c r="C450" i="6"/>
  <c r="E501" i="6"/>
  <c r="C501" i="6"/>
  <c r="D501" i="6"/>
  <c r="E211" i="6"/>
  <c r="E223" i="6"/>
  <c r="E235" i="6"/>
  <c r="E247" i="6"/>
  <c r="C259" i="6"/>
  <c r="E259" i="6"/>
  <c r="D264" i="6"/>
  <c r="C264" i="6"/>
  <c r="G281" i="6"/>
  <c r="E281" i="6"/>
  <c r="C284" i="6"/>
  <c r="G284" i="6"/>
  <c r="H284" i="6" s="1"/>
  <c r="G286" i="6"/>
  <c r="H286" i="6" s="1"/>
  <c r="D286" i="6"/>
  <c r="E292" i="6"/>
  <c r="C308" i="6"/>
  <c r="G308" i="6"/>
  <c r="H308" i="6" s="1"/>
  <c r="E308" i="6"/>
  <c r="D308" i="6"/>
  <c r="C356" i="6"/>
  <c r="G356" i="6"/>
  <c r="H356" i="6" s="1"/>
  <c r="E356" i="6"/>
  <c r="D356" i="6"/>
  <c r="D373" i="6"/>
  <c r="G373" i="6"/>
  <c r="H373" i="6" s="1"/>
  <c r="E373" i="6"/>
  <c r="C373" i="6"/>
  <c r="E435" i="6"/>
  <c r="G435" i="6"/>
  <c r="H435" i="6" s="1"/>
  <c r="E445" i="6"/>
  <c r="D445" i="6"/>
  <c r="C445" i="6"/>
  <c r="G445" i="6"/>
  <c r="H445" i="6" s="1"/>
  <c r="G501" i="6"/>
  <c r="H501" i="6" s="1"/>
  <c r="G278" i="6"/>
  <c r="H278" i="6" s="1"/>
  <c r="D278" i="6"/>
  <c r="C290" i="6"/>
  <c r="E290" i="6"/>
  <c r="C296" i="6"/>
  <c r="D296" i="6"/>
  <c r="D301" i="6"/>
  <c r="G301" i="6"/>
  <c r="H301" i="6" s="1"/>
  <c r="C301" i="6"/>
  <c r="E342" i="6"/>
  <c r="G342" i="6"/>
  <c r="H342" i="6" s="1"/>
  <c r="C342" i="6"/>
  <c r="C365" i="6"/>
  <c r="G365" i="6"/>
  <c r="H365" i="6" s="1"/>
  <c r="E365" i="6"/>
  <c r="D365" i="6"/>
  <c r="D374" i="6"/>
  <c r="G374" i="6"/>
  <c r="H374" i="6" s="1"/>
  <c r="E374" i="6"/>
  <c r="E390" i="6"/>
  <c r="G390" i="6"/>
  <c r="H390" i="6" s="1"/>
  <c r="D390" i="6"/>
  <c r="C390" i="6"/>
  <c r="D435" i="6"/>
  <c r="E460" i="6"/>
  <c r="D460" i="6"/>
  <c r="C460" i="6"/>
  <c r="G460" i="6"/>
  <c r="H460" i="6" s="1"/>
  <c r="G211" i="6"/>
  <c r="H211" i="6" s="1"/>
  <c r="G223" i="6"/>
  <c r="H223" i="6" s="1"/>
  <c r="G235" i="6"/>
  <c r="H235" i="6" s="1"/>
  <c r="G247" i="6"/>
  <c r="H247" i="6" s="1"/>
  <c r="E257" i="6"/>
  <c r="G257" i="6"/>
  <c r="H257" i="6" s="1"/>
  <c r="H259" i="6"/>
  <c r="H264" i="6"/>
  <c r="G270" i="6"/>
  <c r="H270" i="6" s="1"/>
  <c r="C278" i="6"/>
  <c r="H281" i="6"/>
  <c r="D290" i="6"/>
  <c r="G292" i="6"/>
  <c r="H292" i="6" s="1"/>
  <c r="E296" i="6"/>
  <c r="E301" i="6"/>
  <c r="D325" i="6"/>
  <c r="G325" i="6"/>
  <c r="H325" i="6" s="1"/>
  <c r="E325" i="6"/>
  <c r="C325" i="6"/>
  <c r="D342" i="6"/>
  <c r="C374" i="6"/>
  <c r="G382" i="6"/>
  <c r="H382" i="6" s="1"/>
  <c r="E382" i="6"/>
  <c r="G430" i="6"/>
  <c r="H430" i="6" s="1"/>
  <c r="E430" i="6"/>
  <c r="D430" i="6"/>
  <c r="E455" i="6"/>
  <c r="G455" i="6"/>
  <c r="H455" i="6" s="1"/>
  <c r="E461" i="6"/>
  <c r="D461" i="6"/>
  <c r="C461" i="6"/>
  <c r="G461" i="6"/>
  <c r="H461" i="6" s="1"/>
  <c r="E278" i="6"/>
  <c r="G290" i="6"/>
  <c r="H290" i="6" s="1"/>
  <c r="G293" i="6"/>
  <c r="H293" i="6" s="1"/>
  <c r="E293" i="6"/>
  <c r="D293" i="6"/>
  <c r="G296" i="6"/>
  <c r="H296" i="6" s="1"/>
  <c r="C326" i="6"/>
  <c r="D326" i="6"/>
  <c r="G369" i="6"/>
  <c r="H369" i="6" s="1"/>
  <c r="E369" i="6"/>
  <c r="D369" i="6"/>
  <c r="C369" i="6"/>
  <c r="G406" i="6"/>
  <c r="H406" i="6" s="1"/>
  <c r="E406" i="6"/>
  <c r="D406" i="6"/>
  <c r="G410" i="6"/>
  <c r="H410" i="6" s="1"/>
  <c r="E410" i="6"/>
  <c r="D410" i="6"/>
  <c r="C410" i="6"/>
  <c r="C455" i="6"/>
  <c r="C236" i="6"/>
  <c r="H236" i="6"/>
  <c r="C248" i="6"/>
  <c r="H248" i="6"/>
  <c r="G255" i="6"/>
  <c r="H255" i="6" s="1"/>
  <c r="G260" i="6"/>
  <c r="H260" i="6" s="1"/>
  <c r="C260" i="6"/>
  <c r="G265" i="6"/>
  <c r="H265" i="6" s="1"/>
  <c r="D265" i="6"/>
  <c r="G279" i="6"/>
  <c r="H279" i="6" s="1"/>
  <c r="E282" i="6"/>
  <c r="D282" i="6"/>
  <c r="C293" i="6"/>
  <c r="E306" i="6"/>
  <c r="G306" i="6"/>
  <c r="H306" i="6" s="1"/>
  <c r="D306" i="6"/>
  <c r="C306" i="6"/>
  <c r="E326" i="6"/>
  <c r="G329" i="6"/>
  <c r="H329" i="6" s="1"/>
  <c r="E329" i="6"/>
  <c r="C329" i="6"/>
  <c r="C392" i="6"/>
  <c r="G392" i="6"/>
  <c r="H392" i="6" s="1"/>
  <c r="E392" i="6"/>
  <c r="D397" i="6"/>
  <c r="E397" i="6"/>
  <c r="G397" i="6"/>
  <c r="H397" i="6" s="1"/>
  <c r="C397" i="6"/>
  <c r="C406" i="6"/>
  <c r="E424" i="6"/>
  <c r="G424" i="6"/>
  <c r="H424" i="6" s="1"/>
  <c r="D424" i="6"/>
  <c r="G442" i="6"/>
  <c r="H442" i="6" s="1"/>
  <c r="E442" i="6"/>
  <c r="D442" i="6"/>
  <c r="C442" i="6"/>
  <c r="D455" i="6"/>
  <c r="E462" i="6"/>
  <c r="D462" i="6"/>
  <c r="C462" i="6"/>
  <c r="G462" i="6"/>
  <c r="H462" i="6" s="1"/>
  <c r="G469" i="6"/>
  <c r="H469" i="6" s="1"/>
  <c r="D469" i="6"/>
  <c r="E469" i="6"/>
  <c r="C469" i="6"/>
  <c r="G495" i="6"/>
  <c r="H495" i="6" s="1"/>
  <c r="D495" i="6"/>
  <c r="E495" i="6"/>
  <c r="C495" i="6"/>
  <c r="C231" i="6"/>
  <c r="D236" i="6"/>
  <c r="C243" i="6"/>
  <c r="D248" i="6"/>
  <c r="C255" i="6"/>
  <c r="D260" i="6"/>
  <c r="C265" i="6"/>
  <c r="C271" i="6"/>
  <c r="E271" i="6"/>
  <c r="D271" i="6"/>
  <c r="D276" i="6"/>
  <c r="H276" i="6"/>
  <c r="E276" i="6"/>
  <c r="E294" i="6"/>
  <c r="E312" i="6"/>
  <c r="D312" i="6"/>
  <c r="G312" i="6"/>
  <c r="H312" i="6" s="1"/>
  <c r="C312" i="6"/>
  <c r="G322" i="6"/>
  <c r="H322" i="6" s="1"/>
  <c r="E322" i="6"/>
  <c r="D322" i="6"/>
  <c r="G326" i="6"/>
  <c r="H326" i="6" s="1"/>
  <c r="D329" i="6"/>
  <c r="C350" i="6"/>
  <c r="G350" i="6"/>
  <c r="H350" i="6" s="1"/>
  <c r="C376" i="6"/>
  <c r="G376" i="6"/>
  <c r="H376" i="6" s="1"/>
  <c r="E376" i="6"/>
  <c r="D376" i="6"/>
  <c r="E487" i="6"/>
  <c r="C487" i="6"/>
  <c r="G487" i="6"/>
  <c r="H487" i="6" s="1"/>
  <c r="D487" i="6"/>
  <c r="D231" i="6"/>
  <c r="E236" i="6"/>
  <c r="D243" i="6"/>
  <c r="E248" i="6"/>
  <c r="H250" i="6"/>
  <c r="D255" i="6"/>
  <c r="H258" i="6"/>
  <c r="D258" i="6"/>
  <c r="E260" i="6"/>
  <c r="H263" i="6"/>
  <c r="E263" i="6"/>
  <c r="E265" i="6"/>
  <c r="G271" i="6"/>
  <c r="H271" i="6" s="1"/>
  <c r="G274" i="6"/>
  <c r="H274" i="6" s="1"/>
  <c r="E274" i="6"/>
  <c r="C276" i="6"/>
  <c r="D279" i="6"/>
  <c r="G282" i="6"/>
  <c r="H282" i="6" s="1"/>
  <c r="C294" i="6"/>
  <c r="C322" i="6"/>
  <c r="E330" i="6"/>
  <c r="G330" i="6"/>
  <c r="H330" i="6" s="1"/>
  <c r="C330" i="6"/>
  <c r="D350" i="6"/>
  <c r="G377" i="6"/>
  <c r="H377" i="6" s="1"/>
  <c r="E377" i="6"/>
  <c r="D377" i="6"/>
  <c r="C377" i="6"/>
  <c r="E393" i="6"/>
  <c r="G393" i="6"/>
  <c r="H393" i="6" s="1"/>
  <c r="D393" i="6"/>
  <c r="C393" i="6"/>
  <c r="E417" i="6"/>
  <c r="G417" i="6"/>
  <c r="H417" i="6" s="1"/>
  <c r="C417" i="6"/>
  <c r="G428" i="6"/>
  <c r="H428" i="6" s="1"/>
  <c r="C428" i="6"/>
  <c r="D428" i="6"/>
  <c r="H327" i="6"/>
  <c r="G346" i="6"/>
  <c r="H346" i="6" s="1"/>
  <c r="C380" i="6"/>
  <c r="G383" i="6"/>
  <c r="H383" i="6" s="1"/>
  <c r="E383" i="6"/>
  <c r="G431" i="6"/>
  <c r="H431" i="6" s="1"/>
  <c r="E431" i="6"/>
  <c r="D431" i="6"/>
  <c r="C431" i="6"/>
  <c r="G494" i="6"/>
  <c r="H494" i="6" s="1"/>
  <c r="D494" i="6"/>
  <c r="E494" i="6"/>
  <c r="C494" i="6"/>
  <c r="G592" i="6"/>
  <c r="H592" i="6" s="1"/>
  <c r="C592" i="6"/>
  <c r="D592" i="6"/>
  <c r="E592" i="6"/>
  <c r="G606" i="6"/>
  <c r="H606" i="6" s="1"/>
  <c r="E606" i="6"/>
  <c r="D606" i="6"/>
  <c r="C606" i="6"/>
  <c r="G353" i="6"/>
  <c r="H353" i="6" s="1"/>
  <c r="E353" i="6"/>
  <c r="G360" i="6"/>
  <c r="H360" i="6" s="1"/>
  <c r="E360" i="6"/>
  <c r="D360" i="6"/>
  <c r="G386" i="6"/>
  <c r="H386" i="6" s="1"/>
  <c r="E386" i="6"/>
  <c r="D386" i="6"/>
  <c r="C386" i="6"/>
  <c r="G407" i="6"/>
  <c r="H407" i="6" s="1"/>
  <c r="C407" i="6"/>
  <c r="E407" i="6"/>
  <c r="E414" i="6"/>
  <c r="G414" i="6"/>
  <c r="H414" i="6" s="1"/>
  <c r="D414" i="6"/>
  <c r="G418" i="6"/>
  <c r="H418" i="6" s="1"/>
  <c r="E418" i="6"/>
  <c r="D418" i="6"/>
  <c r="G467" i="6"/>
  <c r="H467" i="6" s="1"/>
  <c r="D467" i="6"/>
  <c r="E467" i="6"/>
  <c r="C467" i="6"/>
  <c r="G516" i="6"/>
  <c r="H516" i="6" s="1"/>
  <c r="D516" i="6"/>
  <c r="C516" i="6"/>
  <c r="E516" i="6"/>
  <c r="H291" i="6"/>
  <c r="D299" i="6"/>
  <c r="G310" i="6"/>
  <c r="H310" i="6" s="1"/>
  <c r="G314" i="6"/>
  <c r="H314" i="6" s="1"/>
  <c r="E327" i="6"/>
  <c r="D340" i="6"/>
  <c r="E346" i="6"/>
  <c r="D353" i="6"/>
  <c r="G364" i="6"/>
  <c r="H364" i="6" s="1"/>
  <c r="E364" i="6"/>
  <c r="D364" i="6"/>
  <c r="C364" i="6"/>
  <c r="G375" i="6"/>
  <c r="H375" i="6" s="1"/>
  <c r="E375" i="6"/>
  <c r="D375" i="6"/>
  <c r="C375" i="6"/>
  <c r="G380" i="6"/>
  <c r="H380" i="6" s="1"/>
  <c r="E415" i="6"/>
  <c r="C415" i="6"/>
  <c r="G419" i="6"/>
  <c r="H419" i="6" s="1"/>
  <c r="C419" i="6"/>
  <c r="E419" i="6"/>
  <c r="E517" i="6"/>
  <c r="C517" i="6"/>
  <c r="G517" i="6"/>
  <c r="H517" i="6" s="1"/>
  <c r="E545" i="6"/>
  <c r="D545" i="6"/>
  <c r="G545" i="6"/>
  <c r="H545" i="6" s="1"/>
  <c r="D319" i="6"/>
  <c r="C319" i="6"/>
  <c r="E336" i="6"/>
  <c r="D336" i="6"/>
  <c r="G358" i="6"/>
  <c r="H358" i="6" s="1"/>
  <c r="D361" i="6"/>
  <c r="E361" i="6"/>
  <c r="E391" i="6"/>
  <c r="G394" i="6"/>
  <c r="H394" i="6" s="1"/>
  <c r="E394" i="6"/>
  <c r="D394" i="6"/>
  <c r="G422" i="6"/>
  <c r="H422" i="6" s="1"/>
  <c r="E422" i="6"/>
  <c r="D422" i="6"/>
  <c r="C422" i="6"/>
  <c r="G453" i="6"/>
  <c r="H453" i="6" s="1"/>
  <c r="E453" i="6"/>
  <c r="D453" i="6"/>
  <c r="C453" i="6"/>
  <c r="G479" i="6"/>
  <c r="H479" i="6" s="1"/>
  <c r="D479" i="6"/>
  <c r="H299" i="6"/>
  <c r="C304" i="6"/>
  <c r="H315" i="6"/>
  <c r="E319" i="6"/>
  <c r="D332" i="6"/>
  <c r="G334" i="6"/>
  <c r="H334" i="6" s="1"/>
  <c r="C336" i="6"/>
  <c r="G340" i="6"/>
  <c r="H340" i="6" s="1"/>
  <c r="C349" i="6"/>
  <c r="C358" i="6"/>
  <c r="C361" i="6"/>
  <c r="C367" i="6"/>
  <c r="H381" i="6"/>
  <c r="C391" i="6"/>
  <c r="C394" i="6"/>
  <c r="E405" i="6"/>
  <c r="G405" i="6"/>
  <c r="H405" i="6" s="1"/>
  <c r="G415" i="6"/>
  <c r="H415" i="6" s="1"/>
  <c r="E474" i="6"/>
  <c r="D474" i="6"/>
  <c r="C474" i="6"/>
  <c r="G474" i="6"/>
  <c r="H474" i="6" s="1"/>
  <c r="C479" i="6"/>
  <c r="C546" i="6"/>
  <c r="G546" i="6"/>
  <c r="H546" i="6" s="1"/>
  <c r="D546" i="6"/>
  <c r="E546" i="6"/>
  <c r="D304" i="6"/>
  <c r="G319" i="6"/>
  <c r="H319" i="6" s="1"/>
  <c r="H328" i="6"/>
  <c r="E332" i="6"/>
  <c r="G336" i="6"/>
  <c r="H336" i="6" s="1"/>
  <c r="D343" i="6"/>
  <c r="C343" i="6"/>
  <c r="E349" i="6"/>
  <c r="D358" i="6"/>
  <c r="G361" i="6"/>
  <c r="H361" i="6" s="1"/>
  <c r="D367" i="6"/>
  <c r="D391" i="6"/>
  <c r="D426" i="6"/>
  <c r="G426" i="6"/>
  <c r="H426" i="6" s="1"/>
  <c r="E426" i="6"/>
  <c r="E458" i="6"/>
  <c r="D458" i="6"/>
  <c r="C458" i="6"/>
  <c r="E464" i="6"/>
  <c r="D464" i="6"/>
  <c r="C464" i="6"/>
  <c r="G464" i="6"/>
  <c r="H464" i="6" s="1"/>
  <c r="E479" i="6"/>
  <c r="E513" i="6"/>
  <c r="C513" i="6"/>
  <c r="G513" i="6"/>
  <c r="H513" i="6" s="1"/>
  <c r="D513" i="6"/>
  <c r="H339" i="6"/>
  <c r="G341" i="6"/>
  <c r="H341" i="6" s="1"/>
  <c r="E341" i="6"/>
  <c r="G391" i="6"/>
  <c r="H391" i="6" s="1"/>
  <c r="G395" i="6"/>
  <c r="H395" i="6" s="1"/>
  <c r="C395" i="6"/>
  <c r="E395" i="6"/>
  <c r="G398" i="6"/>
  <c r="H398" i="6" s="1"/>
  <c r="E398" i="6"/>
  <c r="D398" i="6"/>
  <c r="C398" i="6"/>
  <c r="C416" i="6"/>
  <c r="G416" i="6"/>
  <c r="H416" i="6" s="1"/>
  <c r="E416" i="6"/>
  <c r="G420" i="6"/>
  <c r="H420" i="6" s="1"/>
  <c r="E420" i="6"/>
  <c r="D420" i="6"/>
  <c r="E448" i="6"/>
  <c r="C448" i="6"/>
  <c r="G448" i="6"/>
  <c r="H448" i="6" s="1"/>
  <c r="H505" i="6"/>
  <c r="E505" i="6"/>
  <c r="C505" i="6"/>
  <c r="D262" i="6"/>
  <c r="D287" i="6"/>
  <c r="G298" i="6"/>
  <c r="H298" i="6" s="1"/>
  <c r="G302" i="6"/>
  <c r="H302" i="6" s="1"/>
  <c r="G304" i="6"/>
  <c r="H304" i="6" s="1"/>
  <c r="E315" i="6"/>
  <c r="D328" i="6"/>
  <c r="H332" i="6"/>
  <c r="E334" i="6"/>
  <c r="C339" i="6"/>
  <c r="C341" i="6"/>
  <c r="G343" i="6"/>
  <c r="H343" i="6" s="1"/>
  <c r="D352" i="6"/>
  <c r="G354" i="6"/>
  <c r="H354" i="6" s="1"/>
  <c r="G359" i="6"/>
  <c r="H359" i="6" s="1"/>
  <c r="C359" i="6"/>
  <c r="G367" i="6"/>
  <c r="H367" i="6" s="1"/>
  <c r="D385" i="6"/>
  <c r="E385" i="6"/>
  <c r="D395" i="6"/>
  <c r="E402" i="6"/>
  <c r="G402" i="6"/>
  <c r="H402" i="6" s="1"/>
  <c r="D402" i="6"/>
  <c r="D416" i="6"/>
  <c r="C420" i="6"/>
  <c r="G440" i="6"/>
  <c r="H440" i="6" s="1"/>
  <c r="E440" i="6"/>
  <c r="D440" i="6"/>
  <c r="D448" i="6"/>
  <c r="G465" i="6"/>
  <c r="H465" i="6" s="1"/>
  <c r="D465" i="6"/>
  <c r="D505" i="6"/>
  <c r="G538" i="6"/>
  <c r="H538" i="6" s="1"/>
  <c r="E538" i="6"/>
  <c r="C538" i="6"/>
  <c r="D538" i="6"/>
  <c r="G720" i="6"/>
  <c r="H720" i="6" s="1"/>
  <c r="E720" i="6"/>
  <c r="D720" i="6"/>
  <c r="C720" i="6"/>
  <c r="G466" i="6"/>
  <c r="H466" i="6" s="1"/>
  <c r="E466" i="6"/>
  <c r="D466" i="6"/>
  <c r="C466" i="6"/>
  <c r="G480" i="6"/>
  <c r="H480" i="6" s="1"/>
  <c r="D480" i="6"/>
  <c r="C480" i="6"/>
  <c r="E480" i="6"/>
  <c r="E499" i="6"/>
  <c r="C499" i="6"/>
  <c r="G499" i="6"/>
  <c r="H499" i="6" s="1"/>
  <c r="D499" i="6"/>
  <c r="G506" i="6"/>
  <c r="H506" i="6" s="1"/>
  <c r="D506" i="6"/>
  <c r="E506" i="6"/>
  <c r="C506" i="6"/>
  <c r="H510" i="6"/>
  <c r="E510" i="6"/>
  <c r="C510" i="6"/>
  <c r="C522" i="6"/>
  <c r="G522" i="6"/>
  <c r="H522" i="6" s="1"/>
  <c r="D522" i="6"/>
  <c r="G554" i="6"/>
  <c r="H554" i="6" s="1"/>
  <c r="D554" i="6"/>
  <c r="E554" i="6"/>
  <c r="C554" i="6"/>
  <c r="G699" i="6"/>
  <c r="H699" i="6" s="1"/>
  <c r="E699" i="6"/>
  <c r="D699" i="6"/>
  <c r="C699" i="6"/>
  <c r="D456" i="6"/>
  <c r="G456" i="6"/>
  <c r="H456" i="6" s="1"/>
  <c r="E456" i="6"/>
  <c r="C456" i="6"/>
  <c r="C463" i="6"/>
  <c r="E463" i="6"/>
  <c r="E473" i="6"/>
  <c r="D473" i="6"/>
  <c r="H473" i="6"/>
  <c r="C473" i="6"/>
  <c r="C491" i="6"/>
  <c r="G491" i="6"/>
  <c r="H491" i="6" s="1"/>
  <c r="D491" i="6"/>
  <c r="D510" i="6"/>
  <c r="E522" i="6"/>
  <c r="H535" i="6"/>
  <c r="E535" i="6"/>
  <c r="C535" i="6"/>
  <c r="D535" i="6"/>
  <c r="G583" i="6"/>
  <c r="H583" i="6" s="1"/>
  <c r="C583" i="6"/>
  <c r="D583" i="6"/>
  <c r="G637" i="6"/>
  <c r="H637" i="6" s="1"/>
  <c r="E637" i="6"/>
  <c r="D637" i="6"/>
  <c r="C637" i="6"/>
  <c r="G642" i="6"/>
  <c r="H642" i="6" s="1"/>
  <c r="E642" i="6"/>
  <c r="D642" i="6"/>
  <c r="C642" i="6"/>
  <c r="G700" i="6"/>
  <c r="H700" i="6" s="1"/>
  <c r="C700" i="6"/>
  <c r="E700" i="6"/>
  <c r="D700" i="6"/>
  <c r="G721" i="6"/>
  <c r="H721" i="6" s="1"/>
  <c r="E721" i="6"/>
  <c r="D721" i="6"/>
  <c r="C721" i="6"/>
  <c r="G446" i="6"/>
  <c r="H446" i="6" s="1"/>
  <c r="D446" i="6"/>
  <c r="E470" i="6"/>
  <c r="D470" i="6"/>
  <c r="C470" i="6"/>
  <c r="E481" i="6"/>
  <c r="C481" i="6"/>
  <c r="G507" i="6"/>
  <c r="H507" i="6" s="1"/>
  <c r="D507" i="6"/>
  <c r="G548" i="6"/>
  <c r="H548" i="6" s="1"/>
  <c r="D548" i="6"/>
  <c r="D551" i="6"/>
  <c r="C551" i="6"/>
  <c r="E551" i="6"/>
  <c r="G551" i="6"/>
  <c r="H551" i="6" s="1"/>
  <c r="E583" i="6"/>
  <c r="D368" i="6"/>
  <c r="C381" i="6"/>
  <c r="D434" i="6"/>
  <c r="C434" i="6"/>
  <c r="G443" i="6"/>
  <c r="H443" i="6" s="1"/>
  <c r="E443" i="6"/>
  <c r="D443" i="6"/>
  <c r="C446" i="6"/>
  <c r="G463" i="6"/>
  <c r="H463" i="6" s="1"/>
  <c r="G470" i="6"/>
  <c r="H470" i="6" s="1"/>
  <c r="D481" i="6"/>
  <c r="C507" i="6"/>
  <c r="G519" i="6"/>
  <c r="H519" i="6" s="1"/>
  <c r="D519" i="6"/>
  <c r="G526" i="6"/>
  <c r="H526" i="6" s="1"/>
  <c r="E526" i="6"/>
  <c r="D526" i="6"/>
  <c r="C526" i="6"/>
  <c r="G540" i="6"/>
  <c r="H540" i="6" s="1"/>
  <c r="D540" i="6"/>
  <c r="C540" i="6"/>
  <c r="E540" i="6"/>
  <c r="G625" i="6"/>
  <c r="H625" i="6" s="1"/>
  <c r="E625" i="6"/>
  <c r="D625" i="6"/>
  <c r="C625" i="6"/>
  <c r="G632" i="6"/>
  <c r="H632" i="6" s="1"/>
  <c r="E632" i="6"/>
  <c r="D632" i="6"/>
  <c r="C632" i="6"/>
  <c r="E368" i="6"/>
  <c r="C370" i="6"/>
  <c r="D381" i="6"/>
  <c r="H423" i="6"/>
  <c r="D427" i="6"/>
  <c r="E434" i="6"/>
  <c r="E446" i="6"/>
  <c r="G457" i="6"/>
  <c r="H457" i="6" s="1"/>
  <c r="D457" i="6"/>
  <c r="G481" i="6"/>
  <c r="H481" i="6" s="1"/>
  <c r="G492" i="6"/>
  <c r="H492" i="6" s="1"/>
  <c r="D492" i="6"/>
  <c r="C492" i="6"/>
  <c r="E492" i="6"/>
  <c r="C503" i="6"/>
  <c r="G503" i="6"/>
  <c r="H503" i="6" s="1"/>
  <c r="D503" i="6"/>
  <c r="E507" i="6"/>
  <c r="C519" i="6"/>
  <c r="G536" i="6"/>
  <c r="H536" i="6" s="1"/>
  <c r="E536" i="6"/>
  <c r="D536" i="6"/>
  <c r="C536" i="6"/>
  <c r="G543" i="6"/>
  <c r="H543" i="6" s="1"/>
  <c r="E543" i="6"/>
  <c r="C543" i="6"/>
  <c r="E548" i="6"/>
  <c r="G567" i="6"/>
  <c r="H567" i="6" s="1"/>
  <c r="E567" i="6"/>
  <c r="D567" i="6"/>
  <c r="C567" i="6"/>
  <c r="G660" i="6"/>
  <c r="H660" i="6" s="1"/>
  <c r="E660" i="6"/>
  <c r="D660" i="6"/>
  <c r="C660" i="6"/>
  <c r="C411" i="6"/>
  <c r="C423" i="6"/>
  <c r="E427" i="6"/>
  <c r="G434" i="6"/>
  <c r="H434" i="6" s="1"/>
  <c r="G454" i="6"/>
  <c r="H454" i="6" s="1"/>
  <c r="E454" i="6"/>
  <c r="D454" i="6"/>
  <c r="C457" i="6"/>
  <c r="G482" i="6"/>
  <c r="H482" i="6" s="1"/>
  <c r="D482" i="6"/>
  <c r="E482" i="6"/>
  <c r="E489" i="6"/>
  <c r="C489" i="6"/>
  <c r="H489" i="6"/>
  <c r="D489" i="6"/>
  <c r="E503" i="6"/>
  <c r="E519" i="6"/>
  <c r="D527" i="6"/>
  <c r="C527" i="6"/>
  <c r="H527" i="6"/>
  <c r="E527" i="6"/>
  <c r="G531" i="6"/>
  <c r="H531" i="6" s="1"/>
  <c r="E531" i="6"/>
  <c r="D531" i="6"/>
  <c r="C531" i="6"/>
  <c r="D543" i="6"/>
  <c r="D432" i="6"/>
  <c r="E432" i="6"/>
  <c r="C432" i="6"/>
  <c r="E437" i="6"/>
  <c r="D437" i="6"/>
  <c r="C439" i="6"/>
  <c r="H439" i="6"/>
  <c r="D439" i="6"/>
  <c r="H447" i="6"/>
  <c r="D447" i="6"/>
  <c r="C447" i="6"/>
  <c r="G471" i="6"/>
  <c r="H471" i="6" s="1"/>
  <c r="E471" i="6"/>
  <c r="C471" i="6"/>
  <c r="G478" i="6"/>
  <c r="H478" i="6" s="1"/>
  <c r="E478" i="6"/>
  <c r="D478" i="6"/>
  <c r="C478" i="6"/>
  <c r="H486" i="6"/>
  <c r="E486" i="6"/>
  <c r="C486" i="6"/>
  <c r="H493" i="6"/>
  <c r="E493" i="6"/>
  <c r="C493" i="6"/>
  <c r="C515" i="6"/>
  <c r="G515" i="6"/>
  <c r="H515" i="6" s="1"/>
  <c r="D515" i="6"/>
  <c r="E532" i="6"/>
  <c r="D532" i="6"/>
  <c r="G532" i="6"/>
  <c r="H532" i="6" s="1"/>
  <c r="G556" i="6"/>
  <c r="H556" i="6" s="1"/>
  <c r="E556" i="6"/>
  <c r="D556" i="6"/>
  <c r="C556" i="6"/>
  <c r="G563" i="6"/>
  <c r="H563" i="6" s="1"/>
  <c r="E563" i="6"/>
  <c r="D563" i="6"/>
  <c r="C563" i="6"/>
  <c r="G596" i="6"/>
  <c r="H596" i="6" s="1"/>
  <c r="E596" i="6"/>
  <c r="D596" i="6"/>
  <c r="C596" i="6"/>
  <c r="G661" i="6"/>
  <c r="H661" i="6" s="1"/>
  <c r="E661" i="6"/>
  <c r="D661" i="6"/>
  <c r="C661" i="6"/>
  <c r="E423" i="6"/>
  <c r="G432" i="6"/>
  <c r="H432" i="6" s="1"/>
  <c r="C437" i="6"/>
  <c r="E439" i="6"/>
  <c r="E447" i="6"/>
  <c r="G452" i="6"/>
  <c r="H452" i="6" s="1"/>
  <c r="C452" i="6"/>
  <c r="D468" i="6"/>
  <c r="C468" i="6"/>
  <c r="G468" i="6"/>
  <c r="H468" i="6" s="1"/>
  <c r="E468" i="6"/>
  <c r="D471" i="6"/>
  <c r="D486" i="6"/>
  <c r="D493" i="6"/>
  <c r="G504" i="6"/>
  <c r="H504" i="6" s="1"/>
  <c r="D504" i="6"/>
  <c r="C504" i="6"/>
  <c r="E504" i="6"/>
  <c r="E515" i="6"/>
  <c r="G528" i="6"/>
  <c r="H528" i="6" s="1"/>
  <c r="D528" i="6"/>
  <c r="C528" i="6"/>
  <c r="E528" i="6"/>
  <c r="C532" i="6"/>
  <c r="G570" i="6"/>
  <c r="H570" i="6" s="1"/>
  <c r="E570" i="6"/>
  <c r="D570" i="6"/>
  <c r="C597" i="6"/>
  <c r="D597" i="6"/>
  <c r="G597" i="6"/>
  <c r="H597" i="6" s="1"/>
  <c r="G616" i="6"/>
  <c r="H616" i="6" s="1"/>
  <c r="C616" i="6"/>
  <c r="E616" i="6"/>
  <c r="D616" i="6"/>
  <c r="G685" i="6"/>
  <c r="H685" i="6" s="1"/>
  <c r="E685" i="6"/>
  <c r="D685" i="6"/>
  <c r="C685" i="6"/>
  <c r="C693" i="6"/>
  <c r="H693" i="6"/>
  <c r="D693" i="6"/>
  <c r="E693" i="6"/>
  <c r="E475" i="6"/>
  <c r="D477" i="6"/>
  <c r="G525" i="6"/>
  <c r="H525" i="6" s="1"/>
  <c r="E525" i="6"/>
  <c r="C525" i="6"/>
  <c r="G530" i="6"/>
  <c r="H530" i="6" s="1"/>
  <c r="D530" i="6"/>
  <c r="G557" i="6"/>
  <c r="H557" i="6" s="1"/>
  <c r="G611" i="6"/>
  <c r="H611" i="6" s="1"/>
  <c r="E611" i="6"/>
  <c r="C611" i="6"/>
  <c r="G687" i="6"/>
  <c r="H687" i="6" s="1"/>
  <c r="E687" i="6"/>
  <c r="D687" i="6"/>
  <c r="C687" i="6"/>
  <c r="G702" i="6"/>
  <c r="H702" i="6" s="1"/>
  <c r="E702" i="6"/>
  <c r="D702" i="6"/>
  <c r="C702" i="6"/>
  <c r="E484" i="6"/>
  <c r="E496" i="6"/>
  <c r="E508" i="6"/>
  <c r="E520" i="6"/>
  <c r="H523" i="6"/>
  <c r="E523" i="6"/>
  <c r="C523" i="6"/>
  <c r="E530" i="6"/>
  <c r="G549" i="6"/>
  <c r="H549" i="6" s="1"/>
  <c r="E549" i="6"/>
  <c r="C549" i="6"/>
  <c r="D557" i="6"/>
  <c r="G561" i="6"/>
  <c r="H561" i="6" s="1"/>
  <c r="G575" i="6"/>
  <c r="H575" i="6" s="1"/>
  <c r="E575" i="6"/>
  <c r="D575" i="6"/>
  <c r="C575" i="6"/>
  <c r="G580" i="6"/>
  <c r="H580" i="6" s="1"/>
  <c r="C580" i="6"/>
  <c r="E580" i="6"/>
  <c r="G612" i="6"/>
  <c r="H612" i="6" s="1"/>
  <c r="C612" i="6"/>
  <c r="E612" i="6"/>
  <c r="D612" i="6"/>
  <c r="G627" i="6"/>
  <c r="H627" i="6" s="1"/>
  <c r="E627" i="6"/>
  <c r="D627" i="6"/>
  <c r="C627" i="6"/>
  <c r="G709" i="6"/>
  <c r="H709" i="6" s="1"/>
  <c r="E709" i="6"/>
  <c r="D709" i="6"/>
  <c r="C709" i="6"/>
  <c r="D722" i="6"/>
  <c r="C722" i="6"/>
  <c r="E722" i="6"/>
  <c r="G722" i="6"/>
  <c r="H722" i="6" s="1"/>
  <c r="E511" i="6"/>
  <c r="C511" i="6"/>
  <c r="G518" i="6"/>
  <c r="H518" i="6" s="1"/>
  <c r="D518" i="6"/>
  <c r="E544" i="6"/>
  <c r="D544" i="6"/>
  <c r="G552" i="6"/>
  <c r="H552" i="6" s="1"/>
  <c r="D552" i="6"/>
  <c r="C552" i="6"/>
  <c r="D585" i="6"/>
  <c r="G585" i="6"/>
  <c r="H585" i="6" s="1"/>
  <c r="E585" i="6"/>
  <c r="G613" i="6"/>
  <c r="H613" i="6" s="1"/>
  <c r="E613" i="6"/>
  <c r="D613" i="6"/>
  <c r="C613" i="6"/>
  <c r="G628" i="6"/>
  <c r="H628" i="6" s="1"/>
  <c r="C628" i="6"/>
  <c r="E628" i="6"/>
  <c r="D628" i="6"/>
  <c r="G646" i="6"/>
  <c r="H646" i="6" s="1"/>
  <c r="E646" i="6"/>
  <c r="D646" i="6"/>
  <c r="C646" i="6"/>
  <c r="G651" i="6"/>
  <c r="H651" i="6" s="1"/>
  <c r="E651" i="6"/>
  <c r="D651" i="6"/>
  <c r="C651" i="6"/>
  <c r="D511" i="6"/>
  <c r="C518" i="6"/>
  <c r="D539" i="6"/>
  <c r="C539" i="6"/>
  <c r="C544" i="6"/>
  <c r="E547" i="6"/>
  <c r="C547" i="6"/>
  <c r="E552" i="6"/>
  <c r="E558" i="6"/>
  <c r="D558" i="6"/>
  <c r="G558" i="6"/>
  <c r="H558" i="6" s="1"/>
  <c r="C564" i="6"/>
  <c r="G564" i="6"/>
  <c r="H564" i="6" s="1"/>
  <c r="E564" i="6"/>
  <c r="D564" i="6"/>
  <c r="C585" i="6"/>
  <c r="E619" i="6"/>
  <c r="G619" i="6"/>
  <c r="H619" i="6" s="1"/>
  <c r="C619" i="6"/>
  <c r="G623" i="6"/>
  <c r="H623" i="6" s="1"/>
  <c r="E623" i="6"/>
  <c r="D623" i="6"/>
  <c r="G656" i="6"/>
  <c r="H656" i="6" s="1"/>
  <c r="E656" i="6"/>
  <c r="D656" i="6"/>
  <c r="C656" i="6"/>
  <c r="C669" i="6"/>
  <c r="D669" i="6"/>
  <c r="G669" i="6"/>
  <c r="H669" i="6" s="1"/>
  <c r="E669" i="6"/>
  <c r="G696" i="6"/>
  <c r="H696" i="6" s="1"/>
  <c r="E696" i="6"/>
  <c r="D696" i="6"/>
  <c r="C696" i="6"/>
  <c r="G716" i="6"/>
  <c r="H716" i="6" s="1"/>
  <c r="E716" i="6"/>
  <c r="D716" i="6"/>
  <c r="C716" i="6"/>
  <c r="G511" i="6"/>
  <c r="H511" i="6" s="1"/>
  <c r="E518" i="6"/>
  <c r="D534" i="6"/>
  <c r="E539" i="6"/>
  <c r="G544" i="6"/>
  <c r="H544" i="6" s="1"/>
  <c r="D547" i="6"/>
  <c r="G555" i="6"/>
  <c r="H555" i="6" s="1"/>
  <c r="C558" i="6"/>
  <c r="E561" i="6"/>
  <c r="G589" i="6"/>
  <c r="H589" i="6" s="1"/>
  <c r="E589" i="6"/>
  <c r="D589" i="6"/>
  <c r="C589" i="6"/>
  <c r="G608" i="6"/>
  <c r="H608" i="6" s="1"/>
  <c r="E608" i="6"/>
  <c r="D608" i="6"/>
  <c r="C608" i="6"/>
  <c r="D619" i="6"/>
  <c r="C623" i="6"/>
  <c r="C657" i="6"/>
  <c r="D657" i="6"/>
  <c r="G657" i="6"/>
  <c r="H657" i="6" s="1"/>
  <c r="E657" i="6"/>
  <c r="G697" i="6"/>
  <c r="H697" i="6" s="1"/>
  <c r="E697" i="6"/>
  <c r="D697" i="6"/>
  <c r="C697" i="6"/>
  <c r="C705" i="6"/>
  <c r="D705" i="6"/>
  <c r="G705" i="6"/>
  <c r="H705" i="6" s="1"/>
  <c r="E485" i="6"/>
  <c r="D485" i="6"/>
  <c r="G490" i="6"/>
  <c r="H490" i="6" s="1"/>
  <c r="E490" i="6"/>
  <c r="E497" i="6"/>
  <c r="D497" i="6"/>
  <c r="G502" i="6"/>
  <c r="H502" i="6" s="1"/>
  <c r="E502" i="6"/>
  <c r="H509" i="6"/>
  <c r="E509" i="6"/>
  <c r="D509" i="6"/>
  <c r="G514" i="6"/>
  <c r="H514" i="6" s="1"/>
  <c r="E514" i="6"/>
  <c r="H521" i="6"/>
  <c r="E521" i="6"/>
  <c r="D521" i="6"/>
  <c r="E534" i="6"/>
  <c r="G539" i="6"/>
  <c r="H539" i="6" s="1"/>
  <c r="G547" i="6"/>
  <c r="H547" i="6" s="1"/>
  <c r="G550" i="6"/>
  <c r="H550" i="6" s="1"/>
  <c r="E550" i="6"/>
  <c r="G565" i="6"/>
  <c r="H565" i="6" s="1"/>
  <c r="E565" i="6"/>
  <c r="D565" i="6"/>
  <c r="C565" i="6"/>
  <c r="C609" i="6"/>
  <c r="D609" i="6"/>
  <c r="G609" i="6"/>
  <c r="H609" i="6" s="1"/>
  <c r="E609" i="6"/>
  <c r="G636" i="6"/>
  <c r="H636" i="6" s="1"/>
  <c r="D636" i="6"/>
  <c r="C636" i="6"/>
  <c r="E636" i="6"/>
  <c r="E705" i="6"/>
  <c r="H500" i="6"/>
  <c r="H512" i="6"/>
  <c r="C521" i="6"/>
  <c r="G534" i="6"/>
  <c r="H534" i="6" s="1"/>
  <c r="G537" i="6"/>
  <c r="H537" i="6" s="1"/>
  <c r="E537" i="6"/>
  <c r="C537" i="6"/>
  <c r="G542" i="6"/>
  <c r="H542" i="6" s="1"/>
  <c r="D542" i="6"/>
  <c r="G559" i="6"/>
  <c r="H559" i="6" s="1"/>
  <c r="G577" i="6"/>
  <c r="H577" i="6" s="1"/>
  <c r="E577" i="6"/>
  <c r="D577" i="6"/>
  <c r="C577" i="6"/>
  <c r="E590" i="6"/>
  <c r="G590" i="6"/>
  <c r="H590" i="6" s="1"/>
  <c r="D590" i="6"/>
  <c r="E595" i="6"/>
  <c r="G595" i="6"/>
  <c r="H595" i="6" s="1"/>
  <c r="D595" i="6"/>
  <c r="C595" i="6"/>
  <c r="G664" i="6"/>
  <c r="H664" i="6" s="1"/>
  <c r="C664" i="6"/>
  <c r="E664" i="6"/>
  <c r="D664" i="6"/>
  <c r="G677" i="6"/>
  <c r="H677" i="6" s="1"/>
  <c r="E677" i="6"/>
  <c r="D677" i="6"/>
  <c r="C677" i="6"/>
  <c r="G683" i="6"/>
  <c r="H683" i="6" s="1"/>
  <c r="E683" i="6"/>
  <c r="D683" i="6"/>
  <c r="C683" i="6"/>
  <c r="H573" i="6"/>
  <c r="D573" i="6"/>
  <c r="C576" i="6"/>
  <c r="H576" i="6"/>
  <c r="G579" i="6"/>
  <c r="H579" i="6" s="1"/>
  <c r="E579" i="6"/>
  <c r="D579" i="6"/>
  <c r="C579" i="6"/>
  <c r="G603" i="6"/>
  <c r="H603" i="6" s="1"/>
  <c r="E603" i="6"/>
  <c r="D603" i="6"/>
  <c r="C603" i="6"/>
  <c r="E631" i="6"/>
  <c r="C631" i="6"/>
  <c r="G631" i="6"/>
  <c r="H631" i="6" s="1"/>
  <c r="G665" i="6"/>
  <c r="H665" i="6" s="1"/>
  <c r="E665" i="6"/>
  <c r="D665" i="6"/>
  <c r="C665" i="6"/>
  <c r="G676" i="6"/>
  <c r="H676" i="6" s="1"/>
  <c r="C676" i="6"/>
  <c r="G692" i="6"/>
  <c r="H692" i="6" s="1"/>
  <c r="E692" i="6"/>
  <c r="D692" i="6"/>
  <c r="C692" i="6"/>
  <c r="D698" i="6"/>
  <c r="C698" i="6"/>
  <c r="E698" i="6"/>
  <c r="G600" i="6"/>
  <c r="H600" i="6" s="1"/>
  <c r="C600" i="6"/>
  <c r="G604" i="6"/>
  <c r="H604" i="6" s="1"/>
  <c r="C604" i="6"/>
  <c r="G615" i="6"/>
  <c r="H615" i="6" s="1"/>
  <c r="E615" i="6"/>
  <c r="D615" i="6"/>
  <c r="C615" i="6"/>
  <c r="G641" i="6"/>
  <c r="H641" i="6" s="1"/>
  <c r="E641" i="6"/>
  <c r="D641" i="6"/>
  <c r="C641" i="6"/>
  <c r="G647" i="6"/>
  <c r="H647" i="6" s="1"/>
  <c r="E647" i="6"/>
  <c r="G652" i="6"/>
  <c r="H652" i="6" s="1"/>
  <c r="C652" i="6"/>
  <c r="G666" i="6"/>
  <c r="H666" i="6" s="1"/>
  <c r="E666" i="6"/>
  <c r="D666" i="6"/>
  <c r="G671" i="6"/>
  <c r="H671" i="6" s="1"/>
  <c r="E671" i="6"/>
  <c r="G688" i="6"/>
  <c r="H688" i="6" s="1"/>
  <c r="C688" i="6"/>
  <c r="G704" i="6"/>
  <c r="H704" i="6" s="1"/>
  <c r="E704" i="6"/>
  <c r="D704" i="6"/>
  <c r="C704" i="6"/>
  <c r="D710" i="6"/>
  <c r="C710" i="6"/>
  <c r="E710" i="6"/>
  <c r="G587" i="6"/>
  <c r="H587" i="6" s="1"/>
  <c r="E587" i="6"/>
  <c r="H605" i="6"/>
  <c r="D605" i="6"/>
  <c r="C605" i="6"/>
  <c r="G620" i="6"/>
  <c r="H620" i="6" s="1"/>
  <c r="E620" i="6"/>
  <c r="D620" i="6"/>
  <c r="C620" i="6"/>
  <c r="C633" i="6"/>
  <c r="H633" i="6"/>
  <c r="D633" i="6"/>
  <c r="G648" i="6"/>
  <c r="H648" i="6" s="1"/>
  <c r="E648" i="6"/>
  <c r="D648" i="6"/>
  <c r="C648" i="6"/>
  <c r="G653" i="6"/>
  <c r="H653" i="6" s="1"/>
  <c r="E653" i="6"/>
  <c r="D653" i="6"/>
  <c r="C653" i="6"/>
  <c r="G672" i="6"/>
  <c r="H672" i="6" s="1"/>
  <c r="E672" i="6"/>
  <c r="D672" i="6"/>
  <c r="C672" i="6"/>
  <c r="G678" i="6"/>
  <c r="H678" i="6" s="1"/>
  <c r="E678" i="6"/>
  <c r="D678" i="6"/>
  <c r="G689" i="6"/>
  <c r="H689" i="6" s="1"/>
  <c r="E689" i="6"/>
  <c r="D689" i="6"/>
  <c r="C689" i="6"/>
  <c r="G711" i="6"/>
  <c r="H711" i="6" s="1"/>
  <c r="E711" i="6"/>
  <c r="D711" i="6"/>
  <c r="C711" i="6"/>
  <c r="C717" i="6"/>
  <c r="H717" i="6"/>
  <c r="D717" i="6"/>
  <c r="C571" i="6"/>
  <c r="D581" i="6"/>
  <c r="C581" i="6"/>
  <c r="G584" i="6"/>
  <c r="H584" i="6" s="1"/>
  <c r="E584" i="6"/>
  <c r="D584" i="6"/>
  <c r="C584" i="6"/>
  <c r="C587" i="6"/>
  <c r="G601" i="6"/>
  <c r="H601" i="6" s="1"/>
  <c r="E601" i="6"/>
  <c r="D601" i="6"/>
  <c r="C601" i="6"/>
  <c r="G624" i="6"/>
  <c r="H624" i="6" s="1"/>
  <c r="D624" i="6"/>
  <c r="C624" i="6"/>
  <c r="E643" i="6"/>
  <c r="D643" i="6"/>
  <c r="C643" i="6"/>
  <c r="G643" i="6"/>
  <c r="H643" i="6" s="1"/>
  <c r="C678" i="6"/>
  <c r="G695" i="6"/>
  <c r="H695" i="6" s="1"/>
  <c r="E695" i="6"/>
  <c r="G712" i="6"/>
  <c r="H712" i="6" s="1"/>
  <c r="C712" i="6"/>
  <c r="E717" i="6"/>
  <c r="G568" i="6"/>
  <c r="H568" i="6" s="1"/>
  <c r="C568" i="6"/>
  <c r="G594" i="6"/>
  <c r="H594" i="6" s="1"/>
  <c r="E594" i="6"/>
  <c r="D594" i="6"/>
  <c r="H617" i="6"/>
  <c r="D617" i="6"/>
  <c r="C617" i="6"/>
  <c r="C621" i="6"/>
  <c r="H621" i="6"/>
  <c r="D621" i="6"/>
  <c r="E629" i="6"/>
  <c r="D629" i="6"/>
  <c r="C629" i="6"/>
  <c r="G649" i="6"/>
  <c r="H649" i="6" s="1"/>
  <c r="E649" i="6"/>
  <c r="D649" i="6"/>
  <c r="C649" i="6"/>
  <c r="G654" i="6"/>
  <c r="H654" i="6" s="1"/>
  <c r="E654" i="6"/>
  <c r="D654" i="6"/>
  <c r="G673" i="6"/>
  <c r="H673" i="6" s="1"/>
  <c r="E673" i="6"/>
  <c r="D673" i="6"/>
  <c r="C673" i="6"/>
  <c r="G684" i="6"/>
  <c r="H684" i="6" s="1"/>
  <c r="E684" i="6"/>
  <c r="D684" i="6"/>
  <c r="C684" i="6"/>
  <c r="G690" i="6"/>
  <c r="H690" i="6" s="1"/>
  <c r="E690" i="6"/>
  <c r="D690" i="6"/>
  <c r="G701" i="6"/>
  <c r="H701" i="6" s="1"/>
  <c r="E701" i="6"/>
  <c r="D701" i="6"/>
  <c r="C701" i="6"/>
  <c r="G723" i="6"/>
  <c r="H723" i="6" s="1"/>
  <c r="E723" i="6"/>
  <c r="D723" i="6"/>
  <c r="C723" i="6"/>
  <c r="D560" i="6"/>
  <c r="D568" i="6"/>
  <c r="C578" i="6"/>
  <c r="C588" i="6"/>
  <c r="H588" i="6"/>
  <c r="G591" i="6"/>
  <c r="H591" i="6" s="1"/>
  <c r="E591" i="6"/>
  <c r="D591" i="6"/>
  <c r="C591" i="6"/>
  <c r="C594" i="6"/>
  <c r="D602" i="6"/>
  <c r="E602" i="6"/>
  <c r="E617" i="6"/>
  <c r="E621" i="6"/>
  <c r="G629" i="6"/>
  <c r="H629" i="6" s="1"/>
  <c r="G634" i="6"/>
  <c r="H634" i="6" s="1"/>
  <c r="E634" i="6"/>
  <c r="D634" i="6"/>
  <c r="C634" i="6"/>
  <c r="G644" i="6"/>
  <c r="H644" i="6" s="1"/>
  <c r="E644" i="6"/>
  <c r="D644" i="6"/>
  <c r="C644" i="6"/>
  <c r="C654" i="6"/>
  <c r="G663" i="6"/>
  <c r="H663" i="6" s="1"/>
  <c r="E663" i="6"/>
  <c r="D663" i="6"/>
  <c r="C663" i="6"/>
  <c r="G668" i="6"/>
  <c r="H668" i="6" s="1"/>
  <c r="E668" i="6"/>
  <c r="D668" i="6"/>
  <c r="C668" i="6"/>
  <c r="D674" i="6"/>
  <c r="C674" i="6"/>
  <c r="E674" i="6"/>
  <c r="C690" i="6"/>
  <c r="D695" i="6"/>
  <c r="G707" i="6"/>
  <c r="H707" i="6" s="1"/>
  <c r="E707" i="6"/>
  <c r="E712" i="6"/>
  <c r="G724" i="6"/>
  <c r="H724" i="6" s="1"/>
  <c r="C724" i="6"/>
  <c r="G560" i="6"/>
  <c r="H560" i="6" s="1"/>
  <c r="D569" i="6"/>
  <c r="C569" i="6"/>
  <c r="G572" i="6"/>
  <c r="H572" i="6" s="1"/>
  <c r="E572" i="6"/>
  <c r="D572" i="6"/>
  <c r="C572" i="6"/>
  <c r="G578" i="6"/>
  <c r="H578" i="6" s="1"/>
  <c r="D614" i="6"/>
  <c r="E614" i="6"/>
  <c r="G630" i="6"/>
  <c r="H630" i="6" s="1"/>
  <c r="E630" i="6"/>
  <c r="D630" i="6"/>
  <c r="G635" i="6"/>
  <c r="H635" i="6" s="1"/>
  <c r="E635" i="6"/>
  <c r="G639" i="6"/>
  <c r="H639" i="6" s="1"/>
  <c r="E639" i="6"/>
  <c r="D639" i="6"/>
  <c r="C639" i="6"/>
  <c r="G659" i="6"/>
  <c r="H659" i="6" s="1"/>
  <c r="E659" i="6"/>
  <c r="G680" i="6"/>
  <c r="H680" i="6" s="1"/>
  <c r="E680" i="6"/>
  <c r="D680" i="6"/>
  <c r="C680" i="6"/>
  <c r="D686" i="6"/>
  <c r="C686" i="6"/>
  <c r="E686" i="6"/>
  <c r="G719" i="6"/>
  <c r="H719" i="6" s="1"/>
  <c r="E719" i="6"/>
  <c r="G582" i="6"/>
  <c r="H582" i="6" s="1"/>
  <c r="E582" i="6"/>
  <c r="D582" i="6"/>
  <c r="G599" i="6"/>
  <c r="H599" i="6" s="1"/>
  <c r="E599" i="6"/>
  <c r="E607" i="6"/>
  <c r="G607" i="6"/>
  <c r="H607" i="6" s="1"/>
  <c r="C614" i="6"/>
  <c r="G618" i="6"/>
  <c r="H618" i="6" s="1"/>
  <c r="E618" i="6"/>
  <c r="D618" i="6"/>
  <c r="C630" i="6"/>
  <c r="C635" i="6"/>
  <c r="G640" i="6"/>
  <c r="H640" i="6" s="1"/>
  <c r="C640" i="6"/>
  <c r="C659" i="6"/>
  <c r="G675" i="6"/>
  <c r="H675" i="6" s="1"/>
  <c r="E675" i="6"/>
  <c r="D675" i="6"/>
  <c r="C675" i="6"/>
  <c r="C681" i="6"/>
  <c r="H681" i="6"/>
  <c r="D681" i="6"/>
  <c r="G686" i="6"/>
  <c r="H686" i="6" s="1"/>
  <c r="G708" i="6"/>
  <c r="H708" i="6" s="1"/>
  <c r="E708" i="6"/>
  <c r="D708" i="6"/>
  <c r="C708" i="6"/>
  <c r="G714" i="6"/>
  <c r="H714" i="6" s="1"/>
  <c r="E714" i="6"/>
  <c r="D714" i="6"/>
  <c r="C719" i="6"/>
  <c r="G725" i="6"/>
  <c r="H725" i="6" s="1"/>
  <c r="E725" i="6"/>
  <c r="D725" i="6"/>
  <c r="C725" i="6"/>
  <c r="E626" i="6"/>
  <c r="E638" i="6"/>
  <c r="D645" i="6"/>
  <c r="E650" i="6"/>
  <c r="E662" i="6"/>
  <c r="G667" i="6"/>
  <c r="H667" i="6" s="1"/>
  <c r="G679" i="6"/>
  <c r="H679" i="6" s="1"/>
  <c r="G691" i="6"/>
  <c r="H691" i="6" s="1"/>
  <c r="G703" i="6"/>
  <c r="H703" i="6" s="1"/>
  <c r="G715" i="6"/>
  <c r="H715" i="6" s="1"/>
  <c r="C658" i="6"/>
  <c r="C670" i="6"/>
  <c r="C682" i="6"/>
  <c r="C694" i="6"/>
  <c r="C706" i="6"/>
  <c r="C718" i="6"/>
  <c r="D574" i="6"/>
  <c r="D586" i="6"/>
  <c r="C593" i="6"/>
  <c r="D598" i="6"/>
  <c r="D610" i="6"/>
  <c r="D622" i="6"/>
  <c r="D658" i="6"/>
  <c r="D670" i="6"/>
  <c r="D682" i="6"/>
  <c r="D694" i="6"/>
  <c r="D706" i="6"/>
  <c r="D718" i="6"/>
  <c r="E658" i="6"/>
  <c r="E670" i="6"/>
  <c r="E682" i="6"/>
  <c r="E694" i="6"/>
  <c r="E706" i="6"/>
  <c r="E718" i="6"/>
  <c r="G670" i="6"/>
  <c r="H670" i="6" s="1"/>
  <c r="C679" i="6"/>
  <c r="G682" i="6"/>
  <c r="H682" i="6" s="1"/>
  <c r="C691" i="6"/>
  <c r="G694" i="6"/>
  <c r="H694" i="6" s="1"/>
  <c r="C703" i="6"/>
  <c r="G706" i="6"/>
  <c r="H706" i="6" s="1"/>
  <c r="C715" i="6"/>
  <c r="G718" i="6"/>
  <c r="H718" i="6" s="1"/>
  <c r="C662" i="6"/>
  <c r="D667" i="6"/>
  <c r="D679" i="6"/>
  <c r="D691" i="6"/>
  <c r="D703" i="6"/>
  <c r="D715" i="6"/>
  <c r="B13" i="2" a="1"/>
  <c r="B13" i="2" s="1"/>
  <c r="E703" i="1"/>
  <c r="E679" i="1"/>
  <c r="E559" i="1"/>
  <c r="E271" i="1"/>
  <c r="E247" i="1"/>
  <c r="E127" i="1"/>
  <c r="E103" i="1"/>
  <c r="E715" i="1"/>
  <c r="E571" i="1"/>
  <c r="E139" i="1"/>
  <c r="E691" i="1"/>
  <c r="E547" i="1"/>
  <c r="E259" i="1"/>
  <c r="E115" i="1"/>
  <c r="E667" i="1"/>
  <c r="E523" i="1"/>
  <c r="E235" i="1"/>
  <c r="E91" i="1"/>
  <c r="E655" i="1"/>
  <c r="E223" i="1"/>
  <c r="E79" i="1"/>
  <c r="E643" i="1"/>
  <c r="E211" i="1"/>
  <c r="E67" i="1"/>
  <c r="E631" i="1"/>
  <c r="E343" i="1"/>
  <c r="E199" i="1"/>
  <c r="E55" i="1"/>
  <c r="E619" i="1"/>
  <c r="E331" i="1"/>
  <c r="E187" i="1"/>
  <c r="E43" i="1"/>
  <c r="E319" i="1"/>
  <c r="E175" i="1"/>
  <c r="E31" i="1"/>
  <c r="E163" i="1"/>
  <c r="E26" i="1"/>
  <c r="E151" i="1"/>
  <c r="E14" i="1"/>
  <c r="E714" i="1"/>
  <c r="E702" i="1"/>
  <c r="E690" i="1"/>
  <c r="E678" i="1"/>
  <c r="E666" i="1"/>
  <c r="E654" i="1"/>
  <c r="E642" i="1"/>
  <c r="E630" i="1"/>
  <c r="E618" i="1"/>
  <c r="E606" i="1"/>
  <c r="E594" i="1"/>
  <c r="E582" i="1"/>
  <c r="E570" i="1"/>
  <c r="E558" i="1"/>
  <c r="E546" i="1"/>
  <c r="E534" i="1"/>
  <c r="E522" i="1"/>
  <c r="E510" i="1"/>
  <c r="E498" i="1"/>
  <c r="E486" i="1"/>
  <c r="E474" i="1"/>
  <c r="E462" i="1"/>
  <c r="E450" i="1"/>
  <c r="E438" i="1"/>
  <c r="E426" i="1"/>
  <c r="E414" i="1"/>
  <c r="E402" i="1"/>
  <c r="E390" i="1"/>
  <c r="E378" i="1"/>
  <c r="E366" i="1"/>
  <c r="E354" i="1"/>
  <c r="E342" i="1"/>
  <c r="E330" i="1"/>
  <c r="E318" i="1"/>
  <c r="E306" i="1"/>
  <c r="E294" i="1"/>
  <c r="E282" i="1"/>
  <c r="E270" i="1"/>
  <c r="E258" i="1"/>
  <c r="E246" i="1"/>
  <c r="E234" i="1"/>
  <c r="E222" i="1"/>
  <c r="E210" i="1"/>
  <c r="E198" i="1"/>
  <c r="E186" i="1"/>
  <c r="E174" i="1"/>
  <c r="E162" i="1"/>
  <c r="E150" i="1"/>
  <c r="E138" i="1"/>
  <c r="E126" i="1"/>
  <c r="E114" i="1"/>
  <c r="E102" i="1"/>
  <c r="E90" i="1"/>
  <c r="E78" i="1"/>
  <c r="E66" i="1"/>
  <c r="E54" i="1"/>
  <c r="E42" i="1"/>
  <c r="E30" i="1"/>
  <c r="E25" i="1"/>
  <c r="E13" i="1"/>
  <c r="E725" i="1"/>
  <c r="E713" i="1"/>
  <c r="E701" i="1"/>
  <c r="E689" i="1"/>
  <c r="E677" i="1"/>
  <c r="E665" i="1"/>
  <c r="E653" i="1"/>
  <c r="E641" i="1"/>
  <c r="E629" i="1"/>
  <c r="E617" i="1"/>
  <c r="E605" i="1"/>
  <c r="E593" i="1"/>
  <c r="E581" i="1"/>
  <c r="E569" i="1"/>
  <c r="E557" i="1"/>
  <c r="E545" i="1"/>
  <c r="E533" i="1"/>
  <c r="E521" i="1"/>
  <c r="E509" i="1"/>
  <c r="E497" i="1"/>
  <c r="E485" i="1"/>
  <c r="E473" i="1"/>
  <c r="E461" i="1"/>
  <c r="E449" i="1"/>
  <c r="E437" i="1"/>
  <c r="E425" i="1"/>
  <c r="E413" i="1"/>
  <c r="E401" i="1"/>
  <c r="E389" i="1"/>
  <c r="E377" i="1"/>
  <c r="E365" i="1"/>
  <c r="E353" i="1"/>
  <c r="E341" i="1"/>
  <c r="E329" i="1"/>
  <c r="E317" i="1"/>
  <c r="E305" i="1"/>
  <c r="E293" i="1"/>
  <c r="E281" i="1"/>
  <c r="E269" i="1"/>
  <c r="E257" i="1"/>
  <c r="E245" i="1"/>
  <c r="E233" i="1"/>
  <c r="E221" i="1"/>
  <c r="E209" i="1"/>
  <c r="E197" i="1"/>
  <c r="E185" i="1"/>
  <c r="E173" i="1"/>
  <c r="E161" i="1"/>
  <c r="E149" i="1"/>
  <c r="E137" i="1"/>
  <c r="E125" i="1"/>
  <c r="E113" i="1"/>
  <c r="E101" i="1"/>
  <c r="E89" i="1"/>
  <c r="E77" i="1"/>
  <c r="E65" i="1"/>
  <c r="E53" i="1"/>
  <c r="E41" i="1"/>
  <c r="E29" i="1"/>
  <c r="E24" i="1"/>
  <c r="E12" i="1"/>
  <c r="E724" i="1"/>
  <c r="E712" i="1"/>
  <c r="E700" i="1"/>
  <c r="E688" i="1"/>
  <c r="E676" i="1"/>
  <c r="E664" i="1"/>
  <c r="E652" i="1"/>
  <c r="E640" i="1"/>
  <c r="E628" i="1"/>
  <c r="E616" i="1"/>
  <c r="E604" i="1"/>
  <c r="E592" i="1"/>
  <c r="E580" i="1"/>
  <c r="E568" i="1"/>
  <c r="E556" i="1"/>
  <c r="E544" i="1"/>
  <c r="E532" i="1"/>
  <c r="E520" i="1"/>
  <c r="E508" i="1"/>
  <c r="E496" i="1"/>
  <c r="E484" i="1"/>
  <c r="E472" i="1"/>
  <c r="E460" i="1"/>
  <c r="E448" i="1"/>
  <c r="E436" i="1"/>
  <c r="E424" i="1"/>
  <c r="E412" i="1"/>
  <c r="E400" i="1"/>
  <c r="E388" i="1"/>
  <c r="E376" i="1"/>
  <c r="E364" i="1"/>
  <c r="E352" i="1"/>
  <c r="E340" i="1"/>
  <c r="E328" i="1"/>
  <c r="E316" i="1"/>
  <c r="E304" i="1"/>
  <c r="E292" i="1"/>
  <c r="E280" i="1"/>
  <c r="E268" i="1"/>
  <c r="E256" i="1"/>
  <c r="E244" i="1"/>
  <c r="E232" i="1"/>
  <c r="E220" i="1"/>
  <c r="E208" i="1"/>
  <c r="E196" i="1"/>
  <c r="E184" i="1"/>
  <c r="E172" i="1"/>
  <c r="E160" i="1"/>
  <c r="E148" i="1"/>
  <c r="E136" i="1"/>
  <c r="E124" i="1"/>
  <c r="E112" i="1"/>
  <c r="E100" i="1"/>
  <c r="E88" i="1"/>
  <c r="E76" i="1"/>
  <c r="E64" i="1"/>
  <c r="E52" i="1"/>
  <c r="E40" i="1"/>
  <c r="E23" i="1"/>
  <c r="E11" i="1"/>
  <c r="E723" i="1"/>
  <c r="E711" i="1"/>
  <c r="E699" i="1"/>
  <c r="E687" i="1"/>
  <c r="E675" i="1"/>
  <c r="E663" i="1"/>
  <c r="E651" i="1"/>
  <c r="E639" i="1"/>
  <c r="E627" i="1"/>
  <c r="E615" i="1"/>
  <c r="E603" i="1"/>
  <c r="E591" i="1"/>
  <c r="E579" i="1"/>
  <c r="E567" i="1"/>
  <c r="E555" i="1"/>
  <c r="E543" i="1"/>
  <c r="E531" i="1"/>
  <c r="E519" i="1"/>
  <c r="E507" i="1"/>
  <c r="E495" i="1"/>
  <c r="E483" i="1"/>
  <c r="E471" i="1"/>
  <c r="E459" i="1"/>
  <c r="E447" i="1"/>
  <c r="E435" i="1"/>
  <c r="E423" i="1"/>
  <c r="E411" i="1"/>
  <c r="E399" i="1"/>
  <c r="E387" i="1"/>
  <c r="E375" i="1"/>
  <c r="E363" i="1"/>
  <c r="E351" i="1"/>
  <c r="E339" i="1"/>
  <c r="E327" i="1"/>
  <c r="E315" i="1"/>
  <c r="E303" i="1"/>
  <c r="E291" i="1"/>
  <c r="E279" i="1"/>
  <c r="E267" i="1"/>
  <c r="E255" i="1"/>
  <c r="E243" i="1"/>
  <c r="E219" i="1"/>
  <c r="E207" i="1"/>
  <c r="E195" i="1"/>
  <c r="E183" i="1"/>
  <c r="E171" i="1"/>
  <c r="E147" i="1"/>
  <c r="E135" i="1"/>
  <c r="E123" i="1"/>
  <c r="E111" i="1"/>
  <c r="E99" i="1"/>
  <c r="E75" i="1"/>
  <c r="E63" i="1"/>
  <c r="E51" i="1"/>
  <c r="E39" i="1"/>
  <c r="E22" i="1"/>
  <c r="E10" i="1"/>
  <c r="E722" i="1"/>
  <c r="E710" i="1"/>
  <c r="E698" i="1"/>
  <c r="E686" i="1"/>
  <c r="E674" i="1"/>
  <c r="E662" i="1"/>
  <c r="E650" i="1"/>
  <c r="E638" i="1"/>
  <c r="E626" i="1"/>
  <c r="E614" i="1"/>
  <c r="E602" i="1"/>
  <c r="E590" i="1"/>
  <c r="E578" i="1"/>
  <c r="E530" i="1"/>
  <c r="E302" i="1"/>
  <c r="E278" i="1"/>
  <c r="E266" i="1"/>
  <c r="E242" i="1"/>
  <c r="E218" i="1"/>
  <c r="E206" i="1"/>
  <c r="E194" i="1"/>
  <c r="E182" i="1"/>
  <c r="E170" i="1"/>
  <c r="E146" i="1"/>
  <c r="E134" i="1"/>
  <c r="E122" i="1"/>
  <c r="E110" i="1"/>
  <c r="E98" i="1"/>
  <c r="E74" i="1"/>
  <c r="E62" i="1"/>
  <c r="E50" i="1"/>
  <c r="E38" i="1"/>
  <c r="E21" i="1"/>
  <c r="E9" i="1"/>
  <c r="E721" i="1"/>
  <c r="E709" i="1"/>
  <c r="E697" i="1"/>
  <c r="E685" i="1"/>
  <c r="E673" i="1"/>
  <c r="E661" i="1"/>
  <c r="E649" i="1"/>
  <c r="E637" i="1"/>
  <c r="E625" i="1"/>
  <c r="E613" i="1"/>
  <c r="E601" i="1"/>
  <c r="E589" i="1"/>
  <c r="E577" i="1"/>
  <c r="E565" i="1"/>
  <c r="E553" i="1"/>
  <c r="E541" i="1"/>
  <c r="E529" i="1"/>
  <c r="E517" i="1"/>
  <c r="E505" i="1"/>
  <c r="E493" i="1"/>
  <c r="E481" i="1"/>
  <c r="E469" i="1"/>
  <c r="E457" i="1"/>
  <c r="E445" i="1"/>
  <c r="E433" i="1"/>
  <c r="E421" i="1"/>
  <c r="E409" i="1"/>
  <c r="E397" i="1"/>
  <c r="E385" i="1"/>
  <c r="E373" i="1"/>
  <c r="E361" i="1"/>
  <c r="E349" i="1"/>
  <c r="E337" i="1"/>
  <c r="E325" i="1"/>
  <c r="E313" i="1"/>
  <c r="E301" i="1"/>
  <c r="E289" i="1"/>
  <c r="E277" i="1"/>
  <c r="E265" i="1"/>
  <c r="E253" i="1"/>
  <c r="E241" i="1"/>
  <c r="E229" i="1"/>
  <c r="E217" i="1"/>
  <c r="E205" i="1"/>
  <c r="E193" i="1"/>
  <c r="E181" i="1"/>
  <c r="E169" i="1"/>
  <c r="E157" i="1"/>
  <c r="E145" i="1"/>
  <c r="E133" i="1"/>
  <c r="E121" i="1"/>
  <c r="E109" i="1"/>
  <c r="E97" i="1"/>
  <c r="E85" i="1"/>
  <c r="E73" i="1"/>
  <c r="E61" i="1"/>
  <c r="E49" i="1"/>
  <c r="E37" i="1"/>
  <c r="E20" i="1"/>
  <c r="E8" i="1"/>
  <c r="E720" i="1"/>
  <c r="E708" i="1"/>
  <c r="E696" i="1"/>
  <c r="E684" i="1"/>
  <c r="E672" i="1"/>
  <c r="E660" i="1"/>
  <c r="E648" i="1"/>
  <c r="E636" i="1"/>
  <c r="E624" i="1"/>
  <c r="E612" i="1"/>
  <c r="E600" i="1"/>
  <c r="E588" i="1"/>
  <c r="E576" i="1"/>
  <c r="E564" i="1"/>
  <c r="E552" i="1"/>
  <c r="E540" i="1"/>
  <c r="E528" i="1"/>
  <c r="E516" i="1"/>
  <c r="E504" i="1"/>
  <c r="E492" i="1"/>
  <c r="E480" i="1"/>
  <c r="E468" i="1"/>
  <c r="E456" i="1"/>
  <c r="E444" i="1"/>
  <c r="E432" i="1"/>
  <c r="E420" i="1"/>
  <c r="E408" i="1"/>
  <c r="E396" i="1"/>
  <c r="E384" i="1"/>
  <c r="E372" i="1"/>
  <c r="E360" i="1"/>
  <c r="E348" i="1"/>
  <c r="E336" i="1"/>
  <c r="E324" i="1"/>
  <c r="E312" i="1"/>
  <c r="E300" i="1"/>
  <c r="E288" i="1"/>
  <c r="E276" i="1"/>
  <c r="E264" i="1"/>
  <c r="E252" i="1"/>
  <c r="E240" i="1"/>
  <c r="E228" i="1"/>
  <c r="E216" i="1"/>
  <c r="E204" i="1"/>
  <c r="E192" i="1"/>
  <c r="E180" i="1"/>
  <c r="E168" i="1"/>
  <c r="E156" i="1"/>
  <c r="E144" i="1"/>
  <c r="E132" i="1"/>
  <c r="E120" i="1"/>
  <c r="E108" i="1"/>
  <c r="E96" i="1"/>
  <c r="E84" i="1"/>
  <c r="E72" i="1"/>
  <c r="E60" i="1"/>
  <c r="E48" i="1"/>
  <c r="E36" i="1"/>
  <c r="E19" i="1"/>
  <c r="E7" i="1"/>
  <c r="E719" i="1"/>
  <c r="E707" i="1"/>
  <c r="E695" i="1"/>
  <c r="E683" i="1"/>
  <c r="E671" i="1"/>
  <c r="E659" i="1"/>
  <c r="E647" i="1"/>
  <c r="E635" i="1"/>
  <c r="E623" i="1"/>
  <c r="E611" i="1"/>
  <c r="E599" i="1"/>
  <c r="E587" i="1"/>
  <c r="E575" i="1"/>
  <c r="E563" i="1"/>
  <c r="E551" i="1"/>
  <c r="E539" i="1"/>
  <c r="E527" i="1"/>
  <c r="E515" i="1"/>
  <c r="E503" i="1"/>
  <c r="E491" i="1"/>
  <c r="E479" i="1"/>
  <c r="E467" i="1"/>
  <c r="E455" i="1"/>
  <c r="E443" i="1"/>
  <c r="E431" i="1"/>
  <c r="E419" i="1"/>
  <c r="E407" i="1"/>
  <c r="E395" i="1"/>
  <c r="E383" i="1"/>
  <c r="E371" i="1"/>
  <c r="E359" i="1"/>
  <c r="E347" i="1"/>
  <c r="E335" i="1"/>
  <c r="E323" i="1"/>
  <c r="E311" i="1"/>
  <c r="E299" i="1"/>
  <c r="E287" i="1"/>
  <c r="E275" i="1"/>
  <c r="E263" i="1"/>
  <c r="E251" i="1"/>
  <c r="E203" i="1"/>
  <c r="E191" i="1"/>
  <c r="E179" i="1"/>
  <c r="E131" i="1"/>
  <c r="E119" i="1"/>
  <c r="E107" i="1"/>
  <c r="E59" i="1"/>
  <c r="E47" i="1"/>
  <c r="E18" i="1"/>
  <c r="E6" i="1"/>
  <c r="E718" i="1"/>
  <c r="E706" i="1"/>
  <c r="E694" i="1"/>
  <c r="E682" i="1"/>
  <c r="E670" i="1"/>
  <c r="E658" i="1"/>
  <c r="E646" i="1"/>
  <c r="E634" i="1"/>
  <c r="E622" i="1"/>
  <c r="E610" i="1"/>
  <c r="E598" i="1"/>
  <c r="E586" i="1"/>
  <c r="E574" i="1"/>
  <c r="E562" i="1"/>
  <c r="E550" i="1"/>
  <c r="E538" i="1"/>
  <c r="E526" i="1"/>
  <c r="E514" i="1"/>
  <c r="E502" i="1"/>
  <c r="E490" i="1"/>
  <c r="E478" i="1"/>
  <c r="E466" i="1"/>
  <c r="E454" i="1"/>
  <c r="E442" i="1"/>
  <c r="E430" i="1"/>
  <c r="E418" i="1"/>
  <c r="E406" i="1"/>
  <c r="E394" i="1"/>
  <c r="E382" i="1"/>
  <c r="E370" i="1"/>
  <c r="E358" i="1"/>
  <c r="E346" i="1"/>
  <c r="E334" i="1"/>
  <c r="E322" i="1"/>
  <c r="E310" i="1"/>
  <c r="E298" i="1"/>
  <c r="E286" i="1"/>
  <c r="E274" i="1"/>
  <c r="E262" i="1"/>
  <c r="E250" i="1"/>
  <c r="E202" i="1"/>
  <c r="E190" i="1"/>
  <c r="E178" i="1"/>
  <c r="E130" i="1"/>
  <c r="E118" i="1"/>
  <c r="E106" i="1"/>
  <c r="E58" i="1"/>
  <c r="E46" i="1"/>
  <c r="E34" i="1"/>
  <c r="E17" i="1"/>
  <c r="E5" i="1"/>
  <c r="E717" i="1"/>
  <c r="E705" i="1"/>
  <c r="E693" i="1"/>
  <c r="E681" i="1"/>
  <c r="E669" i="1"/>
  <c r="E657" i="1"/>
  <c r="E645" i="1"/>
  <c r="E633" i="1"/>
  <c r="E621" i="1"/>
  <c r="E609" i="1"/>
  <c r="E597" i="1"/>
  <c r="E585" i="1"/>
  <c r="E573" i="1"/>
  <c r="E561" i="1"/>
  <c r="E549" i="1"/>
  <c r="E537" i="1"/>
  <c r="E525" i="1"/>
  <c r="E513" i="1"/>
  <c r="E501" i="1"/>
  <c r="E489" i="1"/>
  <c r="E477" i="1"/>
  <c r="E465" i="1"/>
  <c r="E453" i="1"/>
  <c r="E441" i="1"/>
  <c r="E429" i="1"/>
  <c r="E417" i="1"/>
  <c r="E405" i="1"/>
  <c r="E393" i="1"/>
  <c r="E381" i="1"/>
  <c r="E369" i="1"/>
  <c r="E357" i="1"/>
  <c r="E345" i="1"/>
  <c r="E333" i="1"/>
  <c r="E321" i="1"/>
  <c r="E309" i="1"/>
  <c r="E297" i="1"/>
  <c r="E285" i="1"/>
  <c r="E273" i="1"/>
  <c r="E261" i="1"/>
  <c r="E249" i="1"/>
  <c r="E237" i="1"/>
  <c r="E225" i="1"/>
  <c r="E213" i="1"/>
  <c r="E201" i="1"/>
  <c r="E177" i="1"/>
  <c r="E165" i="1"/>
  <c r="E153" i="1"/>
  <c r="E129" i="1"/>
  <c r="E117" i="1"/>
  <c r="E105" i="1"/>
  <c r="E81" i="1"/>
  <c r="E69" i="1"/>
  <c r="E57" i="1"/>
  <c r="E33" i="1"/>
  <c r="E28" i="1"/>
  <c r="E16" i="1"/>
  <c r="E716" i="1"/>
  <c r="E704" i="1"/>
  <c r="E692" i="1"/>
  <c r="E680" i="1"/>
  <c r="E668" i="1"/>
  <c r="E656" i="1"/>
  <c r="E644" i="1"/>
  <c r="E632" i="1"/>
  <c r="E620" i="1"/>
  <c r="E608" i="1"/>
  <c r="E524" i="1"/>
  <c r="E512" i="1"/>
  <c r="E308" i="1"/>
  <c r="E272" i="1"/>
  <c r="E260" i="1"/>
  <c r="E248" i="1"/>
  <c r="E236" i="1"/>
  <c r="E224" i="1"/>
  <c r="E212" i="1"/>
  <c r="E200" i="1"/>
  <c r="E188" i="1"/>
  <c r="E176" i="1"/>
  <c r="E164" i="1"/>
  <c r="E152" i="1"/>
  <c r="E140" i="1"/>
  <c r="E128" i="1"/>
  <c r="E116" i="1"/>
  <c r="E104" i="1"/>
  <c r="E92" i="1"/>
  <c r="E80" i="1"/>
  <c r="E68" i="1"/>
  <c r="E56" i="1"/>
  <c r="E44" i="1"/>
  <c r="E32" i="1"/>
  <c r="E27" i="1"/>
  <c r="E15" i="1"/>
  <c r="E3" i="1"/>
  <c r="H671" i="1"/>
  <c r="H647" i="1"/>
  <c r="H443" i="1"/>
  <c r="H431" i="1"/>
  <c r="H275" i="1"/>
  <c r="H263" i="1"/>
  <c r="H18" i="1"/>
  <c r="H6" i="1"/>
  <c r="H635" i="1"/>
  <c r="H419" i="1"/>
  <c r="H251" i="1"/>
  <c r="H623" i="1"/>
  <c r="H407" i="1"/>
  <c r="H203" i="1"/>
  <c r="H611" i="1"/>
  <c r="H395" i="1"/>
  <c r="H191" i="1"/>
  <c r="H599" i="1"/>
  <c r="H383" i="1"/>
  <c r="H179" i="1"/>
  <c r="H587" i="1"/>
  <c r="H371" i="1"/>
  <c r="H131" i="1"/>
  <c r="H575" i="1"/>
  <c r="H347" i="1"/>
  <c r="H119" i="1"/>
  <c r="H719" i="1"/>
  <c r="H563" i="1"/>
  <c r="H335" i="1"/>
  <c r="H107" i="1"/>
  <c r="H707" i="1"/>
  <c r="H539" i="1"/>
  <c r="H323" i="1"/>
  <c r="H59" i="1"/>
  <c r="H695" i="1"/>
  <c r="H527" i="1"/>
  <c r="H311" i="1"/>
  <c r="H47" i="1"/>
  <c r="H683" i="1"/>
  <c r="H455" i="1"/>
  <c r="H287" i="1"/>
  <c r="H715" i="1"/>
  <c r="H703" i="1"/>
  <c r="H691" i="1"/>
  <c r="H679" i="1"/>
  <c r="H667" i="1"/>
  <c r="H655" i="1"/>
  <c r="H643" i="1"/>
  <c r="H631" i="1"/>
  <c r="H619" i="1"/>
  <c r="H571" i="1"/>
  <c r="H559" i="1"/>
  <c r="H547" i="1"/>
  <c r="H523" i="1"/>
  <c r="H343" i="1"/>
  <c r="H319" i="1"/>
  <c r="H247" i="1"/>
  <c r="H175" i="1"/>
  <c r="H103" i="1"/>
  <c r="H43" i="1"/>
  <c r="H714" i="1"/>
  <c r="H702" i="1"/>
  <c r="H690" i="1"/>
  <c r="H678" i="1"/>
  <c r="H666" i="1"/>
  <c r="H654" i="1"/>
  <c r="H642" i="1"/>
  <c r="H630" i="1"/>
  <c r="H618" i="1"/>
  <c r="H606" i="1"/>
  <c r="H594" i="1"/>
  <c r="H582" i="1"/>
  <c r="H570" i="1"/>
  <c r="H558" i="1"/>
  <c r="H546" i="1"/>
  <c r="H534" i="1"/>
  <c r="H522" i="1"/>
  <c r="H510" i="1"/>
  <c r="H498" i="1"/>
  <c r="H486" i="1"/>
  <c r="H474" i="1"/>
  <c r="H462" i="1"/>
  <c r="H450" i="1"/>
  <c r="H438" i="1"/>
  <c r="H426" i="1"/>
  <c r="H414" i="1"/>
  <c r="H402" i="1"/>
  <c r="H390" i="1"/>
  <c r="H378" i="1"/>
  <c r="H366" i="1"/>
  <c r="H354" i="1"/>
  <c r="H318" i="1"/>
  <c r="H306" i="1"/>
  <c r="H246" i="1"/>
  <c r="H174" i="1"/>
  <c r="H102" i="1"/>
  <c r="H725" i="1"/>
  <c r="H713" i="1"/>
  <c r="H701" i="1"/>
  <c r="H689" i="1"/>
  <c r="H677" i="1"/>
  <c r="H665" i="1"/>
  <c r="H653" i="1"/>
  <c r="H641" i="1"/>
  <c r="H629" i="1"/>
  <c r="H617" i="1"/>
  <c r="H605" i="1"/>
  <c r="H593" i="1"/>
  <c r="H581" i="1"/>
  <c r="H569" i="1"/>
  <c r="H557" i="1"/>
  <c r="H545" i="1"/>
  <c r="H533" i="1"/>
  <c r="H521" i="1"/>
  <c r="H509" i="1"/>
  <c r="H497" i="1"/>
  <c r="H485" i="1"/>
  <c r="H473" i="1"/>
  <c r="H461" i="1"/>
  <c r="H449" i="1"/>
  <c r="H437" i="1"/>
  <c r="H425" i="1"/>
  <c r="H413" i="1"/>
  <c r="H401" i="1"/>
  <c r="H389" i="1"/>
  <c r="H377" i="1"/>
  <c r="H365" i="1"/>
  <c r="H305" i="1"/>
  <c r="H293" i="1"/>
  <c r="H281" i="1"/>
  <c r="H269" i="1"/>
  <c r="H724" i="1"/>
  <c r="H712" i="1"/>
  <c r="H700" i="1"/>
  <c r="H688" i="1"/>
  <c r="H676" i="1"/>
  <c r="H664" i="1"/>
  <c r="H652" i="1"/>
  <c r="H640" i="1"/>
  <c r="H628" i="1"/>
  <c r="H616" i="1"/>
  <c r="H604" i="1"/>
  <c r="H592" i="1"/>
  <c r="H580" i="1"/>
  <c r="H568" i="1"/>
  <c r="H556" i="1"/>
  <c r="H544" i="1"/>
  <c r="H532" i="1"/>
  <c r="H520" i="1"/>
  <c r="H508" i="1"/>
  <c r="H496" i="1"/>
  <c r="H484" i="1"/>
  <c r="H472" i="1"/>
  <c r="H460" i="1"/>
  <c r="H448" i="1"/>
  <c r="H436" i="1"/>
  <c r="H424" i="1"/>
  <c r="H412" i="1"/>
  <c r="H400" i="1"/>
  <c r="H388" i="1"/>
  <c r="H376" i="1"/>
  <c r="H364" i="1"/>
  <c r="H304" i="1"/>
  <c r="H292" i="1"/>
  <c r="H280" i="1"/>
  <c r="H268" i="1"/>
  <c r="H256" i="1"/>
  <c r="H244" i="1"/>
  <c r="H232" i="1"/>
  <c r="H220" i="1"/>
  <c r="H208" i="1"/>
  <c r="H196" i="1"/>
  <c r="H184" i="1"/>
  <c r="H172" i="1"/>
  <c r="H160" i="1"/>
  <c r="H148" i="1"/>
  <c r="H136" i="1"/>
  <c r="H124" i="1"/>
  <c r="H112" i="1"/>
  <c r="H100" i="1"/>
  <c r="H88" i="1"/>
  <c r="H76" i="1"/>
  <c r="H64" i="1"/>
  <c r="H52" i="1"/>
  <c r="H40" i="1"/>
  <c r="H23" i="1"/>
  <c r="H11" i="1"/>
  <c r="H723" i="1"/>
  <c r="H711" i="1"/>
  <c r="H699" i="1"/>
  <c r="H687" i="1"/>
  <c r="H675" i="1"/>
  <c r="H591" i="1"/>
  <c r="H579" i="1"/>
  <c r="H555" i="1"/>
  <c r="H543" i="1"/>
  <c r="H363" i="1"/>
  <c r="H291" i="1"/>
  <c r="H279" i="1"/>
  <c r="H267" i="1"/>
  <c r="H255" i="1"/>
  <c r="H243" i="1"/>
  <c r="H219" i="1"/>
  <c r="H207" i="1"/>
  <c r="H195" i="1"/>
  <c r="H183" i="1"/>
  <c r="H171" i="1"/>
  <c r="H147" i="1"/>
  <c r="H135" i="1"/>
  <c r="H123" i="1"/>
  <c r="H111" i="1"/>
  <c r="H99" i="1"/>
  <c r="H75" i="1"/>
  <c r="H63" i="1"/>
  <c r="H51" i="1"/>
  <c r="H39" i="1"/>
  <c r="H22" i="1"/>
  <c r="H10" i="1"/>
  <c r="H722" i="1"/>
  <c r="H710" i="1"/>
  <c r="H698" i="1"/>
  <c r="H686" i="1"/>
  <c r="H674" i="1"/>
  <c r="H662" i="1"/>
  <c r="H650" i="1"/>
  <c r="H638" i="1"/>
  <c r="H626" i="1"/>
  <c r="H614" i="1"/>
  <c r="H602" i="1"/>
  <c r="H590" i="1"/>
  <c r="H578" i="1"/>
  <c r="H530" i="1"/>
  <c r="H302" i="1"/>
  <c r="H278" i="1"/>
  <c r="H266" i="1"/>
  <c r="H242" i="1"/>
  <c r="H218" i="1"/>
  <c r="H206" i="1"/>
  <c r="H194" i="1"/>
  <c r="H182" i="1"/>
  <c r="H170" i="1"/>
  <c r="H146" i="1"/>
  <c r="H134" i="1"/>
  <c r="H122" i="1"/>
  <c r="H110" i="1"/>
  <c r="H98" i="1"/>
  <c r="H74" i="1"/>
  <c r="H62" i="1"/>
  <c r="H50" i="1"/>
  <c r="H38" i="1"/>
  <c r="H21" i="1"/>
  <c r="H9" i="1"/>
  <c r="H721" i="1"/>
  <c r="H709" i="1"/>
  <c r="H697" i="1"/>
  <c r="H685" i="1"/>
  <c r="H673" i="1"/>
  <c r="H661" i="1"/>
  <c r="H649" i="1"/>
  <c r="H601" i="1"/>
  <c r="H589" i="1"/>
  <c r="H565" i="1"/>
  <c r="H553" i="1"/>
  <c r="H517" i="1"/>
  <c r="H373" i="1"/>
  <c r="H361" i="1"/>
  <c r="H349" i="1"/>
  <c r="H337" i="1"/>
  <c r="H325" i="1"/>
  <c r="H313" i="1"/>
  <c r="H301" i="1"/>
  <c r="H289" i="1"/>
  <c r="H277" i="1"/>
  <c r="H265" i="1"/>
  <c r="H253" i="1"/>
  <c r="H241" i="1"/>
  <c r="H229" i="1"/>
  <c r="H217" i="1"/>
  <c r="H205" i="1"/>
  <c r="H193" i="1"/>
  <c r="H181" i="1"/>
  <c r="H169" i="1"/>
  <c r="H157" i="1"/>
  <c r="H145" i="1"/>
  <c r="H133" i="1"/>
  <c r="H121" i="1"/>
  <c r="H109" i="1"/>
  <c r="H97" i="1"/>
  <c r="H85" i="1"/>
  <c r="H73" i="1"/>
  <c r="H61" i="1"/>
  <c r="H49" i="1"/>
  <c r="H37" i="1"/>
  <c r="H20" i="1"/>
  <c r="H8" i="1"/>
  <c r="H720" i="1"/>
  <c r="H708" i="1"/>
  <c r="H696" i="1"/>
  <c r="H684" i="1"/>
  <c r="H672" i="1"/>
  <c r="H660" i="1"/>
  <c r="H636" i="1"/>
  <c r="H624" i="1"/>
  <c r="H612" i="1"/>
  <c r="H600" i="1"/>
  <c r="H588" i="1"/>
  <c r="H576" i="1"/>
  <c r="H564" i="1"/>
  <c r="H528" i="1"/>
  <c r="H504" i="1"/>
  <c r="H396" i="1"/>
  <c r="H384" i="1"/>
  <c r="H372" i="1"/>
  <c r="H360" i="1"/>
  <c r="H348" i="1"/>
  <c r="H336" i="1"/>
  <c r="H324" i="1"/>
  <c r="H312" i="1"/>
  <c r="H300" i="1"/>
  <c r="H288" i="1"/>
  <c r="H276" i="1"/>
  <c r="H264" i="1"/>
  <c r="H252" i="1"/>
  <c r="H240" i="1"/>
  <c r="H228" i="1"/>
  <c r="H216" i="1"/>
  <c r="H204" i="1"/>
  <c r="H192" i="1"/>
  <c r="H180" i="1"/>
  <c r="H168" i="1"/>
  <c r="H156" i="1"/>
  <c r="H144" i="1"/>
  <c r="H132" i="1"/>
  <c r="H120" i="1"/>
  <c r="H108" i="1"/>
  <c r="H96" i="1"/>
  <c r="H84" i="1"/>
  <c r="H72" i="1"/>
  <c r="H60" i="1"/>
  <c r="H48" i="1"/>
  <c r="H36" i="1"/>
  <c r="H19" i="1"/>
  <c r="H7" i="1"/>
  <c r="H718" i="1"/>
  <c r="H706" i="1"/>
  <c r="H694" i="1"/>
  <c r="H682" i="1"/>
  <c r="H670" i="1"/>
  <c r="H658" i="1"/>
  <c r="H646" i="1"/>
  <c r="H634" i="1"/>
  <c r="H622" i="1"/>
  <c r="H610" i="1"/>
  <c r="H598" i="1"/>
  <c r="H586" i="1"/>
  <c r="H574" i="1"/>
  <c r="H562" i="1"/>
  <c r="H538" i="1"/>
  <c r="H526" i="1"/>
  <c r="H514" i="1"/>
  <c r="H502" i="1"/>
  <c r="H490" i="1"/>
  <c r="H478" i="1"/>
  <c r="H466" i="1"/>
  <c r="H454" i="1"/>
  <c r="H442" i="1"/>
  <c r="H430" i="1"/>
  <c r="H418" i="1"/>
  <c r="H406" i="1"/>
  <c r="H394" i="1"/>
  <c r="H382" i="1"/>
  <c r="H370" i="1"/>
  <c r="H358" i="1"/>
  <c r="H346" i="1"/>
  <c r="H334" i="1"/>
  <c r="H322" i="1"/>
  <c r="H310" i="1"/>
  <c r="H298" i="1"/>
  <c r="H274" i="1"/>
  <c r="H262" i="1"/>
  <c r="H250" i="1"/>
  <c r="H202" i="1"/>
  <c r="H190" i="1"/>
  <c r="H178" i="1"/>
  <c r="H130" i="1"/>
  <c r="H118" i="1"/>
  <c r="H106" i="1"/>
  <c r="H58" i="1"/>
  <c r="H46" i="1"/>
  <c r="H34" i="1"/>
  <c r="H17" i="1"/>
  <c r="H5" i="1"/>
  <c r="H717" i="1"/>
  <c r="H705" i="1"/>
  <c r="H693" i="1"/>
  <c r="H681" i="1"/>
  <c r="H669" i="1"/>
  <c r="H657" i="1"/>
  <c r="H645" i="1"/>
  <c r="H633" i="1"/>
  <c r="H621" i="1"/>
  <c r="H609" i="1"/>
  <c r="H597" i="1"/>
  <c r="H585" i="1"/>
  <c r="H573" i="1"/>
  <c r="H561" i="1"/>
  <c r="H549" i="1"/>
  <c r="H537" i="1"/>
  <c r="H525" i="1"/>
  <c r="H513" i="1"/>
  <c r="H501" i="1"/>
  <c r="H489" i="1"/>
  <c r="H477" i="1"/>
  <c r="H465" i="1"/>
  <c r="H453" i="1"/>
  <c r="H441" i="1"/>
  <c r="H429" i="1"/>
  <c r="H417" i="1"/>
  <c r="H405" i="1"/>
  <c r="H393" i="1"/>
  <c r="H381" i="1"/>
  <c r="H369" i="1"/>
  <c r="H357" i="1"/>
  <c r="H333" i="1"/>
  <c r="H321" i="1"/>
  <c r="H309" i="1"/>
  <c r="H261" i="1"/>
  <c r="H249" i="1"/>
  <c r="H177" i="1"/>
  <c r="H117" i="1"/>
  <c r="H105" i="1"/>
  <c r="H28" i="1"/>
  <c r="H716" i="1"/>
  <c r="H704" i="1"/>
  <c r="H680" i="1"/>
  <c r="H668" i="1"/>
  <c r="H656" i="1"/>
  <c r="H644" i="1"/>
  <c r="H632" i="1"/>
  <c r="H620" i="1"/>
  <c r="H608" i="1"/>
  <c r="H524" i="1"/>
  <c r="H512" i="1"/>
  <c r="H308" i="1"/>
  <c r="H260" i="1"/>
  <c r="H248" i="1"/>
  <c r="H188" i="1"/>
  <c r="H176" i="1"/>
  <c r="H116" i="1"/>
  <c r="H104" i="1"/>
  <c r="H44" i="1"/>
  <c r="G299" i="1"/>
  <c r="H299" i="1" s="1"/>
  <c r="G223" i="1"/>
  <c r="H223" i="1" s="1"/>
  <c r="G221" i="1"/>
  <c r="H221" i="1" s="1"/>
  <c r="G127" i="1"/>
  <c r="H127" i="1" s="1"/>
  <c r="G125" i="1"/>
  <c r="H125" i="1" s="1"/>
  <c r="G31" i="1"/>
  <c r="H31" i="1" s="1"/>
  <c r="G29" i="1"/>
  <c r="H29" i="1" s="1"/>
  <c r="G491" i="1"/>
  <c r="H491" i="1" s="1"/>
  <c r="G14" i="1"/>
  <c r="H14" i="1" s="1"/>
  <c r="G345" i="1"/>
  <c r="H345" i="1" s="1"/>
  <c r="G297" i="1"/>
  <c r="H297" i="1" s="1"/>
  <c r="G480" i="1"/>
  <c r="H480" i="1" s="1"/>
  <c r="G432" i="1"/>
  <c r="H432" i="1" s="1"/>
  <c r="G200" i="1"/>
  <c r="H200" i="1" s="1"/>
  <c r="G15" i="1"/>
  <c r="H15" i="1" s="1"/>
  <c r="G479" i="1"/>
  <c r="H479" i="1" s="1"/>
  <c r="G199" i="1"/>
  <c r="H199" i="1" s="1"/>
  <c r="G285" i="1"/>
  <c r="H285" i="1" s="1"/>
  <c r="G197" i="1"/>
  <c r="H197" i="1" s="1"/>
  <c r="G101" i="1"/>
  <c r="H101" i="1" s="1"/>
  <c r="G12" i="1"/>
  <c r="H12" i="1" s="1"/>
  <c r="G516" i="1"/>
  <c r="H516" i="1" s="1"/>
  <c r="G468" i="1"/>
  <c r="H468" i="1" s="1"/>
  <c r="G420" i="1"/>
  <c r="H420" i="1" s="1"/>
  <c r="G272" i="1"/>
  <c r="H272" i="1" s="1"/>
  <c r="G80" i="1"/>
  <c r="H80" i="1" s="1"/>
  <c r="G659" i="1"/>
  <c r="H659" i="1" s="1"/>
  <c r="G515" i="1"/>
  <c r="H515" i="1" s="1"/>
  <c r="G467" i="1"/>
  <c r="H467" i="1" s="1"/>
  <c r="G271" i="1"/>
  <c r="H271" i="1" s="1"/>
  <c r="G79" i="1"/>
  <c r="H79" i="1" s="1"/>
  <c r="G173" i="1"/>
  <c r="H173" i="1" s="1"/>
  <c r="G77" i="1"/>
  <c r="H77" i="1" s="1"/>
  <c r="G648" i="1"/>
  <c r="H648" i="1" s="1"/>
  <c r="G552" i="1"/>
  <c r="H552" i="1" s="1"/>
  <c r="G456" i="1"/>
  <c r="H456" i="1" s="1"/>
  <c r="G408" i="1"/>
  <c r="H408" i="1" s="1"/>
  <c r="G152" i="1"/>
  <c r="H152" i="1" s="1"/>
  <c r="G56" i="1"/>
  <c r="H56" i="1" s="1"/>
  <c r="G551" i="1"/>
  <c r="H551" i="1" s="1"/>
  <c r="G503" i="1"/>
  <c r="H503" i="1" s="1"/>
  <c r="G359" i="1"/>
  <c r="H359" i="1" s="1"/>
  <c r="G151" i="1"/>
  <c r="H151" i="1" s="1"/>
  <c r="G55" i="1"/>
  <c r="H55" i="1" s="1"/>
  <c r="G245" i="1"/>
  <c r="H245" i="1" s="1"/>
  <c r="G149" i="1"/>
  <c r="H149" i="1" s="1"/>
  <c r="G53" i="1"/>
  <c r="H53" i="1" s="1"/>
  <c r="G540" i="1"/>
  <c r="H540" i="1" s="1"/>
  <c r="G492" i="1"/>
  <c r="H492" i="1" s="1"/>
  <c r="G444" i="1"/>
  <c r="H444" i="1" s="1"/>
  <c r="G224" i="1"/>
  <c r="H224" i="1" s="1"/>
  <c r="G128" i="1"/>
  <c r="H128" i="1" s="1"/>
  <c r="G32" i="1"/>
  <c r="H32" i="1" s="1"/>
  <c r="C239" i="1"/>
  <c r="G239" i="1"/>
  <c r="H239" i="1" s="1"/>
  <c r="C227" i="1"/>
  <c r="G227" i="1"/>
  <c r="H227" i="1" s="1"/>
  <c r="C215" i="1"/>
  <c r="G215" i="1"/>
  <c r="H215" i="1" s="1"/>
  <c r="C167" i="1"/>
  <c r="G167" i="1"/>
  <c r="H167" i="1" s="1"/>
  <c r="C155" i="1"/>
  <c r="G155" i="1"/>
  <c r="H155" i="1" s="1"/>
  <c r="C143" i="1"/>
  <c r="G143" i="1"/>
  <c r="H143" i="1" s="1"/>
  <c r="C95" i="1"/>
  <c r="G95" i="1"/>
  <c r="H95" i="1" s="1"/>
  <c r="C83" i="1"/>
  <c r="G83" i="1"/>
  <c r="H83" i="1" s="1"/>
  <c r="C71" i="1"/>
  <c r="G71" i="1"/>
  <c r="H71" i="1" s="1"/>
  <c r="C35" i="1"/>
  <c r="G35" i="1"/>
  <c r="H35" i="1" s="1"/>
  <c r="G550" i="1"/>
  <c r="H550" i="1" s="1"/>
  <c r="G286" i="1"/>
  <c r="H286" i="1" s="1"/>
  <c r="G270" i="1"/>
  <c r="H270" i="1" s="1"/>
  <c r="G222" i="1"/>
  <c r="H222" i="1" s="1"/>
  <c r="G198" i="1"/>
  <c r="H198" i="1" s="1"/>
  <c r="G150" i="1"/>
  <c r="H150" i="1" s="1"/>
  <c r="G126" i="1"/>
  <c r="H126" i="1" s="1"/>
  <c r="G78" i="1"/>
  <c r="H78" i="1" s="1"/>
  <c r="G54" i="1"/>
  <c r="H54" i="1" s="1"/>
  <c r="G30" i="1"/>
  <c r="H30" i="1" s="1"/>
  <c r="G13" i="1"/>
  <c r="H13" i="1" s="1"/>
  <c r="C154" i="1"/>
  <c r="G154" i="1"/>
  <c r="H154" i="1" s="1"/>
  <c r="C94" i="1"/>
  <c r="G94" i="1"/>
  <c r="H94" i="1" s="1"/>
  <c r="C238" i="1"/>
  <c r="G238" i="1"/>
  <c r="H238" i="1" s="1"/>
  <c r="C214" i="1"/>
  <c r="G214" i="1"/>
  <c r="H214" i="1" s="1"/>
  <c r="C70" i="1"/>
  <c r="G70" i="1"/>
  <c r="H70" i="1" s="1"/>
  <c r="G4" i="1"/>
  <c r="H4" i="1" s="1"/>
  <c r="G692" i="1"/>
  <c r="H692" i="1" s="1"/>
  <c r="G596" i="1"/>
  <c r="H596" i="1" s="1"/>
  <c r="G584" i="1"/>
  <c r="H584" i="1" s="1"/>
  <c r="G572" i="1"/>
  <c r="H572" i="1" s="1"/>
  <c r="G560" i="1"/>
  <c r="H560" i="1" s="1"/>
  <c r="G548" i="1"/>
  <c r="H548" i="1" s="1"/>
  <c r="G536" i="1"/>
  <c r="H536" i="1" s="1"/>
  <c r="G500" i="1"/>
  <c r="H500" i="1" s="1"/>
  <c r="G488" i="1"/>
  <c r="H488" i="1" s="1"/>
  <c r="G476" i="1"/>
  <c r="H476" i="1" s="1"/>
  <c r="G464" i="1"/>
  <c r="H464" i="1" s="1"/>
  <c r="G452" i="1"/>
  <c r="H452" i="1" s="1"/>
  <c r="G440" i="1"/>
  <c r="H440" i="1" s="1"/>
  <c r="G428" i="1"/>
  <c r="H428" i="1" s="1"/>
  <c r="G416" i="1"/>
  <c r="H416" i="1" s="1"/>
  <c r="G404" i="1"/>
  <c r="H404" i="1" s="1"/>
  <c r="G392" i="1"/>
  <c r="H392" i="1" s="1"/>
  <c r="G380" i="1"/>
  <c r="H380" i="1" s="1"/>
  <c r="G368" i="1"/>
  <c r="H368" i="1" s="1"/>
  <c r="G356" i="1"/>
  <c r="H356" i="1" s="1"/>
  <c r="G344" i="1"/>
  <c r="H344" i="1" s="1"/>
  <c r="G332" i="1"/>
  <c r="H332" i="1" s="1"/>
  <c r="G320" i="1"/>
  <c r="H320" i="1" s="1"/>
  <c r="G296" i="1"/>
  <c r="H296" i="1" s="1"/>
  <c r="G284" i="1"/>
  <c r="H284" i="1" s="1"/>
  <c r="G607" i="1"/>
  <c r="H607" i="1" s="1"/>
  <c r="G595" i="1"/>
  <c r="H595" i="1" s="1"/>
  <c r="G583" i="1"/>
  <c r="H583" i="1" s="1"/>
  <c r="G535" i="1"/>
  <c r="H535" i="1" s="1"/>
  <c r="G511" i="1"/>
  <c r="H511" i="1" s="1"/>
  <c r="G499" i="1"/>
  <c r="H499" i="1" s="1"/>
  <c r="G487" i="1"/>
  <c r="H487" i="1" s="1"/>
  <c r="G475" i="1"/>
  <c r="H475" i="1" s="1"/>
  <c r="G463" i="1"/>
  <c r="H463" i="1" s="1"/>
  <c r="G451" i="1"/>
  <c r="H451" i="1" s="1"/>
  <c r="G439" i="1"/>
  <c r="H439" i="1" s="1"/>
  <c r="G427" i="1"/>
  <c r="H427" i="1" s="1"/>
  <c r="G415" i="1"/>
  <c r="H415" i="1" s="1"/>
  <c r="G403" i="1"/>
  <c r="H403" i="1" s="1"/>
  <c r="G391" i="1"/>
  <c r="H391" i="1" s="1"/>
  <c r="G379" i="1"/>
  <c r="H379" i="1" s="1"/>
  <c r="G367" i="1"/>
  <c r="H367" i="1" s="1"/>
  <c r="G355" i="1"/>
  <c r="H355" i="1" s="1"/>
  <c r="G331" i="1"/>
  <c r="H331" i="1" s="1"/>
  <c r="G307" i="1"/>
  <c r="H307" i="1" s="1"/>
  <c r="G295" i="1"/>
  <c r="H295" i="1" s="1"/>
  <c r="G283" i="1"/>
  <c r="H283" i="1" s="1"/>
  <c r="G237" i="1"/>
  <c r="H237" i="1" s="1"/>
  <c r="G213" i="1"/>
  <c r="H213" i="1" s="1"/>
  <c r="G189" i="1"/>
  <c r="H189" i="1" s="1"/>
  <c r="G165" i="1"/>
  <c r="H165" i="1" s="1"/>
  <c r="G141" i="1"/>
  <c r="H141" i="1" s="1"/>
  <c r="G93" i="1"/>
  <c r="H93" i="1" s="1"/>
  <c r="G69" i="1"/>
  <c r="H69" i="1" s="1"/>
  <c r="G45" i="1"/>
  <c r="H45" i="1" s="1"/>
  <c r="G3" i="1"/>
  <c r="H3" i="1" s="1"/>
  <c r="C226" i="1"/>
  <c r="G226" i="1"/>
  <c r="H226" i="1" s="1"/>
  <c r="G342" i="1"/>
  <c r="H342" i="1" s="1"/>
  <c r="G330" i="1"/>
  <c r="H330" i="1" s="1"/>
  <c r="G294" i="1"/>
  <c r="H294" i="1" s="1"/>
  <c r="G282" i="1"/>
  <c r="H282" i="1" s="1"/>
  <c r="G236" i="1"/>
  <c r="H236" i="1" s="1"/>
  <c r="G212" i="1"/>
  <c r="H212" i="1" s="1"/>
  <c r="G164" i="1"/>
  <c r="H164" i="1" s="1"/>
  <c r="G140" i="1"/>
  <c r="H140" i="1" s="1"/>
  <c r="G92" i="1"/>
  <c r="H92" i="1" s="1"/>
  <c r="G68" i="1"/>
  <c r="H68" i="1" s="1"/>
  <c r="G27" i="1"/>
  <c r="H27" i="1" s="1"/>
  <c r="C166" i="1"/>
  <c r="G166" i="1"/>
  <c r="H166" i="1" s="1"/>
  <c r="C142" i="1"/>
  <c r="G142" i="1"/>
  <c r="H142" i="1" s="1"/>
  <c r="C82" i="1"/>
  <c r="G82" i="1"/>
  <c r="H82" i="1" s="1"/>
  <c r="G353" i="1"/>
  <c r="H353" i="1" s="1"/>
  <c r="G341" i="1"/>
  <c r="H341" i="1" s="1"/>
  <c r="G329" i="1"/>
  <c r="H329" i="1" s="1"/>
  <c r="G317" i="1"/>
  <c r="H317" i="1" s="1"/>
  <c r="G259" i="1"/>
  <c r="H259" i="1" s="1"/>
  <c r="G235" i="1"/>
  <c r="H235" i="1" s="1"/>
  <c r="G211" i="1"/>
  <c r="H211" i="1" s="1"/>
  <c r="G187" i="1"/>
  <c r="H187" i="1" s="1"/>
  <c r="G163" i="1"/>
  <c r="H163" i="1" s="1"/>
  <c r="G139" i="1"/>
  <c r="H139" i="1" s="1"/>
  <c r="G115" i="1"/>
  <c r="H115" i="1" s="1"/>
  <c r="G91" i="1"/>
  <c r="H91" i="1" s="1"/>
  <c r="G67" i="1"/>
  <c r="H67" i="1" s="1"/>
  <c r="G26" i="1"/>
  <c r="H26" i="1" s="1"/>
  <c r="G352" i="1"/>
  <c r="H352" i="1" s="1"/>
  <c r="G340" i="1"/>
  <c r="H340" i="1" s="1"/>
  <c r="G328" i="1"/>
  <c r="H328" i="1" s="1"/>
  <c r="G316" i="1"/>
  <c r="H316" i="1" s="1"/>
  <c r="G258" i="1"/>
  <c r="H258" i="1" s="1"/>
  <c r="G234" i="1"/>
  <c r="H234" i="1" s="1"/>
  <c r="G210" i="1"/>
  <c r="H210" i="1" s="1"/>
  <c r="G186" i="1"/>
  <c r="H186" i="1" s="1"/>
  <c r="G162" i="1"/>
  <c r="H162" i="1" s="1"/>
  <c r="G138" i="1"/>
  <c r="H138" i="1" s="1"/>
  <c r="G114" i="1"/>
  <c r="H114" i="1" s="1"/>
  <c r="G90" i="1"/>
  <c r="H90" i="1" s="1"/>
  <c r="G66" i="1"/>
  <c r="H66" i="1" s="1"/>
  <c r="G42" i="1"/>
  <c r="H42" i="1" s="1"/>
  <c r="G25" i="1"/>
  <c r="H25" i="1" s="1"/>
  <c r="G663" i="1"/>
  <c r="H663" i="1" s="1"/>
  <c r="G651" i="1"/>
  <c r="H651" i="1" s="1"/>
  <c r="G639" i="1"/>
  <c r="H639" i="1" s="1"/>
  <c r="G627" i="1"/>
  <c r="H627" i="1" s="1"/>
  <c r="G615" i="1"/>
  <c r="H615" i="1" s="1"/>
  <c r="G603" i="1"/>
  <c r="H603" i="1" s="1"/>
  <c r="G567" i="1"/>
  <c r="H567" i="1" s="1"/>
  <c r="G531" i="1"/>
  <c r="H531" i="1" s="1"/>
  <c r="G519" i="1"/>
  <c r="H519" i="1" s="1"/>
  <c r="G507" i="1"/>
  <c r="H507" i="1" s="1"/>
  <c r="G495" i="1"/>
  <c r="H495" i="1" s="1"/>
  <c r="G483" i="1"/>
  <c r="H483" i="1" s="1"/>
  <c r="G471" i="1"/>
  <c r="H471" i="1" s="1"/>
  <c r="G459" i="1"/>
  <c r="H459" i="1" s="1"/>
  <c r="G447" i="1"/>
  <c r="H447" i="1" s="1"/>
  <c r="G435" i="1"/>
  <c r="H435" i="1" s="1"/>
  <c r="G423" i="1"/>
  <c r="H423" i="1" s="1"/>
  <c r="G411" i="1"/>
  <c r="H411" i="1" s="1"/>
  <c r="G399" i="1"/>
  <c r="H399" i="1" s="1"/>
  <c r="G387" i="1"/>
  <c r="H387" i="1" s="1"/>
  <c r="G375" i="1"/>
  <c r="H375" i="1" s="1"/>
  <c r="G351" i="1"/>
  <c r="H351" i="1" s="1"/>
  <c r="G339" i="1"/>
  <c r="H339" i="1" s="1"/>
  <c r="G327" i="1"/>
  <c r="H327" i="1" s="1"/>
  <c r="G315" i="1"/>
  <c r="H315" i="1" s="1"/>
  <c r="G303" i="1"/>
  <c r="H303" i="1" s="1"/>
  <c r="G257" i="1"/>
  <c r="H257" i="1" s="1"/>
  <c r="G233" i="1"/>
  <c r="H233" i="1" s="1"/>
  <c r="G209" i="1"/>
  <c r="H209" i="1" s="1"/>
  <c r="G185" i="1"/>
  <c r="H185" i="1" s="1"/>
  <c r="G161" i="1"/>
  <c r="H161" i="1" s="1"/>
  <c r="G137" i="1"/>
  <c r="H137" i="1" s="1"/>
  <c r="G113" i="1"/>
  <c r="H113" i="1" s="1"/>
  <c r="G89" i="1"/>
  <c r="H89" i="1" s="1"/>
  <c r="G65" i="1"/>
  <c r="H65" i="1" s="1"/>
  <c r="G41" i="1"/>
  <c r="H41" i="1" s="1"/>
  <c r="G24" i="1"/>
  <c r="H24" i="1" s="1"/>
  <c r="G231" i="1"/>
  <c r="H231" i="1" s="1"/>
  <c r="C159" i="1"/>
  <c r="G159" i="1"/>
  <c r="H159" i="1" s="1"/>
  <c r="C87" i="1"/>
  <c r="G87" i="1"/>
  <c r="H87" i="1" s="1"/>
  <c r="G566" i="1"/>
  <c r="H566" i="1" s="1"/>
  <c r="G554" i="1"/>
  <c r="H554" i="1" s="1"/>
  <c r="G542" i="1"/>
  <c r="H542" i="1" s="1"/>
  <c r="G518" i="1"/>
  <c r="H518" i="1" s="1"/>
  <c r="G506" i="1"/>
  <c r="H506" i="1" s="1"/>
  <c r="G494" i="1"/>
  <c r="H494" i="1" s="1"/>
  <c r="G482" i="1"/>
  <c r="H482" i="1" s="1"/>
  <c r="G470" i="1"/>
  <c r="H470" i="1" s="1"/>
  <c r="G458" i="1"/>
  <c r="H458" i="1" s="1"/>
  <c r="G446" i="1"/>
  <c r="H446" i="1" s="1"/>
  <c r="G434" i="1"/>
  <c r="H434" i="1" s="1"/>
  <c r="G422" i="1"/>
  <c r="H422" i="1" s="1"/>
  <c r="G410" i="1"/>
  <c r="H410" i="1" s="1"/>
  <c r="G398" i="1"/>
  <c r="H398" i="1" s="1"/>
  <c r="G386" i="1"/>
  <c r="H386" i="1" s="1"/>
  <c r="G374" i="1"/>
  <c r="H374" i="1" s="1"/>
  <c r="G362" i="1"/>
  <c r="H362" i="1" s="1"/>
  <c r="G350" i="1"/>
  <c r="H350" i="1" s="1"/>
  <c r="G338" i="1"/>
  <c r="H338" i="1" s="1"/>
  <c r="G326" i="1"/>
  <c r="H326" i="1" s="1"/>
  <c r="G314" i="1"/>
  <c r="H314" i="1" s="1"/>
  <c r="G290" i="1"/>
  <c r="H290" i="1" s="1"/>
  <c r="G254" i="1"/>
  <c r="H254" i="1" s="1"/>
  <c r="C230" i="1"/>
  <c r="G230" i="1"/>
  <c r="H230" i="1" s="1"/>
  <c r="C158" i="1"/>
  <c r="G158" i="1"/>
  <c r="H158" i="1" s="1"/>
  <c r="C86" i="1"/>
  <c r="G86" i="1"/>
  <c r="H86" i="1" s="1"/>
  <c r="G637" i="1"/>
  <c r="H637" i="1" s="1"/>
  <c r="G625" i="1"/>
  <c r="H625" i="1" s="1"/>
  <c r="G613" i="1"/>
  <c r="H613" i="1" s="1"/>
  <c r="G577" i="1"/>
  <c r="H577" i="1" s="1"/>
  <c r="G541" i="1"/>
  <c r="H541" i="1" s="1"/>
  <c r="G529" i="1"/>
  <c r="H529" i="1" s="1"/>
  <c r="G505" i="1"/>
  <c r="H505" i="1" s="1"/>
  <c r="G493" i="1"/>
  <c r="H493" i="1" s="1"/>
  <c r="G481" i="1"/>
  <c r="H481" i="1" s="1"/>
  <c r="G469" i="1"/>
  <c r="H469" i="1" s="1"/>
  <c r="G457" i="1"/>
  <c r="H457" i="1" s="1"/>
  <c r="G445" i="1"/>
  <c r="H445" i="1" s="1"/>
  <c r="G433" i="1"/>
  <c r="H433" i="1" s="1"/>
  <c r="G421" i="1"/>
  <c r="H421" i="1" s="1"/>
  <c r="G409" i="1"/>
  <c r="H409" i="1" s="1"/>
  <c r="G397" i="1"/>
  <c r="H397" i="1" s="1"/>
  <c r="G385" i="1"/>
  <c r="H385" i="1" s="1"/>
  <c r="G273" i="1"/>
  <c r="H273" i="1" s="1"/>
  <c r="G225" i="1"/>
  <c r="H225" i="1" s="1"/>
  <c r="G201" i="1"/>
  <c r="H201" i="1" s="1"/>
  <c r="G153" i="1"/>
  <c r="H153" i="1" s="1"/>
  <c r="G129" i="1"/>
  <c r="H129" i="1" s="1"/>
  <c r="G81" i="1"/>
  <c r="H81" i="1" s="1"/>
  <c r="G57" i="1"/>
  <c r="H57" i="1" s="1"/>
  <c r="G33" i="1"/>
  <c r="H33" i="1" s="1"/>
  <c r="G16" i="1"/>
  <c r="H16" i="1" s="1"/>
  <c r="C231" i="1"/>
  <c r="D596" i="1"/>
  <c r="D548" i="1"/>
  <c r="D500" i="1"/>
  <c r="D452" i="1"/>
  <c r="D404" i="1"/>
  <c r="D356" i="1"/>
  <c r="D189" i="1"/>
  <c r="D681" i="1"/>
  <c r="C681" i="1"/>
  <c r="D717" i="1"/>
  <c r="C717" i="1"/>
  <c r="D520" i="1"/>
  <c r="C520" i="1"/>
  <c r="D609" i="1"/>
  <c r="C609" i="1"/>
  <c r="D645" i="1"/>
  <c r="C645" i="1"/>
  <c r="C547" i="1"/>
  <c r="D547" i="1"/>
  <c r="C691" i="1"/>
  <c r="D691" i="1"/>
  <c r="D647" i="1"/>
  <c r="C647" i="1"/>
  <c r="D602" i="1"/>
  <c r="C602" i="1"/>
  <c r="D714" i="1"/>
  <c r="C714" i="1"/>
  <c r="C679" i="1"/>
  <c r="D679" i="1"/>
  <c r="D657" i="1"/>
  <c r="C657" i="1"/>
  <c r="D623" i="1"/>
  <c r="C623" i="1"/>
  <c r="D601" i="1"/>
  <c r="C601" i="1"/>
  <c r="D565" i="1"/>
  <c r="C565" i="1"/>
  <c r="D512" i="1"/>
  <c r="C512" i="1"/>
  <c r="D477" i="1"/>
  <c r="C477" i="1"/>
  <c r="D442" i="1"/>
  <c r="C442" i="1"/>
  <c r="D406" i="1"/>
  <c r="C406" i="1"/>
  <c r="C724" i="1"/>
  <c r="D724" i="1"/>
  <c r="D713" i="1"/>
  <c r="C713" i="1"/>
  <c r="D701" i="1"/>
  <c r="C701" i="1"/>
  <c r="D689" i="1"/>
  <c r="C689" i="1"/>
  <c r="D678" i="1"/>
  <c r="C678" i="1"/>
  <c r="C667" i="1"/>
  <c r="D667" i="1"/>
  <c r="D634" i="1"/>
  <c r="C634" i="1"/>
  <c r="D622" i="1"/>
  <c r="C622" i="1"/>
  <c r="D610" i="1"/>
  <c r="C610" i="1"/>
  <c r="D600" i="1"/>
  <c r="C600" i="1"/>
  <c r="D588" i="1"/>
  <c r="C588" i="1"/>
  <c r="D576" i="1"/>
  <c r="C576" i="1"/>
  <c r="D543" i="1"/>
  <c r="D532" i="1"/>
  <c r="C532" i="1"/>
  <c r="D521" i="1"/>
  <c r="C521" i="1"/>
  <c r="D579" i="1"/>
  <c r="D556" i="1"/>
  <c r="C556" i="1"/>
  <c r="D703" i="1"/>
  <c r="C703" i="1"/>
  <c r="D669" i="1"/>
  <c r="C669" i="1"/>
  <c r="D612" i="1"/>
  <c r="C612" i="1"/>
  <c r="D702" i="1"/>
  <c r="C702" i="1"/>
  <c r="C668" i="1"/>
  <c r="D668" i="1"/>
  <c r="D635" i="1"/>
  <c r="C635" i="1"/>
  <c r="D589" i="1"/>
  <c r="C589" i="1"/>
  <c r="D533" i="1"/>
  <c r="C533" i="1"/>
  <c r="D489" i="1"/>
  <c r="C489" i="1"/>
  <c r="D454" i="1"/>
  <c r="C454" i="1"/>
  <c r="D430" i="1"/>
  <c r="C430" i="1"/>
  <c r="D723" i="1"/>
  <c r="C712" i="1"/>
  <c r="D712" i="1"/>
  <c r="D700" i="1"/>
  <c r="C700" i="1"/>
  <c r="D688" i="1"/>
  <c r="C688" i="1"/>
  <c r="D677" i="1"/>
  <c r="C677" i="1"/>
  <c r="D666" i="1"/>
  <c r="C666" i="1"/>
  <c r="D656" i="1"/>
  <c r="C656" i="1"/>
  <c r="D633" i="1"/>
  <c r="C633" i="1"/>
  <c r="D621" i="1"/>
  <c r="C621" i="1"/>
  <c r="D599" i="1"/>
  <c r="C599" i="1"/>
  <c r="D587" i="1"/>
  <c r="C587" i="1"/>
  <c r="D575" i="1"/>
  <c r="C575" i="1"/>
  <c r="D553" i="1"/>
  <c r="C553" i="1"/>
  <c r="C680" i="1"/>
  <c r="D680" i="1"/>
  <c r="D636" i="1"/>
  <c r="C636" i="1"/>
  <c r="C725" i="1"/>
  <c r="D725" i="1"/>
  <c r="D690" i="1"/>
  <c r="C690" i="1"/>
  <c r="D646" i="1"/>
  <c r="C646" i="1"/>
  <c r="D611" i="1"/>
  <c r="C611" i="1"/>
  <c r="D555" i="1"/>
  <c r="D501" i="1"/>
  <c r="C501" i="1"/>
  <c r="D465" i="1"/>
  <c r="C465" i="1"/>
  <c r="D418" i="1"/>
  <c r="C418" i="1"/>
  <c r="D722" i="1"/>
  <c r="C722" i="1"/>
  <c r="D711" i="1"/>
  <c r="D699" i="1"/>
  <c r="D687" i="1"/>
  <c r="D676" i="1"/>
  <c r="C676" i="1"/>
  <c r="D665" i="1"/>
  <c r="C665" i="1"/>
  <c r="D655" i="1"/>
  <c r="C655" i="1"/>
  <c r="C644" i="1"/>
  <c r="C632" i="1"/>
  <c r="D632" i="1"/>
  <c r="C620" i="1"/>
  <c r="D620" i="1"/>
  <c r="D598" i="1"/>
  <c r="C598" i="1"/>
  <c r="D586" i="1"/>
  <c r="C586" i="1"/>
  <c r="D530" i="1"/>
  <c r="C530" i="1"/>
  <c r="D298" i="1"/>
  <c r="C298" i="1"/>
  <c r="D287" i="1"/>
  <c r="D275" i="1"/>
  <c r="C275" i="1"/>
  <c r="D263" i="1"/>
  <c r="C263" i="1"/>
  <c r="D251" i="1"/>
  <c r="C251" i="1"/>
  <c r="D644" i="1"/>
  <c r="C692" i="1"/>
  <c r="D591" i="1"/>
  <c r="D710" i="1"/>
  <c r="C710" i="1"/>
  <c r="D686" i="1"/>
  <c r="C686" i="1"/>
  <c r="D675" i="1"/>
  <c r="D664" i="1"/>
  <c r="C664" i="1"/>
  <c r="D654" i="1"/>
  <c r="C654" i="1"/>
  <c r="C643" i="1"/>
  <c r="D643" i="1"/>
  <c r="C631" i="1"/>
  <c r="D631" i="1"/>
  <c r="C619" i="1"/>
  <c r="D619" i="1"/>
  <c r="D608" i="1"/>
  <c r="C608" i="1"/>
  <c r="D597" i="1"/>
  <c r="C597" i="1"/>
  <c r="D585" i="1"/>
  <c r="C585" i="1"/>
  <c r="D573" i="1"/>
  <c r="C573" i="1"/>
  <c r="D402" i="1"/>
  <c r="C402" i="1"/>
  <c r="D390" i="1"/>
  <c r="C390" i="1"/>
  <c r="D378" i="1"/>
  <c r="C378" i="1"/>
  <c r="D366" i="1"/>
  <c r="C366" i="1"/>
  <c r="D354" i="1"/>
  <c r="C354" i="1"/>
  <c r="D343" i="1"/>
  <c r="C343" i="1"/>
  <c r="D331" i="1"/>
  <c r="D319" i="1"/>
  <c r="C319" i="1"/>
  <c r="C308" i="1"/>
  <c r="C716" i="1"/>
  <c r="D716" i="1"/>
  <c r="D514" i="1"/>
  <c r="C514" i="1"/>
  <c r="D709" i="1"/>
  <c r="C709" i="1"/>
  <c r="D697" i="1"/>
  <c r="C697" i="1"/>
  <c r="D685" i="1"/>
  <c r="C685" i="1"/>
  <c r="D663" i="1"/>
  <c r="D653" i="1"/>
  <c r="C653" i="1"/>
  <c r="D642" i="1"/>
  <c r="C642" i="1"/>
  <c r="D561" i="1"/>
  <c r="C561" i="1"/>
  <c r="D539" i="1"/>
  <c r="C539" i="1"/>
  <c r="D528" i="1"/>
  <c r="C528" i="1"/>
  <c r="D519" i="1"/>
  <c r="D507" i="1"/>
  <c r="D496" i="1"/>
  <c r="C496" i="1"/>
  <c r="D484" i="1"/>
  <c r="C484" i="1"/>
  <c r="D472" i="1"/>
  <c r="C472" i="1"/>
  <c r="D460" i="1"/>
  <c r="C460" i="1"/>
  <c r="D449" i="1"/>
  <c r="C449" i="1"/>
  <c r="D437" i="1"/>
  <c r="C437" i="1"/>
  <c r="D425" i="1"/>
  <c r="C425" i="1"/>
  <c r="D413" i="1"/>
  <c r="C413" i="1"/>
  <c r="D721" i="1"/>
  <c r="C721" i="1"/>
  <c r="D698" i="1"/>
  <c r="C698" i="1"/>
  <c r="D719" i="1"/>
  <c r="C719" i="1"/>
  <c r="D708" i="1"/>
  <c r="C708" i="1"/>
  <c r="D696" i="1"/>
  <c r="C696" i="1"/>
  <c r="D684" i="1"/>
  <c r="C684" i="1"/>
  <c r="D674" i="1"/>
  <c r="C674" i="1"/>
  <c r="D652" i="1"/>
  <c r="C652" i="1"/>
  <c r="D641" i="1"/>
  <c r="C641" i="1"/>
  <c r="D629" i="1"/>
  <c r="C629" i="1"/>
  <c r="D617" i="1"/>
  <c r="C617" i="1"/>
  <c r="D606" i="1"/>
  <c r="C606" i="1"/>
  <c r="C571" i="1"/>
  <c r="D571" i="1"/>
  <c r="D549" i="1"/>
  <c r="C549" i="1"/>
  <c r="D527" i="1"/>
  <c r="C527" i="1"/>
  <c r="D306" i="1"/>
  <c r="C306" i="1"/>
  <c r="C591" i="1"/>
  <c r="C287" i="1"/>
  <c r="D670" i="1"/>
  <c r="C670" i="1"/>
  <c r="D718" i="1"/>
  <c r="C718" i="1"/>
  <c r="D707" i="1"/>
  <c r="C707" i="1"/>
  <c r="D695" i="1"/>
  <c r="C695" i="1"/>
  <c r="D683" i="1"/>
  <c r="C683" i="1"/>
  <c r="D673" i="1"/>
  <c r="C673" i="1"/>
  <c r="D662" i="1"/>
  <c r="C662" i="1"/>
  <c r="D651" i="1"/>
  <c r="D640" i="1"/>
  <c r="C640" i="1"/>
  <c r="D628" i="1"/>
  <c r="C628" i="1"/>
  <c r="D616" i="1"/>
  <c r="C616" i="1"/>
  <c r="D605" i="1"/>
  <c r="C605" i="1"/>
  <c r="D594" i="1"/>
  <c r="C594" i="1"/>
  <c r="D582" i="1"/>
  <c r="C582" i="1"/>
  <c r="D559" i="1"/>
  <c r="C559" i="1"/>
  <c r="D538" i="1"/>
  <c r="C538" i="1"/>
  <c r="D526" i="1"/>
  <c r="C526" i="1"/>
  <c r="D517" i="1"/>
  <c r="C517" i="1"/>
  <c r="C723" i="1"/>
  <c r="C579" i="1"/>
  <c r="D704" i="1"/>
  <c r="C704" i="1"/>
  <c r="C524" i="1"/>
  <c r="D524" i="1"/>
  <c r="D720" i="1"/>
  <c r="C720" i="1"/>
  <c r="D706" i="1"/>
  <c r="C706" i="1"/>
  <c r="D694" i="1"/>
  <c r="C694" i="1"/>
  <c r="D682" i="1"/>
  <c r="C682" i="1"/>
  <c r="D672" i="1"/>
  <c r="C672" i="1"/>
  <c r="D661" i="1"/>
  <c r="C661" i="1"/>
  <c r="D650" i="1"/>
  <c r="C650" i="1"/>
  <c r="D639" i="1"/>
  <c r="D569" i="1"/>
  <c r="C569" i="1"/>
  <c r="D558" i="1"/>
  <c r="C558" i="1"/>
  <c r="D537" i="1"/>
  <c r="C537" i="1"/>
  <c r="C711" i="1"/>
  <c r="D705" i="1"/>
  <c r="C705" i="1"/>
  <c r="D693" i="1"/>
  <c r="C693" i="1"/>
  <c r="D671" i="1"/>
  <c r="C671" i="1"/>
  <c r="D660" i="1"/>
  <c r="C660" i="1"/>
  <c r="D649" i="1"/>
  <c r="C649" i="1"/>
  <c r="D638" i="1"/>
  <c r="C638" i="1"/>
  <c r="D626" i="1"/>
  <c r="C626" i="1"/>
  <c r="D614" i="1"/>
  <c r="C614" i="1"/>
  <c r="D603" i="1"/>
  <c r="D592" i="1"/>
  <c r="C592" i="1"/>
  <c r="D580" i="1"/>
  <c r="C580" i="1"/>
  <c r="D568" i="1"/>
  <c r="C568" i="1"/>
  <c r="D504" i="1"/>
  <c r="C504" i="1"/>
  <c r="D303" i="1"/>
  <c r="D293" i="1"/>
  <c r="C293" i="1"/>
  <c r="D281" i="1"/>
  <c r="C281" i="1"/>
  <c r="D269" i="1"/>
  <c r="C269" i="1"/>
  <c r="C699" i="1"/>
  <c r="C555" i="1"/>
  <c r="D567" i="1"/>
  <c r="D396" i="1"/>
  <c r="C396" i="1"/>
  <c r="D384" i="1"/>
  <c r="C384" i="1"/>
  <c r="C372" i="1"/>
  <c r="D372" i="1"/>
  <c r="C360" i="1"/>
  <c r="D360" i="1"/>
  <c r="C349" i="1"/>
  <c r="D349" i="1"/>
  <c r="C337" i="1"/>
  <c r="D337" i="1"/>
  <c r="C325" i="1"/>
  <c r="D325" i="1"/>
  <c r="C313" i="1"/>
  <c r="D313" i="1"/>
  <c r="D302" i="1"/>
  <c r="C302" i="1"/>
  <c r="D292" i="1"/>
  <c r="C292" i="1"/>
  <c r="D280" i="1"/>
  <c r="C280" i="1"/>
  <c r="D268" i="1"/>
  <c r="C268" i="1"/>
  <c r="D256" i="1"/>
  <c r="C256" i="1"/>
  <c r="D244" i="1"/>
  <c r="C244" i="1"/>
  <c r="D232" i="1"/>
  <c r="C232" i="1"/>
  <c r="D220" i="1"/>
  <c r="C220" i="1"/>
  <c r="D208" i="1"/>
  <c r="C208" i="1"/>
  <c r="D196" i="1"/>
  <c r="C196" i="1"/>
  <c r="D184" i="1"/>
  <c r="C184" i="1"/>
  <c r="D172" i="1"/>
  <c r="C172" i="1"/>
  <c r="D160" i="1"/>
  <c r="C160" i="1"/>
  <c r="D148" i="1"/>
  <c r="C148" i="1"/>
  <c r="D136" i="1"/>
  <c r="C136" i="1"/>
  <c r="D124" i="1"/>
  <c r="C124" i="1"/>
  <c r="D112" i="1"/>
  <c r="C112" i="1"/>
  <c r="D100" i="1"/>
  <c r="C100" i="1"/>
  <c r="D88" i="1"/>
  <c r="C88" i="1"/>
  <c r="D76" i="1"/>
  <c r="C76" i="1"/>
  <c r="D64" i="1"/>
  <c r="C64" i="1"/>
  <c r="D52" i="1"/>
  <c r="C52" i="1"/>
  <c r="D40" i="1"/>
  <c r="C40" i="1"/>
  <c r="D23" i="1"/>
  <c r="C23" i="1"/>
  <c r="D11" i="1"/>
  <c r="C11" i="1"/>
  <c r="C687" i="1"/>
  <c r="C543" i="1"/>
  <c r="D308" i="1"/>
  <c r="C715" i="1"/>
  <c r="D715" i="1"/>
  <c r="D658" i="1"/>
  <c r="C658" i="1"/>
  <c r="D624" i="1"/>
  <c r="C624" i="1"/>
  <c r="D590" i="1"/>
  <c r="C590" i="1"/>
  <c r="D578" i="1"/>
  <c r="C578" i="1"/>
  <c r="C523" i="1"/>
  <c r="D523" i="1"/>
  <c r="D513" i="1"/>
  <c r="C513" i="1"/>
  <c r="D502" i="1"/>
  <c r="C502" i="1"/>
  <c r="D490" i="1"/>
  <c r="C490" i="1"/>
  <c r="D478" i="1"/>
  <c r="C478" i="1"/>
  <c r="D466" i="1"/>
  <c r="C466" i="1"/>
  <c r="D455" i="1"/>
  <c r="C455" i="1"/>
  <c r="D443" i="1"/>
  <c r="C443" i="1"/>
  <c r="D431" i="1"/>
  <c r="C431" i="1"/>
  <c r="D419" i="1"/>
  <c r="C419" i="1"/>
  <c r="D407" i="1"/>
  <c r="C407" i="1"/>
  <c r="D395" i="1"/>
  <c r="C395" i="1"/>
  <c r="D383" i="1"/>
  <c r="C383" i="1"/>
  <c r="D371" i="1"/>
  <c r="C371" i="1"/>
  <c r="D359" i="1"/>
  <c r="C348" i="1"/>
  <c r="D348" i="1"/>
  <c r="C336" i="1"/>
  <c r="D336" i="1"/>
  <c r="C324" i="1"/>
  <c r="D324" i="1"/>
  <c r="C312" i="1"/>
  <c r="D312" i="1"/>
  <c r="C675" i="1"/>
  <c r="D630" i="1"/>
  <c r="D618" i="1"/>
  <c r="D574" i="1"/>
  <c r="D564" i="1"/>
  <c r="D546" i="1"/>
  <c r="D453" i="1"/>
  <c r="D441" i="1"/>
  <c r="D429" i="1"/>
  <c r="D417" i="1"/>
  <c r="D405" i="1"/>
  <c r="D394" i="1"/>
  <c r="D382" i="1"/>
  <c r="D370" i="1"/>
  <c r="D358" i="1"/>
  <c r="D347" i="1"/>
  <c r="D335" i="1"/>
  <c r="D323" i="1"/>
  <c r="C301" i="1"/>
  <c r="D301" i="1"/>
  <c r="D291" i="1"/>
  <c r="D279" i="1"/>
  <c r="D267" i="1"/>
  <c r="D255" i="1"/>
  <c r="D243" i="1"/>
  <c r="D219" i="1"/>
  <c r="D207" i="1"/>
  <c r="D195" i="1"/>
  <c r="D183" i="1"/>
  <c r="D171" i="1"/>
  <c r="D159" i="1"/>
  <c r="D147" i="1"/>
  <c r="D135" i="1"/>
  <c r="D123" i="1"/>
  <c r="D111" i="1"/>
  <c r="D99" i="1"/>
  <c r="D87" i="1"/>
  <c r="D75" i="1"/>
  <c r="D63" i="1"/>
  <c r="D51" i="1"/>
  <c r="D39" i="1"/>
  <c r="D22" i="1"/>
  <c r="D10" i="1"/>
  <c r="C566" i="1"/>
  <c r="C554" i="1"/>
  <c r="C542" i="1"/>
  <c r="C518" i="1"/>
  <c r="C506" i="1"/>
  <c r="C494" i="1"/>
  <c r="C482" i="1"/>
  <c r="C470" i="1"/>
  <c r="C458" i="1"/>
  <c r="C446" i="1"/>
  <c r="C434" i="1"/>
  <c r="C422" i="1"/>
  <c r="C410" i="1"/>
  <c r="C398" i="1"/>
  <c r="C386" i="1"/>
  <c r="C374" i="1"/>
  <c r="C358" i="1"/>
  <c r="C344" i="1"/>
  <c r="D595" i="1"/>
  <c r="D499" i="1"/>
  <c r="D451" i="1"/>
  <c r="D403" i="1"/>
  <c r="D355" i="1"/>
  <c r="D307" i="1"/>
  <c r="D141" i="1"/>
  <c r="D563" i="1"/>
  <c r="D545" i="1"/>
  <c r="D510" i="1"/>
  <c r="D393" i="1"/>
  <c r="D381" i="1"/>
  <c r="D369" i="1"/>
  <c r="D357" i="1"/>
  <c r="D346" i="1"/>
  <c r="D334" i="1"/>
  <c r="D322" i="1"/>
  <c r="D311" i="1"/>
  <c r="C300" i="1"/>
  <c r="D300" i="1"/>
  <c r="D278" i="1"/>
  <c r="D266" i="1"/>
  <c r="D242" i="1"/>
  <c r="D230" i="1"/>
  <c r="D218" i="1"/>
  <c r="D206" i="1"/>
  <c r="D194" i="1"/>
  <c r="D182" i="1"/>
  <c r="D170" i="1"/>
  <c r="D158" i="1"/>
  <c r="D146" i="1"/>
  <c r="D134" i="1"/>
  <c r="D122" i="1"/>
  <c r="D110" i="1"/>
  <c r="D98" i="1"/>
  <c r="D86" i="1"/>
  <c r="D74" i="1"/>
  <c r="D62" i="1"/>
  <c r="D50" i="1"/>
  <c r="D38" i="1"/>
  <c r="D21" i="1"/>
  <c r="C21" i="1"/>
  <c r="D9" i="1"/>
  <c r="C9" i="1"/>
  <c r="C357" i="1"/>
  <c r="C243" i="1"/>
  <c r="C171" i="1"/>
  <c r="C141" i="1"/>
  <c r="C99" i="1"/>
  <c r="C39" i="1"/>
  <c r="D542" i="1"/>
  <c r="D494" i="1"/>
  <c r="D446" i="1"/>
  <c r="D398" i="1"/>
  <c r="D350" i="1"/>
  <c r="D93" i="1"/>
  <c r="D562" i="1"/>
  <c r="D544" i="1"/>
  <c r="D534" i="1"/>
  <c r="D525" i="1"/>
  <c r="D509" i="1"/>
  <c r="D498" i="1"/>
  <c r="D486" i="1"/>
  <c r="D474" i="1"/>
  <c r="D462" i="1"/>
  <c r="D345" i="1"/>
  <c r="D333" i="1"/>
  <c r="D321" i="1"/>
  <c r="D310" i="1"/>
  <c r="C289" i="1"/>
  <c r="D289" i="1"/>
  <c r="C277" i="1"/>
  <c r="C265" i="1"/>
  <c r="D265" i="1"/>
  <c r="D253" i="1"/>
  <c r="C253" i="1"/>
  <c r="D241" i="1"/>
  <c r="C241" i="1"/>
  <c r="D229" i="1"/>
  <c r="C229" i="1"/>
  <c r="D217" i="1"/>
  <c r="C217" i="1"/>
  <c r="D205" i="1"/>
  <c r="C205" i="1"/>
  <c r="D193" i="1"/>
  <c r="C193" i="1"/>
  <c r="D181" i="1"/>
  <c r="C181" i="1"/>
  <c r="D169" i="1"/>
  <c r="C169" i="1"/>
  <c r="D157" i="1"/>
  <c r="C157" i="1"/>
  <c r="D145" i="1"/>
  <c r="C145" i="1"/>
  <c r="D133" i="1"/>
  <c r="C133" i="1"/>
  <c r="D121" i="1"/>
  <c r="C121" i="1"/>
  <c r="D109" i="1"/>
  <c r="C109" i="1"/>
  <c r="D97" i="1"/>
  <c r="C97" i="1"/>
  <c r="D85" i="1"/>
  <c r="C85" i="1"/>
  <c r="D73" i="1"/>
  <c r="C73" i="1"/>
  <c r="D61" i="1"/>
  <c r="C61" i="1"/>
  <c r="D49" i="1"/>
  <c r="C49" i="1"/>
  <c r="D37" i="1"/>
  <c r="C37" i="1"/>
  <c r="D20" i="1"/>
  <c r="C20" i="1"/>
  <c r="D8" i="1"/>
  <c r="C8" i="1"/>
  <c r="C564" i="1"/>
  <c r="C370" i="1"/>
  <c r="C356" i="1"/>
  <c r="C314" i="1"/>
  <c r="C284" i="1"/>
  <c r="C242" i="1"/>
  <c r="C170" i="1"/>
  <c r="C98" i="1"/>
  <c r="C38" i="1"/>
  <c r="D584" i="1"/>
  <c r="D536" i="1"/>
  <c r="D488" i="1"/>
  <c r="D440" i="1"/>
  <c r="D392" i="1"/>
  <c r="D344" i="1"/>
  <c r="D296" i="1"/>
  <c r="D45" i="1"/>
  <c r="D627" i="1"/>
  <c r="D615" i="1"/>
  <c r="D604" i="1"/>
  <c r="D593" i="1"/>
  <c r="D508" i="1"/>
  <c r="D497" i="1"/>
  <c r="D485" i="1"/>
  <c r="D473" i="1"/>
  <c r="D461" i="1"/>
  <c r="D450" i="1"/>
  <c r="D438" i="1"/>
  <c r="D426" i="1"/>
  <c r="D414" i="1"/>
  <c r="D309" i="1"/>
  <c r="D299" i="1"/>
  <c r="C288" i="1"/>
  <c r="D288" i="1"/>
  <c r="C276" i="1"/>
  <c r="D276" i="1"/>
  <c r="C264" i="1"/>
  <c r="D264" i="1"/>
  <c r="C252" i="1"/>
  <c r="D252" i="1"/>
  <c r="C240" i="1"/>
  <c r="D240" i="1"/>
  <c r="C228" i="1"/>
  <c r="D228" i="1"/>
  <c r="D216" i="1"/>
  <c r="C216" i="1"/>
  <c r="D204" i="1"/>
  <c r="C204" i="1"/>
  <c r="D192" i="1"/>
  <c r="C192" i="1"/>
  <c r="D180" i="1"/>
  <c r="C180" i="1"/>
  <c r="D168" i="1"/>
  <c r="C168" i="1"/>
  <c r="D156" i="1"/>
  <c r="C156" i="1"/>
  <c r="D144" i="1"/>
  <c r="C144" i="1"/>
  <c r="D132" i="1"/>
  <c r="C132" i="1"/>
  <c r="D120" i="1"/>
  <c r="C120" i="1"/>
  <c r="D108" i="1"/>
  <c r="C108" i="1"/>
  <c r="D96" i="1"/>
  <c r="C96" i="1"/>
  <c r="D84" i="1"/>
  <c r="C84" i="1"/>
  <c r="D72" i="1"/>
  <c r="C72" i="1"/>
  <c r="D60" i="1"/>
  <c r="C60" i="1"/>
  <c r="D48" i="1"/>
  <c r="C48" i="1"/>
  <c r="D36" i="1"/>
  <c r="C36" i="1"/>
  <c r="D19" i="1"/>
  <c r="C19" i="1"/>
  <c r="D7" i="1"/>
  <c r="C7" i="1"/>
  <c r="C563" i="1"/>
  <c r="C369" i="1"/>
  <c r="C355" i="1"/>
  <c r="C311" i="1"/>
  <c r="C283" i="1"/>
  <c r="C255" i="1"/>
  <c r="C183" i="1"/>
  <c r="C139" i="1"/>
  <c r="C111" i="1"/>
  <c r="C22" i="1"/>
  <c r="D583" i="1"/>
  <c r="D535" i="1"/>
  <c r="D487" i="1"/>
  <c r="D439" i="1"/>
  <c r="D391" i="1"/>
  <c r="D295" i="1"/>
  <c r="D4" i="1"/>
  <c r="D239" i="1"/>
  <c r="D227" i="1"/>
  <c r="D215" i="1"/>
  <c r="D203" i="1"/>
  <c r="D191" i="1"/>
  <c r="D179" i="1"/>
  <c r="D167" i="1"/>
  <c r="D155" i="1"/>
  <c r="D143" i="1"/>
  <c r="D131" i="1"/>
  <c r="D119" i="1"/>
  <c r="D107" i="1"/>
  <c r="D95" i="1"/>
  <c r="D83" i="1"/>
  <c r="D71" i="1"/>
  <c r="D59" i="1"/>
  <c r="D47" i="1"/>
  <c r="D35" i="1"/>
  <c r="D18" i="1"/>
  <c r="C18" i="1"/>
  <c r="D6" i="1"/>
  <c r="C6" i="1"/>
  <c r="C574" i="1"/>
  <c r="C562" i="1"/>
  <c r="C394" i="1"/>
  <c r="C382" i="1"/>
  <c r="C368" i="1"/>
  <c r="C326" i="1"/>
  <c r="C310" i="1"/>
  <c r="C296" i="1"/>
  <c r="C254" i="1"/>
  <c r="C182" i="1"/>
  <c r="C110" i="1"/>
  <c r="D482" i="1"/>
  <c r="D434" i="1"/>
  <c r="D386" i="1"/>
  <c r="D338" i="1"/>
  <c r="D290" i="1"/>
  <c r="D659" i="1"/>
  <c r="D648" i="1"/>
  <c r="D637" i="1"/>
  <c r="D625" i="1"/>
  <c r="D613" i="1"/>
  <c r="D581" i="1"/>
  <c r="D570" i="1"/>
  <c r="D552" i="1"/>
  <c r="D516" i="1"/>
  <c r="D495" i="1"/>
  <c r="D483" i="1"/>
  <c r="D471" i="1"/>
  <c r="D459" i="1"/>
  <c r="D448" i="1"/>
  <c r="D436" i="1"/>
  <c r="D424" i="1"/>
  <c r="D412" i="1"/>
  <c r="D401" i="1"/>
  <c r="D389" i="1"/>
  <c r="D377" i="1"/>
  <c r="D365" i="1"/>
  <c r="D342" i="1"/>
  <c r="D330" i="1"/>
  <c r="D318" i="1"/>
  <c r="D297" i="1"/>
  <c r="D286" i="1"/>
  <c r="D274" i="1"/>
  <c r="D262" i="1"/>
  <c r="D250" i="1"/>
  <c r="D238" i="1"/>
  <c r="D226" i="1"/>
  <c r="D214" i="1"/>
  <c r="D202" i="1"/>
  <c r="D190" i="1"/>
  <c r="D178" i="1"/>
  <c r="D166" i="1"/>
  <c r="D154" i="1"/>
  <c r="D142" i="1"/>
  <c r="D130" i="1"/>
  <c r="D118" i="1"/>
  <c r="D106" i="1"/>
  <c r="D94" i="1"/>
  <c r="D82" i="1"/>
  <c r="D70" i="1"/>
  <c r="D58" i="1"/>
  <c r="D46" i="1"/>
  <c r="C46" i="1"/>
  <c r="D34" i="1"/>
  <c r="C34" i="1"/>
  <c r="D17" i="1"/>
  <c r="C17" i="1"/>
  <c r="D5" i="1"/>
  <c r="C5" i="1"/>
  <c r="C525" i="1"/>
  <c r="C453" i="1"/>
  <c r="C441" i="1"/>
  <c r="C429" i="1"/>
  <c r="C417" i="1"/>
  <c r="C405" i="1"/>
  <c r="C393" i="1"/>
  <c r="C381" i="1"/>
  <c r="C367" i="1"/>
  <c r="C323" i="1"/>
  <c r="C309" i="1"/>
  <c r="C295" i="1"/>
  <c r="C267" i="1"/>
  <c r="C195" i="1"/>
  <c r="C179" i="1"/>
  <c r="C123" i="1"/>
  <c r="C107" i="1"/>
  <c r="C93" i="1"/>
  <c r="C51" i="1"/>
  <c r="D572" i="1"/>
  <c r="D476" i="1"/>
  <c r="D428" i="1"/>
  <c r="D380" i="1"/>
  <c r="D332" i="1"/>
  <c r="D284" i="1"/>
  <c r="D551" i="1"/>
  <c r="D541" i="1"/>
  <c r="D515" i="1"/>
  <c r="D447" i="1"/>
  <c r="D435" i="1"/>
  <c r="D423" i="1"/>
  <c r="D411" i="1"/>
  <c r="D400" i="1"/>
  <c r="D388" i="1"/>
  <c r="D376" i="1"/>
  <c r="D364" i="1"/>
  <c r="D353" i="1"/>
  <c r="D341" i="1"/>
  <c r="D329" i="1"/>
  <c r="D317" i="1"/>
  <c r="D285" i="1"/>
  <c r="D273" i="1"/>
  <c r="D261" i="1"/>
  <c r="D249" i="1"/>
  <c r="D237" i="1"/>
  <c r="D225" i="1"/>
  <c r="D213" i="1"/>
  <c r="D201" i="1"/>
  <c r="D177" i="1"/>
  <c r="D165" i="1"/>
  <c r="D153" i="1"/>
  <c r="D129" i="1"/>
  <c r="D117" i="1"/>
  <c r="D105" i="1"/>
  <c r="D81" i="1"/>
  <c r="D69" i="1"/>
  <c r="D57" i="1"/>
  <c r="D33" i="1"/>
  <c r="D28" i="1"/>
  <c r="D16" i="1"/>
  <c r="C596" i="1"/>
  <c r="C584" i="1"/>
  <c r="C572" i="1"/>
  <c r="C560" i="1"/>
  <c r="C548" i="1"/>
  <c r="C536" i="1"/>
  <c r="C500" i="1"/>
  <c r="C488" i="1"/>
  <c r="C476" i="1"/>
  <c r="C464" i="1"/>
  <c r="C452" i="1"/>
  <c r="C440" i="1"/>
  <c r="C428" i="1"/>
  <c r="C416" i="1"/>
  <c r="C404" i="1"/>
  <c r="C392" i="1"/>
  <c r="C380" i="1"/>
  <c r="C338" i="1"/>
  <c r="C322" i="1"/>
  <c r="C266" i="1"/>
  <c r="C250" i="1"/>
  <c r="C194" i="1"/>
  <c r="C178" i="1"/>
  <c r="C122" i="1"/>
  <c r="C106" i="1"/>
  <c r="C50" i="1"/>
  <c r="D475" i="1"/>
  <c r="D427" i="1"/>
  <c r="D379" i="1"/>
  <c r="D283" i="1"/>
  <c r="D550" i="1"/>
  <c r="D540" i="1"/>
  <c r="D531" i="1"/>
  <c r="D522" i="1"/>
  <c r="D505" i="1"/>
  <c r="D493" i="1"/>
  <c r="D481" i="1"/>
  <c r="D469" i="1"/>
  <c r="D457" i="1"/>
  <c r="D399" i="1"/>
  <c r="D387" i="1"/>
  <c r="D375" i="1"/>
  <c r="D363" i="1"/>
  <c r="D352" i="1"/>
  <c r="D340" i="1"/>
  <c r="D328" i="1"/>
  <c r="D316" i="1"/>
  <c r="D272" i="1"/>
  <c r="D260" i="1"/>
  <c r="D248" i="1"/>
  <c r="D236" i="1"/>
  <c r="D224" i="1"/>
  <c r="D212" i="1"/>
  <c r="D200" i="1"/>
  <c r="D188" i="1"/>
  <c r="D176" i="1"/>
  <c r="D164" i="1"/>
  <c r="D152" i="1"/>
  <c r="D140" i="1"/>
  <c r="D128" i="1"/>
  <c r="D116" i="1"/>
  <c r="D104" i="1"/>
  <c r="D92" i="1"/>
  <c r="D80" i="1"/>
  <c r="D68" i="1"/>
  <c r="D56" i="1"/>
  <c r="D44" i="1"/>
  <c r="D32" i="1"/>
  <c r="D27" i="1"/>
  <c r="D15" i="1"/>
  <c r="D3" i="1"/>
  <c r="C607" i="1"/>
  <c r="C595" i="1"/>
  <c r="C583" i="1"/>
  <c r="C535" i="1"/>
  <c r="C511" i="1"/>
  <c r="C499" i="1"/>
  <c r="C487" i="1"/>
  <c r="C475" i="1"/>
  <c r="C463" i="1"/>
  <c r="C451" i="1"/>
  <c r="C439" i="1"/>
  <c r="C427" i="1"/>
  <c r="C415" i="1"/>
  <c r="C403" i="1"/>
  <c r="C391" i="1"/>
  <c r="C379" i="1"/>
  <c r="C365" i="1"/>
  <c r="C335" i="1"/>
  <c r="C321" i="1"/>
  <c r="C307" i="1"/>
  <c r="C279" i="1"/>
  <c r="C249" i="1"/>
  <c r="C207" i="1"/>
  <c r="C191" i="1"/>
  <c r="C177" i="1"/>
  <c r="C135" i="1"/>
  <c r="C119" i="1"/>
  <c r="C105" i="1"/>
  <c r="C63" i="1"/>
  <c r="C47" i="1"/>
  <c r="D566" i="1"/>
  <c r="D518" i="1"/>
  <c r="D470" i="1"/>
  <c r="D422" i="1"/>
  <c r="D374" i="1"/>
  <c r="D326" i="1"/>
  <c r="D277" i="1"/>
  <c r="D492" i="1"/>
  <c r="D480" i="1"/>
  <c r="D468" i="1"/>
  <c r="D456" i="1"/>
  <c r="D445" i="1"/>
  <c r="D433" i="1"/>
  <c r="D421" i="1"/>
  <c r="D409" i="1"/>
  <c r="D351" i="1"/>
  <c r="D339" i="1"/>
  <c r="D327" i="1"/>
  <c r="D315" i="1"/>
  <c r="D305" i="1"/>
  <c r="D294" i="1"/>
  <c r="D271" i="1"/>
  <c r="D259" i="1"/>
  <c r="D247" i="1"/>
  <c r="D235" i="1"/>
  <c r="D223" i="1"/>
  <c r="D211" i="1"/>
  <c r="D199" i="1"/>
  <c r="D187" i="1"/>
  <c r="D175" i="1"/>
  <c r="D163" i="1"/>
  <c r="D151" i="1"/>
  <c r="D127" i="1"/>
  <c r="D115" i="1"/>
  <c r="D103" i="1"/>
  <c r="D91" i="1"/>
  <c r="D79" i="1"/>
  <c r="D67" i="1"/>
  <c r="D55" i="1"/>
  <c r="D43" i="1"/>
  <c r="D31" i="1"/>
  <c r="D26" i="1"/>
  <c r="D14" i="1"/>
  <c r="C630" i="1"/>
  <c r="C618" i="1"/>
  <c r="C570" i="1"/>
  <c r="C546" i="1"/>
  <c r="C534" i="1"/>
  <c r="C522" i="1"/>
  <c r="C510" i="1"/>
  <c r="C498" i="1"/>
  <c r="C486" i="1"/>
  <c r="C474" i="1"/>
  <c r="C462" i="1"/>
  <c r="C450" i="1"/>
  <c r="C438" i="1"/>
  <c r="C426" i="1"/>
  <c r="C414" i="1"/>
  <c r="C364" i="1"/>
  <c r="C350" i="1"/>
  <c r="C334" i="1"/>
  <c r="C320" i="1"/>
  <c r="C278" i="1"/>
  <c r="C262" i="1"/>
  <c r="C248" i="1"/>
  <c r="C206" i="1"/>
  <c r="C190" i="1"/>
  <c r="C176" i="1"/>
  <c r="C134" i="1"/>
  <c r="C118" i="1"/>
  <c r="C104" i="1"/>
  <c r="C62" i="1"/>
  <c r="C45" i="1"/>
  <c r="D560" i="1"/>
  <c r="D464" i="1"/>
  <c r="D416" i="1"/>
  <c r="D368" i="1"/>
  <c r="D320" i="1"/>
  <c r="D577" i="1"/>
  <c r="D557" i="1"/>
  <c r="D529" i="1"/>
  <c r="D503" i="1"/>
  <c r="D491" i="1"/>
  <c r="D479" i="1"/>
  <c r="D467" i="1"/>
  <c r="D444" i="1"/>
  <c r="D432" i="1"/>
  <c r="D420" i="1"/>
  <c r="D408" i="1"/>
  <c r="D397" i="1"/>
  <c r="D385" i="1"/>
  <c r="C373" i="1"/>
  <c r="D373" i="1"/>
  <c r="C361" i="1"/>
  <c r="D361" i="1"/>
  <c r="D304" i="1"/>
  <c r="D282" i="1"/>
  <c r="D270" i="1"/>
  <c r="D258" i="1"/>
  <c r="D246" i="1"/>
  <c r="D234" i="1"/>
  <c r="D222" i="1"/>
  <c r="D210" i="1"/>
  <c r="D198" i="1"/>
  <c r="D186" i="1"/>
  <c r="D174" i="1"/>
  <c r="D162" i="1"/>
  <c r="D150" i="1"/>
  <c r="D138" i="1"/>
  <c r="D126" i="1"/>
  <c r="D114" i="1"/>
  <c r="D102" i="1"/>
  <c r="D90" i="1"/>
  <c r="D78" i="1"/>
  <c r="D66" i="1"/>
  <c r="D54" i="1"/>
  <c r="D42" i="1"/>
  <c r="D30" i="1"/>
  <c r="D25" i="1"/>
  <c r="D13" i="1"/>
  <c r="C593" i="1"/>
  <c r="C581" i="1"/>
  <c r="C557" i="1"/>
  <c r="C545" i="1"/>
  <c r="C509" i="1"/>
  <c r="C497" i="1"/>
  <c r="C485" i="1"/>
  <c r="C473" i="1"/>
  <c r="C461" i="1"/>
  <c r="C401" i="1"/>
  <c r="C389" i="1"/>
  <c r="C377" i="1"/>
  <c r="C363" i="1"/>
  <c r="C347" i="1"/>
  <c r="C333" i="1"/>
  <c r="C305" i="1"/>
  <c r="C291" i="1"/>
  <c r="C261" i="1"/>
  <c r="C247" i="1"/>
  <c r="C219" i="1"/>
  <c r="C203" i="1"/>
  <c r="C189" i="1"/>
  <c r="C175" i="1"/>
  <c r="C147" i="1"/>
  <c r="C131" i="1"/>
  <c r="C117" i="1"/>
  <c r="C103" i="1"/>
  <c r="C75" i="1"/>
  <c r="C59" i="1"/>
  <c r="C44" i="1"/>
  <c r="C10" i="1"/>
  <c r="D607" i="1"/>
  <c r="D511" i="1"/>
  <c r="D463" i="1"/>
  <c r="D415" i="1"/>
  <c r="D367" i="1"/>
  <c r="D254" i="1"/>
  <c r="D257" i="1"/>
  <c r="D245" i="1"/>
  <c r="D233" i="1"/>
  <c r="D221" i="1"/>
  <c r="D209" i="1"/>
  <c r="D197" i="1"/>
  <c r="D185" i="1"/>
  <c r="D173" i="1"/>
  <c r="D161" i="1"/>
  <c r="D149" i="1"/>
  <c r="D137" i="1"/>
  <c r="D125" i="1"/>
  <c r="D113" i="1"/>
  <c r="D101" i="1"/>
  <c r="D89" i="1"/>
  <c r="D77" i="1"/>
  <c r="D65" i="1"/>
  <c r="D53" i="1"/>
  <c r="D41" i="1"/>
  <c r="D29" i="1"/>
  <c r="D24" i="1"/>
  <c r="D12" i="1"/>
  <c r="C604" i="1"/>
  <c r="C544" i="1"/>
  <c r="C508" i="1"/>
  <c r="C448" i="1"/>
  <c r="C436" i="1"/>
  <c r="C424" i="1"/>
  <c r="C412" i="1"/>
  <c r="C400" i="1"/>
  <c r="C388" i="1"/>
  <c r="C376" i="1"/>
  <c r="C362" i="1"/>
  <c r="C346" i="1"/>
  <c r="C332" i="1"/>
  <c r="C318" i="1"/>
  <c r="C304" i="1"/>
  <c r="C290" i="1"/>
  <c r="C274" i="1"/>
  <c r="C260" i="1"/>
  <c r="C246" i="1"/>
  <c r="C218" i="1"/>
  <c r="C202" i="1"/>
  <c r="C188" i="1"/>
  <c r="C174" i="1"/>
  <c r="C146" i="1"/>
  <c r="C130" i="1"/>
  <c r="C116" i="1"/>
  <c r="C102" i="1"/>
  <c r="C74" i="1"/>
  <c r="C58" i="1"/>
  <c r="C43" i="1"/>
  <c r="C28" i="1"/>
  <c r="C4" i="1"/>
  <c r="D554" i="1"/>
  <c r="D506" i="1"/>
  <c r="D458" i="1"/>
  <c r="D410" i="1"/>
  <c r="D362" i="1"/>
  <c r="D314" i="1"/>
  <c r="D231" i="1"/>
  <c r="C19" i="7" l="1" a="1"/>
  <c r="C19" i="7" s="1"/>
  <c r="C18" i="7" a="1"/>
  <c r="C18" i="7" s="1"/>
  <c r="C17" i="7" a="1"/>
  <c r="C17" i="7" s="1"/>
  <c r="B17" i="2" a="1"/>
  <c r="B17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45BBCB-0EAC-4B69-9064-D7A01C33DCC6}" keepAlive="1" name="Requête - _Annee" description="Connexion à la requête « _Annee » dans le classeur." type="5" refreshedVersion="0" background="1">
    <dbPr connection="Provider=Microsoft.Mashup.OleDb.1;Data Source=$Workbook$;Location=_Annee;Extended Properties=&quot;&quot;" command="SELECT * FROM [_Annee]"/>
  </connection>
  <connection id="2" xr16:uid="{6357A108-0630-48E8-A8F4-E5527979A24A}" keepAlive="1" name="Requête - _Semaine" description="Connexion à la requête « _Semaine » dans le classeur." type="5" refreshedVersion="0" background="1">
    <dbPr connection="Provider=Microsoft.Mashup.OleDb.1;Data Source=$Workbook$;Location=_Semaine;Extended Properties=&quot;&quot;" command="SELECT * FROM [_Semaine]"/>
  </connection>
  <connection id="3" xr16:uid="{139DF715-46CA-409F-8C8E-A293A59B43CB}" keepAlive="1" name="Requête - 6637991e-c4d8-4cd6-854e-ce33c5ab49d5" description="Connexion à la requête « 6637991e-c4d8-4cd6-854e-ce33c5ab49d5 » dans le classeur." type="5" refreshedVersion="8" background="1" saveData="1">
    <dbPr connection="Provider=Microsoft.Mashup.OleDb.1;Data Source=$Workbook$;Location=6637991e-c4d8-4cd6-854e-ce33c5ab49d5;Extended Properties=&quot;&quot;" command="SELECT * FROM [6637991e-c4d8-4cd6-854e-ce33c5ab49d5]"/>
  </connection>
  <connection id="4" xr16:uid="{74A33B7D-69F1-413F-BFC7-3B0886B329B9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<sst xmlns="http://schemas.openxmlformats.org/spreadsheetml/2006/main" count="478" uniqueCount="72">
  <si>
    <t>Année</t>
  </si>
  <si>
    <t>Evènements</t>
  </si>
  <si>
    <t>Formations</t>
  </si>
  <si>
    <t>Congés</t>
  </si>
  <si>
    <t>Maladie</t>
  </si>
  <si>
    <t>Normal</t>
  </si>
  <si>
    <t>Matin</t>
  </si>
  <si>
    <t>TPV</t>
  </si>
  <si>
    <t>Soir</t>
  </si>
  <si>
    <t>Mission</t>
  </si>
  <si>
    <t>Date</t>
  </si>
  <si>
    <t>Célébration</t>
  </si>
  <si>
    <t>1er janvier</t>
  </si>
  <si>
    <t>Lundi de Pâques</t>
  </si>
  <si>
    <t>1er mai</t>
  </si>
  <si>
    <t>Ascension</t>
  </si>
  <si>
    <t>8 mai</t>
  </si>
  <si>
    <t>Lundi de Pentecôte</t>
  </si>
  <si>
    <t>14 juillet</t>
  </si>
  <si>
    <t>Assomption</t>
  </si>
  <si>
    <t>Toussaint</t>
  </si>
  <si>
    <t>11 novembre</t>
  </si>
  <si>
    <t>Jour de Noël</t>
  </si>
  <si>
    <t>EVENEMENTS</t>
  </si>
  <si>
    <t>JOURS FERIES</t>
  </si>
  <si>
    <t>🔻</t>
  </si>
  <si>
    <t>#1</t>
  </si>
  <si>
    <t>#2</t>
  </si>
  <si>
    <t>Mois</t>
  </si>
  <si>
    <t>Semaine</t>
  </si>
  <si>
    <t>Evènement</t>
  </si>
  <si>
    <t>A afficher</t>
  </si>
  <si>
    <t>Jours fériés</t>
  </si>
  <si>
    <t>CALENDRIER MENSUEL PERSONNEL        |</t>
  </si>
  <si>
    <t>Lundi</t>
  </si>
  <si>
    <t>Mardi</t>
  </si>
  <si>
    <t>Mercredi</t>
  </si>
  <si>
    <t>Jeudi</t>
  </si>
  <si>
    <t>Vendredi</t>
  </si>
  <si>
    <t>Samedi</t>
  </si>
  <si>
    <t>Dimanche</t>
  </si>
  <si>
    <t>CALENDRIER EQUIPE        |</t>
  </si>
  <si>
    <t>Cordalie D</t>
  </si>
  <si>
    <t>Jérôme B</t>
  </si>
  <si>
    <t>Jem I</t>
  </si>
  <si>
    <t>Nom</t>
  </si>
  <si>
    <t>lundi</t>
  </si>
  <si>
    <t>mardi</t>
  </si>
  <si>
    <t>mercredi</t>
  </si>
  <si>
    <t>jeudi</t>
  </si>
  <si>
    <t>vendredi</t>
  </si>
  <si>
    <t>samedi</t>
  </si>
  <si>
    <t>dimanche</t>
  </si>
  <si>
    <t>Jem L</t>
  </si>
  <si>
    <t>Jerome B</t>
  </si>
  <si>
    <t>Pour actualiser le tableau, Onglet Données, Requêtes et connexions, Actualiser tout</t>
  </si>
  <si>
    <t>Il est possible d'automatiser cela avec une instruction VBA</t>
  </si>
  <si>
    <t>Pour l'exemple, supprimer les données de la semaine 3 pour Jérôme et de la semaine 5 pour Coralie</t>
  </si>
  <si>
    <t>27   |   Congés</t>
  </si>
  <si>
    <t>28   |   Congés</t>
  </si>
  <si>
    <t>29   |   Congés</t>
  </si>
  <si>
    <t>30   |   Congés</t>
  </si>
  <si>
    <t>31   |   Congés</t>
  </si>
  <si>
    <t>01   |   -</t>
  </si>
  <si>
    <t>02   |   -</t>
  </si>
  <si>
    <t>27   |   Mission</t>
  </si>
  <si>
    <t>28   |   Mission</t>
  </si>
  <si>
    <t>29   |   Mission</t>
  </si>
  <si>
    <t>30   |   Mission</t>
  </si>
  <si>
    <t>31   |   Mission</t>
  </si>
  <si>
    <t>01   |   Mission</t>
  </si>
  <si>
    <t>02   |   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</si>
</sst>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/mm/yyyy"/>
    <numFmt numFmtId="165" formatCode="mmmm\ yyyy"/>
    <numFmt numFmtId="166" formatCode="General;;"/>
  </numFmts>
  <fonts count="1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sz val="22"/>
      <color theme="0"/>
      <name val="Arial"/>
      <family val="2"/>
    </font>
    <font>
      <sz val="18"/>
      <color theme="4"/>
      <name val="Arial"/>
      <family val="2"/>
    </font>
    <font>
      <sz val="18"/>
      <color theme="1"/>
      <name val="Arial"/>
      <family val="2"/>
    </font>
    <font>
      <sz val="18"/>
      <color theme="9"/>
      <name val="Arial"/>
      <family val="2"/>
    </font>
    <font>
      <sz val="11"/>
      <color theme="0"/>
      <name val="Arial"/>
      <family val="2"/>
    </font>
    <font>
      <sz val="8"/>
      <name val="Arial"/>
      <family val="2"/>
    </font>
    <font>
      <b/>
      <sz val="16"/>
      <color theme="9" tint="-0.499984740745262"/>
      <name val="Arial"/>
      <family val="2"/>
    </font>
    <font>
      <sz val="12"/>
      <color theme="1" tint="0.499984740745262"/>
      <name val="Arial"/>
      <family val="2"/>
    </font>
    <font>
      <sz val="12"/>
      <color theme="0" tint="-4.9989318521683403E-2"/>
      <name val="Arial"/>
      <family val="2"/>
    </font>
    <font>
      <i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theme="9"/>
      </patternFill>
    </fill>
    <fill>
      <patternFill patternType="solid">
        <fgColor rgb="FF92D050"/>
        <bgColor theme="4"/>
      </patternFill>
    </fill>
    <fill>
      <patternFill patternType="solid">
        <fgColor rgb="FF00206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9E3F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/>
      <top/>
      <bottom style="thin">
        <color rgb="FF00B050"/>
      </bottom>
      <diagonal/>
    </border>
    <border>
      <left/>
      <right/>
      <top style="thin">
        <color rgb="FF00B05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horizontal="left" inden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indent="1"/>
    </xf>
    <xf numFmtId="0" fontId="0" fillId="5" borderId="0" xfId="0" applyFill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0" fillId="6" borderId="7" xfId="0" applyFill="1" applyBorder="1"/>
    <xf numFmtId="165" fontId="11" fillId="0" borderId="0" xfId="0" applyNumberFormat="1" applyFont="1" applyAlignment="1">
      <alignment horizontal="left" vertical="center"/>
    </xf>
    <xf numFmtId="0" fontId="12" fillId="7" borderId="7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166" fontId="0" fillId="9" borderId="7" xfId="0" applyNumberFormat="1" applyFill="1" applyBorder="1" applyAlignment="1" applyProtection="1">
      <alignment horizontal="left" vertical="center" indent="1"/>
      <protection locked="0"/>
    </xf>
    <xf numFmtId="0" fontId="3" fillId="6" borderId="8" xfId="0" applyFont="1" applyFill="1" applyBorder="1" applyAlignment="1">
      <alignment horizontal="left" vertical="center" indent="1"/>
    </xf>
    <xf numFmtId="0" fontId="3" fillId="6" borderId="9" xfId="0" applyFont="1" applyFill="1" applyBorder="1" applyAlignment="1">
      <alignment horizontal="left" vertical="center" indent="1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left" vertical="center" indent="12"/>
    </xf>
    <xf numFmtId="0" fontId="4" fillId="6" borderId="0" xfId="0" applyFont="1" applyFill="1" applyAlignment="1">
      <alignment horizontal="left" vertical="center" indent="9"/>
    </xf>
    <xf numFmtId="0" fontId="9" fillId="6" borderId="0" xfId="0" applyFont="1" applyFill="1" applyAlignment="1">
      <alignment horizontal="left" vertical="center" inden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0" xfId="0" applyFont="1" applyFill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0" xfId="0" applyFont="1" applyFill="1" applyAlignment="1">
      <alignment horizontal="center" vertical="center" textRotation="90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NumberFormat="1" applyAlignment="1">
      <alignment horizontal="left" indent="1"/>
    </xf>
    <xf numFmtId="0" fontId="0" fillId="0" borderId="13" xfId="0" applyBorder="1" applyAlignment="1">
      <alignment horizontal="left" indent="1"/>
    </xf>
    <xf numFmtId="0" fontId="2" fillId="10" borderId="13" xfId="0" applyFont="1" applyFill="1" applyBorder="1" applyAlignment="1">
      <alignment horizontal="left" indent="1"/>
    </xf>
    <xf numFmtId="0" fontId="0" fillId="11" borderId="0" xfId="0" applyFill="1"/>
    <xf numFmtId="0" fontId="14" fillId="11" borderId="0" xfId="0" applyFont="1" applyFill="1"/>
  </cellXfs>
  <cellStyles count="1">
    <cellStyle name="Normal" xfId="0" builtinId="0"/>
  </cellStyles>
  <dxfs count="57"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fill>
        <patternFill patternType="darkUp">
          <fgColor theme="0" tint="-0.24994659260841701"/>
          <bgColor theme="2"/>
        </patternFill>
      </fill>
    </dxf>
    <dxf>
      <font>
        <color rgb="FFFF0000"/>
      </font>
    </dxf>
    <dxf>
      <fill>
        <patternFill patternType="darkUp">
          <fgColor theme="0" tint="-0.24994659260841701"/>
          <bgColor theme="2"/>
        </patternFill>
      </fill>
    </dxf>
    <dxf>
      <numFmt numFmtId="0" formatCode="General"/>
      <alignment horizontal="left" vertical="bottom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numFmt numFmtId="0" formatCode="General"/>
      <alignment horizontal="left" vertical="bottom" textRotation="0" wrapText="0" indent="1" justifyLastLine="0" shrinkToFit="0" readingOrder="0"/>
    </dxf>
    <dxf>
      <border>
        <bottom style="thin">
          <color rgb="FF00B05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rgb="FF92D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 style="thin">
          <color rgb="FF00B050"/>
        </horizontal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rgb="FF92D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00B050"/>
        </top>
        <bottom/>
        <vertical/>
        <horizontal/>
      </border>
    </dxf>
    <dxf>
      <border outline="0">
        <top style="thin">
          <color rgb="FF00B050"/>
        </top>
      </border>
    </dxf>
    <dxf>
      <border outline="0">
        <bottom style="thin">
          <color rgb="FF00B050"/>
        </bottom>
      </border>
    </dxf>
    <dxf>
      <border outline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left" vertical="bottom" textRotation="0" wrapText="0" relative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ddd\ dd/mm/yyyy"/>
      <alignment horizontal="right" vertical="bottom" textRotation="0" wrapText="0" relativeIndent="-1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z val="11"/>
        <color rgb="FF002060"/>
      </font>
      <border diagonalUp="0" diagonalDown="0">
        <left/>
        <right/>
        <top/>
        <bottom style="double">
          <color theme="9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Perso 1" pivot="0" table="0" count="10" xr9:uid="{4FB56093-1DB1-4EEA-9C43-7BB59D375F36}">
      <tableStyleElement type="wholeTable" dxfId="56"/>
      <tableStyleElement type="headerRow" dxfId="55"/>
    </tableStyle>
  </tableStyles>
  <colors>
    <mruColors>
      <color rgb="FFEACCD9"/>
      <color rgb="FFD9E3F7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9" tint="0.79998168889431442"/>
          </font>
          <fill>
            <patternFill patternType="solid">
              <fgColor indexed="64"/>
              <bgColor theme="9" tint="-0.499984740745262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sz val="10"/>
            <color theme="9" tint="0.79998168889431442"/>
          </font>
          <fill>
            <patternFill patternType="solid">
              <fgColor theme="4" tint="0.59999389629810485"/>
              <bgColor theme="9" tint="-0.499984740745262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b val="0"/>
            <i val="0"/>
            <sz val="10"/>
            <color theme="9" tint="-0.499984740745262"/>
          </font>
          <fill>
            <patternFill patternType="none">
              <fgColor indexed="64"/>
              <bgColor auto="1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  <dxf>
          <font>
            <b val="0"/>
            <i val="0"/>
            <sz val="10"/>
            <color theme="9" tint="-0.499984740745262"/>
          </font>
          <fill>
            <patternFill patternType="none">
              <fgColor indexed="64"/>
              <bgColor auto="1"/>
            </patternFill>
          </fill>
          <border>
            <left style="thin">
              <color theme="9" tint="-0.499984740745262"/>
            </left>
            <right style="thin">
              <color theme="9" tint="-0.499984740745262"/>
            </right>
            <top style="thin">
              <color theme="9" tint="-0.499984740745262"/>
            </top>
            <bottom style="thin">
              <color theme="9" tint="-0.499984740745262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tyle Perso 1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2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9110</xdr:colOff>
      <xdr:row>3</xdr:row>
      <xdr:rowOff>33544</xdr:rowOff>
    </xdr:from>
    <xdr:to>
      <xdr:col>2</xdr:col>
      <xdr:colOff>1238250</xdr:colOff>
      <xdr:row>6</xdr:row>
      <xdr:rowOff>146044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ée 1">
              <a:extLst>
                <a:ext uri="{FF2B5EF4-FFF2-40B4-BE49-F238E27FC236}">
                  <a16:creationId xmlns:a16="http://schemas.microsoft.com/office/drawing/2014/main" id="{D0109131-EBD0-451F-BD2C-6E01BFBCA8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60" y="986044"/>
              <a:ext cx="227689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49696</xdr:colOff>
      <xdr:row>0</xdr:row>
      <xdr:rowOff>177247</xdr:rowOff>
    </xdr:from>
    <xdr:to>
      <xdr:col>1</xdr:col>
      <xdr:colOff>647700</xdr:colOff>
      <xdr:row>2</xdr:row>
      <xdr:rowOff>13251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723F307-E9ED-4A7E-8B77-D13E0348A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346" y="177247"/>
          <a:ext cx="598004" cy="598004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1247775</xdr:colOff>
      <xdr:row>3</xdr:row>
      <xdr:rowOff>33544</xdr:rowOff>
    </xdr:from>
    <xdr:to>
      <xdr:col>9</xdr:col>
      <xdr:colOff>0</xdr:colOff>
      <xdr:row>7</xdr:row>
      <xdr:rowOff>135544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Semaine 2">
              <a:extLst>
                <a:ext uri="{FF2B5EF4-FFF2-40B4-BE49-F238E27FC236}">
                  <a16:creationId xmlns:a16="http://schemas.microsoft.com/office/drawing/2014/main" id="{78F00F60-38C0-4B8B-AB6B-0187786AA3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43175" y="986044"/>
              <a:ext cx="14954250" cy="86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1485900</xdr:colOff>
      <xdr:row>8</xdr:row>
      <xdr:rowOff>42862</xdr:rowOff>
    </xdr:from>
    <xdr:to>
      <xdr:col>6</xdr:col>
      <xdr:colOff>1190625</xdr:colOff>
      <xdr:row>12</xdr:row>
      <xdr:rowOff>247650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ABCBC3E-5914-5DFC-346E-A2F71C67C6EF}"/>
            </a:ext>
          </a:extLst>
        </xdr:cNvPr>
        <xdr:cNvSpPr txBox="1"/>
      </xdr:nvSpPr>
      <xdr:spPr>
        <a:xfrm>
          <a:off x="7410450" y="1947862"/>
          <a:ext cx="4333875" cy="1157288"/>
        </a:xfrm>
        <a:prstGeom prst="rect">
          <a:avLst/>
        </a:prstGeom>
        <a:solidFill>
          <a:schemeClr val="lt1"/>
        </a:solidFill>
        <a:ln w="158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C00000"/>
              </a:solidFill>
            </a:rPr>
            <a:t>J'aimerais</a:t>
          </a:r>
          <a:r>
            <a:rPr lang="fr-FR" sz="1100" b="1" baseline="0">
              <a:solidFill>
                <a:srgbClr val="C00000"/>
              </a:solidFill>
            </a:rPr>
            <a:t> avoir la possibilité de pouvoir sélectionner par des segments les personnes qui doivent figurer dans le planning ci-dessous.</a:t>
          </a:r>
        </a:p>
        <a:p>
          <a:pPr algn="ctr"/>
          <a:endParaRPr lang="fr-FR" sz="1100" b="1" baseline="0">
            <a:solidFill>
              <a:srgbClr val="C00000"/>
            </a:solidFill>
          </a:endParaRPr>
        </a:p>
        <a:p>
          <a:pPr algn="ctr"/>
          <a:r>
            <a:rPr lang="fr-FR" sz="1100" b="1" baseline="0">
              <a:solidFill>
                <a:srgbClr val="C00000"/>
              </a:solidFill>
            </a:rPr>
            <a:t>Il y a plusieurs pôles et les membres de l'équipe sont amenés à en changer et ne sont plus affectés/gérés par le même responsable.</a:t>
          </a:r>
        </a:p>
      </xdr:txBody>
    </xdr:sp>
    <xdr:clientData/>
  </xdr:twoCellAnchor>
  <xdr:twoCellAnchor>
    <xdr:from>
      <xdr:col>1</xdr:col>
      <xdr:colOff>381000</xdr:colOff>
      <xdr:row>12</xdr:row>
      <xdr:rowOff>142875</xdr:rowOff>
    </xdr:from>
    <xdr:to>
      <xdr:col>1</xdr:col>
      <xdr:colOff>609600</xdr:colOff>
      <xdr:row>14</xdr:row>
      <xdr:rowOff>361950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id="{024EBA57-213D-0817-CBC2-FDA987A750A3}"/>
            </a:ext>
          </a:extLst>
        </xdr:cNvPr>
        <xdr:cNvSpPr/>
      </xdr:nvSpPr>
      <xdr:spPr>
        <a:xfrm>
          <a:off x="628650" y="3000375"/>
          <a:ext cx="228600" cy="704850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6</xdr:row>
      <xdr:rowOff>90487</xdr:rowOff>
    </xdr:from>
    <xdr:to>
      <xdr:col>2</xdr:col>
      <xdr:colOff>847725</xdr:colOff>
      <xdr:row>12</xdr:row>
      <xdr:rowOff>47625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58846F5-74D3-48F7-BA08-F4B295E2E926}"/>
            </a:ext>
          </a:extLst>
        </xdr:cNvPr>
        <xdr:cNvSpPr txBox="1"/>
      </xdr:nvSpPr>
      <xdr:spPr>
        <a:xfrm>
          <a:off x="142875" y="1614487"/>
          <a:ext cx="2000250" cy="1290638"/>
        </a:xfrm>
        <a:prstGeom prst="rect">
          <a:avLst/>
        </a:prstGeom>
        <a:solidFill>
          <a:schemeClr val="lt1"/>
        </a:solidFill>
        <a:ln w="158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C00000"/>
              </a:solidFill>
            </a:rPr>
            <a:t>Contrairement a ce qui</a:t>
          </a:r>
          <a:r>
            <a:rPr lang="fr-FR" sz="1100" b="1" baseline="0">
              <a:solidFill>
                <a:srgbClr val="C00000"/>
              </a:solidFill>
            </a:rPr>
            <a:t> est en place, je voudrais faire en sorte que cette colonne s'ajuste en fonction des personnes actuellement dans l'équipe</a:t>
          </a:r>
          <a:endParaRPr lang="fr-FR" sz="1100" b="1">
            <a:solidFill>
              <a:srgbClr val="C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49696</xdr:colOff>
      <xdr:row>1</xdr:row>
      <xdr:rowOff>1987</xdr:rowOff>
    </xdr:from>
    <xdr:to>
      <xdr:col>1</xdr:col>
      <xdr:colOff>746760</xdr:colOff>
      <xdr:row>2</xdr:row>
      <xdr:rowOff>23834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A431F5-4C8D-4F90-88EA-0713450777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176" y="169627"/>
          <a:ext cx="697064" cy="593347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9110</xdr:colOff>
      <xdr:row>3</xdr:row>
      <xdr:rowOff>4969</xdr:rowOff>
    </xdr:from>
    <xdr:to>
      <xdr:col>1</xdr:col>
      <xdr:colOff>2286000</xdr:colOff>
      <xdr:row>6</xdr:row>
      <xdr:rowOff>117469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C6584780-68FE-4F24-8273-94E9539DCB5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760" y="766969"/>
              <a:ext cx="2276890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2414680</xdr:colOff>
      <xdr:row>3</xdr:row>
      <xdr:rowOff>4969</xdr:rowOff>
    </xdr:from>
    <xdr:to>
      <xdr:col>7</xdr:col>
      <xdr:colOff>2419349</xdr:colOff>
      <xdr:row>6</xdr:row>
      <xdr:rowOff>117469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3022F20C-4D7A-4278-A69B-5590249439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2330" y="766969"/>
              <a:ext cx="14692219" cy="68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49696</xdr:colOff>
      <xdr:row>0</xdr:row>
      <xdr:rowOff>177247</xdr:rowOff>
    </xdr:from>
    <xdr:to>
      <xdr:col>1</xdr:col>
      <xdr:colOff>472110</xdr:colOff>
      <xdr:row>2</xdr:row>
      <xdr:rowOff>28161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274918D-C8E1-8A5B-5BFB-A9EF3EB25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74" y="177247"/>
          <a:ext cx="422414" cy="422414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16</xdr:row>
      <xdr:rowOff>95250</xdr:rowOff>
    </xdr:from>
    <xdr:to>
      <xdr:col>17</xdr:col>
      <xdr:colOff>428625</xdr:colOff>
      <xdr:row>37</xdr:row>
      <xdr:rowOff>142875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B9862D59-A7F4-F24F-1261-DADAE5FA135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16</xdr:row>
      <xdr:rowOff>95250</xdr:rowOff>
    </xdr:from>
    <xdr:to>
      <xdr:col>17</xdr:col>
      <xdr:colOff>428625</xdr:colOff>
      <xdr:row>37</xdr:row>
      <xdr:rowOff>142875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 3">
              <a:extLst>
                <a:ext uri="{FF2B5EF4-FFF2-40B4-BE49-F238E27FC236}">
                  <a16:creationId xmlns:a16="http://schemas.microsoft.com/office/drawing/2014/main" id="{1CF3A621-A40A-4463-960C-F374DAB1F8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123825</xdr:colOff>
      <xdr:row>16</xdr:row>
      <xdr:rowOff>95250</xdr:rowOff>
    </xdr:from>
    <xdr:to>
      <xdr:col>17</xdr:col>
      <xdr:colOff>428625</xdr:colOff>
      <xdr:row>37</xdr:row>
      <xdr:rowOff>142875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Semaine 1">
              <a:extLst>
                <a:ext uri="{FF2B5EF4-FFF2-40B4-BE49-F238E27FC236}">
                  <a16:creationId xmlns:a16="http://schemas.microsoft.com/office/drawing/2014/main" id="{39A10054-F228-4697-BEAF-329C91ABC15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11325" y="2901462"/>
              <a:ext cx="1828800" cy="34326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DC9FE799-E355-40A4-9959-4E5CA02A8A18}" autoFormatId="16" applyNumberFormats="0" applyBorderFormats="0" applyFontFormats="0" applyPatternFormats="0" applyAlignmentFormats="0" applyWidthHeightFormats="0">
  <queryTableRefresh nextId="9">
    <queryTableFields count="8">
      <queryTableField id="1" name="Nom" tableColumnId="1"/>
      <queryTableField id="2" name="lundi" tableColumnId="2"/>
      <queryTableField id="3" name="mardi" tableColumnId="3"/>
      <queryTableField id="4" name="mercredi" tableColumnId="4"/>
      <queryTableField id="5" name="jeudi" tableColumnId="5"/>
      <queryTableField id="6" name="vendredi" tableColumnId="6"/>
      <queryTableField id="7" name="samedi" tableColumnId="7"/>
      <queryTableField id="8" name="dimanche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11453A29-F61F-459E-AB5F-B03B192595A0}" autoFormatId="16" applyNumberFormats="0" applyBorderFormats="0" applyFontFormats="0" applyPatternFormats="0" applyAlignmentFormats="0" applyWidthHeightFormats="0">
  <queryTableRefresh nextId="3">
    <queryTableFields count="2">
      <queryTableField id="1" name="Date" tableColumnId="1"/>
      <queryTableField id="2" name="Célébration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3DCD5A63-93A4-4BA5-90BC-07163364938F}" sourceName="Semaine">
  <extLst>
    <x:ext xmlns:x15="http://schemas.microsoft.com/office/spreadsheetml/2010/11/main" uri="{2F2917AC-EB37-4324-AD4E-5DD8C200BD13}">
      <x15:tableSlicerCache tableId="3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CFD63E68-7ECA-4EDD-A313-B88DBAB0829A}" sourceName="Année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A1DB3333-2DFB-4174-AD2F-D5CA5C0688C4}" sourceName="Mois">
  <extLst>
    <x:ext xmlns:x15="http://schemas.microsoft.com/office/spreadsheetml/2010/11/main" uri="{2F2917AC-EB37-4324-AD4E-5DD8C200BD13}">
      <x15:tableSlicerCache tableId="3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2" xr10:uid="{ACAED8F1-1841-458B-A9FF-1E67635E3EB3}" cache="Segment_Semaine" caption="Semaine" startItem="26" columnCount="26" style="Style Perso 1" rowHeight="225425"/>
  <slicer name="Année 1" xr10:uid="{F5F4C825-64EA-4021-A7C9-86536A5FED53}" cache="Segment_Année" caption="Année" columnCount="2" style="Style Perso 1" rowHeight="2880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35D4BBD9-FA41-425E-A04F-C3606F26BC5C}" cache="Segment_Année" caption="Année" columnCount="2" style="Style Perso 1" rowHeight="288000"/>
  <slicer name="Mois" xr10:uid="{7E225B71-58F0-446D-828D-ED7BE2AE9850}" cache="Segment_Mois" caption="Mois" columnCount="12" style="Style Perso 1" rowHeight="2880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97E1D7DE-92CC-42DE-9193-0F6FF5F3F1F2}" cache="Segment_Semaine" caption="Semaine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3" xr10:uid="{51780682-92A8-4284-A987-7CD035B13E15}" cache="Segment_Semaine" caption="Semaine" rowHeight="225425"/>
</slicers>
</file>

<file path=xl/slicers/slicer5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1" xr10:uid="{A577CB96-8B67-4BB2-A49F-E30C57A38665}" cache="Segment_Semaine" caption="Semaine" rowHeight="225425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3856D31-8801-41E0-A33E-FDE1CACBBBFE}" name="Requête1" displayName="Requête1" ref="B9:I11" tableType="queryTable" totalsRowShown="0">
  <autoFilter ref="B9:I11" xr:uid="{83856D31-8801-41E0-A33E-FDE1CACBBBF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64FAFD30-B9BB-4E74-870C-6007E106D15E}" uniqueName="1" name="Nom" queryTableFieldId="1" dataDxfId="16"/>
    <tableColumn id="2" xr3:uid="{5367FE80-AEC5-40C4-850F-E7CD6B2289BB}" uniqueName="2" name="lundi" queryTableFieldId="2" dataDxfId="15"/>
    <tableColumn id="3" xr3:uid="{AB70E86C-71B7-4DBF-AA61-16463B3769F3}" uniqueName="3" name="mardi" queryTableFieldId="3" dataDxfId="14"/>
    <tableColumn id="4" xr3:uid="{6CDF537B-F809-423C-B3B7-569E08F8F9FB}" uniqueName="4" name="mercredi" queryTableFieldId="4" dataDxfId="13"/>
    <tableColumn id="5" xr3:uid="{D16B9830-A8CA-44B6-80FA-6A465F4F3320}" uniqueName="5" name="jeudi" queryTableFieldId="5" dataDxfId="12"/>
    <tableColumn id="6" xr3:uid="{91DAC708-9A6C-472A-AA4A-DE89B2C149AE}" uniqueName="6" name="vendredi" queryTableFieldId="6" dataDxfId="11"/>
    <tableColumn id="7" xr3:uid="{84D2D5AC-AFF2-4340-A7B2-967A812F6BA8}" uniqueName="7" name="samedi" queryTableFieldId="7" dataDxfId="10"/>
    <tableColumn id="8" xr3:uid="{19EC5255-0539-4E8B-B428-B9AAAA6F5EFD}" uniqueName="8" name="dimanche" queryTableFieldId="8" dataDxfId="9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FE6A43-4148-4092-969F-60D008F654AC}" name="t_CoralieD" displayName="t_CoralieD" ref="B2:H725" totalsRowShown="0" headerRowDxfId="54">
  <autoFilter ref="B2:H725" xr:uid="{68FE6A43-4148-4092-969F-60D008F654A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312253B9-FF2E-4C19-AC7B-E36474BF59D6}" name="Date" dataDxfId="53"/>
    <tableColumn id="2" xr3:uid="{E7ADB97B-CC77-45E7-ABC1-F0E33EA81711}" name="Année" dataDxfId="52">
      <calculatedColumnFormula>YEAR(t_CoralieD[[#This Row],[Date]])</calculatedColumnFormula>
    </tableColumn>
    <tableColumn id="3" xr3:uid="{E18EB22A-EB5B-4264-AE29-DB73031A6A2C}" name="Mois" dataDxfId="51">
      <calculatedColumnFormula>PROPER(TEXT(t_CoralieD[[#This Row],[Date]],"mmm"))</calculatedColumnFormula>
    </tableColumn>
    <tableColumn id="4" xr3:uid="{79AE7E74-E18D-4BEB-9D34-E1FF716A3329}" name="Semaine" dataDxfId="50">
      <calculatedColumnFormula>_xlfn.ISOWEEKNUM(t_CoralieD[[#This Row],[Date]])</calculatedColumnFormula>
    </tableColumn>
    <tableColumn id="5" xr3:uid="{7077A950-553E-4CDC-8989-4335C160AFD1}" name="Evènement" dataDxfId="49"/>
    <tableColumn id="7" xr3:uid="{8B965E58-0345-4EA6-AF51-8D1E80504909}" name="Jours fériés" dataDxfId="48">
      <calculatedColumnFormula>_xlfn.XLOOKUP(t_CoralieD[[#This Row],[Date]],Celebration[Date],Celebration[Célébration],"-",0)</calculatedColumnFormula>
    </tableColumn>
    <tableColumn id="6" xr3:uid="{1787095C-493F-417F-B887-CBAE364898DC}" name="A afficher" dataDxfId="47">
      <calculatedColumnFormula>TEXT(t_CoralieD[[#This Row],[Date]],"jj")&amp;"   |   "&amp;IF(LEN(t_CoralieD[[#This Row],[Jours fériés]])&gt;1,"❗","")&amp;IF(ISTEXT(t_CoralieD[[#This Row],[Evènement]]),t_CoralieD[[#This Row],[Evènement]],t_CoralieD[[#This Row],[Jours fériés]])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05C9DB2-3EE7-4CF2-90CC-AE7CFBD90D14}" name="t_JemL" displayName="t_JemL" ref="B2:H732" totalsRowShown="0" headerRowDxfId="46">
  <autoFilter ref="B2:H732" xr:uid="{68FE6A43-4148-4092-969F-60D008F654A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D3EEDC49-2680-48D9-B8B0-8B87FE6AF43E}" name="Date" dataDxfId="45">
      <calculatedColumnFormula array="1">DATE(Annee,1,ROW()-ROW(t_JemL[#Headers]))</calculatedColumnFormula>
    </tableColumn>
    <tableColumn id="2" xr3:uid="{AC2FEE3A-433A-4A92-ADD2-6E52A1098105}" name="Année" dataDxfId="44">
      <calculatedColumnFormula>YEAR(t_JemL[[#This Row],[Date]])</calculatedColumnFormula>
    </tableColumn>
    <tableColumn id="3" xr3:uid="{391ADB4E-9A80-4810-A1E7-B82CDB23F4C9}" name="Mois" dataDxfId="43">
      <calculatedColumnFormula>PROPER(TEXT(t_JemL[[#This Row],[Date]],"mmm"))</calculatedColumnFormula>
    </tableColumn>
    <tableColumn id="4" xr3:uid="{40585CD3-BF53-4D98-B462-691885F1C476}" name="Semaine" dataDxfId="42">
      <calculatedColumnFormula>_xlfn.ISOWEEKNUM(t_JemL[[#This Row],[Date]])</calculatedColumnFormula>
    </tableColumn>
    <tableColumn id="5" xr3:uid="{85D5E900-E8C8-4567-A36F-588BBA6DC637}" name="Evènement" dataDxfId="41"/>
    <tableColumn id="7" xr3:uid="{49B0304E-CD55-40DB-9BCD-82F8DF6755B2}" name="Jours fériés" dataDxfId="40">
      <calculatedColumnFormula>_xlfn.XLOOKUP(t_JemL[[#This Row],[Date]],Celebration[Date],Celebration[Célébration],"-",0)</calculatedColumnFormula>
    </tableColumn>
    <tableColumn id="6" xr3:uid="{6DCA504D-8A50-4B3C-8163-25F5D4CB58CD}" name="A afficher" dataDxfId="39">
      <calculatedColumnFormula>TEXT(t_JemL[[#This Row],[Date]],"jj")&amp;"   |   "&amp;IF(LEN(t_JemL[[#This Row],[Jours fériés]])&gt;1,"❗","")&amp;IF(ISTEXT(t_JemL[[#This Row],[Evènement]]),t_JemL[[#This Row],[Evènement]],t_JemL[[#This Row],[Jours fériés]])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318BF8B-1353-4EDF-B399-D79722C7A19F}" name="t_JeromeB" displayName="t_JeromeB" ref="B2:H725" totalsRowShown="0" headerRowDxfId="38">
  <autoFilter ref="B2:H725" xr:uid="{68FE6A43-4148-4092-969F-60D008F654A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5CC169A-2F12-4531-8FA5-327BDBCC0935}" name="Date" dataDxfId="37"/>
    <tableColumn id="2" xr3:uid="{ED49F55A-D1FC-4DD4-AF2D-946FAB1A0898}" name="Année" dataDxfId="36">
      <calculatedColumnFormula>YEAR(t_JeromeB[[#This Row],[Date]])</calculatedColumnFormula>
    </tableColumn>
    <tableColumn id="3" xr3:uid="{36CAB7F1-45BE-4C2F-AA24-87C70121D550}" name="Mois" dataDxfId="35">
      <calculatedColumnFormula>PROPER(TEXT(t_JeromeB[[#This Row],[Date]],"mmm"))</calculatedColumnFormula>
    </tableColumn>
    <tableColumn id="4" xr3:uid="{6DCC218B-7177-4299-AA2D-19E37E4BCFCD}" name="Semaine" dataDxfId="34">
      <calculatedColumnFormula>_xlfn.ISOWEEKNUM(t_JeromeB[[#This Row],[Date]])</calculatedColumnFormula>
    </tableColumn>
    <tableColumn id="5" xr3:uid="{154D0ABA-2257-4B4C-A80F-A02C8D248F4A}" name="Evènement" dataDxfId="33"/>
    <tableColumn id="7" xr3:uid="{3F5A35D6-3F1A-47DA-B6C8-279EA8FAFC67}" name="Jours fériés" dataDxfId="32">
      <calculatedColumnFormula>_xlfn.XLOOKUP(t_JeromeB[[#This Row],[Date]],Celebration[Date],Celebration[Célébration],"-",0)</calculatedColumnFormula>
    </tableColumn>
    <tableColumn id="6" xr3:uid="{DA541DF5-45DD-4F1D-902D-408CA8BC47DB}" name="A afficher" dataDxfId="31">
      <calculatedColumnFormula>TEXT(t_JeromeB[[#This Row],[Date]],"jj")&amp;"   |   "&amp;IF(LEN(t_JeromeB[[#This Row],[Jours fériés]])&gt;1,"❗","")&amp;IF(ISTEXT(t_JeromeB[[#This Row],[Evènement]]),t_JeromeB[[#This Row],[Evènement]],t_JeromeB[[#This Row],[Jours fériés]])</calculatedColumnFormula>
    </tableColumn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4E1728-28DA-446B-9C28-EFF51A45EE40}" name="Tbl_Evenements" displayName="Tbl_Evenements" ref="H2:H10" totalsRowShown="0" headerRowDxfId="30" dataDxfId="29">
  <autoFilter ref="H2:H10" xr:uid="{904E1728-28DA-446B-9C28-EFF51A45EE40}">
    <filterColumn colId="0" hiddenButton="1"/>
  </autoFilter>
  <tableColumns count="1">
    <tableColumn id="1" xr3:uid="{8330EEFC-9DBC-4ADB-A74D-EA7371313623}" name="Evènements" dataDxfId="2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8CE3DF-C3D5-46D7-BF33-0DBDDD993859}" name="Celebration" displayName="Celebration" ref="L2:M288" tableType="queryTable" totalsRowShown="0" headerRowDxfId="27">
  <autoFilter ref="L2:M288" xr:uid="{FE8CE3DF-C3D5-46D7-BF33-0DBDDD993859}">
    <filterColumn colId="0" hiddenButton="1"/>
    <filterColumn colId="1" hiddenButton="1"/>
  </autoFilter>
  <tableColumns count="2">
    <tableColumn id="1" xr3:uid="{B0A3DB45-C07C-4803-9C81-A2F67FEB9757}" uniqueName="1" name="Date" queryTableFieldId="1" dataDxfId="8"/>
    <tableColumn id="2" xr3:uid="{3DCFDF3F-27D2-4045-BEFE-B316812F8E46}" uniqueName="2" name="Célébration" queryTableFieldId="2" dataDxfId="7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373BB66-888E-4228-9BAC-26C1CF78DFFF}" name="T_Annee" displayName="T_Annee" ref="B2:B4" totalsRowShown="0" headerRowDxfId="21" dataDxfId="22" headerRowBorderDxfId="25" tableBorderDxfId="26" totalsRowBorderDxfId="24">
  <autoFilter ref="B2:B4" xr:uid="{5373BB66-888E-4228-9BAC-26C1CF78DFFF}">
    <filterColumn colId="0" hiddenButton="1"/>
  </autoFilter>
  <tableColumns count="1">
    <tableColumn id="1" xr3:uid="{8A14F13A-5720-4388-A71F-FBA8559FA2D0}" name="Année" dataDxfId="23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E15FECD-151D-4944-BCBF-B6FC81471DB3}" name="T_Semaine" displayName="T_Semaine" ref="D2:D55" totalsRowShown="0" headerRowDxfId="18" dataDxfId="20" headerRowBorderDxfId="17">
  <autoFilter ref="D2:D55" xr:uid="{9E15FECD-151D-4944-BCBF-B6FC81471DB3}">
    <filterColumn colId="0" hiddenButton="1"/>
  </autoFilter>
  <tableColumns count="1">
    <tableColumn id="1" xr3:uid="{C26D2FA2-9B09-46E3-8A85-D02BA99F9F98}" name="Semaine" dataDxfId="1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07/relationships/slicer" Target="../slicers/slicer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07/relationships/slicer" Target="../slicers/slicer5.xml"/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45D23-EBFF-43EA-A1F9-248B8EAF581A}">
  <dimension ref="B2:I22"/>
  <sheetViews>
    <sheetView showGridLines="0" zoomScaleNormal="100" workbookViewId="0">
      <selection activeCell="C13" sqref="C13"/>
    </sheetView>
  </sheetViews>
  <sheetFormatPr baseColWidth="10" defaultRowHeight="15" customHeight="1" x14ac:dyDescent="0.25"/>
  <cols>
    <col min="1" max="1" width="3.6640625" customWidth="1"/>
    <col min="2" max="2" width="15.6640625" customWidth="1"/>
    <col min="3" max="9" width="34.6640625" customWidth="1"/>
  </cols>
  <sheetData>
    <row r="2" spans="2:9" ht="45" customHeight="1" x14ac:dyDescent="0.25">
      <c r="B2" s="21" t="s">
        <v>41</v>
      </c>
      <c r="C2" s="21"/>
      <c r="D2" s="21"/>
      <c r="E2" s="12"/>
      <c r="F2" s="12"/>
      <c r="G2" s="12"/>
      <c r="H2" s="20"/>
      <c r="I2" s="20"/>
    </row>
    <row r="11" spans="2:9" ht="22.5" customHeight="1" x14ac:dyDescent="0.25"/>
    <row r="12" spans="2:9" ht="22.5" customHeight="1" x14ac:dyDescent="0.25"/>
    <row r="13" spans="2:9" ht="23.25" customHeight="1" x14ac:dyDescent="0.25">
      <c r="C13" s="14" t="str" cm="1">
        <f t="array" ref="C13">"Focus : Semaine "&amp;PROPER(TEXT(ladate1,"mmmm aaaa"))</f>
        <v>Focus : Semaine Janvier 2025</v>
      </c>
    </row>
    <row r="15" spans="2:9" ht="30" customHeight="1" x14ac:dyDescent="0.25">
      <c r="C15" s="15" t="s">
        <v>34</v>
      </c>
      <c r="D15" s="15" t="s">
        <v>35</v>
      </c>
      <c r="E15" s="15" t="s">
        <v>36</v>
      </c>
      <c r="F15" s="15" t="s">
        <v>37</v>
      </c>
      <c r="G15" s="15" t="s">
        <v>38</v>
      </c>
      <c r="H15" s="16" t="s">
        <v>39</v>
      </c>
      <c r="I15" s="16" t="s">
        <v>40</v>
      </c>
    </row>
    <row r="16" spans="2:9" ht="8.1" customHeight="1" x14ac:dyDescent="0.25">
      <c r="C16" s="13"/>
      <c r="D16" s="13"/>
      <c r="E16" s="13"/>
      <c r="F16" s="13"/>
      <c r="G16" s="13"/>
      <c r="H16" s="13"/>
      <c r="I16" s="13"/>
    </row>
    <row r="17" spans="2:9" s="4" customFormat="1" ht="21.9" customHeight="1" x14ac:dyDescent="0.25">
      <c r="B17" s="18" t="s">
        <v>42</v>
      </c>
      <c r="C17" s="17" cm="1">
        <f t="array" ref="C17:I17">_xlfn.LET(_xlpm.lesdates, _xlfn.SEQUENCE(1,7,ladate1) - WEEKDAY(ladate1,3),_xlpm.lesdatesdumois,IF(MONTH(_xlpm.lesdates)=MONTH(ladate1), _xlpm.lesdates, 0),_xlfn.XLOOKUP(_xlpm.lesdatesdumois,t_CoralieD[Date],t_CoralieD[A afficher],0))</f>
        <v>0</v>
      </c>
      <c r="D17" s="17">
        <v>0</v>
      </c>
      <c r="E17" s="17" t="str">
        <v>01   |   ❗Normal</v>
      </c>
      <c r="F17" s="17" t="str">
        <v>02   |   Normal</v>
      </c>
      <c r="G17" s="17" t="str">
        <v>03   |   Normal</v>
      </c>
      <c r="H17" s="17" t="str">
        <v>04   |   -</v>
      </c>
      <c r="I17" s="17" t="str">
        <v>05   |   -</v>
      </c>
    </row>
    <row r="18" spans="2:9" s="4" customFormat="1" ht="21.9" customHeight="1" x14ac:dyDescent="0.25">
      <c r="B18" s="19" t="s">
        <v>43</v>
      </c>
      <c r="C18" s="17" cm="1">
        <f t="array" ref="C18:I18">_xlfn.LET(_xlpm.lesdates, _xlfn.SEQUENCE(1,7,ladate1) - WEEKDAY(ladate1,3),_xlpm.lesdatesdumois,IF(MONTH(_xlpm.lesdates)=MONTH(ladate1), _xlpm.lesdates, 0),_xlfn.XLOOKUP(_xlpm.lesdatesdumois,t_JeromeB[Date],t_JeromeB[A afficher],0))</f>
        <v>0</v>
      </c>
      <c r="D18" s="17">
        <v>0</v>
      </c>
      <c r="E18" s="17" t="str">
        <v>01   |   ❗Matin</v>
      </c>
      <c r="F18" s="17" t="str">
        <v>02   |   Matin</v>
      </c>
      <c r="G18" s="17" t="str">
        <v>03   |   Matin</v>
      </c>
      <c r="H18" s="17" t="str">
        <v>04   |   -</v>
      </c>
      <c r="I18" s="17" t="str">
        <v>05   |   -</v>
      </c>
    </row>
    <row r="19" spans="2:9" s="4" customFormat="1" ht="21.9" customHeight="1" x14ac:dyDescent="0.25">
      <c r="B19" s="19" t="s">
        <v>44</v>
      </c>
      <c r="C19" s="17" cm="1">
        <f t="array" ref="C19:I19">_xlfn.LET(_xlpm.lesdates, _xlfn.SEQUENCE(1,7,ladate1) - WEEKDAY(ladate1,3),_xlpm.lesdatesdumois,IF(MONTH(_xlpm.lesdates)=MONTH(ladate1), _xlpm.lesdates, 0),_xlfn.XLOOKUP(_xlpm.lesdatesdumois,t_JemL[Date],t_JemL[A afficher],0))</f>
        <v>0</v>
      </c>
      <c r="D19" s="17">
        <v>0</v>
      </c>
      <c r="E19" s="17" t="str">
        <v>01   |   ❗Normal</v>
      </c>
      <c r="F19" s="17" t="str">
        <v>02   |   Normal</v>
      </c>
      <c r="G19" s="17" t="str">
        <v>03   |   Normal</v>
      </c>
      <c r="H19" s="17" t="str">
        <v>04   |   -</v>
      </c>
      <c r="I19" s="17" t="str">
        <v>05   |   -</v>
      </c>
    </row>
    <row r="20" spans="2:9" s="4" customFormat="1" ht="21.9" customHeight="1" x14ac:dyDescent="0.25"/>
    <row r="21" spans="2:9" s="4" customFormat="1" ht="21.9" customHeight="1" x14ac:dyDescent="0.25"/>
    <row r="22" spans="2:9" s="4" customFormat="1" ht="21.9" customHeight="1" x14ac:dyDescent="0.25"/>
  </sheetData>
  <mergeCells count="2">
    <mergeCell ref="H2:I2"/>
    <mergeCell ref="B2:D2"/>
  </mergeCells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71DD0-0C24-4871-AAEC-17D69BF1CA5A}">
  <dimension ref="B2:I12"/>
  <sheetViews>
    <sheetView showGridLines="0" tabSelected="1" workbookViewId="0">
      <selection activeCell="I4" sqref="I4"/>
    </sheetView>
  </sheetViews>
  <sheetFormatPr baseColWidth="10" defaultRowHeight="13.2" x14ac:dyDescent="0.25"/>
  <cols>
    <col min="1" max="1" width="3.77734375" customWidth="1"/>
    <col min="2" max="9" width="20.77734375" customWidth="1"/>
  </cols>
  <sheetData>
    <row r="2" spans="2:9" ht="45" customHeight="1" x14ac:dyDescent="0.25">
      <c r="B2" s="21" t="s">
        <v>41</v>
      </c>
      <c r="C2" s="21"/>
      <c r="D2" s="21"/>
      <c r="E2" s="12"/>
      <c r="F2" s="12"/>
      <c r="G2" s="12"/>
      <c r="H2" s="20"/>
      <c r="I2" s="20"/>
    </row>
    <row r="4" spans="2:9" x14ac:dyDescent="0.25">
      <c r="B4" s="37" t="s">
        <v>0</v>
      </c>
      <c r="C4" s="37" t="s">
        <v>29</v>
      </c>
      <c r="E4" s="39" t="s">
        <v>55</v>
      </c>
      <c r="F4" s="39"/>
      <c r="G4" s="39"/>
      <c r="H4" s="39"/>
    </row>
    <row r="5" spans="2:9" x14ac:dyDescent="0.25">
      <c r="B5" s="36">
        <v>2025</v>
      </c>
      <c r="C5" s="36">
        <v>5</v>
      </c>
      <c r="E5" s="39" t="s">
        <v>56</v>
      </c>
      <c r="F5" s="39"/>
      <c r="G5" s="39"/>
      <c r="H5" s="39"/>
    </row>
    <row r="7" spans="2:9" x14ac:dyDescent="0.25">
      <c r="C7" s="3"/>
      <c r="D7" s="3"/>
      <c r="E7" s="38" t="s">
        <v>57</v>
      </c>
      <c r="F7" s="38"/>
      <c r="G7" s="38"/>
      <c r="H7" s="38"/>
    </row>
    <row r="8" spans="2:9" x14ac:dyDescent="0.25">
      <c r="C8" s="3"/>
      <c r="D8" s="3"/>
      <c r="E8" s="3"/>
      <c r="F8" s="3"/>
      <c r="G8" s="3"/>
      <c r="H8" s="3"/>
      <c r="I8" s="3"/>
    </row>
    <row r="9" spans="2:9" x14ac:dyDescent="0.25">
      <c r="B9" s="3" t="s">
        <v>45</v>
      </c>
      <c r="C9" s="35" t="s">
        <v>46</v>
      </c>
      <c r="D9" s="35" t="s">
        <v>47</v>
      </c>
      <c r="E9" s="35" t="s">
        <v>48</v>
      </c>
      <c r="F9" s="35" t="s">
        <v>49</v>
      </c>
      <c r="G9" s="35" t="s">
        <v>50</v>
      </c>
      <c r="H9" s="35" t="s">
        <v>51</v>
      </c>
      <c r="I9" s="35" t="s">
        <v>52</v>
      </c>
    </row>
    <row r="10" spans="2:9" x14ac:dyDescent="0.25">
      <c r="B10" s="35" t="s">
        <v>53</v>
      </c>
      <c r="C10" s="35" t="s">
        <v>58</v>
      </c>
      <c r="D10" s="35" t="s">
        <v>59</v>
      </c>
      <c r="E10" s="35" t="s">
        <v>60</v>
      </c>
      <c r="F10" s="35" t="s">
        <v>61</v>
      </c>
      <c r="G10" s="35" t="s">
        <v>62</v>
      </c>
      <c r="H10" s="35" t="s">
        <v>63</v>
      </c>
      <c r="I10" s="35" t="s">
        <v>64</v>
      </c>
    </row>
    <row r="11" spans="2:9" x14ac:dyDescent="0.25">
      <c r="B11" s="35" t="s">
        <v>54</v>
      </c>
      <c r="C11" s="35" t="s">
        <v>65</v>
      </c>
      <c r="D11" s="35" t="s">
        <v>66</v>
      </c>
      <c r="E11" s="35" t="s">
        <v>67</v>
      </c>
      <c r="F11" s="35" t="s">
        <v>68</v>
      </c>
      <c r="G11" s="35" t="s">
        <v>69</v>
      </c>
      <c r="H11" s="35" t="s">
        <v>70</v>
      </c>
      <c r="I11" s="35" t="s">
        <v>71</v>
      </c>
    </row>
    <row r="12" spans="2:9" x14ac:dyDescent="0.25">
      <c r="C12" s="35"/>
      <c r="D12" s="35"/>
      <c r="E12" s="35"/>
      <c r="F12" s="35"/>
      <c r="G12" s="35"/>
      <c r="H12" s="35"/>
      <c r="I12" s="35"/>
    </row>
  </sheetData>
  <mergeCells count="2">
    <mergeCell ref="B2:D2"/>
    <mergeCell ref="H2:I2"/>
  </mergeCells>
  <dataValidations count="2">
    <dataValidation type="list" allowBlank="1" showInputMessage="1" showErrorMessage="1" sqref="B5" xr:uid="{DAB9A678-FB73-46D9-AA18-13291EDAC9CB}">
      <formula1>l_Annee</formula1>
    </dataValidation>
    <dataValidation type="list" allowBlank="1" showInputMessage="1" showErrorMessage="1" sqref="C5" xr:uid="{00FE1E05-1F2B-4AEB-8846-B36594D58AA7}">
      <formula1>l_Semaine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3F04A-8D1A-40BD-9983-17C2447DDC37}">
  <dimension ref="B2:H22"/>
  <sheetViews>
    <sheetView showGridLines="0" zoomScaleNormal="100" workbookViewId="0">
      <selection activeCell="C26" sqref="C26"/>
    </sheetView>
  </sheetViews>
  <sheetFormatPr baseColWidth="10" defaultRowHeight="15" customHeight="1" x14ac:dyDescent="0.25"/>
  <cols>
    <col min="1" max="1" width="3.6640625" customWidth="1"/>
    <col min="2" max="8" width="36.6640625" customWidth="1"/>
  </cols>
  <sheetData>
    <row r="2" spans="2:8" ht="30" customHeight="1" x14ac:dyDescent="0.25">
      <c r="B2" s="22" t="s">
        <v>33</v>
      </c>
      <c r="C2" s="22"/>
      <c r="D2" s="23" t="str">
        <f>"Année "&amp;Annee&amp;" - "&amp;Annee+"1"</f>
        <v>Année 2025 - 2026</v>
      </c>
      <c r="E2" s="23"/>
      <c r="F2" s="23"/>
      <c r="G2" s="23"/>
      <c r="H2" s="23"/>
    </row>
    <row r="11" spans="2:8" ht="22.5" customHeight="1" x14ac:dyDescent="0.25"/>
    <row r="12" spans="2:8" ht="22.5" customHeight="1" x14ac:dyDescent="0.25"/>
    <row r="13" spans="2:8" ht="23.25" customHeight="1" x14ac:dyDescent="0.25">
      <c r="B13" s="14" t="str" cm="1">
        <f t="array" ref="B13">"Focus : "&amp;PROPER(TEXT(ladate1,"mmmm aaaa"))</f>
        <v>Focus : Janvier 2025</v>
      </c>
    </row>
    <row r="15" spans="2:8" ht="30" customHeight="1" x14ac:dyDescent="0.25">
      <c r="B15" s="15" t="s">
        <v>34</v>
      </c>
      <c r="C15" s="15" t="s">
        <v>35</v>
      </c>
      <c r="D15" s="15" t="s">
        <v>36</v>
      </c>
      <c r="E15" s="15" t="s">
        <v>37</v>
      </c>
      <c r="F15" s="15" t="s">
        <v>38</v>
      </c>
      <c r="G15" s="16" t="s">
        <v>39</v>
      </c>
      <c r="H15" s="16" t="s">
        <v>40</v>
      </c>
    </row>
    <row r="16" spans="2:8" ht="8.1" customHeight="1" x14ac:dyDescent="0.25">
      <c r="B16" s="13"/>
      <c r="C16" s="13"/>
      <c r="D16" s="13"/>
      <c r="E16" s="13"/>
      <c r="F16" s="13"/>
      <c r="G16" s="13"/>
      <c r="H16" s="13"/>
    </row>
    <row r="17" spans="2:8" s="4" customFormat="1" ht="21.9" customHeight="1" x14ac:dyDescent="0.25">
      <c r="B17" s="17" cm="1">
        <f t="array" ref="B17:H22">_xlfn.LET(_xlpm.lesdates, _xlfn.SEQUENCE(6,7,ladate1) - WEEKDAY(ladate1,3),_xlpm.lesdatesdumois,IF(MONTH(_xlpm.lesdates)=MONTH(ladate1), _xlpm.lesdates, 0),_xlfn.XLOOKUP(_xlpm.lesdatesdumois,t_CoralieD[Date],t_CoralieD[A afficher],0))</f>
        <v>0</v>
      </c>
      <c r="C17" s="17">
        <v>0</v>
      </c>
      <c r="D17" s="17" t="str">
        <v>01   |   ❗Normal</v>
      </c>
      <c r="E17" s="17" t="str">
        <v>02   |   Normal</v>
      </c>
      <c r="F17" s="17" t="str">
        <v>03   |   Normal</v>
      </c>
      <c r="G17" s="17" t="str">
        <v>04   |   -</v>
      </c>
      <c r="H17" s="17" t="str">
        <v>05   |   -</v>
      </c>
    </row>
    <row r="18" spans="2:8" s="4" customFormat="1" ht="21.9" customHeight="1" x14ac:dyDescent="0.25">
      <c r="B18" s="17" t="str">
        <v>06   |   Soir</v>
      </c>
      <c r="C18" s="17" t="str">
        <v>07   |   Soir</v>
      </c>
      <c r="D18" s="17" t="str">
        <v>08   |   Soir</v>
      </c>
      <c r="E18" s="17" t="str">
        <v>09   |   Soir</v>
      </c>
      <c r="F18" s="17" t="str">
        <v>10   |   TPV</v>
      </c>
      <c r="G18" s="17" t="str">
        <v>11   |   -</v>
      </c>
      <c r="H18" s="17" t="str">
        <v>12   |   -</v>
      </c>
    </row>
    <row r="19" spans="2:8" s="4" customFormat="1" ht="21.9" customHeight="1" x14ac:dyDescent="0.25">
      <c r="B19" s="17" t="str">
        <v>13   |   Soir</v>
      </c>
      <c r="C19" s="17" t="str">
        <v>14   |   Soir</v>
      </c>
      <c r="D19" s="17" t="str">
        <v>15   |   Soir</v>
      </c>
      <c r="E19" s="17" t="str">
        <v>16   |   Soir</v>
      </c>
      <c r="F19" s="17" t="str">
        <v>17   |   TPV</v>
      </c>
      <c r="G19" s="17" t="str">
        <v>18   |   -</v>
      </c>
      <c r="H19" s="17" t="str">
        <v>19   |   -</v>
      </c>
    </row>
    <row r="20" spans="2:8" s="4" customFormat="1" ht="21.9" customHeight="1" x14ac:dyDescent="0.25">
      <c r="B20" s="17" t="str">
        <v>20   |   Congés</v>
      </c>
      <c r="C20" s="17" t="str">
        <v>21   |   Matin</v>
      </c>
      <c r="D20" s="17" t="str">
        <v>22   |   Matin</v>
      </c>
      <c r="E20" s="17" t="str">
        <v>23   |   Matin</v>
      </c>
      <c r="F20" s="17" t="str">
        <v>24   |   Matin</v>
      </c>
      <c r="G20" s="17" t="str">
        <v>25   |   -</v>
      </c>
      <c r="H20" s="17" t="str">
        <v>26   |   -</v>
      </c>
    </row>
    <row r="21" spans="2:8" s="4" customFormat="1" ht="21.9" customHeight="1" x14ac:dyDescent="0.25"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</row>
    <row r="22" spans="2:8" s="4" customFormat="1" ht="21.9" customHeight="1" x14ac:dyDescent="0.25"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</row>
  </sheetData>
  <mergeCells count="2">
    <mergeCell ref="B2:C2"/>
    <mergeCell ref="D2:H2"/>
  </mergeCells>
  <phoneticPr fontId="10" type="noConversion"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99E8-71F7-4C39-AE8B-0D18EA6FB648}">
  <dimension ref="B2:H725"/>
  <sheetViews>
    <sheetView showGridLines="0" zoomScale="130" zoomScaleNormal="130" workbookViewId="0">
      <pane ySplit="2" topLeftCell="A24" activePane="bottomLeft" state="frozen"/>
      <selection pane="bottomLeft" activeCell="A29" sqref="A29:XFD35"/>
    </sheetView>
  </sheetViews>
  <sheetFormatPr baseColWidth="10" defaultRowHeight="13.2" x14ac:dyDescent="0.25"/>
  <cols>
    <col min="1" max="1" width="3.6640625" customWidth="1"/>
    <col min="2" max="2" width="17.6640625" customWidth="1"/>
    <col min="3" max="3" width="12.88671875" customWidth="1"/>
    <col min="4" max="4" width="10.6640625" style="2" customWidth="1"/>
    <col min="6" max="6" width="28" customWidth="1"/>
    <col min="7" max="7" width="27.88671875" customWidth="1"/>
    <col min="8" max="8" width="29.5546875" customWidth="1"/>
    <col min="9" max="9" width="3.6640625" customWidth="1"/>
  </cols>
  <sheetData>
    <row r="2" spans="2:8" ht="30.75" customHeight="1" x14ac:dyDescent="0.25">
      <c r="B2" s="9" t="s">
        <v>10</v>
      </c>
      <c r="C2" s="2" t="s">
        <v>0</v>
      </c>
      <c r="D2" s="2" t="s">
        <v>28</v>
      </c>
      <c r="E2" s="2" t="s">
        <v>29</v>
      </c>
      <c r="F2" s="11" t="s">
        <v>30</v>
      </c>
      <c r="G2" s="2" t="s">
        <v>32</v>
      </c>
      <c r="H2" s="2" t="s">
        <v>31</v>
      </c>
    </row>
    <row r="3" spans="2:8" x14ac:dyDescent="0.25">
      <c r="B3" s="10">
        <v>45658</v>
      </c>
      <c r="C3" s="2">
        <f>YEAR(t_CoralieD[[#This Row],[Date]])</f>
        <v>2025</v>
      </c>
      <c r="D3" s="2" t="str">
        <f>PROPER(TEXT(t_CoralieD[[#This Row],[Date]],"mmm"))</f>
        <v>Janv</v>
      </c>
      <c r="E3" s="2">
        <f>_xlfn.ISOWEEKNUM(t_CoralieD[[#This Row],[Date]])</f>
        <v>1</v>
      </c>
      <c r="F3" s="3" t="s">
        <v>5</v>
      </c>
      <c r="G3" t="str">
        <f>_xlfn.XLOOKUP(t_CoralieD[[#This Row],[Date]],Celebration[Date],Celebration[Célébration],"-",0)</f>
        <v>1er janvier</v>
      </c>
      <c r="H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❗Normal</v>
      </c>
    </row>
    <row r="4" spans="2:8" x14ac:dyDescent="0.25">
      <c r="B4" s="10">
        <v>45659</v>
      </c>
      <c r="C4" s="2">
        <f>YEAR(t_CoralieD[[#This Row],[Date]])</f>
        <v>2025</v>
      </c>
      <c r="D4" s="2" t="str">
        <f>PROPER(TEXT(t_CoralieD[[#This Row],[Date]],"mmm"))</f>
        <v>Janv</v>
      </c>
      <c r="E4" s="2">
        <f>_xlfn.ISOWEEKNUM(t_CoralieD[[#This Row],[Date]])</f>
        <v>1</v>
      </c>
      <c r="F4" s="3" t="s">
        <v>5</v>
      </c>
      <c r="G4" t="str">
        <f>_xlfn.XLOOKUP(t_CoralieD[[#This Row],[Date]],Celebration[Date],Celebration[Célébration],"-",0)</f>
        <v>-</v>
      </c>
      <c r="H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Normal</v>
      </c>
    </row>
    <row r="5" spans="2:8" x14ac:dyDescent="0.25">
      <c r="B5" s="10">
        <v>45660</v>
      </c>
      <c r="C5" s="2">
        <f>YEAR(t_CoralieD[[#This Row],[Date]])</f>
        <v>2025</v>
      </c>
      <c r="D5" s="2" t="str">
        <f>PROPER(TEXT(t_CoralieD[[#This Row],[Date]],"mmm"))</f>
        <v>Janv</v>
      </c>
      <c r="E5" s="2">
        <f>_xlfn.ISOWEEKNUM(t_CoralieD[[#This Row],[Date]])</f>
        <v>1</v>
      </c>
      <c r="F5" s="3" t="s">
        <v>5</v>
      </c>
      <c r="G5" t="str">
        <f>_xlfn.XLOOKUP(t_CoralieD[[#This Row],[Date]],Celebration[Date],Celebration[Célébration],"-",0)</f>
        <v>-</v>
      </c>
      <c r="H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Normal</v>
      </c>
    </row>
    <row r="6" spans="2:8" x14ac:dyDescent="0.25">
      <c r="B6" s="10">
        <v>45661</v>
      </c>
      <c r="C6" s="2">
        <f>YEAR(t_CoralieD[[#This Row],[Date]])</f>
        <v>2025</v>
      </c>
      <c r="D6" s="2" t="str">
        <f>PROPER(TEXT(t_CoralieD[[#This Row],[Date]],"mmm"))</f>
        <v>Janv</v>
      </c>
      <c r="E6" s="2">
        <f>_xlfn.ISOWEEKNUM(t_CoralieD[[#This Row],[Date]])</f>
        <v>1</v>
      </c>
      <c r="F6" s="3"/>
      <c r="G6" t="str">
        <f>_xlfn.XLOOKUP(t_CoralieD[[#This Row],[Date]],Celebration[Date],Celebration[Célébration],"-",0)</f>
        <v>-</v>
      </c>
      <c r="H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7" spans="2:8" x14ac:dyDescent="0.25">
      <c r="B7" s="10">
        <v>45662</v>
      </c>
      <c r="C7" s="2">
        <f>YEAR(t_CoralieD[[#This Row],[Date]])</f>
        <v>2025</v>
      </c>
      <c r="D7" s="2" t="str">
        <f>PROPER(TEXT(t_CoralieD[[#This Row],[Date]],"mmm"))</f>
        <v>Janv</v>
      </c>
      <c r="E7" s="2">
        <f>_xlfn.ISOWEEKNUM(t_CoralieD[[#This Row],[Date]])</f>
        <v>1</v>
      </c>
      <c r="F7" s="3"/>
      <c r="G7" t="str">
        <f>_xlfn.XLOOKUP(t_CoralieD[[#This Row],[Date]],Celebration[Date],Celebration[Célébration],"-",0)</f>
        <v>-</v>
      </c>
      <c r="H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8" spans="2:8" x14ac:dyDescent="0.25">
      <c r="B8" s="10">
        <v>45663</v>
      </c>
      <c r="C8" s="2">
        <f>YEAR(t_CoralieD[[#This Row],[Date]])</f>
        <v>2025</v>
      </c>
      <c r="D8" s="2" t="str">
        <f>PROPER(TEXT(t_CoralieD[[#This Row],[Date]],"mmm"))</f>
        <v>Janv</v>
      </c>
      <c r="E8" s="2">
        <f>_xlfn.ISOWEEKNUM(t_CoralieD[[#This Row],[Date]])</f>
        <v>2</v>
      </c>
      <c r="F8" s="3" t="s">
        <v>8</v>
      </c>
      <c r="G8" t="str">
        <f>_xlfn.XLOOKUP(t_CoralieD[[#This Row],[Date]],Celebration[Date],Celebration[Célébration],"-",0)</f>
        <v>-</v>
      </c>
      <c r="H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Soir</v>
      </c>
    </row>
    <row r="9" spans="2:8" x14ac:dyDescent="0.25">
      <c r="B9" s="10">
        <v>45664</v>
      </c>
      <c r="C9" s="2">
        <f>YEAR(t_CoralieD[[#This Row],[Date]])</f>
        <v>2025</v>
      </c>
      <c r="D9" s="2" t="str">
        <f>PROPER(TEXT(t_CoralieD[[#This Row],[Date]],"mmm"))</f>
        <v>Janv</v>
      </c>
      <c r="E9" s="2">
        <f>_xlfn.ISOWEEKNUM(t_CoralieD[[#This Row],[Date]])</f>
        <v>2</v>
      </c>
      <c r="F9" s="3" t="s">
        <v>8</v>
      </c>
      <c r="G9" t="str">
        <f>_xlfn.XLOOKUP(t_CoralieD[[#This Row],[Date]],Celebration[Date],Celebration[Célébration],"-",0)</f>
        <v>-</v>
      </c>
      <c r="H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Soir</v>
      </c>
    </row>
    <row r="10" spans="2:8" x14ac:dyDescent="0.25">
      <c r="B10" s="10">
        <v>45665</v>
      </c>
      <c r="C10" s="2">
        <f>YEAR(t_CoralieD[[#This Row],[Date]])</f>
        <v>2025</v>
      </c>
      <c r="D10" s="2" t="str">
        <f>PROPER(TEXT(t_CoralieD[[#This Row],[Date]],"mmm"))</f>
        <v>Janv</v>
      </c>
      <c r="E10" s="2">
        <f>_xlfn.ISOWEEKNUM(t_CoralieD[[#This Row],[Date]])</f>
        <v>2</v>
      </c>
      <c r="F10" s="3" t="s">
        <v>8</v>
      </c>
      <c r="G10" t="str">
        <f>_xlfn.XLOOKUP(t_CoralieD[[#This Row],[Date]],Celebration[Date],Celebration[Célébration],"-",0)</f>
        <v>-</v>
      </c>
      <c r="H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Soir</v>
      </c>
    </row>
    <row r="11" spans="2:8" x14ac:dyDescent="0.25">
      <c r="B11" s="10">
        <v>45666</v>
      </c>
      <c r="C11" s="2">
        <f>YEAR(t_CoralieD[[#This Row],[Date]])</f>
        <v>2025</v>
      </c>
      <c r="D11" s="2" t="str">
        <f>PROPER(TEXT(t_CoralieD[[#This Row],[Date]],"mmm"))</f>
        <v>Janv</v>
      </c>
      <c r="E11" s="2">
        <f>_xlfn.ISOWEEKNUM(t_CoralieD[[#This Row],[Date]])</f>
        <v>2</v>
      </c>
      <c r="F11" s="3" t="s">
        <v>8</v>
      </c>
      <c r="G11" t="str">
        <f>_xlfn.XLOOKUP(t_CoralieD[[#This Row],[Date]],Celebration[Date],Celebration[Célébration],"-",0)</f>
        <v>-</v>
      </c>
      <c r="H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Soir</v>
      </c>
    </row>
    <row r="12" spans="2:8" x14ac:dyDescent="0.25">
      <c r="B12" s="10">
        <v>45667</v>
      </c>
      <c r="C12" s="2">
        <f>YEAR(t_CoralieD[[#This Row],[Date]])</f>
        <v>2025</v>
      </c>
      <c r="D12" s="2" t="str">
        <f>PROPER(TEXT(t_CoralieD[[#This Row],[Date]],"mmm"))</f>
        <v>Janv</v>
      </c>
      <c r="E12" s="2">
        <f>_xlfn.ISOWEEKNUM(t_CoralieD[[#This Row],[Date]])</f>
        <v>2</v>
      </c>
      <c r="F12" s="3" t="s">
        <v>7</v>
      </c>
      <c r="G12" t="str">
        <f>_xlfn.XLOOKUP(t_CoralieD[[#This Row],[Date]],Celebration[Date],Celebration[Célébration],"-",0)</f>
        <v>-</v>
      </c>
      <c r="H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TPV</v>
      </c>
    </row>
    <row r="13" spans="2:8" x14ac:dyDescent="0.25">
      <c r="B13" s="10">
        <v>45668</v>
      </c>
      <c r="C13" s="2">
        <f>YEAR(t_CoralieD[[#This Row],[Date]])</f>
        <v>2025</v>
      </c>
      <c r="D13" s="2" t="str">
        <f>PROPER(TEXT(t_CoralieD[[#This Row],[Date]],"mmm"))</f>
        <v>Janv</v>
      </c>
      <c r="E13" s="2">
        <f>_xlfn.ISOWEEKNUM(t_CoralieD[[#This Row],[Date]])</f>
        <v>2</v>
      </c>
      <c r="F13" s="3"/>
      <c r="G13" t="str">
        <f>_xlfn.XLOOKUP(t_CoralieD[[#This Row],[Date]],Celebration[Date],Celebration[Célébration],"-",0)</f>
        <v>-</v>
      </c>
      <c r="H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14" spans="2:8" x14ac:dyDescent="0.25">
      <c r="B14" s="10">
        <v>45669</v>
      </c>
      <c r="C14" s="2">
        <f>YEAR(t_CoralieD[[#This Row],[Date]])</f>
        <v>2025</v>
      </c>
      <c r="D14" s="2" t="str">
        <f>PROPER(TEXT(t_CoralieD[[#This Row],[Date]],"mmm"))</f>
        <v>Janv</v>
      </c>
      <c r="E14" s="2">
        <f>_xlfn.ISOWEEKNUM(t_CoralieD[[#This Row],[Date]])</f>
        <v>2</v>
      </c>
      <c r="F14" s="3"/>
      <c r="G14" t="str">
        <f>_xlfn.XLOOKUP(t_CoralieD[[#This Row],[Date]],Celebration[Date],Celebration[Célébration],"-",0)</f>
        <v>-</v>
      </c>
      <c r="H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15" spans="2:8" x14ac:dyDescent="0.25">
      <c r="B15" s="10">
        <v>45670</v>
      </c>
      <c r="C15" s="2">
        <f>YEAR(t_CoralieD[[#This Row],[Date]])</f>
        <v>2025</v>
      </c>
      <c r="D15" s="2" t="str">
        <f>PROPER(TEXT(t_CoralieD[[#This Row],[Date]],"mmm"))</f>
        <v>Janv</v>
      </c>
      <c r="E15" s="2">
        <f>_xlfn.ISOWEEKNUM(t_CoralieD[[#This Row],[Date]])</f>
        <v>3</v>
      </c>
      <c r="F15" s="3" t="s">
        <v>8</v>
      </c>
      <c r="G15" t="str">
        <f>_xlfn.XLOOKUP(t_CoralieD[[#This Row],[Date]],Celebration[Date],Celebration[Célébration],"-",0)</f>
        <v>-</v>
      </c>
      <c r="H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Soir</v>
      </c>
    </row>
    <row r="16" spans="2:8" x14ac:dyDescent="0.25">
      <c r="B16" s="10">
        <v>45671</v>
      </c>
      <c r="C16" s="2">
        <f>YEAR(t_CoralieD[[#This Row],[Date]])</f>
        <v>2025</v>
      </c>
      <c r="D16" s="2" t="str">
        <f>PROPER(TEXT(t_CoralieD[[#This Row],[Date]],"mmm"))</f>
        <v>Janv</v>
      </c>
      <c r="E16" s="2">
        <f>_xlfn.ISOWEEKNUM(t_CoralieD[[#This Row],[Date]])</f>
        <v>3</v>
      </c>
      <c r="F16" s="3" t="s">
        <v>8</v>
      </c>
      <c r="G16" t="str">
        <f>_xlfn.XLOOKUP(t_CoralieD[[#This Row],[Date]],Celebration[Date],Celebration[Célébration],"-",0)</f>
        <v>-</v>
      </c>
      <c r="H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Soir</v>
      </c>
    </row>
    <row r="17" spans="2:8" x14ac:dyDescent="0.25">
      <c r="B17" s="10">
        <v>45672</v>
      </c>
      <c r="C17" s="2">
        <f>YEAR(t_CoralieD[[#This Row],[Date]])</f>
        <v>2025</v>
      </c>
      <c r="D17" s="2" t="str">
        <f>PROPER(TEXT(t_CoralieD[[#This Row],[Date]],"mmm"))</f>
        <v>Janv</v>
      </c>
      <c r="E17" s="2">
        <f>_xlfn.ISOWEEKNUM(t_CoralieD[[#This Row],[Date]])</f>
        <v>3</v>
      </c>
      <c r="F17" s="3" t="s">
        <v>8</v>
      </c>
      <c r="G17" t="str">
        <f>_xlfn.XLOOKUP(t_CoralieD[[#This Row],[Date]],Celebration[Date],Celebration[Célébration],"-",0)</f>
        <v>-</v>
      </c>
      <c r="H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Soir</v>
      </c>
    </row>
    <row r="18" spans="2:8" x14ac:dyDescent="0.25">
      <c r="B18" s="10">
        <v>45673</v>
      </c>
      <c r="C18" s="2">
        <f>YEAR(t_CoralieD[[#This Row],[Date]])</f>
        <v>2025</v>
      </c>
      <c r="D18" s="2" t="str">
        <f>PROPER(TEXT(t_CoralieD[[#This Row],[Date]],"mmm"))</f>
        <v>Janv</v>
      </c>
      <c r="E18" s="2">
        <f>_xlfn.ISOWEEKNUM(t_CoralieD[[#This Row],[Date]])</f>
        <v>3</v>
      </c>
      <c r="F18" s="3" t="s">
        <v>8</v>
      </c>
      <c r="G18" t="str">
        <f>_xlfn.XLOOKUP(t_CoralieD[[#This Row],[Date]],Celebration[Date],Celebration[Célébration],"-",0)</f>
        <v>-</v>
      </c>
      <c r="H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Soir</v>
      </c>
    </row>
    <row r="19" spans="2:8" x14ac:dyDescent="0.25">
      <c r="B19" s="10">
        <v>45674</v>
      </c>
      <c r="C19" s="2">
        <f>YEAR(t_CoralieD[[#This Row],[Date]])</f>
        <v>2025</v>
      </c>
      <c r="D19" s="2" t="str">
        <f>PROPER(TEXT(t_CoralieD[[#This Row],[Date]],"mmm"))</f>
        <v>Janv</v>
      </c>
      <c r="E19" s="2">
        <f>_xlfn.ISOWEEKNUM(t_CoralieD[[#This Row],[Date]])</f>
        <v>3</v>
      </c>
      <c r="F19" s="3" t="s">
        <v>7</v>
      </c>
      <c r="G19" t="str">
        <f>_xlfn.XLOOKUP(t_CoralieD[[#This Row],[Date]],Celebration[Date],Celebration[Célébration],"-",0)</f>
        <v>-</v>
      </c>
      <c r="H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TPV</v>
      </c>
    </row>
    <row r="20" spans="2:8" x14ac:dyDescent="0.25">
      <c r="B20" s="10">
        <v>45675</v>
      </c>
      <c r="C20" s="2">
        <f>YEAR(t_CoralieD[[#This Row],[Date]])</f>
        <v>2025</v>
      </c>
      <c r="D20" s="2" t="str">
        <f>PROPER(TEXT(t_CoralieD[[#This Row],[Date]],"mmm"))</f>
        <v>Janv</v>
      </c>
      <c r="E20" s="2">
        <f>_xlfn.ISOWEEKNUM(t_CoralieD[[#This Row],[Date]])</f>
        <v>3</v>
      </c>
      <c r="F20" s="3"/>
      <c r="G20" t="str">
        <f>_xlfn.XLOOKUP(t_CoralieD[[#This Row],[Date]],Celebration[Date],Celebration[Célébration],"-",0)</f>
        <v>-</v>
      </c>
      <c r="H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21" spans="2:8" x14ac:dyDescent="0.25">
      <c r="B21" s="10">
        <v>45676</v>
      </c>
      <c r="C21" s="2">
        <f>YEAR(t_CoralieD[[#This Row],[Date]])</f>
        <v>2025</v>
      </c>
      <c r="D21" s="2" t="str">
        <f>PROPER(TEXT(t_CoralieD[[#This Row],[Date]],"mmm"))</f>
        <v>Janv</v>
      </c>
      <c r="E21" s="2">
        <f>_xlfn.ISOWEEKNUM(t_CoralieD[[#This Row],[Date]])</f>
        <v>3</v>
      </c>
      <c r="F21" s="3"/>
      <c r="G21" t="str">
        <f>_xlfn.XLOOKUP(t_CoralieD[[#This Row],[Date]],Celebration[Date],Celebration[Célébration],"-",0)</f>
        <v>-</v>
      </c>
      <c r="H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22" spans="2:8" x14ac:dyDescent="0.25">
      <c r="B22" s="10">
        <v>45677</v>
      </c>
      <c r="C22" s="2">
        <f>YEAR(t_CoralieD[[#This Row],[Date]])</f>
        <v>2025</v>
      </c>
      <c r="D22" s="2" t="str">
        <f>PROPER(TEXT(t_CoralieD[[#This Row],[Date]],"mmm"))</f>
        <v>Janv</v>
      </c>
      <c r="E22" s="2">
        <f>_xlfn.ISOWEEKNUM(t_CoralieD[[#This Row],[Date]])</f>
        <v>4</v>
      </c>
      <c r="F22" s="3" t="s">
        <v>3</v>
      </c>
      <c r="G22" t="str">
        <f>_xlfn.XLOOKUP(t_CoralieD[[#This Row],[Date]],Celebration[Date],Celebration[Célébration],"-",0)</f>
        <v>-</v>
      </c>
      <c r="H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Congés</v>
      </c>
    </row>
    <row r="23" spans="2:8" x14ac:dyDescent="0.25">
      <c r="B23" s="10">
        <v>45678</v>
      </c>
      <c r="C23" s="2">
        <f>YEAR(t_CoralieD[[#This Row],[Date]])</f>
        <v>2025</v>
      </c>
      <c r="D23" s="2" t="str">
        <f>PROPER(TEXT(t_CoralieD[[#This Row],[Date]],"mmm"))</f>
        <v>Janv</v>
      </c>
      <c r="E23" s="2">
        <f>_xlfn.ISOWEEKNUM(t_CoralieD[[#This Row],[Date]])</f>
        <v>4</v>
      </c>
      <c r="F23" s="3" t="s">
        <v>6</v>
      </c>
      <c r="G23" t="str">
        <f>_xlfn.XLOOKUP(t_CoralieD[[#This Row],[Date]],Celebration[Date],Celebration[Célébration],"-",0)</f>
        <v>-</v>
      </c>
      <c r="H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Matin</v>
      </c>
    </row>
    <row r="24" spans="2:8" x14ac:dyDescent="0.25">
      <c r="B24" s="10">
        <v>45679</v>
      </c>
      <c r="C24" s="2">
        <f>YEAR(t_CoralieD[[#This Row],[Date]])</f>
        <v>2025</v>
      </c>
      <c r="D24" s="2" t="str">
        <f>PROPER(TEXT(t_CoralieD[[#This Row],[Date]],"mmm"))</f>
        <v>Janv</v>
      </c>
      <c r="E24" s="2">
        <f>_xlfn.ISOWEEKNUM(t_CoralieD[[#This Row],[Date]])</f>
        <v>4</v>
      </c>
      <c r="F24" s="3" t="s">
        <v>6</v>
      </c>
      <c r="G24" t="str">
        <f>_xlfn.XLOOKUP(t_CoralieD[[#This Row],[Date]],Celebration[Date],Celebration[Célébration],"-",0)</f>
        <v>-</v>
      </c>
      <c r="H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Matin</v>
      </c>
    </row>
    <row r="25" spans="2:8" x14ac:dyDescent="0.25">
      <c r="B25" s="10">
        <v>45680</v>
      </c>
      <c r="C25" s="2">
        <f>YEAR(t_CoralieD[[#This Row],[Date]])</f>
        <v>2025</v>
      </c>
      <c r="D25" s="2" t="str">
        <f>PROPER(TEXT(t_CoralieD[[#This Row],[Date]],"mmm"))</f>
        <v>Janv</v>
      </c>
      <c r="E25" s="2">
        <f>_xlfn.ISOWEEKNUM(t_CoralieD[[#This Row],[Date]])</f>
        <v>4</v>
      </c>
      <c r="F25" s="3" t="s">
        <v>6</v>
      </c>
      <c r="G25" t="str">
        <f>_xlfn.XLOOKUP(t_CoralieD[[#This Row],[Date]],Celebration[Date],Celebration[Célébration],"-",0)</f>
        <v>-</v>
      </c>
      <c r="H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Matin</v>
      </c>
    </row>
    <row r="26" spans="2:8" x14ac:dyDescent="0.25">
      <c r="B26" s="10">
        <v>45681</v>
      </c>
      <c r="C26" s="2">
        <f>YEAR(t_CoralieD[[#This Row],[Date]])</f>
        <v>2025</v>
      </c>
      <c r="D26" s="2" t="str">
        <f>PROPER(TEXT(t_CoralieD[[#This Row],[Date]],"mmm"))</f>
        <v>Janv</v>
      </c>
      <c r="E26" s="2">
        <f>_xlfn.ISOWEEKNUM(t_CoralieD[[#This Row],[Date]])</f>
        <v>4</v>
      </c>
      <c r="F26" s="3" t="s">
        <v>6</v>
      </c>
      <c r="G26" t="str">
        <f>_xlfn.XLOOKUP(t_CoralieD[[#This Row],[Date]],Celebration[Date],Celebration[Célébration],"-",0)</f>
        <v>-</v>
      </c>
      <c r="H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Matin</v>
      </c>
    </row>
    <row r="27" spans="2:8" x14ac:dyDescent="0.25">
      <c r="B27" s="10">
        <v>45682</v>
      </c>
      <c r="C27" s="2">
        <f>YEAR(t_CoralieD[[#This Row],[Date]])</f>
        <v>2025</v>
      </c>
      <c r="D27" s="2" t="str">
        <f>PROPER(TEXT(t_CoralieD[[#This Row],[Date]],"mmm"))</f>
        <v>Janv</v>
      </c>
      <c r="E27" s="2">
        <f>_xlfn.ISOWEEKNUM(t_CoralieD[[#This Row],[Date]])</f>
        <v>4</v>
      </c>
      <c r="F27" s="3"/>
      <c r="G27" t="str">
        <f>_xlfn.XLOOKUP(t_CoralieD[[#This Row],[Date]],Celebration[Date],Celebration[Célébration],"-",0)</f>
        <v>-</v>
      </c>
      <c r="H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28" spans="2:8" x14ac:dyDescent="0.25">
      <c r="B28" s="10">
        <v>45683</v>
      </c>
      <c r="C28" s="2">
        <f>YEAR(t_CoralieD[[#This Row],[Date]])</f>
        <v>2025</v>
      </c>
      <c r="D28" s="2" t="str">
        <f>PROPER(TEXT(t_CoralieD[[#This Row],[Date]],"mmm"))</f>
        <v>Janv</v>
      </c>
      <c r="E28" s="2">
        <f>_xlfn.ISOWEEKNUM(t_CoralieD[[#This Row],[Date]])</f>
        <v>4</v>
      </c>
      <c r="F28" s="3"/>
      <c r="G28" t="str">
        <f>_xlfn.XLOOKUP(t_CoralieD[[#This Row],[Date]],Celebration[Date],Celebration[Célébration],"-",0)</f>
        <v>-</v>
      </c>
      <c r="H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29" spans="2:8" x14ac:dyDescent="0.25">
      <c r="B29" s="10">
        <v>45691</v>
      </c>
      <c r="C29" s="2">
        <f>YEAR(t_CoralieD[[#This Row],[Date]])</f>
        <v>2025</v>
      </c>
      <c r="D29" s="2" t="str">
        <f>PROPER(TEXT(t_CoralieD[[#This Row],[Date]],"mmm"))</f>
        <v>Févr</v>
      </c>
      <c r="E29" s="2">
        <f>_xlfn.ISOWEEKNUM(t_CoralieD[[#This Row],[Date]])</f>
        <v>6</v>
      </c>
      <c r="F29" s="3" t="s">
        <v>5</v>
      </c>
      <c r="G29" t="str">
        <f>_xlfn.XLOOKUP(t_CoralieD[[#This Row],[Date]],Celebration[Date],Celebration[Célébration],"-",0)</f>
        <v>-</v>
      </c>
      <c r="H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Normal</v>
      </c>
    </row>
    <row r="30" spans="2:8" x14ac:dyDescent="0.25">
      <c r="B30" s="10">
        <v>45692</v>
      </c>
      <c r="C30" s="2">
        <f>YEAR(t_CoralieD[[#This Row],[Date]])</f>
        <v>2025</v>
      </c>
      <c r="D30" s="2" t="str">
        <f>PROPER(TEXT(t_CoralieD[[#This Row],[Date]],"mmm"))</f>
        <v>Févr</v>
      </c>
      <c r="E30" s="2">
        <f>_xlfn.ISOWEEKNUM(t_CoralieD[[#This Row],[Date]])</f>
        <v>6</v>
      </c>
      <c r="F30" s="3" t="s">
        <v>5</v>
      </c>
      <c r="G30" t="str">
        <f>_xlfn.XLOOKUP(t_CoralieD[[#This Row],[Date]],Celebration[Date],Celebration[Célébration],"-",0)</f>
        <v>-</v>
      </c>
      <c r="H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Normal</v>
      </c>
    </row>
    <row r="31" spans="2:8" x14ac:dyDescent="0.25">
      <c r="B31" s="10">
        <v>45693</v>
      </c>
      <c r="C31" s="2">
        <f>YEAR(t_CoralieD[[#This Row],[Date]])</f>
        <v>2025</v>
      </c>
      <c r="D31" s="2" t="str">
        <f>PROPER(TEXT(t_CoralieD[[#This Row],[Date]],"mmm"))</f>
        <v>Févr</v>
      </c>
      <c r="E31" s="2">
        <f>_xlfn.ISOWEEKNUM(t_CoralieD[[#This Row],[Date]])</f>
        <v>6</v>
      </c>
      <c r="F31" s="3" t="s">
        <v>5</v>
      </c>
      <c r="G31" t="str">
        <f>_xlfn.XLOOKUP(t_CoralieD[[#This Row],[Date]],Celebration[Date],Celebration[Célébration],"-",0)</f>
        <v>-</v>
      </c>
      <c r="H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Normal</v>
      </c>
    </row>
    <row r="32" spans="2:8" x14ac:dyDescent="0.25">
      <c r="B32" s="10">
        <v>45694</v>
      </c>
      <c r="C32" s="2">
        <f>YEAR(t_CoralieD[[#This Row],[Date]])</f>
        <v>2025</v>
      </c>
      <c r="D32" s="2" t="str">
        <f>PROPER(TEXT(t_CoralieD[[#This Row],[Date]],"mmm"))</f>
        <v>Févr</v>
      </c>
      <c r="E32" s="2">
        <f>_xlfn.ISOWEEKNUM(t_CoralieD[[#This Row],[Date]])</f>
        <v>6</v>
      </c>
      <c r="F32" s="3" t="s">
        <v>4</v>
      </c>
      <c r="G32" t="str">
        <f>_xlfn.XLOOKUP(t_CoralieD[[#This Row],[Date]],Celebration[Date],Celebration[Célébration],"-",0)</f>
        <v>-</v>
      </c>
      <c r="H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Maladie</v>
      </c>
    </row>
    <row r="33" spans="2:8" x14ac:dyDescent="0.25">
      <c r="B33" s="10">
        <v>45695</v>
      </c>
      <c r="C33" s="2">
        <f>YEAR(t_CoralieD[[#This Row],[Date]])</f>
        <v>2025</v>
      </c>
      <c r="D33" s="2" t="str">
        <f>PROPER(TEXT(t_CoralieD[[#This Row],[Date]],"mmm"))</f>
        <v>Févr</v>
      </c>
      <c r="E33" s="2">
        <f>_xlfn.ISOWEEKNUM(t_CoralieD[[#This Row],[Date]])</f>
        <v>6</v>
      </c>
      <c r="F33" s="3" t="s">
        <v>4</v>
      </c>
      <c r="G33" t="str">
        <f>_xlfn.XLOOKUP(t_CoralieD[[#This Row],[Date]],Celebration[Date],Celebration[Célébration],"-",0)</f>
        <v>-</v>
      </c>
      <c r="H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Maladie</v>
      </c>
    </row>
    <row r="34" spans="2:8" x14ac:dyDescent="0.25">
      <c r="B34" s="10">
        <v>45696</v>
      </c>
      <c r="C34" s="2">
        <f>YEAR(t_CoralieD[[#This Row],[Date]])</f>
        <v>2025</v>
      </c>
      <c r="D34" s="2" t="str">
        <f>PROPER(TEXT(t_CoralieD[[#This Row],[Date]],"mmm"))</f>
        <v>Févr</v>
      </c>
      <c r="E34" s="2">
        <f>_xlfn.ISOWEEKNUM(t_CoralieD[[#This Row],[Date]])</f>
        <v>6</v>
      </c>
      <c r="F34" s="3"/>
      <c r="G34" t="str">
        <f>_xlfn.XLOOKUP(t_CoralieD[[#This Row],[Date]],Celebration[Date],Celebration[Célébration],"-",0)</f>
        <v>-</v>
      </c>
      <c r="H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35" spans="2:8" x14ac:dyDescent="0.25">
      <c r="B35" s="10">
        <v>45697</v>
      </c>
      <c r="C35" s="2">
        <f>YEAR(t_CoralieD[[#This Row],[Date]])</f>
        <v>2025</v>
      </c>
      <c r="D35" s="2" t="str">
        <f>PROPER(TEXT(t_CoralieD[[#This Row],[Date]],"mmm"))</f>
        <v>Févr</v>
      </c>
      <c r="E35" s="2">
        <f>_xlfn.ISOWEEKNUM(t_CoralieD[[#This Row],[Date]])</f>
        <v>6</v>
      </c>
      <c r="F35" s="3"/>
      <c r="G35" t="str">
        <f>_xlfn.XLOOKUP(t_CoralieD[[#This Row],[Date]],Celebration[Date],Celebration[Célébration],"-",0)</f>
        <v>-</v>
      </c>
      <c r="H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36" spans="2:8" x14ac:dyDescent="0.25">
      <c r="B36" s="10">
        <v>45698</v>
      </c>
      <c r="C36" s="2">
        <f>YEAR(t_CoralieD[[#This Row],[Date]])</f>
        <v>2025</v>
      </c>
      <c r="D36" s="2" t="str">
        <f>PROPER(TEXT(t_CoralieD[[#This Row],[Date]],"mmm"))</f>
        <v>Févr</v>
      </c>
      <c r="E36" s="2">
        <f>_xlfn.ISOWEEKNUM(t_CoralieD[[#This Row],[Date]])</f>
        <v>7</v>
      </c>
      <c r="F36" s="3" t="s">
        <v>8</v>
      </c>
      <c r="G36" t="str">
        <f>_xlfn.XLOOKUP(t_CoralieD[[#This Row],[Date]],Celebration[Date],Celebration[Célébration],"-",0)</f>
        <v>-</v>
      </c>
      <c r="H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Soir</v>
      </c>
    </row>
    <row r="37" spans="2:8" x14ac:dyDescent="0.25">
      <c r="B37" s="10">
        <v>45699</v>
      </c>
      <c r="C37" s="2">
        <f>YEAR(t_CoralieD[[#This Row],[Date]])</f>
        <v>2025</v>
      </c>
      <c r="D37" s="2" t="str">
        <f>PROPER(TEXT(t_CoralieD[[#This Row],[Date]],"mmm"))</f>
        <v>Févr</v>
      </c>
      <c r="E37" s="2">
        <f>_xlfn.ISOWEEKNUM(t_CoralieD[[#This Row],[Date]])</f>
        <v>7</v>
      </c>
      <c r="F37" s="3" t="s">
        <v>8</v>
      </c>
      <c r="G37" t="str">
        <f>_xlfn.XLOOKUP(t_CoralieD[[#This Row],[Date]],Celebration[Date],Celebration[Célébration],"-",0)</f>
        <v>-</v>
      </c>
      <c r="H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Soir</v>
      </c>
    </row>
    <row r="38" spans="2:8" x14ac:dyDescent="0.25">
      <c r="B38" s="10">
        <v>45700</v>
      </c>
      <c r="C38" s="2">
        <f>YEAR(t_CoralieD[[#This Row],[Date]])</f>
        <v>2025</v>
      </c>
      <c r="D38" s="2" t="str">
        <f>PROPER(TEXT(t_CoralieD[[#This Row],[Date]],"mmm"))</f>
        <v>Févr</v>
      </c>
      <c r="E38" s="2">
        <f>_xlfn.ISOWEEKNUM(t_CoralieD[[#This Row],[Date]])</f>
        <v>7</v>
      </c>
      <c r="F38" s="3" t="s">
        <v>8</v>
      </c>
      <c r="G38" t="str">
        <f>_xlfn.XLOOKUP(t_CoralieD[[#This Row],[Date]],Celebration[Date],Celebration[Célébration],"-",0)</f>
        <v>-</v>
      </c>
      <c r="H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Soir</v>
      </c>
    </row>
    <row r="39" spans="2:8" x14ac:dyDescent="0.25">
      <c r="B39" s="10">
        <v>45701</v>
      </c>
      <c r="C39" s="2">
        <f>YEAR(t_CoralieD[[#This Row],[Date]])</f>
        <v>2025</v>
      </c>
      <c r="D39" s="2" t="str">
        <f>PROPER(TEXT(t_CoralieD[[#This Row],[Date]],"mmm"))</f>
        <v>Févr</v>
      </c>
      <c r="E39" s="2">
        <f>_xlfn.ISOWEEKNUM(t_CoralieD[[#This Row],[Date]])</f>
        <v>7</v>
      </c>
      <c r="F39" s="3" t="s">
        <v>8</v>
      </c>
      <c r="G39" t="str">
        <f>_xlfn.XLOOKUP(t_CoralieD[[#This Row],[Date]],Celebration[Date],Celebration[Célébration],"-",0)</f>
        <v>-</v>
      </c>
      <c r="H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Soir</v>
      </c>
    </row>
    <row r="40" spans="2:8" x14ac:dyDescent="0.25">
      <c r="B40" s="10">
        <v>45702</v>
      </c>
      <c r="C40" s="2">
        <f>YEAR(t_CoralieD[[#This Row],[Date]])</f>
        <v>2025</v>
      </c>
      <c r="D40" s="2" t="str">
        <f>PROPER(TEXT(t_CoralieD[[#This Row],[Date]],"mmm"))</f>
        <v>Févr</v>
      </c>
      <c r="E40" s="2">
        <f>_xlfn.ISOWEEKNUM(t_CoralieD[[#This Row],[Date]])</f>
        <v>7</v>
      </c>
      <c r="F40" s="3" t="s">
        <v>7</v>
      </c>
      <c r="G40" t="str">
        <f>_xlfn.XLOOKUP(t_CoralieD[[#This Row],[Date]],Celebration[Date],Celebration[Célébration],"-",0)</f>
        <v>-</v>
      </c>
      <c r="H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TPV</v>
      </c>
    </row>
    <row r="41" spans="2:8" x14ac:dyDescent="0.25">
      <c r="B41" s="10">
        <v>45703</v>
      </c>
      <c r="C41" s="2">
        <f>YEAR(t_CoralieD[[#This Row],[Date]])</f>
        <v>2025</v>
      </c>
      <c r="D41" s="2" t="str">
        <f>PROPER(TEXT(t_CoralieD[[#This Row],[Date]],"mmm"))</f>
        <v>Févr</v>
      </c>
      <c r="E41" s="2">
        <f>_xlfn.ISOWEEKNUM(t_CoralieD[[#This Row],[Date]])</f>
        <v>7</v>
      </c>
      <c r="F41" s="3"/>
      <c r="G41" t="str">
        <f>_xlfn.XLOOKUP(t_CoralieD[[#This Row],[Date]],Celebration[Date],Celebration[Célébration],"-",0)</f>
        <v>-</v>
      </c>
      <c r="H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42" spans="2:8" x14ac:dyDescent="0.25">
      <c r="B42" s="10">
        <v>45704</v>
      </c>
      <c r="C42" s="2">
        <f>YEAR(t_CoralieD[[#This Row],[Date]])</f>
        <v>2025</v>
      </c>
      <c r="D42" s="2" t="str">
        <f>PROPER(TEXT(t_CoralieD[[#This Row],[Date]],"mmm"))</f>
        <v>Févr</v>
      </c>
      <c r="E42" s="2">
        <f>_xlfn.ISOWEEKNUM(t_CoralieD[[#This Row],[Date]])</f>
        <v>7</v>
      </c>
      <c r="F42" s="3"/>
      <c r="G42" t="str">
        <f>_xlfn.XLOOKUP(t_CoralieD[[#This Row],[Date]],Celebration[Date],Celebration[Célébration],"-",0)</f>
        <v>-</v>
      </c>
      <c r="H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43" spans="2:8" x14ac:dyDescent="0.25">
      <c r="B43" s="10">
        <v>45705</v>
      </c>
      <c r="C43" s="2">
        <f>YEAR(t_CoralieD[[#This Row],[Date]])</f>
        <v>2025</v>
      </c>
      <c r="D43" s="2" t="str">
        <f>PROPER(TEXT(t_CoralieD[[#This Row],[Date]],"mmm"))</f>
        <v>Févr</v>
      </c>
      <c r="E43" s="2">
        <f>_xlfn.ISOWEEKNUM(t_CoralieD[[#This Row],[Date]])</f>
        <v>8</v>
      </c>
      <c r="F43" s="3"/>
      <c r="G43" t="str">
        <f>_xlfn.XLOOKUP(t_CoralieD[[#This Row],[Date]],Celebration[Date],Celebration[Célébration],"-",0)</f>
        <v>-</v>
      </c>
      <c r="H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44" spans="2:8" x14ac:dyDescent="0.25">
      <c r="B44" s="10">
        <v>45706</v>
      </c>
      <c r="C44" s="2">
        <f>YEAR(t_CoralieD[[#This Row],[Date]])</f>
        <v>2025</v>
      </c>
      <c r="D44" s="2" t="str">
        <f>PROPER(TEXT(t_CoralieD[[#This Row],[Date]],"mmm"))</f>
        <v>Févr</v>
      </c>
      <c r="E44" s="2">
        <f>_xlfn.ISOWEEKNUM(t_CoralieD[[#This Row],[Date]])</f>
        <v>8</v>
      </c>
      <c r="F44" s="3"/>
      <c r="G44" t="str">
        <f>_xlfn.XLOOKUP(t_CoralieD[[#This Row],[Date]],Celebration[Date],Celebration[Célébration],"-",0)</f>
        <v>-</v>
      </c>
      <c r="H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45" spans="2:8" x14ac:dyDescent="0.25">
      <c r="B45" s="10">
        <v>45707</v>
      </c>
      <c r="C45" s="2">
        <f>YEAR(t_CoralieD[[#This Row],[Date]])</f>
        <v>2025</v>
      </c>
      <c r="D45" s="2" t="str">
        <f>PROPER(TEXT(t_CoralieD[[#This Row],[Date]],"mmm"))</f>
        <v>Févr</v>
      </c>
      <c r="E45" s="2">
        <f>_xlfn.ISOWEEKNUM(t_CoralieD[[#This Row],[Date]])</f>
        <v>8</v>
      </c>
      <c r="F45" s="3"/>
      <c r="G45" t="str">
        <f>_xlfn.XLOOKUP(t_CoralieD[[#This Row],[Date]],Celebration[Date],Celebration[Célébration],"-",0)</f>
        <v>-</v>
      </c>
      <c r="H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46" spans="2:8" x14ac:dyDescent="0.25">
      <c r="B46" s="10">
        <v>45708</v>
      </c>
      <c r="C46" s="2">
        <f>YEAR(t_CoralieD[[#This Row],[Date]])</f>
        <v>2025</v>
      </c>
      <c r="D46" s="2" t="str">
        <f>PROPER(TEXT(t_CoralieD[[#This Row],[Date]],"mmm"))</f>
        <v>Févr</v>
      </c>
      <c r="E46" s="2">
        <f>_xlfn.ISOWEEKNUM(t_CoralieD[[#This Row],[Date]])</f>
        <v>8</v>
      </c>
      <c r="F46" s="3"/>
      <c r="G46" t="str">
        <f>_xlfn.XLOOKUP(t_CoralieD[[#This Row],[Date]],Celebration[Date],Celebration[Célébration],"-",0)</f>
        <v>-</v>
      </c>
      <c r="H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47" spans="2:8" x14ac:dyDescent="0.25">
      <c r="B47" s="10">
        <v>45709</v>
      </c>
      <c r="C47" s="2">
        <f>YEAR(t_CoralieD[[#This Row],[Date]])</f>
        <v>2025</v>
      </c>
      <c r="D47" s="2" t="str">
        <f>PROPER(TEXT(t_CoralieD[[#This Row],[Date]],"mmm"))</f>
        <v>Févr</v>
      </c>
      <c r="E47" s="2">
        <f>_xlfn.ISOWEEKNUM(t_CoralieD[[#This Row],[Date]])</f>
        <v>8</v>
      </c>
      <c r="F47" s="3"/>
      <c r="G47" t="str">
        <f>_xlfn.XLOOKUP(t_CoralieD[[#This Row],[Date]],Celebration[Date],Celebration[Célébration],"-",0)</f>
        <v>-</v>
      </c>
      <c r="H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48" spans="2:8" x14ac:dyDescent="0.25">
      <c r="B48" s="10">
        <v>45710</v>
      </c>
      <c r="C48" s="2">
        <f>YEAR(t_CoralieD[[#This Row],[Date]])</f>
        <v>2025</v>
      </c>
      <c r="D48" s="2" t="str">
        <f>PROPER(TEXT(t_CoralieD[[#This Row],[Date]],"mmm"))</f>
        <v>Févr</v>
      </c>
      <c r="E48" s="2">
        <f>_xlfn.ISOWEEKNUM(t_CoralieD[[#This Row],[Date]])</f>
        <v>8</v>
      </c>
      <c r="F48" s="3"/>
      <c r="G48" t="str">
        <f>_xlfn.XLOOKUP(t_CoralieD[[#This Row],[Date]],Celebration[Date],Celebration[Célébration],"-",0)</f>
        <v>-</v>
      </c>
      <c r="H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49" spans="2:8" x14ac:dyDescent="0.25">
      <c r="B49" s="10">
        <v>45711</v>
      </c>
      <c r="C49" s="2">
        <f>YEAR(t_CoralieD[[#This Row],[Date]])</f>
        <v>2025</v>
      </c>
      <c r="D49" s="2" t="str">
        <f>PROPER(TEXT(t_CoralieD[[#This Row],[Date]],"mmm"))</f>
        <v>Févr</v>
      </c>
      <c r="E49" s="2">
        <f>_xlfn.ISOWEEKNUM(t_CoralieD[[#This Row],[Date]])</f>
        <v>8</v>
      </c>
      <c r="F49" s="3"/>
      <c r="G49" t="str">
        <f>_xlfn.XLOOKUP(t_CoralieD[[#This Row],[Date]],Celebration[Date],Celebration[Célébration],"-",0)</f>
        <v>-</v>
      </c>
      <c r="H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50" spans="2:8" x14ac:dyDescent="0.25">
      <c r="B50" s="10">
        <v>45712</v>
      </c>
      <c r="C50" s="2">
        <f>YEAR(t_CoralieD[[#This Row],[Date]])</f>
        <v>2025</v>
      </c>
      <c r="D50" s="2" t="str">
        <f>PROPER(TEXT(t_CoralieD[[#This Row],[Date]],"mmm"))</f>
        <v>Févr</v>
      </c>
      <c r="E50" s="2">
        <f>_xlfn.ISOWEEKNUM(t_CoralieD[[#This Row],[Date]])</f>
        <v>9</v>
      </c>
      <c r="F50" s="3"/>
      <c r="G50" t="str">
        <f>_xlfn.XLOOKUP(t_CoralieD[[#This Row],[Date]],Celebration[Date],Celebration[Célébration],"-",0)</f>
        <v>-</v>
      </c>
      <c r="H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51" spans="2:8" x14ac:dyDescent="0.25">
      <c r="B51" s="10">
        <v>45713</v>
      </c>
      <c r="C51" s="2">
        <f>YEAR(t_CoralieD[[#This Row],[Date]])</f>
        <v>2025</v>
      </c>
      <c r="D51" s="2" t="str">
        <f>PROPER(TEXT(t_CoralieD[[#This Row],[Date]],"mmm"))</f>
        <v>Févr</v>
      </c>
      <c r="E51" s="2">
        <f>_xlfn.ISOWEEKNUM(t_CoralieD[[#This Row],[Date]])</f>
        <v>9</v>
      </c>
      <c r="F51" s="3"/>
      <c r="G51" t="str">
        <f>_xlfn.XLOOKUP(t_CoralieD[[#This Row],[Date]],Celebration[Date],Celebration[Célébration],"-",0)</f>
        <v>-</v>
      </c>
      <c r="H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52" spans="2:8" x14ac:dyDescent="0.25">
      <c r="B52" s="10">
        <v>45714</v>
      </c>
      <c r="C52" s="2">
        <f>YEAR(t_CoralieD[[#This Row],[Date]])</f>
        <v>2025</v>
      </c>
      <c r="D52" s="2" t="str">
        <f>PROPER(TEXT(t_CoralieD[[#This Row],[Date]],"mmm"))</f>
        <v>Févr</v>
      </c>
      <c r="E52" s="2">
        <f>_xlfn.ISOWEEKNUM(t_CoralieD[[#This Row],[Date]])</f>
        <v>9</v>
      </c>
      <c r="F52" s="3"/>
      <c r="G52" t="str">
        <f>_xlfn.XLOOKUP(t_CoralieD[[#This Row],[Date]],Celebration[Date],Celebration[Célébration],"-",0)</f>
        <v>-</v>
      </c>
      <c r="H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53" spans="2:8" x14ac:dyDescent="0.25">
      <c r="B53" s="10">
        <v>45715</v>
      </c>
      <c r="C53" s="2">
        <f>YEAR(t_CoralieD[[#This Row],[Date]])</f>
        <v>2025</v>
      </c>
      <c r="D53" s="2" t="str">
        <f>PROPER(TEXT(t_CoralieD[[#This Row],[Date]],"mmm"))</f>
        <v>Févr</v>
      </c>
      <c r="E53" s="2">
        <f>_xlfn.ISOWEEKNUM(t_CoralieD[[#This Row],[Date]])</f>
        <v>9</v>
      </c>
      <c r="F53" s="3"/>
      <c r="G53" t="str">
        <f>_xlfn.XLOOKUP(t_CoralieD[[#This Row],[Date]],Celebration[Date],Celebration[Célébration],"-",0)</f>
        <v>-</v>
      </c>
      <c r="H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54" spans="2:8" x14ac:dyDescent="0.25">
      <c r="B54" s="10">
        <v>45716</v>
      </c>
      <c r="C54" s="2">
        <f>YEAR(t_CoralieD[[#This Row],[Date]])</f>
        <v>2025</v>
      </c>
      <c r="D54" s="2" t="str">
        <f>PROPER(TEXT(t_CoralieD[[#This Row],[Date]],"mmm"))</f>
        <v>Févr</v>
      </c>
      <c r="E54" s="2">
        <f>_xlfn.ISOWEEKNUM(t_CoralieD[[#This Row],[Date]])</f>
        <v>9</v>
      </c>
      <c r="F54" s="3"/>
      <c r="G54" t="str">
        <f>_xlfn.XLOOKUP(t_CoralieD[[#This Row],[Date]],Celebration[Date],Celebration[Célébration],"-",0)</f>
        <v>-</v>
      </c>
      <c r="H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55" spans="2:8" x14ac:dyDescent="0.25">
      <c r="B55" s="10">
        <v>45717</v>
      </c>
      <c r="C55" s="2">
        <f>YEAR(t_CoralieD[[#This Row],[Date]])</f>
        <v>2025</v>
      </c>
      <c r="D55" s="2" t="str">
        <f>PROPER(TEXT(t_CoralieD[[#This Row],[Date]],"mmm"))</f>
        <v>Mars</v>
      </c>
      <c r="E55" s="2">
        <f>_xlfn.ISOWEEKNUM(t_CoralieD[[#This Row],[Date]])</f>
        <v>9</v>
      </c>
      <c r="F55" s="3"/>
      <c r="G55" t="str">
        <f>_xlfn.XLOOKUP(t_CoralieD[[#This Row],[Date]],Celebration[Date],Celebration[Célébration],"-",0)</f>
        <v>-</v>
      </c>
      <c r="H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56" spans="2:8" x14ac:dyDescent="0.25">
      <c r="B56" s="10">
        <v>45718</v>
      </c>
      <c r="C56" s="2">
        <f>YEAR(t_CoralieD[[#This Row],[Date]])</f>
        <v>2025</v>
      </c>
      <c r="D56" s="2" t="str">
        <f>PROPER(TEXT(t_CoralieD[[#This Row],[Date]],"mmm"))</f>
        <v>Mars</v>
      </c>
      <c r="E56" s="2">
        <f>_xlfn.ISOWEEKNUM(t_CoralieD[[#This Row],[Date]])</f>
        <v>9</v>
      </c>
      <c r="F56" s="3"/>
      <c r="G56" t="str">
        <f>_xlfn.XLOOKUP(t_CoralieD[[#This Row],[Date]],Celebration[Date],Celebration[Célébration],"-",0)</f>
        <v>-</v>
      </c>
      <c r="H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57" spans="2:8" x14ac:dyDescent="0.25">
      <c r="B57" s="10">
        <v>45719</v>
      </c>
      <c r="C57" s="2">
        <f>YEAR(t_CoralieD[[#This Row],[Date]])</f>
        <v>2025</v>
      </c>
      <c r="D57" s="2" t="str">
        <f>PROPER(TEXT(t_CoralieD[[#This Row],[Date]],"mmm"))</f>
        <v>Mars</v>
      </c>
      <c r="E57" s="2">
        <f>_xlfn.ISOWEEKNUM(t_CoralieD[[#This Row],[Date]])</f>
        <v>10</v>
      </c>
      <c r="F57" s="3"/>
      <c r="G57" t="str">
        <f>_xlfn.XLOOKUP(t_CoralieD[[#This Row],[Date]],Celebration[Date],Celebration[Célébration],"-",0)</f>
        <v>-</v>
      </c>
      <c r="H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58" spans="2:8" x14ac:dyDescent="0.25">
      <c r="B58" s="10">
        <v>45720</v>
      </c>
      <c r="C58" s="2">
        <f>YEAR(t_CoralieD[[#This Row],[Date]])</f>
        <v>2025</v>
      </c>
      <c r="D58" s="2" t="str">
        <f>PROPER(TEXT(t_CoralieD[[#This Row],[Date]],"mmm"))</f>
        <v>Mars</v>
      </c>
      <c r="E58" s="2">
        <f>_xlfn.ISOWEEKNUM(t_CoralieD[[#This Row],[Date]])</f>
        <v>10</v>
      </c>
      <c r="F58" s="3"/>
      <c r="G58" t="str">
        <f>_xlfn.XLOOKUP(t_CoralieD[[#This Row],[Date]],Celebration[Date],Celebration[Célébration],"-",0)</f>
        <v>-</v>
      </c>
      <c r="H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59" spans="2:8" x14ac:dyDescent="0.25">
      <c r="B59" s="10">
        <v>45721</v>
      </c>
      <c r="C59" s="2">
        <f>YEAR(t_CoralieD[[#This Row],[Date]])</f>
        <v>2025</v>
      </c>
      <c r="D59" s="2" t="str">
        <f>PROPER(TEXT(t_CoralieD[[#This Row],[Date]],"mmm"))</f>
        <v>Mars</v>
      </c>
      <c r="E59" s="2">
        <f>_xlfn.ISOWEEKNUM(t_CoralieD[[#This Row],[Date]])</f>
        <v>10</v>
      </c>
      <c r="F59" s="3"/>
      <c r="G59" t="str">
        <f>_xlfn.XLOOKUP(t_CoralieD[[#This Row],[Date]],Celebration[Date],Celebration[Célébration],"-",0)</f>
        <v>-</v>
      </c>
      <c r="H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60" spans="2:8" x14ac:dyDescent="0.25">
      <c r="B60" s="10">
        <v>45722</v>
      </c>
      <c r="C60" s="2">
        <f>YEAR(t_CoralieD[[#This Row],[Date]])</f>
        <v>2025</v>
      </c>
      <c r="D60" s="2" t="str">
        <f>PROPER(TEXT(t_CoralieD[[#This Row],[Date]],"mmm"))</f>
        <v>Mars</v>
      </c>
      <c r="E60" s="2">
        <f>_xlfn.ISOWEEKNUM(t_CoralieD[[#This Row],[Date]])</f>
        <v>10</v>
      </c>
      <c r="F60" s="3"/>
      <c r="G60" t="str">
        <f>_xlfn.XLOOKUP(t_CoralieD[[#This Row],[Date]],Celebration[Date],Celebration[Célébration],"-",0)</f>
        <v>-</v>
      </c>
      <c r="H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61" spans="2:8" x14ac:dyDescent="0.25">
      <c r="B61" s="10">
        <v>45723</v>
      </c>
      <c r="C61" s="2">
        <f>YEAR(t_CoralieD[[#This Row],[Date]])</f>
        <v>2025</v>
      </c>
      <c r="D61" s="2" t="str">
        <f>PROPER(TEXT(t_CoralieD[[#This Row],[Date]],"mmm"))</f>
        <v>Mars</v>
      </c>
      <c r="E61" s="2">
        <f>_xlfn.ISOWEEKNUM(t_CoralieD[[#This Row],[Date]])</f>
        <v>10</v>
      </c>
      <c r="F61" s="3"/>
      <c r="G61" t="str">
        <f>_xlfn.XLOOKUP(t_CoralieD[[#This Row],[Date]],Celebration[Date],Celebration[Célébration],"-",0)</f>
        <v>-</v>
      </c>
      <c r="H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62" spans="2:8" x14ac:dyDescent="0.25">
      <c r="B62" s="10">
        <v>45724</v>
      </c>
      <c r="C62" s="2">
        <f>YEAR(t_CoralieD[[#This Row],[Date]])</f>
        <v>2025</v>
      </c>
      <c r="D62" s="2" t="str">
        <f>PROPER(TEXT(t_CoralieD[[#This Row],[Date]],"mmm"))</f>
        <v>Mars</v>
      </c>
      <c r="E62" s="2">
        <f>_xlfn.ISOWEEKNUM(t_CoralieD[[#This Row],[Date]])</f>
        <v>10</v>
      </c>
      <c r="F62" s="3"/>
      <c r="G62" t="str">
        <f>_xlfn.XLOOKUP(t_CoralieD[[#This Row],[Date]],Celebration[Date],Celebration[Célébration],"-",0)</f>
        <v>-</v>
      </c>
      <c r="H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63" spans="2:8" x14ac:dyDescent="0.25">
      <c r="B63" s="10">
        <v>45725</v>
      </c>
      <c r="C63" s="2">
        <f>YEAR(t_CoralieD[[#This Row],[Date]])</f>
        <v>2025</v>
      </c>
      <c r="D63" s="2" t="str">
        <f>PROPER(TEXT(t_CoralieD[[#This Row],[Date]],"mmm"))</f>
        <v>Mars</v>
      </c>
      <c r="E63" s="2">
        <f>_xlfn.ISOWEEKNUM(t_CoralieD[[#This Row],[Date]])</f>
        <v>10</v>
      </c>
      <c r="F63" s="3"/>
      <c r="G63" t="str">
        <f>_xlfn.XLOOKUP(t_CoralieD[[#This Row],[Date]],Celebration[Date],Celebration[Célébration],"-",0)</f>
        <v>-</v>
      </c>
      <c r="H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64" spans="2:8" x14ac:dyDescent="0.25">
      <c r="B64" s="10">
        <v>45726</v>
      </c>
      <c r="C64" s="2">
        <f>YEAR(t_CoralieD[[#This Row],[Date]])</f>
        <v>2025</v>
      </c>
      <c r="D64" s="2" t="str">
        <f>PROPER(TEXT(t_CoralieD[[#This Row],[Date]],"mmm"))</f>
        <v>Mars</v>
      </c>
      <c r="E64" s="2">
        <f>_xlfn.ISOWEEKNUM(t_CoralieD[[#This Row],[Date]])</f>
        <v>11</v>
      </c>
      <c r="F64" s="3"/>
      <c r="G64" t="str">
        <f>_xlfn.XLOOKUP(t_CoralieD[[#This Row],[Date]],Celebration[Date],Celebration[Célébration],"-",0)</f>
        <v>-</v>
      </c>
      <c r="H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65" spans="2:8" x14ac:dyDescent="0.25">
      <c r="B65" s="10">
        <v>45727</v>
      </c>
      <c r="C65" s="2">
        <f>YEAR(t_CoralieD[[#This Row],[Date]])</f>
        <v>2025</v>
      </c>
      <c r="D65" s="2" t="str">
        <f>PROPER(TEXT(t_CoralieD[[#This Row],[Date]],"mmm"))</f>
        <v>Mars</v>
      </c>
      <c r="E65" s="2">
        <f>_xlfn.ISOWEEKNUM(t_CoralieD[[#This Row],[Date]])</f>
        <v>11</v>
      </c>
      <c r="F65" s="3"/>
      <c r="G65" t="str">
        <f>_xlfn.XLOOKUP(t_CoralieD[[#This Row],[Date]],Celebration[Date],Celebration[Célébration],"-",0)</f>
        <v>-</v>
      </c>
      <c r="H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66" spans="2:8" x14ac:dyDescent="0.25">
      <c r="B66" s="10">
        <v>45728</v>
      </c>
      <c r="C66" s="2">
        <f>YEAR(t_CoralieD[[#This Row],[Date]])</f>
        <v>2025</v>
      </c>
      <c r="D66" s="2" t="str">
        <f>PROPER(TEXT(t_CoralieD[[#This Row],[Date]],"mmm"))</f>
        <v>Mars</v>
      </c>
      <c r="E66" s="2">
        <f>_xlfn.ISOWEEKNUM(t_CoralieD[[#This Row],[Date]])</f>
        <v>11</v>
      </c>
      <c r="F66" s="3"/>
      <c r="G66" t="str">
        <f>_xlfn.XLOOKUP(t_CoralieD[[#This Row],[Date]],Celebration[Date],Celebration[Célébration],"-",0)</f>
        <v>-</v>
      </c>
      <c r="H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67" spans="2:8" x14ac:dyDescent="0.25">
      <c r="B67" s="10">
        <v>45729</v>
      </c>
      <c r="C67" s="2">
        <f>YEAR(t_CoralieD[[#This Row],[Date]])</f>
        <v>2025</v>
      </c>
      <c r="D67" s="2" t="str">
        <f>PROPER(TEXT(t_CoralieD[[#This Row],[Date]],"mmm"))</f>
        <v>Mars</v>
      </c>
      <c r="E67" s="2">
        <f>_xlfn.ISOWEEKNUM(t_CoralieD[[#This Row],[Date]])</f>
        <v>11</v>
      </c>
      <c r="F67" s="3"/>
      <c r="G67" t="str">
        <f>_xlfn.XLOOKUP(t_CoralieD[[#This Row],[Date]],Celebration[Date],Celebration[Célébration],"-",0)</f>
        <v>-</v>
      </c>
      <c r="H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68" spans="2:8" x14ac:dyDescent="0.25">
      <c r="B68" s="10">
        <v>45730</v>
      </c>
      <c r="C68" s="2">
        <f>YEAR(t_CoralieD[[#This Row],[Date]])</f>
        <v>2025</v>
      </c>
      <c r="D68" s="2" t="str">
        <f>PROPER(TEXT(t_CoralieD[[#This Row],[Date]],"mmm"))</f>
        <v>Mars</v>
      </c>
      <c r="E68" s="2">
        <f>_xlfn.ISOWEEKNUM(t_CoralieD[[#This Row],[Date]])</f>
        <v>11</v>
      </c>
      <c r="F68" s="3"/>
      <c r="G68" t="str">
        <f>_xlfn.XLOOKUP(t_CoralieD[[#This Row],[Date]],Celebration[Date],Celebration[Célébration],"-",0)</f>
        <v>-</v>
      </c>
      <c r="H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69" spans="2:8" x14ac:dyDescent="0.25">
      <c r="B69" s="10">
        <v>45731</v>
      </c>
      <c r="C69" s="2">
        <f>YEAR(t_CoralieD[[#This Row],[Date]])</f>
        <v>2025</v>
      </c>
      <c r="D69" s="2" t="str">
        <f>PROPER(TEXT(t_CoralieD[[#This Row],[Date]],"mmm"))</f>
        <v>Mars</v>
      </c>
      <c r="E69" s="2">
        <f>_xlfn.ISOWEEKNUM(t_CoralieD[[#This Row],[Date]])</f>
        <v>11</v>
      </c>
      <c r="F69" s="3"/>
      <c r="G69" t="str">
        <f>_xlfn.XLOOKUP(t_CoralieD[[#This Row],[Date]],Celebration[Date],Celebration[Célébration],"-",0)</f>
        <v>-</v>
      </c>
      <c r="H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70" spans="2:8" x14ac:dyDescent="0.25">
      <c r="B70" s="10">
        <v>45732</v>
      </c>
      <c r="C70" s="2">
        <f>YEAR(t_CoralieD[[#This Row],[Date]])</f>
        <v>2025</v>
      </c>
      <c r="D70" s="2" t="str">
        <f>PROPER(TEXT(t_CoralieD[[#This Row],[Date]],"mmm"))</f>
        <v>Mars</v>
      </c>
      <c r="E70" s="2">
        <f>_xlfn.ISOWEEKNUM(t_CoralieD[[#This Row],[Date]])</f>
        <v>11</v>
      </c>
      <c r="F70" s="3"/>
      <c r="G70" t="str">
        <f>_xlfn.XLOOKUP(t_CoralieD[[#This Row],[Date]],Celebration[Date],Celebration[Célébration],"-",0)</f>
        <v>-</v>
      </c>
      <c r="H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71" spans="2:8" x14ac:dyDescent="0.25">
      <c r="B71" s="10">
        <v>45733</v>
      </c>
      <c r="C71" s="2">
        <f>YEAR(t_CoralieD[[#This Row],[Date]])</f>
        <v>2025</v>
      </c>
      <c r="D71" s="2" t="str">
        <f>PROPER(TEXT(t_CoralieD[[#This Row],[Date]],"mmm"))</f>
        <v>Mars</v>
      </c>
      <c r="E71" s="2">
        <f>_xlfn.ISOWEEKNUM(t_CoralieD[[#This Row],[Date]])</f>
        <v>12</v>
      </c>
      <c r="F71" s="3"/>
      <c r="G71" t="str">
        <f>_xlfn.XLOOKUP(t_CoralieD[[#This Row],[Date]],Celebration[Date],Celebration[Célébration],"-",0)</f>
        <v>-</v>
      </c>
      <c r="H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72" spans="2:8" x14ac:dyDescent="0.25">
      <c r="B72" s="10">
        <v>45734</v>
      </c>
      <c r="C72" s="2">
        <f>YEAR(t_CoralieD[[#This Row],[Date]])</f>
        <v>2025</v>
      </c>
      <c r="D72" s="2" t="str">
        <f>PROPER(TEXT(t_CoralieD[[#This Row],[Date]],"mmm"))</f>
        <v>Mars</v>
      </c>
      <c r="E72" s="2">
        <f>_xlfn.ISOWEEKNUM(t_CoralieD[[#This Row],[Date]])</f>
        <v>12</v>
      </c>
      <c r="F72" s="3"/>
      <c r="G72" t="str">
        <f>_xlfn.XLOOKUP(t_CoralieD[[#This Row],[Date]],Celebration[Date],Celebration[Célébration],"-",0)</f>
        <v>-</v>
      </c>
      <c r="H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73" spans="2:8" x14ac:dyDescent="0.25">
      <c r="B73" s="10">
        <v>45735</v>
      </c>
      <c r="C73" s="2">
        <f>YEAR(t_CoralieD[[#This Row],[Date]])</f>
        <v>2025</v>
      </c>
      <c r="D73" s="2" t="str">
        <f>PROPER(TEXT(t_CoralieD[[#This Row],[Date]],"mmm"))</f>
        <v>Mars</v>
      </c>
      <c r="E73" s="2">
        <f>_xlfn.ISOWEEKNUM(t_CoralieD[[#This Row],[Date]])</f>
        <v>12</v>
      </c>
      <c r="F73" s="3"/>
      <c r="G73" t="str">
        <f>_xlfn.XLOOKUP(t_CoralieD[[#This Row],[Date]],Celebration[Date],Celebration[Célébration],"-",0)</f>
        <v>-</v>
      </c>
      <c r="H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74" spans="2:8" x14ac:dyDescent="0.25">
      <c r="B74" s="10">
        <v>45736</v>
      </c>
      <c r="C74" s="2">
        <f>YEAR(t_CoralieD[[#This Row],[Date]])</f>
        <v>2025</v>
      </c>
      <c r="D74" s="2" t="str">
        <f>PROPER(TEXT(t_CoralieD[[#This Row],[Date]],"mmm"))</f>
        <v>Mars</v>
      </c>
      <c r="E74" s="2">
        <f>_xlfn.ISOWEEKNUM(t_CoralieD[[#This Row],[Date]])</f>
        <v>12</v>
      </c>
      <c r="F74" s="3"/>
      <c r="G74" t="str">
        <f>_xlfn.XLOOKUP(t_CoralieD[[#This Row],[Date]],Celebration[Date],Celebration[Célébration],"-",0)</f>
        <v>-</v>
      </c>
      <c r="H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75" spans="2:8" x14ac:dyDescent="0.25">
      <c r="B75" s="10">
        <v>45737</v>
      </c>
      <c r="C75" s="2">
        <f>YEAR(t_CoralieD[[#This Row],[Date]])</f>
        <v>2025</v>
      </c>
      <c r="D75" s="2" t="str">
        <f>PROPER(TEXT(t_CoralieD[[#This Row],[Date]],"mmm"))</f>
        <v>Mars</v>
      </c>
      <c r="E75" s="2">
        <f>_xlfn.ISOWEEKNUM(t_CoralieD[[#This Row],[Date]])</f>
        <v>12</v>
      </c>
      <c r="F75" s="3"/>
      <c r="G75" t="str">
        <f>_xlfn.XLOOKUP(t_CoralieD[[#This Row],[Date]],Celebration[Date],Celebration[Célébration],"-",0)</f>
        <v>-</v>
      </c>
      <c r="H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76" spans="2:8" x14ac:dyDescent="0.25">
      <c r="B76" s="10">
        <v>45738</v>
      </c>
      <c r="C76" s="2">
        <f>YEAR(t_CoralieD[[#This Row],[Date]])</f>
        <v>2025</v>
      </c>
      <c r="D76" s="2" t="str">
        <f>PROPER(TEXT(t_CoralieD[[#This Row],[Date]],"mmm"))</f>
        <v>Mars</v>
      </c>
      <c r="E76" s="2">
        <f>_xlfn.ISOWEEKNUM(t_CoralieD[[#This Row],[Date]])</f>
        <v>12</v>
      </c>
      <c r="F76" s="3"/>
      <c r="G76" t="str">
        <f>_xlfn.XLOOKUP(t_CoralieD[[#This Row],[Date]],Celebration[Date],Celebration[Célébration],"-",0)</f>
        <v>-</v>
      </c>
      <c r="H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77" spans="2:8" x14ac:dyDescent="0.25">
      <c r="B77" s="10">
        <v>45739</v>
      </c>
      <c r="C77" s="2">
        <f>YEAR(t_CoralieD[[#This Row],[Date]])</f>
        <v>2025</v>
      </c>
      <c r="D77" s="2" t="str">
        <f>PROPER(TEXT(t_CoralieD[[#This Row],[Date]],"mmm"))</f>
        <v>Mars</v>
      </c>
      <c r="E77" s="2">
        <f>_xlfn.ISOWEEKNUM(t_CoralieD[[#This Row],[Date]])</f>
        <v>12</v>
      </c>
      <c r="F77" s="3"/>
      <c r="G77" t="str">
        <f>_xlfn.XLOOKUP(t_CoralieD[[#This Row],[Date]],Celebration[Date],Celebration[Célébration],"-",0)</f>
        <v>-</v>
      </c>
      <c r="H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78" spans="2:8" x14ac:dyDescent="0.25">
      <c r="B78" s="10">
        <v>45740</v>
      </c>
      <c r="C78" s="2">
        <f>YEAR(t_CoralieD[[#This Row],[Date]])</f>
        <v>2025</v>
      </c>
      <c r="D78" s="2" t="str">
        <f>PROPER(TEXT(t_CoralieD[[#This Row],[Date]],"mmm"))</f>
        <v>Mars</v>
      </c>
      <c r="E78" s="2">
        <f>_xlfn.ISOWEEKNUM(t_CoralieD[[#This Row],[Date]])</f>
        <v>13</v>
      </c>
      <c r="F78" s="3"/>
      <c r="G78" t="str">
        <f>_xlfn.XLOOKUP(t_CoralieD[[#This Row],[Date]],Celebration[Date],Celebration[Célébration],"-",0)</f>
        <v>-</v>
      </c>
      <c r="H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79" spans="2:8" x14ac:dyDescent="0.25">
      <c r="B79" s="10">
        <v>45741</v>
      </c>
      <c r="C79" s="2">
        <f>YEAR(t_CoralieD[[#This Row],[Date]])</f>
        <v>2025</v>
      </c>
      <c r="D79" s="2" t="str">
        <f>PROPER(TEXT(t_CoralieD[[#This Row],[Date]],"mmm"))</f>
        <v>Mars</v>
      </c>
      <c r="E79" s="2">
        <f>_xlfn.ISOWEEKNUM(t_CoralieD[[#This Row],[Date]])</f>
        <v>13</v>
      </c>
      <c r="F79" s="3"/>
      <c r="G79" t="str">
        <f>_xlfn.XLOOKUP(t_CoralieD[[#This Row],[Date]],Celebration[Date],Celebration[Célébration],"-",0)</f>
        <v>-</v>
      </c>
      <c r="H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80" spans="2:8" x14ac:dyDescent="0.25">
      <c r="B80" s="10">
        <v>45742</v>
      </c>
      <c r="C80" s="2">
        <f>YEAR(t_CoralieD[[#This Row],[Date]])</f>
        <v>2025</v>
      </c>
      <c r="D80" s="2" t="str">
        <f>PROPER(TEXT(t_CoralieD[[#This Row],[Date]],"mmm"))</f>
        <v>Mars</v>
      </c>
      <c r="E80" s="2">
        <f>_xlfn.ISOWEEKNUM(t_CoralieD[[#This Row],[Date]])</f>
        <v>13</v>
      </c>
      <c r="F80" s="3"/>
      <c r="G80" t="str">
        <f>_xlfn.XLOOKUP(t_CoralieD[[#This Row],[Date]],Celebration[Date],Celebration[Célébration],"-",0)</f>
        <v>-</v>
      </c>
      <c r="H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81" spans="2:8" x14ac:dyDescent="0.25">
      <c r="B81" s="10">
        <v>45743</v>
      </c>
      <c r="C81" s="2">
        <f>YEAR(t_CoralieD[[#This Row],[Date]])</f>
        <v>2025</v>
      </c>
      <c r="D81" s="2" t="str">
        <f>PROPER(TEXT(t_CoralieD[[#This Row],[Date]],"mmm"))</f>
        <v>Mars</v>
      </c>
      <c r="E81" s="2">
        <f>_xlfn.ISOWEEKNUM(t_CoralieD[[#This Row],[Date]])</f>
        <v>13</v>
      </c>
      <c r="F81" s="3"/>
      <c r="G81" t="str">
        <f>_xlfn.XLOOKUP(t_CoralieD[[#This Row],[Date]],Celebration[Date],Celebration[Célébration],"-",0)</f>
        <v>-</v>
      </c>
      <c r="H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82" spans="2:8" x14ac:dyDescent="0.25">
      <c r="B82" s="10">
        <v>45744</v>
      </c>
      <c r="C82" s="2">
        <f>YEAR(t_CoralieD[[#This Row],[Date]])</f>
        <v>2025</v>
      </c>
      <c r="D82" s="2" t="str">
        <f>PROPER(TEXT(t_CoralieD[[#This Row],[Date]],"mmm"))</f>
        <v>Mars</v>
      </c>
      <c r="E82" s="2">
        <f>_xlfn.ISOWEEKNUM(t_CoralieD[[#This Row],[Date]])</f>
        <v>13</v>
      </c>
      <c r="F82" s="3"/>
      <c r="G82" t="str">
        <f>_xlfn.XLOOKUP(t_CoralieD[[#This Row],[Date]],Celebration[Date],Celebration[Célébration],"-",0)</f>
        <v>-</v>
      </c>
      <c r="H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83" spans="2:8" x14ac:dyDescent="0.25">
      <c r="B83" s="10">
        <v>45745</v>
      </c>
      <c r="C83" s="2">
        <f>YEAR(t_CoralieD[[#This Row],[Date]])</f>
        <v>2025</v>
      </c>
      <c r="D83" s="2" t="str">
        <f>PROPER(TEXT(t_CoralieD[[#This Row],[Date]],"mmm"))</f>
        <v>Mars</v>
      </c>
      <c r="E83" s="2">
        <f>_xlfn.ISOWEEKNUM(t_CoralieD[[#This Row],[Date]])</f>
        <v>13</v>
      </c>
      <c r="F83" s="3"/>
      <c r="G83" t="str">
        <f>_xlfn.XLOOKUP(t_CoralieD[[#This Row],[Date]],Celebration[Date],Celebration[Célébration],"-",0)</f>
        <v>-</v>
      </c>
      <c r="H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84" spans="2:8" x14ac:dyDescent="0.25">
      <c r="B84" s="10">
        <v>45746</v>
      </c>
      <c r="C84" s="2">
        <f>YEAR(t_CoralieD[[#This Row],[Date]])</f>
        <v>2025</v>
      </c>
      <c r="D84" s="2" t="str">
        <f>PROPER(TEXT(t_CoralieD[[#This Row],[Date]],"mmm"))</f>
        <v>Mars</v>
      </c>
      <c r="E84" s="2">
        <f>_xlfn.ISOWEEKNUM(t_CoralieD[[#This Row],[Date]])</f>
        <v>13</v>
      </c>
      <c r="F84" s="3"/>
      <c r="G84" t="str">
        <f>_xlfn.XLOOKUP(t_CoralieD[[#This Row],[Date]],Celebration[Date],Celebration[Célébration],"-",0)</f>
        <v>-</v>
      </c>
      <c r="H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85" spans="2:8" x14ac:dyDescent="0.25">
      <c r="B85" s="10">
        <v>45747</v>
      </c>
      <c r="C85" s="2">
        <f>YEAR(t_CoralieD[[#This Row],[Date]])</f>
        <v>2025</v>
      </c>
      <c r="D85" s="2" t="str">
        <f>PROPER(TEXT(t_CoralieD[[#This Row],[Date]],"mmm"))</f>
        <v>Mars</v>
      </c>
      <c r="E85" s="2">
        <f>_xlfn.ISOWEEKNUM(t_CoralieD[[#This Row],[Date]])</f>
        <v>14</v>
      </c>
      <c r="F85" s="3"/>
      <c r="G85" t="str">
        <f>_xlfn.XLOOKUP(t_CoralieD[[#This Row],[Date]],Celebration[Date],Celebration[Célébration],"-",0)</f>
        <v>-</v>
      </c>
      <c r="H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86" spans="2:8" x14ac:dyDescent="0.25">
      <c r="B86" s="10">
        <v>45748</v>
      </c>
      <c r="C86" s="2">
        <f>YEAR(t_CoralieD[[#This Row],[Date]])</f>
        <v>2025</v>
      </c>
      <c r="D86" s="2" t="str">
        <f>PROPER(TEXT(t_CoralieD[[#This Row],[Date]],"mmm"))</f>
        <v>Avr</v>
      </c>
      <c r="E86" s="2">
        <f>_xlfn.ISOWEEKNUM(t_CoralieD[[#This Row],[Date]])</f>
        <v>14</v>
      </c>
      <c r="F86" s="3"/>
      <c r="G86" t="str">
        <f>_xlfn.XLOOKUP(t_CoralieD[[#This Row],[Date]],Celebration[Date],Celebration[Célébration],"-",0)</f>
        <v>-</v>
      </c>
      <c r="H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87" spans="2:8" x14ac:dyDescent="0.25">
      <c r="B87" s="10">
        <v>45749</v>
      </c>
      <c r="C87" s="2">
        <f>YEAR(t_CoralieD[[#This Row],[Date]])</f>
        <v>2025</v>
      </c>
      <c r="D87" s="2" t="str">
        <f>PROPER(TEXT(t_CoralieD[[#This Row],[Date]],"mmm"))</f>
        <v>Avr</v>
      </c>
      <c r="E87" s="2">
        <f>_xlfn.ISOWEEKNUM(t_CoralieD[[#This Row],[Date]])</f>
        <v>14</v>
      </c>
      <c r="F87" s="3"/>
      <c r="G87" t="str">
        <f>_xlfn.XLOOKUP(t_CoralieD[[#This Row],[Date]],Celebration[Date],Celebration[Célébration],"-",0)</f>
        <v>-</v>
      </c>
      <c r="H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88" spans="2:8" x14ac:dyDescent="0.25">
      <c r="B88" s="10">
        <v>45750</v>
      </c>
      <c r="C88" s="2">
        <f>YEAR(t_CoralieD[[#This Row],[Date]])</f>
        <v>2025</v>
      </c>
      <c r="D88" s="2" t="str">
        <f>PROPER(TEXT(t_CoralieD[[#This Row],[Date]],"mmm"))</f>
        <v>Avr</v>
      </c>
      <c r="E88" s="2">
        <f>_xlfn.ISOWEEKNUM(t_CoralieD[[#This Row],[Date]])</f>
        <v>14</v>
      </c>
      <c r="F88" s="3"/>
      <c r="G88" t="str">
        <f>_xlfn.XLOOKUP(t_CoralieD[[#This Row],[Date]],Celebration[Date],Celebration[Célébration],"-",0)</f>
        <v>-</v>
      </c>
      <c r="H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89" spans="2:8" x14ac:dyDescent="0.25">
      <c r="B89" s="10">
        <v>45751</v>
      </c>
      <c r="C89" s="2">
        <f>YEAR(t_CoralieD[[#This Row],[Date]])</f>
        <v>2025</v>
      </c>
      <c r="D89" s="2" t="str">
        <f>PROPER(TEXT(t_CoralieD[[#This Row],[Date]],"mmm"))</f>
        <v>Avr</v>
      </c>
      <c r="E89" s="2">
        <f>_xlfn.ISOWEEKNUM(t_CoralieD[[#This Row],[Date]])</f>
        <v>14</v>
      </c>
      <c r="F89" s="3"/>
      <c r="G89" t="str">
        <f>_xlfn.XLOOKUP(t_CoralieD[[#This Row],[Date]],Celebration[Date],Celebration[Célébration],"-",0)</f>
        <v>-</v>
      </c>
      <c r="H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90" spans="2:8" x14ac:dyDescent="0.25">
      <c r="B90" s="10">
        <v>45752</v>
      </c>
      <c r="C90" s="2">
        <f>YEAR(t_CoralieD[[#This Row],[Date]])</f>
        <v>2025</v>
      </c>
      <c r="D90" s="2" t="str">
        <f>PROPER(TEXT(t_CoralieD[[#This Row],[Date]],"mmm"))</f>
        <v>Avr</v>
      </c>
      <c r="E90" s="2">
        <f>_xlfn.ISOWEEKNUM(t_CoralieD[[#This Row],[Date]])</f>
        <v>14</v>
      </c>
      <c r="F90" s="3"/>
      <c r="G90" t="str">
        <f>_xlfn.XLOOKUP(t_CoralieD[[#This Row],[Date]],Celebration[Date],Celebration[Célébration],"-",0)</f>
        <v>-</v>
      </c>
      <c r="H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91" spans="2:8" x14ac:dyDescent="0.25">
      <c r="B91" s="10">
        <v>45753</v>
      </c>
      <c r="C91" s="2">
        <f>YEAR(t_CoralieD[[#This Row],[Date]])</f>
        <v>2025</v>
      </c>
      <c r="D91" s="2" t="str">
        <f>PROPER(TEXT(t_CoralieD[[#This Row],[Date]],"mmm"))</f>
        <v>Avr</v>
      </c>
      <c r="E91" s="2">
        <f>_xlfn.ISOWEEKNUM(t_CoralieD[[#This Row],[Date]])</f>
        <v>14</v>
      </c>
      <c r="F91" s="3"/>
      <c r="G91" t="str">
        <f>_xlfn.XLOOKUP(t_CoralieD[[#This Row],[Date]],Celebration[Date],Celebration[Célébration],"-",0)</f>
        <v>-</v>
      </c>
      <c r="H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92" spans="2:8" x14ac:dyDescent="0.25">
      <c r="B92" s="10">
        <v>45754</v>
      </c>
      <c r="C92" s="2">
        <f>YEAR(t_CoralieD[[#This Row],[Date]])</f>
        <v>2025</v>
      </c>
      <c r="D92" s="2" t="str">
        <f>PROPER(TEXT(t_CoralieD[[#This Row],[Date]],"mmm"))</f>
        <v>Avr</v>
      </c>
      <c r="E92" s="2">
        <f>_xlfn.ISOWEEKNUM(t_CoralieD[[#This Row],[Date]])</f>
        <v>15</v>
      </c>
      <c r="F92" s="3"/>
      <c r="G92" t="str">
        <f>_xlfn.XLOOKUP(t_CoralieD[[#This Row],[Date]],Celebration[Date],Celebration[Célébration],"-",0)</f>
        <v>-</v>
      </c>
      <c r="H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93" spans="2:8" x14ac:dyDescent="0.25">
      <c r="B93" s="10">
        <v>45755</v>
      </c>
      <c r="C93" s="2">
        <f>YEAR(t_CoralieD[[#This Row],[Date]])</f>
        <v>2025</v>
      </c>
      <c r="D93" s="2" t="str">
        <f>PROPER(TEXT(t_CoralieD[[#This Row],[Date]],"mmm"))</f>
        <v>Avr</v>
      </c>
      <c r="E93" s="2">
        <f>_xlfn.ISOWEEKNUM(t_CoralieD[[#This Row],[Date]])</f>
        <v>15</v>
      </c>
      <c r="F93" s="3"/>
      <c r="G93" t="str">
        <f>_xlfn.XLOOKUP(t_CoralieD[[#This Row],[Date]],Celebration[Date],Celebration[Célébration],"-",0)</f>
        <v>-</v>
      </c>
      <c r="H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94" spans="2:8" x14ac:dyDescent="0.25">
      <c r="B94" s="10">
        <v>45756</v>
      </c>
      <c r="C94" s="2">
        <f>YEAR(t_CoralieD[[#This Row],[Date]])</f>
        <v>2025</v>
      </c>
      <c r="D94" s="2" t="str">
        <f>PROPER(TEXT(t_CoralieD[[#This Row],[Date]],"mmm"))</f>
        <v>Avr</v>
      </c>
      <c r="E94" s="2">
        <f>_xlfn.ISOWEEKNUM(t_CoralieD[[#This Row],[Date]])</f>
        <v>15</v>
      </c>
      <c r="F94" s="3"/>
      <c r="G94" t="str">
        <f>_xlfn.XLOOKUP(t_CoralieD[[#This Row],[Date]],Celebration[Date],Celebration[Célébration],"-",0)</f>
        <v>-</v>
      </c>
      <c r="H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95" spans="2:8" x14ac:dyDescent="0.25">
      <c r="B95" s="10">
        <v>45757</v>
      </c>
      <c r="C95" s="2">
        <f>YEAR(t_CoralieD[[#This Row],[Date]])</f>
        <v>2025</v>
      </c>
      <c r="D95" s="2" t="str">
        <f>PROPER(TEXT(t_CoralieD[[#This Row],[Date]],"mmm"))</f>
        <v>Avr</v>
      </c>
      <c r="E95" s="2">
        <f>_xlfn.ISOWEEKNUM(t_CoralieD[[#This Row],[Date]])</f>
        <v>15</v>
      </c>
      <c r="F95" s="3"/>
      <c r="G95" t="str">
        <f>_xlfn.XLOOKUP(t_CoralieD[[#This Row],[Date]],Celebration[Date],Celebration[Célébration],"-",0)</f>
        <v>-</v>
      </c>
      <c r="H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96" spans="2:8" x14ac:dyDescent="0.25">
      <c r="B96" s="10">
        <v>45758</v>
      </c>
      <c r="C96" s="2">
        <f>YEAR(t_CoralieD[[#This Row],[Date]])</f>
        <v>2025</v>
      </c>
      <c r="D96" s="2" t="str">
        <f>PROPER(TEXT(t_CoralieD[[#This Row],[Date]],"mmm"))</f>
        <v>Avr</v>
      </c>
      <c r="E96" s="2">
        <f>_xlfn.ISOWEEKNUM(t_CoralieD[[#This Row],[Date]])</f>
        <v>15</v>
      </c>
      <c r="F96" s="3"/>
      <c r="G96" t="str">
        <f>_xlfn.XLOOKUP(t_CoralieD[[#This Row],[Date]],Celebration[Date],Celebration[Célébration],"-",0)</f>
        <v>-</v>
      </c>
      <c r="H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97" spans="2:8" x14ac:dyDescent="0.25">
      <c r="B97" s="10">
        <v>45759</v>
      </c>
      <c r="C97" s="2">
        <f>YEAR(t_CoralieD[[#This Row],[Date]])</f>
        <v>2025</v>
      </c>
      <c r="D97" s="2" t="str">
        <f>PROPER(TEXT(t_CoralieD[[#This Row],[Date]],"mmm"))</f>
        <v>Avr</v>
      </c>
      <c r="E97" s="2">
        <f>_xlfn.ISOWEEKNUM(t_CoralieD[[#This Row],[Date]])</f>
        <v>15</v>
      </c>
      <c r="F97" s="3"/>
      <c r="G97" t="str">
        <f>_xlfn.XLOOKUP(t_CoralieD[[#This Row],[Date]],Celebration[Date],Celebration[Célébration],"-",0)</f>
        <v>-</v>
      </c>
      <c r="H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98" spans="2:8" x14ac:dyDescent="0.25">
      <c r="B98" s="10">
        <v>45760</v>
      </c>
      <c r="C98" s="2">
        <f>YEAR(t_CoralieD[[#This Row],[Date]])</f>
        <v>2025</v>
      </c>
      <c r="D98" s="2" t="str">
        <f>PROPER(TEXT(t_CoralieD[[#This Row],[Date]],"mmm"))</f>
        <v>Avr</v>
      </c>
      <c r="E98" s="2">
        <f>_xlfn.ISOWEEKNUM(t_CoralieD[[#This Row],[Date]])</f>
        <v>15</v>
      </c>
      <c r="F98" s="3"/>
      <c r="G98" t="str">
        <f>_xlfn.XLOOKUP(t_CoralieD[[#This Row],[Date]],Celebration[Date],Celebration[Célébration],"-",0)</f>
        <v>-</v>
      </c>
      <c r="H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99" spans="2:8" x14ac:dyDescent="0.25">
      <c r="B99" s="10">
        <v>45761</v>
      </c>
      <c r="C99" s="2">
        <f>YEAR(t_CoralieD[[#This Row],[Date]])</f>
        <v>2025</v>
      </c>
      <c r="D99" s="2" t="str">
        <f>PROPER(TEXT(t_CoralieD[[#This Row],[Date]],"mmm"))</f>
        <v>Avr</v>
      </c>
      <c r="E99" s="2">
        <f>_xlfn.ISOWEEKNUM(t_CoralieD[[#This Row],[Date]])</f>
        <v>16</v>
      </c>
      <c r="F99" s="3"/>
      <c r="G99" t="str">
        <f>_xlfn.XLOOKUP(t_CoralieD[[#This Row],[Date]],Celebration[Date],Celebration[Célébration],"-",0)</f>
        <v>-</v>
      </c>
      <c r="H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100" spans="2:8" x14ac:dyDescent="0.25">
      <c r="B100" s="10">
        <v>45762</v>
      </c>
      <c r="C100" s="2">
        <f>YEAR(t_CoralieD[[#This Row],[Date]])</f>
        <v>2025</v>
      </c>
      <c r="D100" s="2" t="str">
        <f>PROPER(TEXT(t_CoralieD[[#This Row],[Date]],"mmm"))</f>
        <v>Avr</v>
      </c>
      <c r="E100" s="2">
        <f>_xlfn.ISOWEEKNUM(t_CoralieD[[#This Row],[Date]])</f>
        <v>16</v>
      </c>
      <c r="F100" s="3"/>
      <c r="G100" t="str">
        <f>_xlfn.XLOOKUP(t_CoralieD[[#This Row],[Date]],Celebration[Date],Celebration[Célébration],"-",0)</f>
        <v>-</v>
      </c>
      <c r="H1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101" spans="2:8" x14ac:dyDescent="0.25">
      <c r="B101" s="10">
        <v>45763</v>
      </c>
      <c r="C101" s="2">
        <f>YEAR(t_CoralieD[[#This Row],[Date]])</f>
        <v>2025</v>
      </c>
      <c r="D101" s="2" t="str">
        <f>PROPER(TEXT(t_CoralieD[[#This Row],[Date]],"mmm"))</f>
        <v>Avr</v>
      </c>
      <c r="E101" s="2">
        <f>_xlfn.ISOWEEKNUM(t_CoralieD[[#This Row],[Date]])</f>
        <v>16</v>
      </c>
      <c r="F101" s="3"/>
      <c r="G101" t="str">
        <f>_xlfn.XLOOKUP(t_CoralieD[[#This Row],[Date]],Celebration[Date],Celebration[Célébration],"-",0)</f>
        <v>-</v>
      </c>
      <c r="H1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102" spans="2:8" x14ac:dyDescent="0.25">
      <c r="B102" s="10">
        <v>45764</v>
      </c>
      <c r="C102" s="2">
        <f>YEAR(t_CoralieD[[#This Row],[Date]])</f>
        <v>2025</v>
      </c>
      <c r="D102" s="2" t="str">
        <f>PROPER(TEXT(t_CoralieD[[#This Row],[Date]],"mmm"))</f>
        <v>Avr</v>
      </c>
      <c r="E102" s="2">
        <f>_xlfn.ISOWEEKNUM(t_CoralieD[[#This Row],[Date]])</f>
        <v>16</v>
      </c>
      <c r="F102" s="3"/>
      <c r="G102" t="str">
        <f>_xlfn.XLOOKUP(t_CoralieD[[#This Row],[Date]],Celebration[Date],Celebration[Célébration],"-",0)</f>
        <v>-</v>
      </c>
      <c r="H1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103" spans="2:8" x14ac:dyDescent="0.25">
      <c r="B103" s="10">
        <v>45765</v>
      </c>
      <c r="C103" s="2">
        <f>YEAR(t_CoralieD[[#This Row],[Date]])</f>
        <v>2025</v>
      </c>
      <c r="D103" s="2" t="str">
        <f>PROPER(TEXT(t_CoralieD[[#This Row],[Date]],"mmm"))</f>
        <v>Avr</v>
      </c>
      <c r="E103" s="2">
        <f>_xlfn.ISOWEEKNUM(t_CoralieD[[#This Row],[Date]])</f>
        <v>16</v>
      </c>
      <c r="F103" s="3"/>
      <c r="G103" t="str">
        <f>_xlfn.XLOOKUP(t_CoralieD[[#This Row],[Date]],Celebration[Date],Celebration[Célébration],"-",0)</f>
        <v>-</v>
      </c>
      <c r="H1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104" spans="2:8" x14ac:dyDescent="0.25">
      <c r="B104" s="10">
        <v>45766</v>
      </c>
      <c r="C104" s="2">
        <f>YEAR(t_CoralieD[[#This Row],[Date]])</f>
        <v>2025</v>
      </c>
      <c r="D104" s="2" t="str">
        <f>PROPER(TEXT(t_CoralieD[[#This Row],[Date]],"mmm"))</f>
        <v>Avr</v>
      </c>
      <c r="E104" s="2">
        <f>_xlfn.ISOWEEKNUM(t_CoralieD[[#This Row],[Date]])</f>
        <v>16</v>
      </c>
      <c r="F104" s="3"/>
      <c r="G104" t="str">
        <f>_xlfn.XLOOKUP(t_CoralieD[[#This Row],[Date]],Celebration[Date],Celebration[Célébration],"-",0)</f>
        <v>-</v>
      </c>
      <c r="H1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105" spans="2:8" x14ac:dyDescent="0.25">
      <c r="B105" s="10">
        <v>45767</v>
      </c>
      <c r="C105" s="2">
        <f>YEAR(t_CoralieD[[#This Row],[Date]])</f>
        <v>2025</v>
      </c>
      <c r="D105" s="2" t="str">
        <f>PROPER(TEXT(t_CoralieD[[#This Row],[Date]],"mmm"))</f>
        <v>Avr</v>
      </c>
      <c r="E105" s="2">
        <f>_xlfn.ISOWEEKNUM(t_CoralieD[[#This Row],[Date]])</f>
        <v>16</v>
      </c>
      <c r="F105" s="3"/>
      <c r="G105" t="str">
        <f>_xlfn.XLOOKUP(t_CoralieD[[#This Row],[Date]],Celebration[Date],Celebration[Célébration],"-",0)</f>
        <v>-</v>
      </c>
      <c r="H1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106" spans="2:8" x14ac:dyDescent="0.25">
      <c r="B106" s="10">
        <v>45768</v>
      </c>
      <c r="C106" s="2">
        <f>YEAR(t_CoralieD[[#This Row],[Date]])</f>
        <v>2025</v>
      </c>
      <c r="D106" s="2" t="str">
        <f>PROPER(TEXT(t_CoralieD[[#This Row],[Date]],"mmm"))</f>
        <v>Avr</v>
      </c>
      <c r="E106" s="2">
        <f>_xlfn.ISOWEEKNUM(t_CoralieD[[#This Row],[Date]])</f>
        <v>17</v>
      </c>
      <c r="F106" s="3"/>
      <c r="G106" t="str">
        <f>_xlfn.XLOOKUP(t_CoralieD[[#This Row],[Date]],Celebration[Date],Celebration[Célébration],"-",0)</f>
        <v>Lundi de Pâques</v>
      </c>
      <c r="H1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❗Lundi de Pâques</v>
      </c>
    </row>
    <row r="107" spans="2:8" x14ac:dyDescent="0.25">
      <c r="B107" s="10">
        <v>45769</v>
      </c>
      <c r="C107" s="2">
        <f>YEAR(t_CoralieD[[#This Row],[Date]])</f>
        <v>2025</v>
      </c>
      <c r="D107" s="2" t="str">
        <f>PROPER(TEXT(t_CoralieD[[#This Row],[Date]],"mmm"))</f>
        <v>Avr</v>
      </c>
      <c r="E107" s="2">
        <f>_xlfn.ISOWEEKNUM(t_CoralieD[[#This Row],[Date]])</f>
        <v>17</v>
      </c>
      <c r="F107" s="3"/>
      <c r="G107" t="str">
        <f>_xlfn.XLOOKUP(t_CoralieD[[#This Row],[Date]],Celebration[Date],Celebration[Célébration],"-",0)</f>
        <v>-</v>
      </c>
      <c r="H1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108" spans="2:8" x14ac:dyDescent="0.25">
      <c r="B108" s="10">
        <v>45770</v>
      </c>
      <c r="C108" s="2">
        <f>YEAR(t_CoralieD[[#This Row],[Date]])</f>
        <v>2025</v>
      </c>
      <c r="D108" s="2" t="str">
        <f>PROPER(TEXT(t_CoralieD[[#This Row],[Date]],"mmm"))</f>
        <v>Avr</v>
      </c>
      <c r="E108" s="2">
        <f>_xlfn.ISOWEEKNUM(t_CoralieD[[#This Row],[Date]])</f>
        <v>17</v>
      </c>
      <c r="F108" s="3"/>
      <c r="G108" t="str">
        <f>_xlfn.XLOOKUP(t_CoralieD[[#This Row],[Date]],Celebration[Date],Celebration[Célébration],"-",0)</f>
        <v>-</v>
      </c>
      <c r="H1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109" spans="2:8" x14ac:dyDescent="0.25">
      <c r="B109" s="10">
        <v>45771</v>
      </c>
      <c r="C109" s="2">
        <f>YEAR(t_CoralieD[[#This Row],[Date]])</f>
        <v>2025</v>
      </c>
      <c r="D109" s="2" t="str">
        <f>PROPER(TEXT(t_CoralieD[[#This Row],[Date]],"mmm"))</f>
        <v>Avr</v>
      </c>
      <c r="E109" s="2">
        <f>_xlfn.ISOWEEKNUM(t_CoralieD[[#This Row],[Date]])</f>
        <v>17</v>
      </c>
      <c r="F109" s="3"/>
      <c r="G109" t="str">
        <f>_xlfn.XLOOKUP(t_CoralieD[[#This Row],[Date]],Celebration[Date],Celebration[Célébration],"-",0)</f>
        <v>-</v>
      </c>
      <c r="H1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110" spans="2:8" x14ac:dyDescent="0.25">
      <c r="B110" s="10">
        <v>45772</v>
      </c>
      <c r="C110" s="2">
        <f>YEAR(t_CoralieD[[#This Row],[Date]])</f>
        <v>2025</v>
      </c>
      <c r="D110" s="2" t="str">
        <f>PROPER(TEXT(t_CoralieD[[#This Row],[Date]],"mmm"))</f>
        <v>Avr</v>
      </c>
      <c r="E110" s="2">
        <f>_xlfn.ISOWEEKNUM(t_CoralieD[[#This Row],[Date]])</f>
        <v>17</v>
      </c>
      <c r="F110" s="3"/>
      <c r="G110" t="str">
        <f>_xlfn.XLOOKUP(t_CoralieD[[#This Row],[Date]],Celebration[Date],Celebration[Célébration],"-",0)</f>
        <v>-</v>
      </c>
      <c r="H1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111" spans="2:8" x14ac:dyDescent="0.25">
      <c r="B111" s="10">
        <v>45773</v>
      </c>
      <c r="C111" s="2">
        <f>YEAR(t_CoralieD[[#This Row],[Date]])</f>
        <v>2025</v>
      </c>
      <c r="D111" s="2" t="str">
        <f>PROPER(TEXT(t_CoralieD[[#This Row],[Date]],"mmm"))</f>
        <v>Avr</v>
      </c>
      <c r="E111" s="2">
        <f>_xlfn.ISOWEEKNUM(t_CoralieD[[#This Row],[Date]])</f>
        <v>17</v>
      </c>
      <c r="F111" s="3"/>
      <c r="G111" t="str">
        <f>_xlfn.XLOOKUP(t_CoralieD[[#This Row],[Date]],Celebration[Date],Celebration[Célébration],"-",0)</f>
        <v>-</v>
      </c>
      <c r="H1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112" spans="2:8" x14ac:dyDescent="0.25">
      <c r="B112" s="10">
        <v>45774</v>
      </c>
      <c r="C112" s="2">
        <f>YEAR(t_CoralieD[[#This Row],[Date]])</f>
        <v>2025</v>
      </c>
      <c r="D112" s="2" t="str">
        <f>PROPER(TEXT(t_CoralieD[[#This Row],[Date]],"mmm"))</f>
        <v>Avr</v>
      </c>
      <c r="E112" s="2">
        <f>_xlfn.ISOWEEKNUM(t_CoralieD[[#This Row],[Date]])</f>
        <v>17</v>
      </c>
      <c r="F112" s="3"/>
      <c r="G112" t="str">
        <f>_xlfn.XLOOKUP(t_CoralieD[[#This Row],[Date]],Celebration[Date],Celebration[Célébration],"-",0)</f>
        <v>-</v>
      </c>
      <c r="H1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113" spans="2:8" x14ac:dyDescent="0.25">
      <c r="B113" s="10">
        <v>45775</v>
      </c>
      <c r="C113" s="2">
        <f>YEAR(t_CoralieD[[#This Row],[Date]])</f>
        <v>2025</v>
      </c>
      <c r="D113" s="2" t="str">
        <f>PROPER(TEXT(t_CoralieD[[#This Row],[Date]],"mmm"))</f>
        <v>Avr</v>
      </c>
      <c r="E113" s="2">
        <f>_xlfn.ISOWEEKNUM(t_CoralieD[[#This Row],[Date]])</f>
        <v>18</v>
      </c>
      <c r="F113" s="3"/>
      <c r="G113" t="str">
        <f>_xlfn.XLOOKUP(t_CoralieD[[#This Row],[Date]],Celebration[Date],Celebration[Célébration],"-",0)</f>
        <v>-</v>
      </c>
      <c r="H1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114" spans="2:8" x14ac:dyDescent="0.25">
      <c r="B114" s="10">
        <v>45776</v>
      </c>
      <c r="C114" s="2">
        <f>YEAR(t_CoralieD[[#This Row],[Date]])</f>
        <v>2025</v>
      </c>
      <c r="D114" s="2" t="str">
        <f>PROPER(TEXT(t_CoralieD[[#This Row],[Date]],"mmm"))</f>
        <v>Avr</v>
      </c>
      <c r="E114" s="2">
        <f>_xlfn.ISOWEEKNUM(t_CoralieD[[#This Row],[Date]])</f>
        <v>18</v>
      </c>
      <c r="F114" s="3"/>
      <c r="G114" t="str">
        <f>_xlfn.XLOOKUP(t_CoralieD[[#This Row],[Date]],Celebration[Date],Celebration[Célébration],"-",0)</f>
        <v>-</v>
      </c>
      <c r="H1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115" spans="2:8" x14ac:dyDescent="0.25">
      <c r="B115" s="10">
        <v>45777</v>
      </c>
      <c r="C115" s="2">
        <f>YEAR(t_CoralieD[[#This Row],[Date]])</f>
        <v>2025</v>
      </c>
      <c r="D115" s="2" t="str">
        <f>PROPER(TEXT(t_CoralieD[[#This Row],[Date]],"mmm"))</f>
        <v>Avr</v>
      </c>
      <c r="E115" s="2">
        <f>_xlfn.ISOWEEKNUM(t_CoralieD[[#This Row],[Date]])</f>
        <v>18</v>
      </c>
      <c r="F115" s="3"/>
      <c r="G115" t="str">
        <f>_xlfn.XLOOKUP(t_CoralieD[[#This Row],[Date]],Celebration[Date],Celebration[Célébration],"-",0)</f>
        <v>-</v>
      </c>
      <c r="H1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116" spans="2:8" x14ac:dyDescent="0.25">
      <c r="B116" s="10">
        <v>45778</v>
      </c>
      <c r="C116" s="2">
        <f>YEAR(t_CoralieD[[#This Row],[Date]])</f>
        <v>2025</v>
      </c>
      <c r="D116" s="2" t="str">
        <f>PROPER(TEXT(t_CoralieD[[#This Row],[Date]],"mmm"))</f>
        <v>Mai</v>
      </c>
      <c r="E116" s="2">
        <f>_xlfn.ISOWEEKNUM(t_CoralieD[[#This Row],[Date]])</f>
        <v>18</v>
      </c>
      <c r="F116" s="3"/>
      <c r="G116" t="str">
        <f>_xlfn.XLOOKUP(t_CoralieD[[#This Row],[Date]],Celebration[Date],Celebration[Célébration],"-",0)</f>
        <v>1er mai</v>
      </c>
      <c r="H1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❗1er mai</v>
      </c>
    </row>
    <row r="117" spans="2:8" x14ac:dyDescent="0.25">
      <c r="B117" s="10">
        <v>45779</v>
      </c>
      <c r="C117" s="2">
        <f>YEAR(t_CoralieD[[#This Row],[Date]])</f>
        <v>2025</v>
      </c>
      <c r="D117" s="2" t="str">
        <f>PROPER(TEXT(t_CoralieD[[#This Row],[Date]],"mmm"))</f>
        <v>Mai</v>
      </c>
      <c r="E117" s="2">
        <f>_xlfn.ISOWEEKNUM(t_CoralieD[[#This Row],[Date]])</f>
        <v>18</v>
      </c>
      <c r="F117" s="3"/>
      <c r="G117" t="str">
        <f>_xlfn.XLOOKUP(t_CoralieD[[#This Row],[Date]],Celebration[Date],Celebration[Célébration],"-",0)</f>
        <v>-</v>
      </c>
      <c r="H1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118" spans="2:8" x14ac:dyDescent="0.25">
      <c r="B118" s="10">
        <v>45780</v>
      </c>
      <c r="C118" s="2">
        <f>YEAR(t_CoralieD[[#This Row],[Date]])</f>
        <v>2025</v>
      </c>
      <c r="D118" s="2" t="str">
        <f>PROPER(TEXT(t_CoralieD[[#This Row],[Date]],"mmm"))</f>
        <v>Mai</v>
      </c>
      <c r="E118" s="2">
        <f>_xlfn.ISOWEEKNUM(t_CoralieD[[#This Row],[Date]])</f>
        <v>18</v>
      </c>
      <c r="F118" s="3"/>
      <c r="G118" t="str">
        <f>_xlfn.XLOOKUP(t_CoralieD[[#This Row],[Date]],Celebration[Date],Celebration[Célébration],"-",0)</f>
        <v>-</v>
      </c>
      <c r="H1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119" spans="2:8" x14ac:dyDescent="0.25">
      <c r="B119" s="10">
        <v>45781</v>
      </c>
      <c r="C119" s="2">
        <f>YEAR(t_CoralieD[[#This Row],[Date]])</f>
        <v>2025</v>
      </c>
      <c r="D119" s="2" t="str">
        <f>PROPER(TEXT(t_CoralieD[[#This Row],[Date]],"mmm"))</f>
        <v>Mai</v>
      </c>
      <c r="E119" s="2">
        <f>_xlfn.ISOWEEKNUM(t_CoralieD[[#This Row],[Date]])</f>
        <v>18</v>
      </c>
      <c r="F119" s="3"/>
      <c r="G119" t="str">
        <f>_xlfn.XLOOKUP(t_CoralieD[[#This Row],[Date]],Celebration[Date],Celebration[Célébration],"-",0)</f>
        <v>-</v>
      </c>
      <c r="H1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120" spans="2:8" x14ac:dyDescent="0.25">
      <c r="B120" s="10">
        <v>45782</v>
      </c>
      <c r="C120" s="2">
        <f>YEAR(t_CoralieD[[#This Row],[Date]])</f>
        <v>2025</v>
      </c>
      <c r="D120" s="2" t="str">
        <f>PROPER(TEXT(t_CoralieD[[#This Row],[Date]],"mmm"))</f>
        <v>Mai</v>
      </c>
      <c r="E120" s="2">
        <f>_xlfn.ISOWEEKNUM(t_CoralieD[[#This Row],[Date]])</f>
        <v>19</v>
      </c>
      <c r="F120" s="3"/>
      <c r="G120" t="str">
        <f>_xlfn.XLOOKUP(t_CoralieD[[#This Row],[Date]],Celebration[Date],Celebration[Célébration],"-",0)</f>
        <v>-</v>
      </c>
      <c r="H1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121" spans="2:8" x14ac:dyDescent="0.25">
      <c r="B121" s="10">
        <v>45783</v>
      </c>
      <c r="C121" s="2">
        <f>YEAR(t_CoralieD[[#This Row],[Date]])</f>
        <v>2025</v>
      </c>
      <c r="D121" s="2" t="str">
        <f>PROPER(TEXT(t_CoralieD[[#This Row],[Date]],"mmm"))</f>
        <v>Mai</v>
      </c>
      <c r="E121" s="2">
        <f>_xlfn.ISOWEEKNUM(t_CoralieD[[#This Row],[Date]])</f>
        <v>19</v>
      </c>
      <c r="F121" s="3"/>
      <c r="G121" t="str">
        <f>_xlfn.XLOOKUP(t_CoralieD[[#This Row],[Date]],Celebration[Date],Celebration[Célébration],"-",0)</f>
        <v>-</v>
      </c>
      <c r="H1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122" spans="2:8" x14ac:dyDescent="0.25">
      <c r="B122" s="10">
        <v>45784</v>
      </c>
      <c r="C122" s="2">
        <f>YEAR(t_CoralieD[[#This Row],[Date]])</f>
        <v>2025</v>
      </c>
      <c r="D122" s="2" t="str">
        <f>PROPER(TEXT(t_CoralieD[[#This Row],[Date]],"mmm"))</f>
        <v>Mai</v>
      </c>
      <c r="E122" s="2">
        <f>_xlfn.ISOWEEKNUM(t_CoralieD[[#This Row],[Date]])</f>
        <v>19</v>
      </c>
      <c r="F122" s="3"/>
      <c r="G122" t="str">
        <f>_xlfn.XLOOKUP(t_CoralieD[[#This Row],[Date]],Celebration[Date],Celebration[Célébration],"-",0)</f>
        <v>-</v>
      </c>
      <c r="H1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123" spans="2:8" x14ac:dyDescent="0.25">
      <c r="B123" s="10">
        <v>45785</v>
      </c>
      <c r="C123" s="2">
        <f>YEAR(t_CoralieD[[#This Row],[Date]])</f>
        <v>2025</v>
      </c>
      <c r="D123" s="2" t="str">
        <f>PROPER(TEXT(t_CoralieD[[#This Row],[Date]],"mmm"))</f>
        <v>Mai</v>
      </c>
      <c r="E123" s="2">
        <f>_xlfn.ISOWEEKNUM(t_CoralieD[[#This Row],[Date]])</f>
        <v>19</v>
      </c>
      <c r="F123" s="3"/>
      <c r="G123" t="str">
        <f>_xlfn.XLOOKUP(t_CoralieD[[#This Row],[Date]],Celebration[Date],Celebration[Célébration],"-",0)</f>
        <v>8 mai</v>
      </c>
      <c r="H1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❗8 mai</v>
      </c>
    </row>
    <row r="124" spans="2:8" x14ac:dyDescent="0.25">
      <c r="B124" s="10">
        <v>45786</v>
      </c>
      <c r="C124" s="2">
        <f>YEAR(t_CoralieD[[#This Row],[Date]])</f>
        <v>2025</v>
      </c>
      <c r="D124" s="2" t="str">
        <f>PROPER(TEXT(t_CoralieD[[#This Row],[Date]],"mmm"))</f>
        <v>Mai</v>
      </c>
      <c r="E124" s="2">
        <f>_xlfn.ISOWEEKNUM(t_CoralieD[[#This Row],[Date]])</f>
        <v>19</v>
      </c>
      <c r="F124" s="3"/>
      <c r="G124" t="str">
        <f>_xlfn.XLOOKUP(t_CoralieD[[#This Row],[Date]],Celebration[Date],Celebration[Célébration],"-",0)</f>
        <v>-</v>
      </c>
      <c r="H1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125" spans="2:8" x14ac:dyDescent="0.25">
      <c r="B125" s="10">
        <v>45787</v>
      </c>
      <c r="C125" s="2">
        <f>YEAR(t_CoralieD[[#This Row],[Date]])</f>
        <v>2025</v>
      </c>
      <c r="D125" s="2" t="str">
        <f>PROPER(TEXT(t_CoralieD[[#This Row],[Date]],"mmm"))</f>
        <v>Mai</v>
      </c>
      <c r="E125" s="2">
        <f>_xlfn.ISOWEEKNUM(t_CoralieD[[#This Row],[Date]])</f>
        <v>19</v>
      </c>
      <c r="F125" s="3"/>
      <c r="G125" t="str">
        <f>_xlfn.XLOOKUP(t_CoralieD[[#This Row],[Date]],Celebration[Date],Celebration[Célébration],"-",0)</f>
        <v>-</v>
      </c>
      <c r="H1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126" spans="2:8" x14ac:dyDescent="0.25">
      <c r="B126" s="10">
        <v>45788</v>
      </c>
      <c r="C126" s="2">
        <f>YEAR(t_CoralieD[[#This Row],[Date]])</f>
        <v>2025</v>
      </c>
      <c r="D126" s="2" t="str">
        <f>PROPER(TEXT(t_CoralieD[[#This Row],[Date]],"mmm"))</f>
        <v>Mai</v>
      </c>
      <c r="E126" s="2">
        <f>_xlfn.ISOWEEKNUM(t_CoralieD[[#This Row],[Date]])</f>
        <v>19</v>
      </c>
      <c r="F126" s="3"/>
      <c r="G126" t="str">
        <f>_xlfn.XLOOKUP(t_CoralieD[[#This Row],[Date]],Celebration[Date],Celebration[Célébration],"-",0)</f>
        <v>-</v>
      </c>
      <c r="H1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127" spans="2:8" x14ac:dyDescent="0.25">
      <c r="B127" s="10">
        <v>45789</v>
      </c>
      <c r="C127" s="2">
        <f>YEAR(t_CoralieD[[#This Row],[Date]])</f>
        <v>2025</v>
      </c>
      <c r="D127" s="2" t="str">
        <f>PROPER(TEXT(t_CoralieD[[#This Row],[Date]],"mmm"))</f>
        <v>Mai</v>
      </c>
      <c r="E127" s="2">
        <f>_xlfn.ISOWEEKNUM(t_CoralieD[[#This Row],[Date]])</f>
        <v>20</v>
      </c>
      <c r="F127" s="3"/>
      <c r="G127" t="str">
        <f>_xlfn.XLOOKUP(t_CoralieD[[#This Row],[Date]],Celebration[Date],Celebration[Célébration],"-",0)</f>
        <v>-</v>
      </c>
      <c r="H1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128" spans="2:8" x14ac:dyDescent="0.25">
      <c r="B128" s="10">
        <v>45790</v>
      </c>
      <c r="C128" s="2">
        <f>YEAR(t_CoralieD[[#This Row],[Date]])</f>
        <v>2025</v>
      </c>
      <c r="D128" s="2" t="str">
        <f>PROPER(TEXT(t_CoralieD[[#This Row],[Date]],"mmm"))</f>
        <v>Mai</v>
      </c>
      <c r="E128" s="2">
        <f>_xlfn.ISOWEEKNUM(t_CoralieD[[#This Row],[Date]])</f>
        <v>20</v>
      </c>
      <c r="F128" s="3"/>
      <c r="G128" t="str">
        <f>_xlfn.XLOOKUP(t_CoralieD[[#This Row],[Date]],Celebration[Date],Celebration[Célébration],"-",0)</f>
        <v>-</v>
      </c>
      <c r="H1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129" spans="2:8" x14ac:dyDescent="0.25">
      <c r="B129" s="10">
        <v>45791</v>
      </c>
      <c r="C129" s="2">
        <f>YEAR(t_CoralieD[[#This Row],[Date]])</f>
        <v>2025</v>
      </c>
      <c r="D129" s="2" t="str">
        <f>PROPER(TEXT(t_CoralieD[[#This Row],[Date]],"mmm"))</f>
        <v>Mai</v>
      </c>
      <c r="E129" s="2">
        <f>_xlfn.ISOWEEKNUM(t_CoralieD[[#This Row],[Date]])</f>
        <v>20</v>
      </c>
      <c r="F129" s="3"/>
      <c r="G129" t="str">
        <f>_xlfn.XLOOKUP(t_CoralieD[[#This Row],[Date]],Celebration[Date],Celebration[Célébration],"-",0)</f>
        <v>-</v>
      </c>
      <c r="H1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130" spans="2:8" x14ac:dyDescent="0.25">
      <c r="B130" s="10">
        <v>45792</v>
      </c>
      <c r="C130" s="2">
        <f>YEAR(t_CoralieD[[#This Row],[Date]])</f>
        <v>2025</v>
      </c>
      <c r="D130" s="2" t="str">
        <f>PROPER(TEXT(t_CoralieD[[#This Row],[Date]],"mmm"))</f>
        <v>Mai</v>
      </c>
      <c r="E130" s="2">
        <f>_xlfn.ISOWEEKNUM(t_CoralieD[[#This Row],[Date]])</f>
        <v>20</v>
      </c>
      <c r="F130" s="3"/>
      <c r="G130" t="str">
        <f>_xlfn.XLOOKUP(t_CoralieD[[#This Row],[Date]],Celebration[Date],Celebration[Célébration],"-",0)</f>
        <v>-</v>
      </c>
      <c r="H1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131" spans="2:8" x14ac:dyDescent="0.25">
      <c r="B131" s="10">
        <v>45793</v>
      </c>
      <c r="C131" s="2">
        <f>YEAR(t_CoralieD[[#This Row],[Date]])</f>
        <v>2025</v>
      </c>
      <c r="D131" s="2" t="str">
        <f>PROPER(TEXT(t_CoralieD[[#This Row],[Date]],"mmm"))</f>
        <v>Mai</v>
      </c>
      <c r="E131" s="2">
        <f>_xlfn.ISOWEEKNUM(t_CoralieD[[#This Row],[Date]])</f>
        <v>20</v>
      </c>
      <c r="F131" s="3"/>
      <c r="G131" t="str">
        <f>_xlfn.XLOOKUP(t_CoralieD[[#This Row],[Date]],Celebration[Date],Celebration[Célébration],"-",0)</f>
        <v>-</v>
      </c>
      <c r="H1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132" spans="2:8" x14ac:dyDescent="0.25">
      <c r="B132" s="10">
        <v>45794</v>
      </c>
      <c r="C132" s="2">
        <f>YEAR(t_CoralieD[[#This Row],[Date]])</f>
        <v>2025</v>
      </c>
      <c r="D132" s="2" t="str">
        <f>PROPER(TEXT(t_CoralieD[[#This Row],[Date]],"mmm"))</f>
        <v>Mai</v>
      </c>
      <c r="E132" s="2">
        <f>_xlfn.ISOWEEKNUM(t_CoralieD[[#This Row],[Date]])</f>
        <v>20</v>
      </c>
      <c r="F132" s="3"/>
      <c r="G132" t="str">
        <f>_xlfn.XLOOKUP(t_CoralieD[[#This Row],[Date]],Celebration[Date],Celebration[Célébration],"-",0)</f>
        <v>-</v>
      </c>
      <c r="H1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133" spans="2:8" x14ac:dyDescent="0.25">
      <c r="B133" s="10">
        <v>45795</v>
      </c>
      <c r="C133" s="2">
        <f>YEAR(t_CoralieD[[#This Row],[Date]])</f>
        <v>2025</v>
      </c>
      <c r="D133" s="2" t="str">
        <f>PROPER(TEXT(t_CoralieD[[#This Row],[Date]],"mmm"))</f>
        <v>Mai</v>
      </c>
      <c r="E133" s="2">
        <f>_xlfn.ISOWEEKNUM(t_CoralieD[[#This Row],[Date]])</f>
        <v>20</v>
      </c>
      <c r="F133" s="3"/>
      <c r="G133" t="str">
        <f>_xlfn.XLOOKUP(t_CoralieD[[#This Row],[Date]],Celebration[Date],Celebration[Célébration],"-",0)</f>
        <v>-</v>
      </c>
      <c r="H1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134" spans="2:8" x14ac:dyDescent="0.25">
      <c r="B134" s="10">
        <v>45796</v>
      </c>
      <c r="C134" s="2">
        <f>YEAR(t_CoralieD[[#This Row],[Date]])</f>
        <v>2025</v>
      </c>
      <c r="D134" s="2" t="str">
        <f>PROPER(TEXT(t_CoralieD[[#This Row],[Date]],"mmm"))</f>
        <v>Mai</v>
      </c>
      <c r="E134" s="2">
        <f>_xlfn.ISOWEEKNUM(t_CoralieD[[#This Row],[Date]])</f>
        <v>21</v>
      </c>
      <c r="F134" s="3"/>
      <c r="G134" t="str">
        <f>_xlfn.XLOOKUP(t_CoralieD[[#This Row],[Date]],Celebration[Date],Celebration[Célébration],"-",0)</f>
        <v>-</v>
      </c>
      <c r="H1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135" spans="2:8" x14ac:dyDescent="0.25">
      <c r="B135" s="10">
        <v>45797</v>
      </c>
      <c r="C135" s="2">
        <f>YEAR(t_CoralieD[[#This Row],[Date]])</f>
        <v>2025</v>
      </c>
      <c r="D135" s="2" t="str">
        <f>PROPER(TEXT(t_CoralieD[[#This Row],[Date]],"mmm"))</f>
        <v>Mai</v>
      </c>
      <c r="E135" s="2">
        <f>_xlfn.ISOWEEKNUM(t_CoralieD[[#This Row],[Date]])</f>
        <v>21</v>
      </c>
      <c r="F135" s="3"/>
      <c r="G135" t="str">
        <f>_xlfn.XLOOKUP(t_CoralieD[[#This Row],[Date]],Celebration[Date],Celebration[Célébration],"-",0)</f>
        <v>-</v>
      </c>
      <c r="H1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136" spans="2:8" x14ac:dyDescent="0.25">
      <c r="B136" s="10">
        <v>45798</v>
      </c>
      <c r="C136" s="2">
        <f>YEAR(t_CoralieD[[#This Row],[Date]])</f>
        <v>2025</v>
      </c>
      <c r="D136" s="2" t="str">
        <f>PROPER(TEXT(t_CoralieD[[#This Row],[Date]],"mmm"))</f>
        <v>Mai</v>
      </c>
      <c r="E136" s="2">
        <f>_xlfn.ISOWEEKNUM(t_CoralieD[[#This Row],[Date]])</f>
        <v>21</v>
      </c>
      <c r="F136" s="3"/>
      <c r="G136" t="str">
        <f>_xlfn.XLOOKUP(t_CoralieD[[#This Row],[Date]],Celebration[Date],Celebration[Célébration],"-",0)</f>
        <v>-</v>
      </c>
      <c r="H1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137" spans="2:8" x14ac:dyDescent="0.25">
      <c r="B137" s="10">
        <v>45799</v>
      </c>
      <c r="C137" s="2">
        <f>YEAR(t_CoralieD[[#This Row],[Date]])</f>
        <v>2025</v>
      </c>
      <c r="D137" s="2" t="str">
        <f>PROPER(TEXT(t_CoralieD[[#This Row],[Date]],"mmm"))</f>
        <v>Mai</v>
      </c>
      <c r="E137" s="2">
        <f>_xlfn.ISOWEEKNUM(t_CoralieD[[#This Row],[Date]])</f>
        <v>21</v>
      </c>
      <c r="F137" s="3"/>
      <c r="G137" t="str">
        <f>_xlfn.XLOOKUP(t_CoralieD[[#This Row],[Date]],Celebration[Date],Celebration[Célébration],"-",0)</f>
        <v>-</v>
      </c>
      <c r="H1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138" spans="2:8" x14ac:dyDescent="0.25">
      <c r="B138" s="10">
        <v>45800</v>
      </c>
      <c r="C138" s="2">
        <f>YEAR(t_CoralieD[[#This Row],[Date]])</f>
        <v>2025</v>
      </c>
      <c r="D138" s="2" t="str">
        <f>PROPER(TEXT(t_CoralieD[[#This Row],[Date]],"mmm"))</f>
        <v>Mai</v>
      </c>
      <c r="E138" s="2">
        <f>_xlfn.ISOWEEKNUM(t_CoralieD[[#This Row],[Date]])</f>
        <v>21</v>
      </c>
      <c r="F138" s="3"/>
      <c r="G138" t="str">
        <f>_xlfn.XLOOKUP(t_CoralieD[[#This Row],[Date]],Celebration[Date],Celebration[Célébration],"-",0)</f>
        <v>-</v>
      </c>
      <c r="H1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139" spans="2:8" x14ac:dyDescent="0.25">
      <c r="B139" s="10">
        <v>45801</v>
      </c>
      <c r="C139" s="2">
        <f>YEAR(t_CoralieD[[#This Row],[Date]])</f>
        <v>2025</v>
      </c>
      <c r="D139" s="2" t="str">
        <f>PROPER(TEXT(t_CoralieD[[#This Row],[Date]],"mmm"))</f>
        <v>Mai</v>
      </c>
      <c r="E139" s="2">
        <f>_xlfn.ISOWEEKNUM(t_CoralieD[[#This Row],[Date]])</f>
        <v>21</v>
      </c>
      <c r="F139" s="3"/>
      <c r="G139" t="str">
        <f>_xlfn.XLOOKUP(t_CoralieD[[#This Row],[Date]],Celebration[Date],Celebration[Célébration],"-",0)</f>
        <v>-</v>
      </c>
      <c r="H1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140" spans="2:8" x14ac:dyDescent="0.25">
      <c r="B140" s="10">
        <v>45802</v>
      </c>
      <c r="C140" s="2">
        <f>YEAR(t_CoralieD[[#This Row],[Date]])</f>
        <v>2025</v>
      </c>
      <c r="D140" s="2" t="str">
        <f>PROPER(TEXT(t_CoralieD[[#This Row],[Date]],"mmm"))</f>
        <v>Mai</v>
      </c>
      <c r="E140" s="2">
        <f>_xlfn.ISOWEEKNUM(t_CoralieD[[#This Row],[Date]])</f>
        <v>21</v>
      </c>
      <c r="F140" s="3"/>
      <c r="G140" t="str">
        <f>_xlfn.XLOOKUP(t_CoralieD[[#This Row],[Date]],Celebration[Date],Celebration[Célébration],"-",0)</f>
        <v>-</v>
      </c>
      <c r="H1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141" spans="2:8" x14ac:dyDescent="0.25">
      <c r="B141" s="10">
        <v>45803</v>
      </c>
      <c r="C141" s="2">
        <f>YEAR(t_CoralieD[[#This Row],[Date]])</f>
        <v>2025</v>
      </c>
      <c r="D141" s="2" t="str">
        <f>PROPER(TEXT(t_CoralieD[[#This Row],[Date]],"mmm"))</f>
        <v>Mai</v>
      </c>
      <c r="E141" s="2">
        <f>_xlfn.ISOWEEKNUM(t_CoralieD[[#This Row],[Date]])</f>
        <v>22</v>
      </c>
      <c r="F141" s="3"/>
      <c r="G141" t="str">
        <f>_xlfn.XLOOKUP(t_CoralieD[[#This Row],[Date]],Celebration[Date],Celebration[Célébration],"-",0)</f>
        <v>-</v>
      </c>
      <c r="H1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142" spans="2:8" x14ac:dyDescent="0.25">
      <c r="B142" s="10">
        <v>45804</v>
      </c>
      <c r="C142" s="2">
        <f>YEAR(t_CoralieD[[#This Row],[Date]])</f>
        <v>2025</v>
      </c>
      <c r="D142" s="2" t="str">
        <f>PROPER(TEXT(t_CoralieD[[#This Row],[Date]],"mmm"))</f>
        <v>Mai</v>
      </c>
      <c r="E142" s="2">
        <f>_xlfn.ISOWEEKNUM(t_CoralieD[[#This Row],[Date]])</f>
        <v>22</v>
      </c>
      <c r="F142" s="3"/>
      <c r="G142" t="str">
        <f>_xlfn.XLOOKUP(t_CoralieD[[#This Row],[Date]],Celebration[Date],Celebration[Célébration],"-",0)</f>
        <v>-</v>
      </c>
      <c r="H1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143" spans="2:8" x14ac:dyDescent="0.25">
      <c r="B143" s="10">
        <v>45805</v>
      </c>
      <c r="C143" s="2">
        <f>YEAR(t_CoralieD[[#This Row],[Date]])</f>
        <v>2025</v>
      </c>
      <c r="D143" s="2" t="str">
        <f>PROPER(TEXT(t_CoralieD[[#This Row],[Date]],"mmm"))</f>
        <v>Mai</v>
      </c>
      <c r="E143" s="2">
        <f>_xlfn.ISOWEEKNUM(t_CoralieD[[#This Row],[Date]])</f>
        <v>22</v>
      </c>
      <c r="F143" s="3"/>
      <c r="G143" t="str">
        <f>_xlfn.XLOOKUP(t_CoralieD[[#This Row],[Date]],Celebration[Date],Celebration[Célébration],"-",0)</f>
        <v>-</v>
      </c>
      <c r="H1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144" spans="2:8" x14ac:dyDescent="0.25">
      <c r="B144" s="10">
        <v>45806</v>
      </c>
      <c r="C144" s="2">
        <f>YEAR(t_CoralieD[[#This Row],[Date]])</f>
        <v>2025</v>
      </c>
      <c r="D144" s="2" t="str">
        <f>PROPER(TEXT(t_CoralieD[[#This Row],[Date]],"mmm"))</f>
        <v>Mai</v>
      </c>
      <c r="E144" s="2">
        <f>_xlfn.ISOWEEKNUM(t_CoralieD[[#This Row],[Date]])</f>
        <v>22</v>
      </c>
      <c r="F144" s="3"/>
      <c r="G144" t="str">
        <f>_xlfn.XLOOKUP(t_CoralieD[[#This Row],[Date]],Celebration[Date],Celebration[Célébration],"-",0)</f>
        <v>Ascension</v>
      </c>
      <c r="H1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❗Ascension</v>
      </c>
    </row>
    <row r="145" spans="2:8" x14ac:dyDescent="0.25">
      <c r="B145" s="10">
        <v>45807</v>
      </c>
      <c r="C145" s="2">
        <f>YEAR(t_CoralieD[[#This Row],[Date]])</f>
        <v>2025</v>
      </c>
      <c r="D145" s="2" t="str">
        <f>PROPER(TEXT(t_CoralieD[[#This Row],[Date]],"mmm"))</f>
        <v>Mai</v>
      </c>
      <c r="E145" s="2">
        <f>_xlfn.ISOWEEKNUM(t_CoralieD[[#This Row],[Date]])</f>
        <v>22</v>
      </c>
      <c r="F145" s="3"/>
      <c r="G145" t="str">
        <f>_xlfn.XLOOKUP(t_CoralieD[[#This Row],[Date]],Celebration[Date],Celebration[Célébration],"-",0)</f>
        <v>-</v>
      </c>
      <c r="H1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146" spans="2:8" x14ac:dyDescent="0.25">
      <c r="B146" s="10">
        <v>45808</v>
      </c>
      <c r="C146" s="2">
        <f>YEAR(t_CoralieD[[#This Row],[Date]])</f>
        <v>2025</v>
      </c>
      <c r="D146" s="2" t="str">
        <f>PROPER(TEXT(t_CoralieD[[#This Row],[Date]],"mmm"))</f>
        <v>Mai</v>
      </c>
      <c r="E146" s="2">
        <f>_xlfn.ISOWEEKNUM(t_CoralieD[[#This Row],[Date]])</f>
        <v>22</v>
      </c>
      <c r="F146" s="3"/>
      <c r="G146" t="str">
        <f>_xlfn.XLOOKUP(t_CoralieD[[#This Row],[Date]],Celebration[Date],Celebration[Célébration],"-",0)</f>
        <v>-</v>
      </c>
      <c r="H1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147" spans="2:8" x14ac:dyDescent="0.25">
      <c r="B147" s="10">
        <v>45809</v>
      </c>
      <c r="C147" s="2">
        <f>YEAR(t_CoralieD[[#This Row],[Date]])</f>
        <v>2025</v>
      </c>
      <c r="D147" s="2" t="str">
        <f>PROPER(TEXT(t_CoralieD[[#This Row],[Date]],"mmm"))</f>
        <v>Juin</v>
      </c>
      <c r="E147" s="2">
        <f>_xlfn.ISOWEEKNUM(t_CoralieD[[#This Row],[Date]])</f>
        <v>22</v>
      </c>
      <c r="F147" s="3"/>
      <c r="G147" t="str">
        <f>_xlfn.XLOOKUP(t_CoralieD[[#This Row],[Date]],Celebration[Date],Celebration[Célébration],"-",0)</f>
        <v>-</v>
      </c>
      <c r="H1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148" spans="2:8" x14ac:dyDescent="0.25">
      <c r="B148" s="10">
        <v>45810</v>
      </c>
      <c r="C148" s="2">
        <f>YEAR(t_CoralieD[[#This Row],[Date]])</f>
        <v>2025</v>
      </c>
      <c r="D148" s="2" t="str">
        <f>PROPER(TEXT(t_CoralieD[[#This Row],[Date]],"mmm"))</f>
        <v>Juin</v>
      </c>
      <c r="E148" s="2">
        <f>_xlfn.ISOWEEKNUM(t_CoralieD[[#This Row],[Date]])</f>
        <v>23</v>
      </c>
      <c r="F148" s="3"/>
      <c r="G148" t="str">
        <f>_xlfn.XLOOKUP(t_CoralieD[[#This Row],[Date]],Celebration[Date],Celebration[Célébration],"-",0)</f>
        <v>-</v>
      </c>
      <c r="H1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149" spans="2:8" x14ac:dyDescent="0.25">
      <c r="B149" s="10">
        <v>45811</v>
      </c>
      <c r="C149" s="2">
        <f>YEAR(t_CoralieD[[#This Row],[Date]])</f>
        <v>2025</v>
      </c>
      <c r="D149" s="2" t="str">
        <f>PROPER(TEXT(t_CoralieD[[#This Row],[Date]],"mmm"))</f>
        <v>Juin</v>
      </c>
      <c r="E149" s="2">
        <f>_xlfn.ISOWEEKNUM(t_CoralieD[[#This Row],[Date]])</f>
        <v>23</v>
      </c>
      <c r="F149" s="3"/>
      <c r="G149" t="str">
        <f>_xlfn.XLOOKUP(t_CoralieD[[#This Row],[Date]],Celebration[Date],Celebration[Célébration],"-",0)</f>
        <v>-</v>
      </c>
      <c r="H1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150" spans="2:8" x14ac:dyDescent="0.25">
      <c r="B150" s="10">
        <v>45812</v>
      </c>
      <c r="C150" s="2">
        <f>YEAR(t_CoralieD[[#This Row],[Date]])</f>
        <v>2025</v>
      </c>
      <c r="D150" s="2" t="str">
        <f>PROPER(TEXT(t_CoralieD[[#This Row],[Date]],"mmm"))</f>
        <v>Juin</v>
      </c>
      <c r="E150" s="2">
        <f>_xlfn.ISOWEEKNUM(t_CoralieD[[#This Row],[Date]])</f>
        <v>23</v>
      </c>
      <c r="F150" s="3"/>
      <c r="G150" t="str">
        <f>_xlfn.XLOOKUP(t_CoralieD[[#This Row],[Date]],Celebration[Date],Celebration[Célébration],"-",0)</f>
        <v>-</v>
      </c>
      <c r="H1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151" spans="2:8" x14ac:dyDescent="0.25">
      <c r="B151" s="10">
        <v>45813</v>
      </c>
      <c r="C151" s="2">
        <f>YEAR(t_CoralieD[[#This Row],[Date]])</f>
        <v>2025</v>
      </c>
      <c r="D151" s="2" t="str">
        <f>PROPER(TEXT(t_CoralieD[[#This Row],[Date]],"mmm"))</f>
        <v>Juin</v>
      </c>
      <c r="E151" s="2">
        <f>_xlfn.ISOWEEKNUM(t_CoralieD[[#This Row],[Date]])</f>
        <v>23</v>
      </c>
      <c r="F151" s="3"/>
      <c r="G151" t="str">
        <f>_xlfn.XLOOKUP(t_CoralieD[[#This Row],[Date]],Celebration[Date],Celebration[Célébration],"-",0)</f>
        <v>-</v>
      </c>
      <c r="H1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152" spans="2:8" x14ac:dyDescent="0.25">
      <c r="B152" s="10">
        <v>45814</v>
      </c>
      <c r="C152" s="2">
        <f>YEAR(t_CoralieD[[#This Row],[Date]])</f>
        <v>2025</v>
      </c>
      <c r="D152" s="2" t="str">
        <f>PROPER(TEXT(t_CoralieD[[#This Row],[Date]],"mmm"))</f>
        <v>Juin</v>
      </c>
      <c r="E152" s="2">
        <f>_xlfn.ISOWEEKNUM(t_CoralieD[[#This Row],[Date]])</f>
        <v>23</v>
      </c>
      <c r="F152" s="3"/>
      <c r="G152" t="str">
        <f>_xlfn.XLOOKUP(t_CoralieD[[#This Row],[Date]],Celebration[Date],Celebration[Célébration],"-",0)</f>
        <v>-</v>
      </c>
      <c r="H1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153" spans="2:8" x14ac:dyDescent="0.25">
      <c r="B153" s="10">
        <v>45815</v>
      </c>
      <c r="C153" s="2">
        <f>YEAR(t_CoralieD[[#This Row],[Date]])</f>
        <v>2025</v>
      </c>
      <c r="D153" s="2" t="str">
        <f>PROPER(TEXT(t_CoralieD[[#This Row],[Date]],"mmm"))</f>
        <v>Juin</v>
      </c>
      <c r="E153" s="2">
        <f>_xlfn.ISOWEEKNUM(t_CoralieD[[#This Row],[Date]])</f>
        <v>23</v>
      </c>
      <c r="F153" s="3"/>
      <c r="G153" t="str">
        <f>_xlfn.XLOOKUP(t_CoralieD[[#This Row],[Date]],Celebration[Date],Celebration[Célébration],"-",0)</f>
        <v>-</v>
      </c>
      <c r="H1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154" spans="2:8" x14ac:dyDescent="0.25">
      <c r="B154" s="10">
        <v>45816</v>
      </c>
      <c r="C154" s="2">
        <f>YEAR(t_CoralieD[[#This Row],[Date]])</f>
        <v>2025</v>
      </c>
      <c r="D154" s="2" t="str">
        <f>PROPER(TEXT(t_CoralieD[[#This Row],[Date]],"mmm"))</f>
        <v>Juin</v>
      </c>
      <c r="E154" s="2">
        <f>_xlfn.ISOWEEKNUM(t_CoralieD[[#This Row],[Date]])</f>
        <v>23</v>
      </c>
      <c r="F154" s="3"/>
      <c r="G154" t="str">
        <f>_xlfn.XLOOKUP(t_CoralieD[[#This Row],[Date]],Celebration[Date],Celebration[Célébration],"-",0)</f>
        <v>-</v>
      </c>
      <c r="H1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155" spans="2:8" x14ac:dyDescent="0.25">
      <c r="B155" s="10">
        <v>45817</v>
      </c>
      <c r="C155" s="2">
        <f>YEAR(t_CoralieD[[#This Row],[Date]])</f>
        <v>2025</v>
      </c>
      <c r="D155" s="2" t="str">
        <f>PROPER(TEXT(t_CoralieD[[#This Row],[Date]],"mmm"))</f>
        <v>Juin</v>
      </c>
      <c r="E155" s="2">
        <f>_xlfn.ISOWEEKNUM(t_CoralieD[[#This Row],[Date]])</f>
        <v>24</v>
      </c>
      <c r="F155" s="3"/>
      <c r="G155" t="str">
        <f>_xlfn.XLOOKUP(t_CoralieD[[#This Row],[Date]],Celebration[Date],Celebration[Célébration],"-",0)</f>
        <v>Lundi de Pentecôte</v>
      </c>
      <c r="H1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❗Lundi de Pentecôte</v>
      </c>
    </row>
    <row r="156" spans="2:8" x14ac:dyDescent="0.25">
      <c r="B156" s="10">
        <v>45818</v>
      </c>
      <c r="C156" s="2">
        <f>YEAR(t_CoralieD[[#This Row],[Date]])</f>
        <v>2025</v>
      </c>
      <c r="D156" s="2" t="str">
        <f>PROPER(TEXT(t_CoralieD[[#This Row],[Date]],"mmm"))</f>
        <v>Juin</v>
      </c>
      <c r="E156" s="2">
        <f>_xlfn.ISOWEEKNUM(t_CoralieD[[#This Row],[Date]])</f>
        <v>24</v>
      </c>
      <c r="F156" s="3"/>
      <c r="G156" t="str">
        <f>_xlfn.XLOOKUP(t_CoralieD[[#This Row],[Date]],Celebration[Date],Celebration[Célébration],"-",0)</f>
        <v>-</v>
      </c>
      <c r="H1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157" spans="2:8" x14ac:dyDescent="0.25">
      <c r="B157" s="10">
        <v>45819</v>
      </c>
      <c r="C157" s="2">
        <f>YEAR(t_CoralieD[[#This Row],[Date]])</f>
        <v>2025</v>
      </c>
      <c r="D157" s="2" t="str">
        <f>PROPER(TEXT(t_CoralieD[[#This Row],[Date]],"mmm"))</f>
        <v>Juin</v>
      </c>
      <c r="E157" s="2">
        <f>_xlfn.ISOWEEKNUM(t_CoralieD[[#This Row],[Date]])</f>
        <v>24</v>
      </c>
      <c r="F157" s="3"/>
      <c r="G157" t="str">
        <f>_xlfn.XLOOKUP(t_CoralieD[[#This Row],[Date]],Celebration[Date],Celebration[Célébration],"-",0)</f>
        <v>-</v>
      </c>
      <c r="H1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158" spans="2:8" x14ac:dyDescent="0.25">
      <c r="B158" s="10">
        <v>45820</v>
      </c>
      <c r="C158" s="2">
        <f>YEAR(t_CoralieD[[#This Row],[Date]])</f>
        <v>2025</v>
      </c>
      <c r="D158" s="2" t="str">
        <f>PROPER(TEXT(t_CoralieD[[#This Row],[Date]],"mmm"))</f>
        <v>Juin</v>
      </c>
      <c r="E158" s="2">
        <f>_xlfn.ISOWEEKNUM(t_CoralieD[[#This Row],[Date]])</f>
        <v>24</v>
      </c>
      <c r="F158" s="3"/>
      <c r="G158" t="str">
        <f>_xlfn.XLOOKUP(t_CoralieD[[#This Row],[Date]],Celebration[Date],Celebration[Célébration],"-",0)</f>
        <v>-</v>
      </c>
      <c r="H1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159" spans="2:8" x14ac:dyDescent="0.25">
      <c r="B159" s="10">
        <v>45821</v>
      </c>
      <c r="C159" s="2">
        <f>YEAR(t_CoralieD[[#This Row],[Date]])</f>
        <v>2025</v>
      </c>
      <c r="D159" s="2" t="str">
        <f>PROPER(TEXT(t_CoralieD[[#This Row],[Date]],"mmm"))</f>
        <v>Juin</v>
      </c>
      <c r="E159" s="2">
        <f>_xlfn.ISOWEEKNUM(t_CoralieD[[#This Row],[Date]])</f>
        <v>24</v>
      </c>
      <c r="F159" s="3"/>
      <c r="G159" t="str">
        <f>_xlfn.XLOOKUP(t_CoralieD[[#This Row],[Date]],Celebration[Date],Celebration[Célébration],"-",0)</f>
        <v>-</v>
      </c>
      <c r="H1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160" spans="2:8" x14ac:dyDescent="0.25">
      <c r="B160" s="10">
        <v>45822</v>
      </c>
      <c r="C160" s="2">
        <f>YEAR(t_CoralieD[[#This Row],[Date]])</f>
        <v>2025</v>
      </c>
      <c r="D160" s="2" t="str">
        <f>PROPER(TEXT(t_CoralieD[[#This Row],[Date]],"mmm"))</f>
        <v>Juin</v>
      </c>
      <c r="E160" s="2">
        <f>_xlfn.ISOWEEKNUM(t_CoralieD[[#This Row],[Date]])</f>
        <v>24</v>
      </c>
      <c r="F160" s="3"/>
      <c r="G160" t="str">
        <f>_xlfn.XLOOKUP(t_CoralieD[[#This Row],[Date]],Celebration[Date],Celebration[Célébration],"-",0)</f>
        <v>-</v>
      </c>
      <c r="H1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161" spans="2:8" x14ac:dyDescent="0.25">
      <c r="B161" s="10">
        <v>45823</v>
      </c>
      <c r="C161" s="2">
        <f>YEAR(t_CoralieD[[#This Row],[Date]])</f>
        <v>2025</v>
      </c>
      <c r="D161" s="2" t="str">
        <f>PROPER(TEXT(t_CoralieD[[#This Row],[Date]],"mmm"))</f>
        <v>Juin</v>
      </c>
      <c r="E161" s="2">
        <f>_xlfn.ISOWEEKNUM(t_CoralieD[[#This Row],[Date]])</f>
        <v>24</v>
      </c>
      <c r="F161" s="3"/>
      <c r="G161" t="str">
        <f>_xlfn.XLOOKUP(t_CoralieD[[#This Row],[Date]],Celebration[Date],Celebration[Célébration],"-",0)</f>
        <v>-</v>
      </c>
      <c r="H1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162" spans="2:8" x14ac:dyDescent="0.25">
      <c r="B162" s="10">
        <v>45824</v>
      </c>
      <c r="C162" s="2">
        <f>YEAR(t_CoralieD[[#This Row],[Date]])</f>
        <v>2025</v>
      </c>
      <c r="D162" s="2" t="str">
        <f>PROPER(TEXT(t_CoralieD[[#This Row],[Date]],"mmm"))</f>
        <v>Juin</v>
      </c>
      <c r="E162" s="2">
        <f>_xlfn.ISOWEEKNUM(t_CoralieD[[#This Row],[Date]])</f>
        <v>25</v>
      </c>
      <c r="F162" s="3"/>
      <c r="G162" t="str">
        <f>_xlfn.XLOOKUP(t_CoralieD[[#This Row],[Date]],Celebration[Date],Celebration[Célébration],"-",0)</f>
        <v>-</v>
      </c>
      <c r="H1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163" spans="2:8" x14ac:dyDescent="0.25">
      <c r="B163" s="10">
        <v>45825</v>
      </c>
      <c r="C163" s="2">
        <f>YEAR(t_CoralieD[[#This Row],[Date]])</f>
        <v>2025</v>
      </c>
      <c r="D163" s="2" t="str">
        <f>PROPER(TEXT(t_CoralieD[[#This Row],[Date]],"mmm"))</f>
        <v>Juin</v>
      </c>
      <c r="E163" s="2">
        <f>_xlfn.ISOWEEKNUM(t_CoralieD[[#This Row],[Date]])</f>
        <v>25</v>
      </c>
      <c r="F163" s="3"/>
      <c r="G163" t="str">
        <f>_xlfn.XLOOKUP(t_CoralieD[[#This Row],[Date]],Celebration[Date],Celebration[Célébration],"-",0)</f>
        <v>-</v>
      </c>
      <c r="H1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164" spans="2:8" x14ac:dyDescent="0.25">
      <c r="B164" s="10">
        <v>45826</v>
      </c>
      <c r="C164" s="2">
        <f>YEAR(t_CoralieD[[#This Row],[Date]])</f>
        <v>2025</v>
      </c>
      <c r="D164" s="2" t="str">
        <f>PROPER(TEXT(t_CoralieD[[#This Row],[Date]],"mmm"))</f>
        <v>Juin</v>
      </c>
      <c r="E164" s="2">
        <f>_xlfn.ISOWEEKNUM(t_CoralieD[[#This Row],[Date]])</f>
        <v>25</v>
      </c>
      <c r="F164" s="3"/>
      <c r="G164" t="str">
        <f>_xlfn.XLOOKUP(t_CoralieD[[#This Row],[Date]],Celebration[Date],Celebration[Célébration],"-",0)</f>
        <v>-</v>
      </c>
      <c r="H1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165" spans="2:8" x14ac:dyDescent="0.25">
      <c r="B165" s="10">
        <v>45827</v>
      </c>
      <c r="C165" s="2">
        <f>YEAR(t_CoralieD[[#This Row],[Date]])</f>
        <v>2025</v>
      </c>
      <c r="D165" s="2" t="str">
        <f>PROPER(TEXT(t_CoralieD[[#This Row],[Date]],"mmm"))</f>
        <v>Juin</v>
      </c>
      <c r="E165" s="2">
        <f>_xlfn.ISOWEEKNUM(t_CoralieD[[#This Row],[Date]])</f>
        <v>25</v>
      </c>
      <c r="F165" s="3"/>
      <c r="G165" t="str">
        <f>_xlfn.XLOOKUP(t_CoralieD[[#This Row],[Date]],Celebration[Date],Celebration[Célébration],"-",0)</f>
        <v>-</v>
      </c>
      <c r="H1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166" spans="2:8" x14ac:dyDescent="0.25">
      <c r="B166" s="10">
        <v>45828</v>
      </c>
      <c r="C166" s="2">
        <f>YEAR(t_CoralieD[[#This Row],[Date]])</f>
        <v>2025</v>
      </c>
      <c r="D166" s="2" t="str">
        <f>PROPER(TEXT(t_CoralieD[[#This Row],[Date]],"mmm"))</f>
        <v>Juin</v>
      </c>
      <c r="E166" s="2">
        <f>_xlfn.ISOWEEKNUM(t_CoralieD[[#This Row],[Date]])</f>
        <v>25</v>
      </c>
      <c r="F166" s="3"/>
      <c r="G166" t="str">
        <f>_xlfn.XLOOKUP(t_CoralieD[[#This Row],[Date]],Celebration[Date],Celebration[Célébration],"-",0)</f>
        <v>-</v>
      </c>
      <c r="H1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167" spans="2:8" x14ac:dyDescent="0.25">
      <c r="B167" s="10">
        <v>45829</v>
      </c>
      <c r="C167" s="2">
        <f>YEAR(t_CoralieD[[#This Row],[Date]])</f>
        <v>2025</v>
      </c>
      <c r="D167" s="2" t="str">
        <f>PROPER(TEXT(t_CoralieD[[#This Row],[Date]],"mmm"))</f>
        <v>Juin</v>
      </c>
      <c r="E167" s="2">
        <f>_xlfn.ISOWEEKNUM(t_CoralieD[[#This Row],[Date]])</f>
        <v>25</v>
      </c>
      <c r="F167" s="3"/>
      <c r="G167" t="str">
        <f>_xlfn.XLOOKUP(t_CoralieD[[#This Row],[Date]],Celebration[Date],Celebration[Célébration],"-",0)</f>
        <v>-</v>
      </c>
      <c r="H1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168" spans="2:8" x14ac:dyDescent="0.25">
      <c r="B168" s="10">
        <v>45830</v>
      </c>
      <c r="C168" s="2">
        <f>YEAR(t_CoralieD[[#This Row],[Date]])</f>
        <v>2025</v>
      </c>
      <c r="D168" s="2" t="str">
        <f>PROPER(TEXT(t_CoralieD[[#This Row],[Date]],"mmm"))</f>
        <v>Juin</v>
      </c>
      <c r="E168" s="2">
        <f>_xlfn.ISOWEEKNUM(t_CoralieD[[#This Row],[Date]])</f>
        <v>25</v>
      </c>
      <c r="F168" s="3"/>
      <c r="G168" t="str">
        <f>_xlfn.XLOOKUP(t_CoralieD[[#This Row],[Date]],Celebration[Date],Celebration[Célébration],"-",0)</f>
        <v>-</v>
      </c>
      <c r="H1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169" spans="2:8" x14ac:dyDescent="0.25">
      <c r="B169" s="10">
        <v>45831</v>
      </c>
      <c r="C169" s="2">
        <f>YEAR(t_CoralieD[[#This Row],[Date]])</f>
        <v>2025</v>
      </c>
      <c r="D169" s="2" t="str">
        <f>PROPER(TEXT(t_CoralieD[[#This Row],[Date]],"mmm"))</f>
        <v>Juin</v>
      </c>
      <c r="E169" s="2">
        <f>_xlfn.ISOWEEKNUM(t_CoralieD[[#This Row],[Date]])</f>
        <v>26</v>
      </c>
      <c r="F169" s="3"/>
      <c r="G169" t="str">
        <f>_xlfn.XLOOKUP(t_CoralieD[[#This Row],[Date]],Celebration[Date],Celebration[Célébration],"-",0)</f>
        <v>-</v>
      </c>
      <c r="H1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170" spans="2:8" x14ac:dyDescent="0.25">
      <c r="B170" s="10">
        <v>45832</v>
      </c>
      <c r="C170" s="2">
        <f>YEAR(t_CoralieD[[#This Row],[Date]])</f>
        <v>2025</v>
      </c>
      <c r="D170" s="2" t="str">
        <f>PROPER(TEXT(t_CoralieD[[#This Row],[Date]],"mmm"))</f>
        <v>Juin</v>
      </c>
      <c r="E170" s="2">
        <f>_xlfn.ISOWEEKNUM(t_CoralieD[[#This Row],[Date]])</f>
        <v>26</v>
      </c>
      <c r="F170" s="3"/>
      <c r="G170" t="str">
        <f>_xlfn.XLOOKUP(t_CoralieD[[#This Row],[Date]],Celebration[Date],Celebration[Célébration],"-",0)</f>
        <v>-</v>
      </c>
      <c r="H1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171" spans="2:8" x14ac:dyDescent="0.25">
      <c r="B171" s="10">
        <v>45833</v>
      </c>
      <c r="C171" s="2">
        <f>YEAR(t_CoralieD[[#This Row],[Date]])</f>
        <v>2025</v>
      </c>
      <c r="D171" s="2" t="str">
        <f>PROPER(TEXT(t_CoralieD[[#This Row],[Date]],"mmm"))</f>
        <v>Juin</v>
      </c>
      <c r="E171" s="2">
        <f>_xlfn.ISOWEEKNUM(t_CoralieD[[#This Row],[Date]])</f>
        <v>26</v>
      </c>
      <c r="F171" s="3"/>
      <c r="G171" t="str">
        <f>_xlfn.XLOOKUP(t_CoralieD[[#This Row],[Date]],Celebration[Date],Celebration[Célébration],"-",0)</f>
        <v>-</v>
      </c>
      <c r="H1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172" spans="2:8" x14ac:dyDescent="0.25">
      <c r="B172" s="10">
        <v>45834</v>
      </c>
      <c r="C172" s="2">
        <f>YEAR(t_CoralieD[[#This Row],[Date]])</f>
        <v>2025</v>
      </c>
      <c r="D172" s="2" t="str">
        <f>PROPER(TEXT(t_CoralieD[[#This Row],[Date]],"mmm"))</f>
        <v>Juin</v>
      </c>
      <c r="E172" s="2">
        <f>_xlfn.ISOWEEKNUM(t_CoralieD[[#This Row],[Date]])</f>
        <v>26</v>
      </c>
      <c r="F172" s="3"/>
      <c r="G172" t="str">
        <f>_xlfn.XLOOKUP(t_CoralieD[[#This Row],[Date]],Celebration[Date],Celebration[Célébration],"-",0)</f>
        <v>-</v>
      </c>
      <c r="H1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173" spans="2:8" x14ac:dyDescent="0.25">
      <c r="B173" s="10">
        <v>45835</v>
      </c>
      <c r="C173" s="2">
        <f>YEAR(t_CoralieD[[#This Row],[Date]])</f>
        <v>2025</v>
      </c>
      <c r="D173" s="2" t="str">
        <f>PROPER(TEXT(t_CoralieD[[#This Row],[Date]],"mmm"))</f>
        <v>Juin</v>
      </c>
      <c r="E173" s="2">
        <f>_xlfn.ISOWEEKNUM(t_CoralieD[[#This Row],[Date]])</f>
        <v>26</v>
      </c>
      <c r="F173" s="3"/>
      <c r="G173" t="str">
        <f>_xlfn.XLOOKUP(t_CoralieD[[#This Row],[Date]],Celebration[Date],Celebration[Célébration],"-",0)</f>
        <v>-</v>
      </c>
      <c r="H1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174" spans="2:8" x14ac:dyDescent="0.25">
      <c r="B174" s="10">
        <v>45836</v>
      </c>
      <c r="C174" s="2">
        <f>YEAR(t_CoralieD[[#This Row],[Date]])</f>
        <v>2025</v>
      </c>
      <c r="D174" s="2" t="str">
        <f>PROPER(TEXT(t_CoralieD[[#This Row],[Date]],"mmm"))</f>
        <v>Juin</v>
      </c>
      <c r="E174" s="2">
        <f>_xlfn.ISOWEEKNUM(t_CoralieD[[#This Row],[Date]])</f>
        <v>26</v>
      </c>
      <c r="F174" s="3"/>
      <c r="G174" t="str">
        <f>_xlfn.XLOOKUP(t_CoralieD[[#This Row],[Date]],Celebration[Date],Celebration[Célébration],"-",0)</f>
        <v>-</v>
      </c>
      <c r="H1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175" spans="2:8" x14ac:dyDescent="0.25">
      <c r="B175" s="10">
        <v>45837</v>
      </c>
      <c r="C175" s="2">
        <f>YEAR(t_CoralieD[[#This Row],[Date]])</f>
        <v>2025</v>
      </c>
      <c r="D175" s="2" t="str">
        <f>PROPER(TEXT(t_CoralieD[[#This Row],[Date]],"mmm"))</f>
        <v>Juin</v>
      </c>
      <c r="E175" s="2">
        <f>_xlfn.ISOWEEKNUM(t_CoralieD[[#This Row],[Date]])</f>
        <v>26</v>
      </c>
      <c r="F175" s="3"/>
      <c r="G175" t="str">
        <f>_xlfn.XLOOKUP(t_CoralieD[[#This Row],[Date]],Celebration[Date],Celebration[Célébration],"-",0)</f>
        <v>-</v>
      </c>
      <c r="H1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176" spans="2:8" x14ac:dyDescent="0.25">
      <c r="B176" s="10">
        <v>45838</v>
      </c>
      <c r="C176" s="2">
        <f>YEAR(t_CoralieD[[#This Row],[Date]])</f>
        <v>2025</v>
      </c>
      <c r="D176" s="2" t="str">
        <f>PROPER(TEXT(t_CoralieD[[#This Row],[Date]],"mmm"))</f>
        <v>Juin</v>
      </c>
      <c r="E176" s="2">
        <f>_xlfn.ISOWEEKNUM(t_CoralieD[[#This Row],[Date]])</f>
        <v>27</v>
      </c>
      <c r="F176" s="3"/>
      <c r="G176" t="str">
        <f>_xlfn.XLOOKUP(t_CoralieD[[#This Row],[Date]],Celebration[Date],Celebration[Célébration],"-",0)</f>
        <v>-</v>
      </c>
      <c r="H1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177" spans="2:8" x14ac:dyDescent="0.25">
      <c r="B177" s="10">
        <v>45839</v>
      </c>
      <c r="C177" s="2">
        <f>YEAR(t_CoralieD[[#This Row],[Date]])</f>
        <v>2025</v>
      </c>
      <c r="D177" s="2" t="str">
        <f>PROPER(TEXT(t_CoralieD[[#This Row],[Date]],"mmm"))</f>
        <v>Juil</v>
      </c>
      <c r="E177" s="2">
        <f>_xlfn.ISOWEEKNUM(t_CoralieD[[#This Row],[Date]])</f>
        <v>27</v>
      </c>
      <c r="F177" s="3"/>
      <c r="G177" t="str">
        <f>_xlfn.XLOOKUP(t_CoralieD[[#This Row],[Date]],Celebration[Date],Celebration[Célébration],"-",0)</f>
        <v>-</v>
      </c>
      <c r="H1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178" spans="2:8" x14ac:dyDescent="0.25">
      <c r="B178" s="10">
        <v>45840</v>
      </c>
      <c r="C178" s="2">
        <f>YEAR(t_CoralieD[[#This Row],[Date]])</f>
        <v>2025</v>
      </c>
      <c r="D178" s="2" t="str">
        <f>PROPER(TEXT(t_CoralieD[[#This Row],[Date]],"mmm"))</f>
        <v>Juil</v>
      </c>
      <c r="E178" s="2">
        <f>_xlfn.ISOWEEKNUM(t_CoralieD[[#This Row],[Date]])</f>
        <v>27</v>
      </c>
      <c r="F178" s="3"/>
      <c r="G178" t="str">
        <f>_xlfn.XLOOKUP(t_CoralieD[[#This Row],[Date]],Celebration[Date],Celebration[Célébration],"-",0)</f>
        <v>-</v>
      </c>
      <c r="H1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179" spans="2:8" x14ac:dyDescent="0.25">
      <c r="B179" s="10">
        <v>45841</v>
      </c>
      <c r="C179" s="2">
        <f>YEAR(t_CoralieD[[#This Row],[Date]])</f>
        <v>2025</v>
      </c>
      <c r="D179" s="2" t="str">
        <f>PROPER(TEXT(t_CoralieD[[#This Row],[Date]],"mmm"))</f>
        <v>Juil</v>
      </c>
      <c r="E179" s="2">
        <f>_xlfn.ISOWEEKNUM(t_CoralieD[[#This Row],[Date]])</f>
        <v>27</v>
      </c>
      <c r="F179" s="3"/>
      <c r="G179" t="str">
        <f>_xlfn.XLOOKUP(t_CoralieD[[#This Row],[Date]],Celebration[Date],Celebration[Célébration],"-",0)</f>
        <v>-</v>
      </c>
      <c r="H1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180" spans="2:8" x14ac:dyDescent="0.25">
      <c r="B180" s="10">
        <v>45842</v>
      </c>
      <c r="C180" s="2">
        <f>YEAR(t_CoralieD[[#This Row],[Date]])</f>
        <v>2025</v>
      </c>
      <c r="D180" s="2" t="str">
        <f>PROPER(TEXT(t_CoralieD[[#This Row],[Date]],"mmm"))</f>
        <v>Juil</v>
      </c>
      <c r="E180" s="2">
        <f>_xlfn.ISOWEEKNUM(t_CoralieD[[#This Row],[Date]])</f>
        <v>27</v>
      </c>
      <c r="F180" s="3"/>
      <c r="G180" t="str">
        <f>_xlfn.XLOOKUP(t_CoralieD[[#This Row],[Date]],Celebration[Date],Celebration[Célébration],"-",0)</f>
        <v>-</v>
      </c>
      <c r="H1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181" spans="2:8" x14ac:dyDescent="0.25">
      <c r="B181" s="10">
        <v>45843</v>
      </c>
      <c r="C181" s="2">
        <f>YEAR(t_CoralieD[[#This Row],[Date]])</f>
        <v>2025</v>
      </c>
      <c r="D181" s="2" t="str">
        <f>PROPER(TEXT(t_CoralieD[[#This Row],[Date]],"mmm"))</f>
        <v>Juil</v>
      </c>
      <c r="E181" s="2">
        <f>_xlfn.ISOWEEKNUM(t_CoralieD[[#This Row],[Date]])</f>
        <v>27</v>
      </c>
      <c r="F181" s="3"/>
      <c r="G181" t="str">
        <f>_xlfn.XLOOKUP(t_CoralieD[[#This Row],[Date]],Celebration[Date],Celebration[Célébration],"-",0)</f>
        <v>-</v>
      </c>
      <c r="H1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182" spans="2:8" x14ac:dyDescent="0.25">
      <c r="B182" s="10">
        <v>45844</v>
      </c>
      <c r="C182" s="2">
        <f>YEAR(t_CoralieD[[#This Row],[Date]])</f>
        <v>2025</v>
      </c>
      <c r="D182" s="2" t="str">
        <f>PROPER(TEXT(t_CoralieD[[#This Row],[Date]],"mmm"))</f>
        <v>Juil</v>
      </c>
      <c r="E182" s="2">
        <f>_xlfn.ISOWEEKNUM(t_CoralieD[[#This Row],[Date]])</f>
        <v>27</v>
      </c>
      <c r="F182" s="3"/>
      <c r="G182" t="str">
        <f>_xlfn.XLOOKUP(t_CoralieD[[#This Row],[Date]],Celebration[Date],Celebration[Célébration],"-",0)</f>
        <v>-</v>
      </c>
      <c r="H1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183" spans="2:8" x14ac:dyDescent="0.25">
      <c r="B183" s="10">
        <v>45845</v>
      </c>
      <c r="C183" s="2">
        <f>YEAR(t_CoralieD[[#This Row],[Date]])</f>
        <v>2025</v>
      </c>
      <c r="D183" s="2" t="str">
        <f>PROPER(TEXT(t_CoralieD[[#This Row],[Date]],"mmm"))</f>
        <v>Juil</v>
      </c>
      <c r="E183" s="2">
        <f>_xlfn.ISOWEEKNUM(t_CoralieD[[#This Row],[Date]])</f>
        <v>28</v>
      </c>
      <c r="F183" s="3"/>
      <c r="G183" t="str">
        <f>_xlfn.XLOOKUP(t_CoralieD[[#This Row],[Date]],Celebration[Date],Celebration[Célébration],"-",0)</f>
        <v>-</v>
      </c>
      <c r="H1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184" spans="2:8" x14ac:dyDescent="0.25">
      <c r="B184" s="10">
        <v>45846</v>
      </c>
      <c r="C184" s="2">
        <f>YEAR(t_CoralieD[[#This Row],[Date]])</f>
        <v>2025</v>
      </c>
      <c r="D184" s="2" t="str">
        <f>PROPER(TEXT(t_CoralieD[[#This Row],[Date]],"mmm"))</f>
        <v>Juil</v>
      </c>
      <c r="E184" s="2">
        <f>_xlfn.ISOWEEKNUM(t_CoralieD[[#This Row],[Date]])</f>
        <v>28</v>
      </c>
      <c r="F184" s="3"/>
      <c r="G184" t="str">
        <f>_xlfn.XLOOKUP(t_CoralieD[[#This Row],[Date]],Celebration[Date],Celebration[Célébration],"-",0)</f>
        <v>-</v>
      </c>
      <c r="H1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185" spans="2:8" x14ac:dyDescent="0.25">
      <c r="B185" s="10">
        <v>45847</v>
      </c>
      <c r="C185" s="2">
        <f>YEAR(t_CoralieD[[#This Row],[Date]])</f>
        <v>2025</v>
      </c>
      <c r="D185" s="2" t="str">
        <f>PROPER(TEXT(t_CoralieD[[#This Row],[Date]],"mmm"))</f>
        <v>Juil</v>
      </c>
      <c r="E185" s="2">
        <f>_xlfn.ISOWEEKNUM(t_CoralieD[[#This Row],[Date]])</f>
        <v>28</v>
      </c>
      <c r="F185" s="3"/>
      <c r="G185" t="str">
        <f>_xlfn.XLOOKUP(t_CoralieD[[#This Row],[Date]],Celebration[Date],Celebration[Célébration],"-",0)</f>
        <v>-</v>
      </c>
      <c r="H1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186" spans="2:8" x14ac:dyDescent="0.25">
      <c r="B186" s="10">
        <v>45848</v>
      </c>
      <c r="C186" s="2">
        <f>YEAR(t_CoralieD[[#This Row],[Date]])</f>
        <v>2025</v>
      </c>
      <c r="D186" s="2" t="str">
        <f>PROPER(TEXT(t_CoralieD[[#This Row],[Date]],"mmm"))</f>
        <v>Juil</v>
      </c>
      <c r="E186" s="2">
        <f>_xlfn.ISOWEEKNUM(t_CoralieD[[#This Row],[Date]])</f>
        <v>28</v>
      </c>
      <c r="F186" s="3"/>
      <c r="G186" t="str">
        <f>_xlfn.XLOOKUP(t_CoralieD[[#This Row],[Date]],Celebration[Date],Celebration[Célébration],"-",0)</f>
        <v>-</v>
      </c>
      <c r="H1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187" spans="2:8" x14ac:dyDescent="0.25">
      <c r="B187" s="10">
        <v>45849</v>
      </c>
      <c r="C187" s="2">
        <f>YEAR(t_CoralieD[[#This Row],[Date]])</f>
        <v>2025</v>
      </c>
      <c r="D187" s="2" t="str">
        <f>PROPER(TEXT(t_CoralieD[[#This Row],[Date]],"mmm"))</f>
        <v>Juil</v>
      </c>
      <c r="E187" s="2">
        <f>_xlfn.ISOWEEKNUM(t_CoralieD[[#This Row],[Date]])</f>
        <v>28</v>
      </c>
      <c r="F187" s="3"/>
      <c r="G187" t="str">
        <f>_xlfn.XLOOKUP(t_CoralieD[[#This Row],[Date]],Celebration[Date],Celebration[Célébration],"-",0)</f>
        <v>-</v>
      </c>
      <c r="H1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188" spans="2:8" x14ac:dyDescent="0.25">
      <c r="B188" s="10">
        <v>45850</v>
      </c>
      <c r="C188" s="2">
        <f>YEAR(t_CoralieD[[#This Row],[Date]])</f>
        <v>2025</v>
      </c>
      <c r="D188" s="2" t="str">
        <f>PROPER(TEXT(t_CoralieD[[#This Row],[Date]],"mmm"))</f>
        <v>Juil</v>
      </c>
      <c r="E188" s="2">
        <f>_xlfn.ISOWEEKNUM(t_CoralieD[[#This Row],[Date]])</f>
        <v>28</v>
      </c>
      <c r="F188" s="3"/>
      <c r="G188" t="str">
        <f>_xlfn.XLOOKUP(t_CoralieD[[#This Row],[Date]],Celebration[Date],Celebration[Célébration],"-",0)</f>
        <v>-</v>
      </c>
      <c r="H1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189" spans="2:8" x14ac:dyDescent="0.25">
      <c r="B189" s="10">
        <v>45851</v>
      </c>
      <c r="C189" s="2">
        <f>YEAR(t_CoralieD[[#This Row],[Date]])</f>
        <v>2025</v>
      </c>
      <c r="D189" s="2" t="str">
        <f>PROPER(TEXT(t_CoralieD[[#This Row],[Date]],"mmm"))</f>
        <v>Juil</v>
      </c>
      <c r="E189" s="2">
        <f>_xlfn.ISOWEEKNUM(t_CoralieD[[#This Row],[Date]])</f>
        <v>28</v>
      </c>
      <c r="F189" s="3"/>
      <c r="G189" t="str">
        <f>_xlfn.XLOOKUP(t_CoralieD[[#This Row],[Date]],Celebration[Date],Celebration[Célébration],"-",0)</f>
        <v>-</v>
      </c>
      <c r="H1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190" spans="2:8" x14ac:dyDescent="0.25">
      <c r="B190" s="10">
        <v>45852</v>
      </c>
      <c r="C190" s="2">
        <f>YEAR(t_CoralieD[[#This Row],[Date]])</f>
        <v>2025</v>
      </c>
      <c r="D190" s="2" t="str">
        <f>PROPER(TEXT(t_CoralieD[[#This Row],[Date]],"mmm"))</f>
        <v>Juil</v>
      </c>
      <c r="E190" s="2">
        <f>_xlfn.ISOWEEKNUM(t_CoralieD[[#This Row],[Date]])</f>
        <v>29</v>
      </c>
      <c r="F190" s="3"/>
      <c r="G190" t="str">
        <f>_xlfn.XLOOKUP(t_CoralieD[[#This Row],[Date]],Celebration[Date],Celebration[Célébration],"-",0)</f>
        <v>14 juillet</v>
      </c>
      <c r="H1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❗14 juillet</v>
      </c>
    </row>
    <row r="191" spans="2:8" x14ac:dyDescent="0.25">
      <c r="B191" s="10">
        <v>45853</v>
      </c>
      <c r="C191" s="2">
        <f>YEAR(t_CoralieD[[#This Row],[Date]])</f>
        <v>2025</v>
      </c>
      <c r="D191" s="2" t="str">
        <f>PROPER(TEXT(t_CoralieD[[#This Row],[Date]],"mmm"))</f>
        <v>Juil</v>
      </c>
      <c r="E191" s="2">
        <f>_xlfn.ISOWEEKNUM(t_CoralieD[[#This Row],[Date]])</f>
        <v>29</v>
      </c>
      <c r="F191" s="3"/>
      <c r="G191" t="str">
        <f>_xlfn.XLOOKUP(t_CoralieD[[#This Row],[Date]],Celebration[Date],Celebration[Célébration],"-",0)</f>
        <v>-</v>
      </c>
      <c r="H1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192" spans="2:8" x14ac:dyDescent="0.25">
      <c r="B192" s="10">
        <v>45854</v>
      </c>
      <c r="C192" s="2">
        <f>YEAR(t_CoralieD[[#This Row],[Date]])</f>
        <v>2025</v>
      </c>
      <c r="D192" s="2" t="str">
        <f>PROPER(TEXT(t_CoralieD[[#This Row],[Date]],"mmm"))</f>
        <v>Juil</v>
      </c>
      <c r="E192" s="2">
        <f>_xlfn.ISOWEEKNUM(t_CoralieD[[#This Row],[Date]])</f>
        <v>29</v>
      </c>
      <c r="F192" s="3"/>
      <c r="G192" t="str">
        <f>_xlfn.XLOOKUP(t_CoralieD[[#This Row],[Date]],Celebration[Date],Celebration[Célébration],"-",0)</f>
        <v>-</v>
      </c>
      <c r="H1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193" spans="2:8" x14ac:dyDescent="0.25">
      <c r="B193" s="10">
        <v>45855</v>
      </c>
      <c r="C193" s="2">
        <f>YEAR(t_CoralieD[[#This Row],[Date]])</f>
        <v>2025</v>
      </c>
      <c r="D193" s="2" t="str">
        <f>PROPER(TEXT(t_CoralieD[[#This Row],[Date]],"mmm"))</f>
        <v>Juil</v>
      </c>
      <c r="E193" s="2">
        <f>_xlfn.ISOWEEKNUM(t_CoralieD[[#This Row],[Date]])</f>
        <v>29</v>
      </c>
      <c r="F193" s="3"/>
      <c r="G193" t="str">
        <f>_xlfn.XLOOKUP(t_CoralieD[[#This Row],[Date]],Celebration[Date],Celebration[Célébration],"-",0)</f>
        <v>-</v>
      </c>
      <c r="H1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194" spans="2:8" x14ac:dyDescent="0.25">
      <c r="B194" s="10">
        <v>45856</v>
      </c>
      <c r="C194" s="2">
        <f>YEAR(t_CoralieD[[#This Row],[Date]])</f>
        <v>2025</v>
      </c>
      <c r="D194" s="2" t="str">
        <f>PROPER(TEXT(t_CoralieD[[#This Row],[Date]],"mmm"))</f>
        <v>Juil</v>
      </c>
      <c r="E194" s="2">
        <f>_xlfn.ISOWEEKNUM(t_CoralieD[[#This Row],[Date]])</f>
        <v>29</v>
      </c>
      <c r="F194" s="3"/>
      <c r="G194" t="str">
        <f>_xlfn.XLOOKUP(t_CoralieD[[#This Row],[Date]],Celebration[Date],Celebration[Célébration],"-",0)</f>
        <v>-</v>
      </c>
      <c r="H1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195" spans="2:8" x14ac:dyDescent="0.25">
      <c r="B195" s="10">
        <v>45857</v>
      </c>
      <c r="C195" s="2">
        <f>YEAR(t_CoralieD[[#This Row],[Date]])</f>
        <v>2025</v>
      </c>
      <c r="D195" s="2" t="str">
        <f>PROPER(TEXT(t_CoralieD[[#This Row],[Date]],"mmm"))</f>
        <v>Juil</v>
      </c>
      <c r="E195" s="2">
        <f>_xlfn.ISOWEEKNUM(t_CoralieD[[#This Row],[Date]])</f>
        <v>29</v>
      </c>
      <c r="F195" s="3"/>
      <c r="G195" t="str">
        <f>_xlfn.XLOOKUP(t_CoralieD[[#This Row],[Date]],Celebration[Date],Celebration[Célébration],"-",0)</f>
        <v>-</v>
      </c>
      <c r="H1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196" spans="2:8" x14ac:dyDescent="0.25">
      <c r="B196" s="10">
        <v>45858</v>
      </c>
      <c r="C196" s="2">
        <f>YEAR(t_CoralieD[[#This Row],[Date]])</f>
        <v>2025</v>
      </c>
      <c r="D196" s="2" t="str">
        <f>PROPER(TEXT(t_CoralieD[[#This Row],[Date]],"mmm"))</f>
        <v>Juil</v>
      </c>
      <c r="E196" s="2">
        <f>_xlfn.ISOWEEKNUM(t_CoralieD[[#This Row],[Date]])</f>
        <v>29</v>
      </c>
      <c r="F196" s="3"/>
      <c r="G196" t="str">
        <f>_xlfn.XLOOKUP(t_CoralieD[[#This Row],[Date]],Celebration[Date],Celebration[Célébration],"-",0)</f>
        <v>-</v>
      </c>
      <c r="H1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197" spans="2:8" x14ac:dyDescent="0.25">
      <c r="B197" s="10">
        <v>45859</v>
      </c>
      <c r="C197" s="2">
        <f>YEAR(t_CoralieD[[#This Row],[Date]])</f>
        <v>2025</v>
      </c>
      <c r="D197" s="2" t="str">
        <f>PROPER(TEXT(t_CoralieD[[#This Row],[Date]],"mmm"))</f>
        <v>Juil</v>
      </c>
      <c r="E197" s="2">
        <f>_xlfn.ISOWEEKNUM(t_CoralieD[[#This Row],[Date]])</f>
        <v>30</v>
      </c>
      <c r="F197" s="3"/>
      <c r="G197" t="str">
        <f>_xlfn.XLOOKUP(t_CoralieD[[#This Row],[Date]],Celebration[Date],Celebration[Célébration],"-",0)</f>
        <v>-</v>
      </c>
      <c r="H1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198" spans="2:8" x14ac:dyDescent="0.25">
      <c r="B198" s="10">
        <v>45860</v>
      </c>
      <c r="C198" s="2">
        <f>YEAR(t_CoralieD[[#This Row],[Date]])</f>
        <v>2025</v>
      </c>
      <c r="D198" s="2" t="str">
        <f>PROPER(TEXT(t_CoralieD[[#This Row],[Date]],"mmm"))</f>
        <v>Juil</v>
      </c>
      <c r="E198" s="2">
        <f>_xlfn.ISOWEEKNUM(t_CoralieD[[#This Row],[Date]])</f>
        <v>30</v>
      </c>
      <c r="F198" s="3"/>
      <c r="G198" t="str">
        <f>_xlfn.XLOOKUP(t_CoralieD[[#This Row],[Date]],Celebration[Date],Celebration[Célébration],"-",0)</f>
        <v>-</v>
      </c>
      <c r="H1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199" spans="2:8" x14ac:dyDescent="0.25">
      <c r="B199" s="10">
        <v>45861</v>
      </c>
      <c r="C199" s="2">
        <f>YEAR(t_CoralieD[[#This Row],[Date]])</f>
        <v>2025</v>
      </c>
      <c r="D199" s="2" t="str">
        <f>PROPER(TEXT(t_CoralieD[[#This Row],[Date]],"mmm"))</f>
        <v>Juil</v>
      </c>
      <c r="E199" s="2">
        <f>_xlfn.ISOWEEKNUM(t_CoralieD[[#This Row],[Date]])</f>
        <v>30</v>
      </c>
      <c r="F199" s="3"/>
      <c r="G199" t="str">
        <f>_xlfn.XLOOKUP(t_CoralieD[[#This Row],[Date]],Celebration[Date],Celebration[Célébration],"-",0)</f>
        <v>-</v>
      </c>
      <c r="H1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200" spans="2:8" x14ac:dyDescent="0.25">
      <c r="B200" s="10">
        <v>45862</v>
      </c>
      <c r="C200" s="2">
        <f>YEAR(t_CoralieD[[#This Row],[Date]])</f>
        <v>2025</v>
      </c>
      <c r="D200" s="2" t="str">
        <f>PROPER(TEXT(t_CoralieD[[#This Row],[Date]],"mmm"))</f>
        <v>Juil</v>
      </c>
      <c r="E200" s="2">
        <f>_xlfn.ISOWEEKNUM(t_CoralieD[[#This Row],[Date]])</f>
        <v>30</v>
      </c>
      <c r="F200" s="3"/>
      <c r="G200" t="str">
        <f>_xlfn.XLOOKUP(t_CoralieD[[#This Row],[Date]],Celebration[Date],Celebration[Célébration],"-",0)</f>
        <v>-</v>
      </c>
      <c r="H2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201" spans="2:8" x14ac:dyDescent="0.25">
      <c r="B201" s="10">
        <v>45863</v>
      </c>
      <c r="C201" s="2">
        <f>YEAR(t_CoralieD[[#This Row],[Date]])</f>
        <v>2025</v>
      </c>
      <c r="D201" s="2" t="str">
        <f>PROPER(TEXT(t_CoralieD[[#This Row],[Date]],"mmm"))</f>
        <v>Juil</v>
      </c>
      <c r="E201" s="2">
        <f>_xlfn.ISOWEEKNUM(t_CoralieD[[#This Row],[Date]])</f>
        <v>30</v>
      </c>
      <c r="F201" s="3"/>
      <c r="G201" t="str">
        <f>_xlfn.XLOOKUP(t_CoralieD[[#This Row],[Date]],Celebration[Date],Celebration[Célébration],"-",0)</f>
        <v>-</v>
      </c>
      <c r="H2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202" spans="2:8" x14ac:dyDescent="0.25">
      <c r="B202" s="10">
        <v>45864</v>
      </c>
      <c r="C202" s="2">
        <f>YEAR(t_CoralieD[[#This Row],[Date]])</f>
        <v>2025</v>
      </c>
      <c r="D202" s="2" t="str">
        <f>PROPER(TEXT(t_CoralieD[[#This Row],[Date]],"mmm"))</f>
        <v>Juil</v>
      </c>
      <c r="E202" s="2">
        <f>_xlfn.ISOWEEKNUM(t_CoralieD[[#This Row],[Date]])</f>
        <v>30</v>
      </c>
      <c r="F202" s="3"/>
      <c r="G202" t="str">
        <f>_xlfn.XLOOKUP(t_CoralieD[[#This Row],[Date]],Celebration[Date],Celebration[Célébration],"-",0)</f>
        <v>-</v>
      </c>
      <c r="H2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203" spans="2:8" x14ac:dyDescent="0.25">
      <c r="B203" s="10">
        <v>45865</v>
      </c>
      <c r="C203" s="2">
        <f>YEAR(t_CoralieD[[#This Row],[Date]])</f>
        <v>2025</v>
      </c>
      <c r="D203" s="2" t="str">
        <f>PROPER(TEXT(t_CoralieD[[#This Row],[Date]],"mmm"))</f>
        <v>Juil</v>
      </c>
      <c r="E203" s="2">
        <f>_xlfn.ISOWEEKNUM(t_CoralieD[[#This Row],[Date]])</f>
        <v>30</v>
      </c>
      <c r="F203" s="3"/>
      <c r="G203" t="str">
        <f>_xlfn.XLOOKUP(t_CoralieD[[#This Row],[Date]],Celebration[Date],Celebration[Célébration],"-",0)</f>
        <v>-</v>
      </c>
      <c r="H2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204" spans="2:8" x14ac:dyDescent="0.25">
      <c r="B204" s="10">
        <v>45866</v>
      </c>
      <c r="C204" s="2">
        <f>YEAR(t_CoralieD[[#This Row],[Date]])</f>
        <v>2025</v>
      </c>
      <c r="D204" s="2" t="str">
        <f>PROPER(TEXT(t_CoralieD[[#This Row],[Date]],"mmm"))</f>
        <v>Juil</v>
      </c>
      <c r="E204" s="2">
        <f>_xlfn.ISOWEEKNUM(t_CoralieD[[#This Row],[Date]])</f>
        <v>31</v>
      </c>
      <c r="F204" s="3"/>
      <c r="G204" t="str">
        <f>_xlfn.XLOOKUP(t_CoralieD[[#This Row],[Date]],Celebration[Date],Celebration[Célébration],"-",0)</f>
        <v>-</v>
      </c>
      <c r="H2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205" spans="2:8" x14ac:dyDescent="0.25">
      <c r="B205" s="10">
        <v>45867</v>
      </c>
      <c r="C205" s="2">
        <f>YEAR(t_CoralieD[[#This Row],[Date]])</f>
        <v>2025</v>
      </c>
      <c r="D205" s="2" t="str">
        <f>PROPER(TEXT(t_CoralieD[[#This Row],[Date]],"mmm"))</f>
        <v>Juil</v>
      </c>
      <c r="E205" s="2">
        <f>_xlfn.ISOWEEKNUM(t_CoralieD[[#This Row],[Date]])</f>
        <v>31</v>
      </c>
      <c r="F205" s="3"/>
      <c r="G205" t="str">
        <f>_xlfn.XLOOKUP(t_CoralieD[[#This Row],[Date]],Celebration[Date],Celebration[Célébration],"-",0)</f>
        <v>-</v>
      </c>
      <c r="H2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206" spans="2:8" x14ac:dyDescent="0.25">
      <c r="B206" s="10">
        <v>45868</v>
      </c>
      <c r="C206" s="2">
        <f>YEAR(t_CoralieD[[#This Row],[Date]])</f>
        <v>2025</v>
      </c>
      <c r="D206" s="2" t="str">
        <f>PROPER(TEXT(t_CoralieD[[#This Row],[Date]],"mmm"))</f>
        <v>Juil</v>
      </c>
      <c r="E206" s="2">
        <f>_xlfn.ISOWEEKNUM(t_CoralieD[[#This Row],[Date]])</f>
        <v>31</v>
      </c>
      <c r="F206" s="3"/>
      <c r="G206" t="str">
        <f>_xlfn.XLOOKUP(t_CoralieD[[#This Row],[Date]],Celebration[Date],Celebration[Célébration],"-",0)</f>
        <v>-</v>
      </c>
      <c r="H2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207" spans="2:8" x14ac:dyDescent="0.25">
      <c r="B207" s="10">
        <v>45869</v>
      </c>
      <c r="C207" s="2">
        <f>YEAR(t_CoralieD[[#This Row],[Date]])</f>
        <v>2025</v>
      </c>
      <c r="D207" s="2" t="str">
        <f>PROPER(TEXT(t_CoralieD[[#This Row],[Date]],"mmm"))</f>
        <v>Juil</v>
      </c>
      <c r="E207" s="2">
        <f>_xlfn.ISOWEEKNUM(t_CoralieD[[#This Row],[Date]])</f>
        <v>31</v>
      </c>
      <c r="F207" s="3"/>
      <c r="G207" t="str">
        <f>_xlfn.XLOOKUP(t_CoralieD[[#This Row],[Date]],Celebration[Date],Celebration[Célébration],"-",0)</f>
        <v>-</v>
      </c>
      <c r="H2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208" spans="2:8" x14ac:dyDescent="0.25">
      <c r="B208" s="10">
        <v>45870</v>
      </c>
      <c r="C208" s="2">
        <f>YEAR(t_CoralieD[[#This Row],[Date]])</f>
        <v>2025</v>
      </c>
      <c r="D208" s="2" t="str">
        <f>PROPER(TEXT(t_CoralieD[[#This Row],[Date]],"mmm"))</f>
        <v>Août</v>
      </c>
      <c r="E208" s="2">
        <f>_xlfn.ISOWEEKNUM(t_CoralieD[[#This Row],[Date]])</f>
        <v>31</v>
      </c>
      <c r="F208" s="3"/>
      <c r="G208" t="str">
        <f>_xlfn.XLOOKUP(t_CoralieD[[#This Row],[Date]],Celebration[Date],Celebration[Célébration],"-",0)</f>
        <v>-</v>
      </c>
      <c r="H2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209" spans="2:8" x14ac:dyDescent="0.25">
      <c r="B209" s="10">
        <v>45871</v>
      </c>
      <c r="C209" s="2">
        <f>YEAR(t_CoralieD[[#This Row],[Date]])</f>
        <v>2025</v>
      </c>
      <c r="D209" s="2" t="str">
        <f>PROPER(TEXT(t_CoralieD[[#This Row],[Date]],"mmm"))</f>
        <v>Août</v>
      </c>
      <c r="E209" s="2">
        <f>_xlfn.ISOWEEKNUM(t_CoralieD[[#This Row],[Date]])</f>
        <v>31</v>
      </c>
      <c r="F209" s="3"/>
      <c r="G209" t="str">
        <f>_xlfn.XLOOKUP(t_CoralieD[[#This Row],[Date]],Celebration[Date],Celebration[Célébration],"-",0)</f>
        <v>-</v>
      </c>
      <c r="H2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210" spans="2:8" x14ac:dyDescent="0.25">
      <c r="B210" s="10">
        <v>45872</v>
      </c>
      <c r="C210" s="2">
        <f>YEAR(t_CoralieD[[#This Row],[Date]])</f>
        <v>2025</v>
      </c>
      <c r="D210" s="2" t="str">
        <f>PROPER(TEXT(t_CoralieD[[#This Row],[Date]],"mmm"))</f>
        <v>Août</v>
      </c>
      <c r="E210" s="2">
        <f>_xlfn.ISOWEEKNUM(t_CoralieD[[#This Row],[Date]])</f>
        <v>31</v>
      </c>
      <c r="F210" s="3"/>
      <c r="G210" t="str">
        <f>_xlfn.XLOOKUP(t_CoralieD[[#This Row],[Date]],Celebration[Date],Celebration[Célébration],"-",0)</f>
        <v>-</v>
      </c>
      <c r="H2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211" spans="2:8" x14ac:dyDescent="0.25">
      <c r="B211" s="10">
        <v>45873</v>
      </c>
      <c r="C211" s="2">
        <f>YEAR(t_CoralieD[[#This Row],[Date]])</f>
        <v>2025</v>
      </c>
      <c r="D211" s="2" t="str">
        <f>PROPER(TEXT(t_CoralieD[[#This Row],[Date]],"mmm"))</f>
        <v>Août</v>
      </c>
      <c r="E211" s="2">
        <f>_xlfn.ISOWEEKNUM(t_CoralieD[[#This Row],[Date]])</f>
        <v>32</v>
      </c>
      <c r="F211" s="3"/>
      <c r="G211" t="str">
        <f>_xlfn.XLOOKUP(t_CoralieD[[#This Row],[Date]],Celebration[Date],Celebration[Célébration],"-",0)</f>
        <v>-</v>
      </c>
      <c r="H2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212" spans="2:8" x14ac:dyDescent="0.25">
      <c r="B212" s="10">
        <v>45874</v>
      </c>
      <c r="C212" s="2">
        <f>YEAR(t_CoralieD[[#This Row],[Date]])</f>
        <v>2025</v>
      </c>
      <c r="D212" s="2" t="str">
        <f>PROPER(TEXT(t_CoralieD[[#This Row],[Date]],"mmm"))</f>
        <v>Août</v>
      </c>
      <c r="E212" s="2">
        <f>_xlfn.ISOWEEKNUM(t_CoralieD[[#This Row],[Date]])</f>
        <v>32</v>
      </c>
      <c r="F212" s="3"/>
      <c r="G212" t="str">
        <f>_xlfn.XLOOKUP(t_CoralieD[[#This Row],[Date]],Celebration[Date],Celebration[Célébration],"-",0)</f>
        <v>-</v>
      </c>
      <c r="H2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213" spans="2:8" x14ac:dyDescent="0.25">
      <c r="B213" s="10">
        <v>45875</v>
      </c>
      <c r="C213" s="2">
        <f>YEAR(t_CoralieD[[#This Row],[Date]])</f>
        <v>2025</v>
      </c>
      <c r="D213" s="2" t="str">
        <f>PROPER(TEXT(t_CoralieD[[#This Row],[Date]],"mmm"))</f>
        <v>Août</v>
      </c>
      <c r="E213" s="2">
        <f>_xlfn.ISOWEEKNUM(t_CoralieD[[#This Row],[Date]])</f>
        <v>32</v>
      </c>
      <c r="F213" s="3"/>
      <c r="G213" t="str">
        <f>_xlfn.XLOOKUP(t_CoralieD[[#This Row],[Date]],Celebration[Date],Celebration[Célébration],"-",0)</f>
        <v>-</v>
      </c>
      <c r="H2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214" spans="2:8" x14ac:dyDescent="0.25">
      <c r="B214" s="10">
        <v>45876</v>
      </c>
      <c r="C214" s="2">
        <f>YEAR(t_CoralieD[[#This Row],[Date]])</f>
        <v>2025</v>
      </c>
      <c r="D214" s="2" t="str">
        <f>PROPER(TEXT(t_CoralieD[[#This Row],[Date]],"mmm"))</f>
        <v>Août</v>
      </c>
      <c r="E214" s="2">
        <f>_xlfn.ISOWEEKNUM(t_CoralieD[[#This Row],[Date]])</f>
        <v>32</v>
      </c>
      <c r="F214" s="3"/>
      <c r="G214" t="str">
        <f>_xlfn.XLOOKUP(t_CoralieD[[#This Row],[Date]],Celebration[Date],Celebration[Célébration],"-",0)</f>
        <v>-</v>
      </c>
      <c r="H2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215" spans="2:8" x14ac:dyDescent="0.25">
      <c r="B215" s="10">
        <v>45877</v>
      </c>
      <c r="C215" s="2">
        <f>YEAR(t_CoralieD[[#This Row],[Date]])</f>
        <v>2025</v>
      </c>
      <c r="D215" s="2" t="str">
        <f>PROPER(TEXT(t_CoralieD[[#This Row],[Date]],"mmm"))</f>
        <v>Août</v>
      </c>
      <c r="E215" s="2">
        <f>_xlfn.ISOWEEKNUM(t_CoralieD[[#This Row],[Date]])</f>
        <v>32</v>
      </c>
      <c r="F215" s="3"/>
      <c r="G215" t="str">
        <f>_xlfn.XLOOKUP(t_CoralieD[[#This Row],[Date]],Celebration[Date],Celebration[Célébration],"-",0)</f>
        <v>-</v>
      </c>
      <c r="H2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216" spans="2:8" x14ac:dyDescent="0.25">
      <c r="B216" s="10">
        <v>45878</v>
      </c>
      <c r="C216" s="2">
        <f>YEAR(t_CoralieD[[#This Row],[Date]])</f>
        <v>2025</v>
      </c>
      <c r="D216" s="2" t="str">
        <f>PROPER(TEXT(t_CoralieD[[#This Row],[Date]],"mmm"))</f>
        <v>Août</v>
      </c>
      <c r="E216" s="2">
        <f>_xlfn.ISOWEEKNUM(t_CoralieD[[#This Row],[Date]])</f>
        <v>32</v>
      </c>
      <c r="F216" s="3"/>
      <c r="G216" t="str">
        <f>_xlfn.XLOOKUP(t_CoralieD[[#This Row],[Date]],Celebration[Date],Celebration[Célébration],"-",0)</f>
        <v>-</v>
      </c>
      <c r="H2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217" spans="2:8" x14ac:dyDescent="0.25">
      <c r="B217" s="10">
        <v>45879</v>
      </c>
      <c r="C217" s="2">
        <f>YEAR(t_CoralieD[[#This Row],[Date]])</f>
        <v>2025</v>
      </c>
      <c r="D217" s="2" t="str">
        <f>PROPER(TEXT(t_CoralieD[[#This Row],[Date]],"mmm"))</f>
        <v>Août</v>
      </c>
      <c r="E217" s="2">
        <f>_xlfn.ISOWEEKNUM(t_CoralieD[[#This Row],[Date]])</f>
        <v>32</v>
      </c>
      <c r="F217" s="3"/>
      <c r="G217" t="str">
        <f>_xlfn.XLOOKUP(t_CoralieD[[#This Row],[Date]],Celebration[Date],Celebration[Célébration],"-",0)</f>
        <v>-</v>
      </c>
      <c r="H2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218" spans="2:8" x14ac:dyDescent="0.25">
      <c r="B218" s="10">
        <v>45880</v>
      </c>
      <c r="C218" s="2">
        <f>YEAR(t_CoralieD[[#This Row],[Date]])</f>
        <v>2025</v>
      </c>
      <c r="D218" s="2" t="str">
        <f>PROPER(TEXT(t_CoralieD[[#This Row],[Date]],"mmm"))</f>
        <v>Août</v>
      </c>
      <c r="E218" s="2">
        <f>_xlfn.ISOWEEKNUM(t_CoralieD[[#This Row],[Date]])</f>
        <v>33</v>
      </c>
      <c r="F218" s="3"/>
      <c r="G218" t="str">
        <f>_xlfn.XLOOKUP(t_CoralieD[[#This Row],[Date]],Celebration[Date],Celebration[Célébration],"-",0)</f>
        <v>-</v>
      </c>
      <c r="H2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219" spans="2:8" x14ac:dyDescent="0.25">
      <c r="B219" s="10">
        <v>45881</v>
      </c>
      <c r="C219" s="2">
        <f>YEAR(t_CoralieD[[#This Row],[Date]])</f>
        <v>2025</v>
      </c>
      <c r="D219" s="2" t="str">
        <f>PROPER(TEXT(t_CoralieD[[#This Row],[Date]],"mmm"))</f>
        <v>Août</v>
      </c>
      <c r="E219" s="2">
        <f>_xlfn.ISOWEEKNUM(t_CoralieD[[#This Row],[Date]])</f>
        <v>33</v>
      </c>
      <c r="F219" s="3"/>
      <c r="G219" t="str">
        <f>_xlfn.XLOOKUP(t_CoralieD[[#This Row],[Date]],Celebration[Date],Celebration[Célébration],"-",0)</f>
        <v>-</v>
      </c>
      <c r="H2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220" spans="2:8" x14ac:dyDescent="0.25">
      <c r="B220" s="10">
        <v>45882</v>
      </c>
      <c r="C220" s="2">
        <f>YEAR(t_CoralieD[[#This Row],[Date]])</f>
        <v>2025</v>
      </c>
      <c r="D220" s="2" t="str">
        <f>PROPER(TEXT(t_CoralieD[[#This Row],[Date]],"mmm"))</f>
        <v>Août</v>
      </c>
      <c r="E220" s="2">
        <f>_xlfn.ISOWEEKNUM(t_CoralieD[[#This Row],[Date]])</f>
        <v>33</v>
      </c>
      <c r="F220" s="3"/>
      <c r="G220" t="str">
        <f>_xlfn.XLOOKUP(t_CoralieD[[#This Row],[Date]],Celebration[Date],Celebration[Célébration],"-",0)</f>
        <v>-</v>
      </c>
      <c r="H2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221" spans="2:8" x14ac:dyDescent="0.25">
      <c r="B221" s="10">
        <v>45883</v>
      </c>
      <c r="C221" s="2">
        <f>YEAR(t_CoralieD[[#This Row],[Date]])</f>
        <v>2025</v>
      </c>
      <c r="D221" s="2" t="str">
        <f>PROPER(TEXT(t_CoralieD[[#This Row],[Date]],"mmm"))</f>
        <v>Août</v>
      </c>
      <c r="E221" s="2">
        <f>_xlfn.ISOWEEKNUM(t_CoralieD[[#This Row],[Date]])</f>
        <v>33</v>
      </c>
      <c r="F221" s="3"/>
      <c r="G221" t="str">
        <f>_xlfn.XLOOKUP(t_CoralieD[[#This Row],[Date]],Celebration[Date],Celebration[Célébration],"-",0)</f>
        <v>-</v>
      </c>
      <c r="H2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222" spans="2:8" x14ac:dyDescent="0.25">
      <c r="B222" s="10">
        <v>45884</v>
      </c>
      <c r="C222" s="2">
        <f>YEAR(t_CoralieD[[#This Row],[Date]])</f>
        <v>2025</v>
      </c>
      <c r="D222" s="2" t="str">
        <f>PROPER(TEXT(t_CoralieD[[#This Row],[Date]],"mmm"))</f>
        <v>Août</v>
      </c>
      <c r="E222" s="2">
        <f>_xlfn.ISOWEEKNUM(t_CoralieD[[#This Row],[Date]])</f>
        <v>33</v>
      </c>
      <c r="F222" s="3"/>
      <c r="G222" t="str">
        <f>_xlfn.XLOOKUP(t_CoralieD[[#This Row],[Date]],Celebration[Date],Celebration[Célébration],"-",0)</f>
        <v>Assomption</v>
      </c>
      <c r="H2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❗Assomption</v>
      </c>
    </row>
    <row r="223" spans="2:8" x14ac:dyDescent="0.25">
      <c r="B223" s="10">
        <v>45885</v>
      </c>
      <c r="C223" s="2">
        <f>YEAR(t_CoralieD[[#This Row],[Date]])</f>
        <v>2025</v>
      </c>
      <c r="D223" s="2" t="str">
        <f>PROPER(TEXT(t_CoralieD[[#This Row],[Date]],"mmm"))</f>
        <v>Août</v>
      </c>
      <c r="E223" s="2">
        <f>_xlfn.ISOWEEKNUM(t_CoralieD[[#This Row],[Date]])</f>
        <v>33</v>
      </c>
      <c r="F223" s="3"/>
      <c r="G223" t="str">
        <f>_xlfn.XLOOKUP(t_CoralieD[[#This Row],[Date]],Celebration[Date],Celebration[Célébration],"-",0)</f>
        <v>-</v>
      </c>
      <c r="H2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224" spans="2:8" x14ac:dyDescent="0.25">
      <c r="B224" s="10">
        <v>45886</v>
      </c>
      <c r="C224" s="2">
        <f>YEAR(t_CoralieD[[#This Row],[Date]])</f>
        <v>2025</v>
      </c>
      <c r="D224" s="2" t="str">
        <f>PROPER(TEXT(t_CoralieD[[#This Row],[Date]],"mmm"))</f>
        <v>Août</v>
      </c>
      <c r="E224" s="2">
        <f>_xlfn.ISOWEEKNUM(t_CoralieD[[#This Row],[Date]])</f>
        <v>33</v>
      </c>
      <c r="F224" s="3"/>
      <c r="G224" t="str">
        <f>_xlfn.XLOOKUP(t_CoralieD[[#This Row],[Date]],Celebration[Date],Celebration[Célébration],"-",0)</f>
        <v>-</v>
      </c>
      <c r="H2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225" spans="2:8" x14ac:dyDescent="0.25">
      <c r="B225" s="10">
        <v>45887</v>
      </c>
      <c r="C225" s="2">
        <f>YEAR(t_CoralieD[[#This Row],[Date]])</f>
        <v>2025</v>
      </c>
      <c r="D225" s="2" t="str">
        <f>PROPER(TEXT(t_CoralieD[[#This Row],[Date]],"mmm"))</f>
        <v>Août</v>
      </c>
      <c r="E225" s="2">
        <f>_xlfn.ISOWEEKNUM(t_CoralieD[[#This Row],[Date]])</f>
        <v>34</v>
      </c>
      <c r="F225" s="3"/>
      <c r="G225" t="str">
        <f>_xlfn.XLOOKUP(t_CoralieD[[#This Row],[Date]],Celebration[Date],Celebration[Célébration],"-",0)</f>
        <v>-</v>
      </c>
      <c r="H2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226" spans="2:8" x14ac:dyDescent="0.25">
      <c r="B226" s="10">
        <v>45888</v>
      </c>
      <c r="C226" s="2">
        <f>YEAR(t_CoralieD[[#This Row],[Date]])</f>
        <v>2025</v>
      </c>
      <c r="D226" s="2" t="str">
        <f>PROPER(TEXT(t_CoralieD[[#This Row],[Date]],"mmm"))</f>
        <v>Août</v>
      </c>
      <c r="E226" s="2">
        <f>_xlfn.ISOWEEKNUM(t_CoralieD[[#This Row],[Date]])</f>
        <v>34</v>
      </c>
      <c r="F226" s="3"/>
      <c r="G226" t="str">
        <f>_xlfn.XLOOKUP(t_CoralieD[[#This Row],[Date]],Celebration[Date],Celebration[Célébration],"-",0)</f>
        <v>-</v>
      </c>
      <c r="H2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227" spans="2:8" x14ac:dyDescent="0.25">
      <c r="B227" s="10">
        <v>45889</v>
      </c>
      <c r="C227" s="2">
        <f>YEAR(t_CoralieD[[#This Row],[Date]])</f>
        <v>2025</v>
      </c>
      <c r="D227" s="2" t="str">
        <f>PROPER(TEXT(t_CoralieD[[#This Row],[Date]],"mmm"))</f>
        <v>Août</v>
      </c>
      <c r="E227" s="2">
        <f>_xlfn.ISOWEEKNUM(t_CoralieD[[#This Row],[Date]])</f>
        <v>34</v>
      </c>
      <c r="F227" s="3"/>
      <c r="G227" t="str">
        <f>_xlfn.XLOOKUP(t_CoralieD[[#This Row],[Date]],Celebration[Date],Celebration[Célébration],"-",0)</f>
        <v>-</v>
      </c>
      <c r="H2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228" spans="2:8" x14ac:dyDescent="0.25">
      <c r="B228" s="10">
        <v>45890</v>
      </c>
      <c r="C228" s="2">
        <f>YEAR(t_CoralieD[[#This Row],[Date]])</f>
        <v>2025</v>
      </c>
      <c r="D228" s="2" t="str">
        <f>PROPER(TEXT(t_CoralieD[[#This Row],[Date]],"mmm"))</f>
        <v>Août</v>
      </c>
      <c r="E228" s="2">
        <f>_xlfn.ISOWEEKNUM(t_CoralieD[[#This Row],[Date]])</f>
        <v>34</v>
      </c>
      <c r="F228" s="3"/>
      <c r="G228" t="str">
        <f>_xlfn.XLOOKUP(t_CoralieD[[#This Row],[Date]],Celebration[Date],Celebration[Célébration],"-",0)</f>
        <v>-</v>
      </c>
      <c r="H2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229" spans="2:8" x14ac:dyDescent="0.25">
      <c r="B229" s="10">
        <v>45891</v>
      </c>
      <c r="C229" s="2">
        <f>YEAR(t_CoralieD[[#This Row],[Date]])</f>
        <v>2025</v>
      </c>
      <c r="D229" s="2" t="str">
        <f>PROPER(TEXT(t_CoralieD[[#This Row],[Date]],"mmm"))</f>
        <v>Août</v>
      </c>
      <c r="E229" s="2">
        <f>_xlfn.ISOWEEKNUM(t_CoralieD[[#This Row],[Date]])</f>
        <v>34</v>
      </c>
      <c r="F229" s="3"/>
      <c r="G229" t="str">
        <f>_xlfn.XLOOKUP(t_CoralieD[[#This Row],[Date]],Celebration[Date],Celebration[Célébration],"-",0)</f>
        <v>-</v>
      </c>
      <c r="H2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230" spans="2:8" x14ac:dyDescent="0.25">
      <c r="B230" s="10">
        <v>45892</v>
      </c>
      <c r="C230" s="2">
        <f>YEAR(t_CoralieD[[#This Row],[Date]])</f>
        <v>2025</v>
      </c>
      <c r="D230" s="2" t="str">
        <f>PROPER(TEXT(t_CoralieD[[#This Row],[Date]],"mmm"))</f>
        <v>Août</v>
      </c>
      <c r="E230" s="2">
        <f>_xlfn.ISOWEEKNUM(t_CoralieD[[#This Row],[Date]])</f>
        <v>34</v>
      </c>
      <c r="F230" s="3"/>
      <c r="G230" t="str">
        <f>_xlfn.XLOOKUP(t_CoralieD[[#This Row],[Date]],Celebration[Date],Celebration[Célébration],"-",0)</f>
        <v>-</v>
      </c>
      <c r="H2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231" spans="2:8" x14ac:dyDescent="0.25">
      <c r="B231" s="10">
        <v>45893</v>
      </c>
      <c r="C231" s="2">
        <f>YEAR(t_CoralieD[[#This Row],[Date]])</f>
        <v>2025</v>
      </c>
      <c r="D231" s="2" t="str">
        <f>PROPER(TEXT(t_CoralieD[[#This Row],[Date]],"mmm"))</f>
        <v>Août</v>
      </c>
      <c r="E231" s="2">
        <f>_xlfn.ISOWEEKNUM(t_CoralieD[[#This Row],[Date]])</f>
        <v>34</v>
      </c>
      <c r="F231" s="3"/>
      <c r="G231" t="str">
        <f>_xlfn.XLOOKUP(t_CoralieD[[#This Row],[Date]],Celebration[Date],Celebration[Célébration],"-",0)</f>
        <v>-</v>
      </c>
      <c r="H2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232" spans="2:8" x14ac:dyDescent="0.25">
      <c r="B232" s="10">
        <v>45894</v>
      </c>
      <c r="C232" s="2">
        <f>YEAR(t_CoralieD[[#This Row],[Date]])</f>
        <v>2025</v>
      </c>
      <c r="D232" s="2" t="str">
        <f>PROPER(TEXT(t_CoralieD[[#This Row],[Date]],"mmm"))</f>
        <v>Août</v>
      </c>
      <c r="E232" s="2">
        <f>_xlfn.ISOWEEKNUM(t_CoralieD[[#This Row],[Date]])</f>
        <v>35</v>
      </c>
      <c r="F232" s="3"/>
      <c r="G232" t="str">
        <f>_xlfn.XLOOKUP(t_CoralieD[[#This Row],[Date]],Celebration[Date],Celebration[Célébration],"-",0)</f>
        <v>-</v>
      </c>
      <c r="H2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233" spans="2:8" x14ac:dyDescent="0.25">
      <c r="B233" s="10">
        <v>45895</v>
      </c>
      <c r="C233" s="2">
        <f>YEAR(t_CoralieD[[#This Row],[Date]])</f>
        <v>2025</v>
      </c>
      <c r="D233" s="2" t="str">
        <f>PROPER(TEXT(t_CoralieD[[#This Row],[Date]],"mmm"))</f>
        <v>Août</v>
      </c>
      <c r="E233" s="2">
        <f>_xlfn.ISOWEEKNUM(t_CoralieD[[#This Row],[Date]])</f>
        <v>35</v>
      </c>
      <c r="F233" s="3"/>
      <c r="G233" t="str">
        <f>_xlfn.XLOOKUP(t_CoralieD[[#This Row],[Date]],Celebration[Date],Celebration[Célébration],"-",0)</f>
        <v>-</v>
      </c>
      <c r="H2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234" spans="2:8" x14ac:dyDescent="0.25">
      <c r="B234" s="10">
        <v>45896</v>
      </c>
      <c r="C234" s="2">
        <f>YEAR(t_CoralieD[[#This Row],[Date]])</f>
        <v>2025</v>
      </c>
      <c r="D234" s="2" t="str">
        <f>PROPER(TEXT(t_CoralieD[[#This Row],[Date]],"mmm"))</f>
        <v>Août</v>
      </c>
      <c r="E234" s="2">
        <f>_xlfn.ISOWEEKNUM(t_CoralieD[[#This Row],[Date]])</f>
        <v>35</v>
      </c>
      <c r="F234" s="3"/>
      <c r="G234" t="str">
        <f>_xlfn.XLOOKUP(t_CoralieD[[#This Row],[Date]],Celebration[Date],Celebration[Célébration],"-",0)</f>
        <v>-</v>
      </c>
      <c r="H2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235" spans="2:8" x14ac:dyDescent="0.25">
      <c r="B235" s="10">
        <v>45897</v>
      </c>
      <c r="C235" s="2">
        <f>YEAR(t_CoralieD[[#This Row],[Date]])</f>
        <v>2025</v>
      </c>
      <c r="D235" s="2" t="str">
        <f>PROPER(TEXT(t_CoralieD[[#This Row],[Date]],"mmm"))</f>
        <v>Août</v>
      </c>
      <c r="E235" s="2">
        <f>_xlfn.ISOWEEKNUM(t_CoralieD[[#This Row],[Date]])</f>
        <v>35</v>
      </c>
      <c r="F235" s="3"/>
      <c r="G235" t="str">
        <f>_xlfn.XLOOKUP(t_CoralieD[[#This Row],[Date]],Celebration[Date],Celebration[Célébration],"-",0)</f>
        <v>-</v>
      </c>
      <c r="H2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236" spans="2:8" x14ac:dyDescent="0.25">
      <c r="B236" s="10">
        <v>45898</v>
      </c>
      <c r="C236" s="2">
        <f>YEAR(t_CoralieD[[#This Row],[Date]])</f>
        <v>2025</v>
      </c>
      <c r="D236" s="2" t="str">
        <f>PROPER(TEXT(t_CoralieD[[#This Row],[Date]],"mmm"))</f>
        <v>Août</v>
      </c>
      <c r="E236" s="2">
        <f>_xlfn.ISOWEEKNUM(t_CoralieD[[#This Row],[Date]])</f>
        <v>35</v>
      </c>
      <c r="F236" s="3"/>
      <c r="G236" t="str">
        <f>_xlfn.XLOOKUP(t_CoralieD[[#This Row],[Date]],Celebration[Date],Celebration[Célébration],"-",0)</f>
        <v>-</v>
      </c>
      <c r="H2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237" spans="2:8" x14ac:dyDescent="0.25">
      <c r="B237" s="10">
        <v>45899</v>
      </c>
      <c r="C237" s="2">
        <f>YEAR(t_CoralieD[[#This Row],[Date]])</f>
        <v>2025</v>
      </c>
      <c r="D237" s="2" t="str">
        <f>PROPER(TEXT(t_CoralieD[[#This Row],[Date]],"mmm"))</f>
        <v>Août</v>
      </c>
      <c r="E237" s="2">
        <f>_xlfn.ISOWEEKNUM(t_CoralieD[[#This Row],[Date]])</f>
        <v>35</v>
      </c>
      <c r="F237" s="3"/>
      <c r="G237" t="str">
        <f>_xlfn.XLOOKUP(t_CoralieD[[#This Row],[Date]],Celebration[Date],Celebration[Célébration],"-",0)</f>
        <v>-</v>
      </c>
      <c r="H2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238" spans="2:8" x14ac:dyDescent="0.25">
      <c r="B238" s="10">
        <v>45900</v>
      </c>
      <c r="C238" s="2">
        <f>YEAR(t_CoralieD[[#This Row],[Date]])</f>
        <v>2025</v>
      </c>
      <c r="D238" s="2" t="str">
        <f>PROPER(TEXT(t_CoralieD[[#This Row],[Date]],"mmm"))</f>
        <v>Août</v>
      </c>
      <c r="E238" s="2">
        <f>_xlfn.ISOWEEKNUM(t_CoralieD[[#This Row],[Date]])</f>
        <v>35</v>
      </c>
      <c r="F238" s="3"/>
      <c r="G238" t="str">
        <f>_xlfn.XLOOKUP(t_CoralieD[[#This Row],[Date]],Celebration[Date],Celebration[Célébration],"-",0)</f>
        <v>-</v>
      </c>
      <c r="H2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239" spans="2:8" x14ac:dyDescent="0.25">
      <c r="B239" s="10">
        <v>45901</v>
      </c>
      <c r="C239" s="2">
        <f>YEAR(t_CoralieD[[#This Row],[Date]])</f>
        <v>2025</v>
      </c>
      <c r="D239" s="2" t="str">
        <f>PROPER(TEXT(t_CoralieD[[#This Row],[Date]],"mmm"))</f>
        <v>Sept</v>
      </c>
      <c r="E239" s="2">
        <f>_xlfn.ISOWEEKNUM(t_CoralieD[[#This Row],[Date]])</f>
        <v>36</v>
      </c>
      <c r="F239" s="3"/>
      <c r="G239" t="str">
        <f>_xlfn.XLOOKUP(t_CoralieD[[#This Row],[Date]],Celebration[Date],Celebration[Célébration],"-",0)</f>
        <v>-</v>
      </c>
      <c r="H2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240" spans="2:8" x14ac:dyDescent="0.25">
      <c r="B240" s="10">
        <v>45902</v>
      </c>
      <c r="C240" s="2">
        <f>YEAR(t_CoralieD[[#This Row],[Date]])</f>
        <v>2025</v>
      </c>
      <c r="D240" s="2" t="str">
        <f>PROPER(TEXT(t_CoralieD[[#This Row],[Date]],"mmm"))</f>
        <v>Sept</v>
      </c>
      <c r="E240" s="2">
        <f>_xlfn.ISOWEEKNUM(t_CoralieD[[#This Row],[Date]])</f>
        <v>36</v>
      </c>
      <c r="F240" s="3"/>
      <c r="G240" t="str">
        <f>_xlfn.XLOOKUP(t_CoralieD[[#This Row],[Date]],Celebration[Date],Celebration[Célébration],"-",0)</f>
        <v>-</v>
      </c>
      <c r="H2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241" spans="2:8" x14ac:dyDescent="0.25">
      <c r="B241" s="10">
        <v>45903</v>
      </c>
      <c r="C241" s="2">
        <f>YEAR(t_CoralieD[[#This Row],[Date]])</f>
        <v>2025</v>
      </c>
      <c r="D241" s="2" t="str">
        <f>PROPER(TEXT(t_CoralieD[[#This Row],[Date]],"mmm"))</f>
        <v>Sept</v>
      </c>
      <c r="E241" s="2">
        <f>_xlfn.ISOWEEKNUM(t_CoralieD[[#This Row],[Date]])</f>
        <v>36</v>
      </c>
      <c r="F241" s="3"/>
      <c r="G241" t="str">
        <f>_xlfn.XLOOKUP(t_CoralieD[[#This Row],[Date]],Celebration[Date],Celebration[Célébration],"-",0)</f>
        <v>-</v>
      </c>
      <c r="H2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242" spans="2:8" x14ac:dyDescent="0.25">
      <c r="B242" s="10">
        <v>45904</v>
      </c>
      <c r="C242" s="2">
        <f>YEAR(t_CoralieD[[#This Row],[Date]])</f>
        <v>2025</v>
      </c>
      <c r="D242" s="2" t="str">
        <f>PROPER(TEXT(t_CoralieD[[#This Row],[Date]],"mmm"))</f>
        <v>Sept</v>
      </c>
      <c r="E242" s="2">
        <f>_xlfn.ISOWEEKNUM(t_CoralieD[[#This Row],[Date]])</f>
        <v>36</v>
      </c>
      <c r="F242" s="3"/>
      <c r="G242" t="str">
        <f>_xlfn.XLOOKUP(t_CoralieD[[#This Row],[Date]],Celebration[Date],Celebration[Célébration],"-",0)</f>
        <v>-</v>
      </c>
      <c r="H2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243" spans="2:8" x14ac:dyDescent="0.25">
      <c r="B243" s="10">
        <v>45905</v>
      </c>
      <c r="C243" s="2">
        <f>YEAR(t_CoralieD[[#This Row],[Date]])</f>
        <v>2025</v>
      </c>
      <c r="D243" s="2" t="str">
        <f>PROPER(TEXT(t_CoralieD[[#This Row],[Date]],"mmm"))</f>
        <v>Sept</v>
      </c>
      <c r="E243" s="2">
        <f>_xlfn.ISOWEEKNUM(t_CoralieD[[#This Row],[Date]])</f>
        <v>36</v>
      </c>
      <c r="F243" s="3"/>
      <c r="G243" t="str">
        <f>_xlfn.XLOOKUP(t_CoralieD[[#This Row],[Date]],Celebration[Date],Celebration[Célébration],"-",0)</f>
        <v>-</v>
      </c>
      <c r="H2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244" spans="2:8" x14ac:dyDescent="0.25">
      <c r="B244" s="10">
        <v>45906</v>
      </c>
      <c r="C244" s="2">
        <f>YEAR(t_CoralieD[[#This Row],[Date]])</f>
        <v>2025</v>
      </c>
      <c r="D244" s="2" t="str">
        <f>PROPER(TEXT(t_CoralieD[[#This Row],[Date]],"mmm"))</f>
        <v>Sept</v>
      </c>
      <c r="E244" s="2">
        <f>_xlfn.ISOWEEKNUM(t_CoralieD[[#This Row],[Date]])</f>
        <v>36</v>
      </c>
      <c r="F244" s="3"/>
      <c r="G244" t="str">
        <f>_xlfn.XLOOKUP(t_CoralieD[[#This Row],[Date]],Celebration[Date],Celebration[Célébration],"-",0)</f>
        <v>-</v>
      </c>
      <c r="H2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245" spans="2:8" x14ac:dyDescent="0.25">
      <c r="B245" s="10">
        <v>45907</v>
      </c>
      <c r="C245" s="2">
        <f>YEAR(t_CoralieD[[#This Row],[Date]])</f>
        <v>2025</v>
      </c>
      <c r="D245" s="2" t="str">
        <f>PROPER(TEXT(t_CoralieD[[#This Row],[Date]],"mmm"))</f>
        <v>Sept</v>
      </c>
      <c r="E245" s="2">
        <f>_xlfn.ISOWEEKNUM(t_CoralieD[[#This Row],[Date]])</f>
        <v>36</v>
      </c>
      <c r="F245" s="3"/>
      <c r="G245" t="str">
        <f>_xlfn.XLOOKUP(t_CoralieD[[#This Row],[Date]],Celebration[Date],Celebration[Célébration],"-",0)</f>
        <v>-</v>
      </c>
      <c r="H2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246" spans="2:8" x14ac:dyDescent="0.25">
      <c r="B246" s="10">
        <v>45908</v>
      </c>
      <c r="C246" s="2">
        <f>YEAR(t_CoralieD[[#This Row],[Date]])</f>
        <v>2025</v>
      </c>
      <c r="D246" s="2" t="str">
        <f>PROPER(TEXT(t_CoralieD[[#This Row],[Date]],"mmm"))</f>
        <v>Sept</v>
      </c>
      <c r="E246" s="2">
        <f>_xlfn.ISOWEEKNUM(t_CoralieD[[#This Row],[Date]])</f>
        <v>37</v>
      </c>
      <c r="F246" s="3"/>
      <c r="G246" t="str">
        <f>_xlfn.XLOOKUP(t_CoralieD[[#This Row],[Date]],Celebration[Date],Celebration[Célébration],"-",0)</f>
        <v>-</v>
      </c>
      <c r="H2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247" spans="2:8" x14ac:dyDescent="0.25">
      <c r="B247" s="10">
        <v>45909</v>
      </c>
      <c r="C247" s="2">
        <f>YEAR(t_CoralieD[[#This Row],[Date]])</f>
        <v>2025</v>
      </c>
      <c r="D247" s="2" t="str">
        <f>PROPER(TEXT(t_CoralieD[[#This Row],[Date]],"mmm"))</f>
        <v>Sept</v>
      </c>
      <c r="E247" s="2">
        <f>_xlfn.ISOWEEKNUM(t_CoralieD[[#This Row],[Date]])</f>
        <v>37</v>
      </c>
      <c r="F247" s="3"/>
      <c r="G247" t="str">
        <f>_xlfn.XLOOKUP(t_CoralieD[[#This Row],[Date]],Celebration[Date],Celebration[Célébration],"-",0)</f>
        <v>-</v>
      </c>
      <c r="H2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248" spans="2:8" x14ac:dyDescent="0.25">
      <c r="B248" s="10">
        <v>45910</v>
      </c>
      <c r="C248" s="2">
        <f>YEAR(t_CoralieD[[#This Row],[Date]])</f>
        <v>2025</v>
      </c>
      <c r="D248" s="2" t="str">
        <f>PROPER(TEXT(t_CoralieD[[#This Row],[Date]],"mmm"))</f>
        <v>Sept</v>
      </c>
      <c r="E248" s="2">
        <f>_xlfn.ISOWEEKNUM(t_CoralieD[[#This Row],[Date]])</f>
        <v>37</v>
      </c>
      <c r="F248" s="3"/>
      <c r="G248" t="str">
        <f>_xlfn.XLOOKUP(t_CoralieD[[#This Row],[Date]],Celebration[Date],Celebration[Célébration],"-",0)</f>
        <v>-</v>
      </c>
      <c r="H2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249" spans="2:8" x14ac:dyDescent="0.25">
      <c r="B249" s="10">
        <v>45911</v>
      </c>
      <c r="C249" s="2">
        <f>YEAR(t_CoralieD[[#This Row],[Date]])</f>
        <v>2025</v>
      </c>
      <c r="D249" s="2" t="str">
        <f>PROPER(TEXT(t_CoralieD[[#This Row],[Date]],"mmm"))</f>
        <v>Sept</v>
      </c>
      <c r="E249" s="2">
        <f>_xlfn.ISOWEEKNUM(t_CoralieD[[#This Row],[Date]])</f>
        <v>37</v>
      </c>
      <c r="F249" s="3"/>
      <c r="G249" t="str">
        <f>_xlfn.XLOOKUP(t_CoralieD[[#This Row],[Date]],Celebration[Date],Celebration[Célébration],"-",0)</f>
        <v>-</v>
      </c>
      <c r="H2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250" spans="2:8" x14ac:dyDescent="0.25">
      <c r="B250" s="10">
        <v>45912</v>
      </c>
      <c r="C250" s="2">
        <f>YEAR(t_CoralieD[[#This Row],[Date]])</f>
        <v>2025</v>
      </c>
      <c r="D250" s="2" t="str">
        <f>PROPER(TEXT(t_CoralieD[[#This Row],[Date]],"mmm"))</f>
        <v>Sept</v>
      </c>
      <c r="E250" s="2">
        <f>_xlfn.ISOWEEKNUM(t_CoralieD[[#This Row],[Date]])</f>
        <v>37</v>
      </c>
      <c r="F250" s="3"/>
      <c r="G250" t="str">
        <f>_xlfn.XLOOKUP(t_CoralieD[[#This Row],[Date]],Celebration[Date],Celebration[Célébration],"-",0)</f>
        <v>-</v>
      </c>
      <c r="H2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251" spans="2:8" x14ac:dyDescent="0.25">
      <c r="B251" s="10">
        <v>45913</v>
      </c>
      <c r="C251" s="2">
        <f>YEAR(t_CoralieD[[#This Row],[Date]])</f>
        <v>2025</v>
      </c>
      <c r="D251" s="2" t="str">
        <f>PROPER(TEXT(t_CoralieD[[#This Row],[Date]],"mmm"))</f>
        <v>Sept</v>
      </c>
      <c r="E251" s="2">
        <f>_xlfn.ISOWEEKNUM(t_CoralieD[[#This Row],[Date]])</f>
        <v>37</v>
      </c>
      <c r="F251" s="3"/>
      <c r="G251" t="str">
        <f>_xlfn.XLOOKUP(t_CoralieD[[#This Row],[Date]],Celebration[Date],Celebration[Célébration],"-",0)</f>
        <v>-</v>
      </c>
      <c r="H2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252" spans="2:8" x14ac:dyDescent="0.25">
      <c r="B252" s="10">
        <v>45914</v>
      </c>
      <c r="C252" s="2">
        <f>YEAR(t_CoralieD[[#This Row],[Date]])</f>
        <v>2025</v>
      </c>
      <c r="D252" s="2" t="str">
        <f>PROPER(TEXT(t_CoralieD[[#This Row],[Date]],"mmm"))</f>
        <v>Sept</v>
      </c>
      <c r="E252" s="2">
        <f>_xlfn.ISOWEEKNUM(t_CoralieD[[#This Row],[Date]])</f>
        <v>37</v>
      </c>
      <c r="F252" s="3"/>
      <c r="G252" t="str">
        <f>_xlfn.XLOOKUP(t_CoralieD[[#This Row],[Date]],Celebration[Date],Celebration[Célébration],"-",0)</f>
        <v>-</v>
      </c>
      <c r="H2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253" spans="2:8" x14ac:dyDescent="0.25">
      <c r="B253" s="10">
        <v>45915</v>
      </c>
      <c r="C253" s="2">
        <f>YEAR(t_CoralieD[[#This Row],[Date]])</f>
        <v>2025</v>
      </c>
      <c r="D253" s="2" t="str">
        <f>PROPER(TEXT(t_CoralieD[[#This Row],[Date]],"mmm"))</f>
        <v>Sept</v>
      </c>
      <c r="E253" s="2">
        <f>_xlfn.ISOWEEKNUM(t_CoralieD[[#This Row],[Date]])</f>
        <v>38</v>
      </c>
      <c r="F253" s="3"/>
      <c r="G253" t="str">
        <f>_xlfn.XLOOKUP(t_CoralieD[[#This Row],[Date]],Celebration[Date],Celebration[Célébration],"-",0)</f>
        <v>-</v>
      </c>
      <c r="H2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254" spans="2:8" x14ac:dyDescent="0.25">
      <c r="B254" s="10">
        <v>45916</v>
      </c>
      <c r="C254" s="2">
        <f>YEAR(t_CoralieD[[#This Row],[Date]])</f>
        <v>2025</v>
      </c>
      <c r="D254" s="2" t="str">
        <f>PROPER(TEXT(t_CoralieD[[#This Row],[Date]],"mmm"))</f>
        <v>Sept</v>
      </c>
      <c r="E254" s="2">
        <f>_xlfn.ISOWEEKNUM(t_CoralieD[[#This Row],[Date]])</f>
        <v>38</v>
      </c>
      <c r="F254" s="3"/>
      <c r="G254" t="str">
        <f>_xlfn.XLOOKUP(t_CoralieD[[#This Row],[Date]],Celebration[Date],Celebration[Célébration],"-",0)</f>
        <v>-</v>
      </c>
      <c r="H2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255" spans="2:8" x14ac:dyDescent="0.25">
      <c r="B255" s="10">
        <v>45917</v>
      </c>
      <c r="C255" s="2">
        <f>YEAR(t_CoralieD[[#This Row],[Date]])</f>
        <v>2025</v>
      </c>
      <c r="D255" s="2" t="str">
        <f>PROPER(TEXT(t_CoralieD[[#This Row],[Date]],"mmm"))</f>
        <v>Sept</v>
      </c>
      <c r="E255" s="2">
        <f>_xlfn.ISOWEEKNUM(t_CoralieD[[#This Row],[Date]])</f>
        <v>38</v>
      </c>
      <c r="F255" s="3"/>
      <c r="G255" t="str">
        <f>_xlfn.XLOOKUP(t_CoralieD[[#This Row],[Date]],Celebration[Date],Celebration[Célébration],"-",0)</f>
        <v>-</v>
      </c>
      <c r="H2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256" spans="2:8" x14ac:dyDescent="0.25">
      <c r="B256" s="10">
        <v>45918</v>
      </c>
      <c r="C256" s="2">
        <f>YEAR(t_CoralieD[[#This Row],[Date]])</f>
        <v>2025</v>
      </c>
      <c r="D256" s="2" t="str">
        <f>PROPER(TEXT(t_CoralieD[[#This Row],[Date]],"mmm"))</f>
        <v>Sept</v>
      </c>
      <c r="E256" s="2">
        <f>_xlfn.ISOWEEKNUM(t_CoralieD[[#This Row],[Date]])</f>
        <v>38</v>
      </c>
      <c r="F256" s="3"/>
      <c r="G256" t="str">
        <f>_xlfn.XLOOKUP(t_CoralieD[[#This Row],[Date]],Celebration[Date],Celebration[Célébration],"-",0)</f>
        <v>-</v>
      </c>
      <c r="H2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257" spans="2:8" x14ac:dyDescent="0.25">
      <c r="B257" s="10">
        <v>45919</v>
      </c>
      <c r="C257" s="2">
        <f>YEAR(t_CoralieD[[#This Row],[Date]])</f>
        <v>2025</v>
      </c>
      <c r="D257" s="2" t="str">
        <f>PROPER(TEXT(t_CoralieD[[#This Row],[Date]],"mmm"))</f>
        <v>Sept</v>
      </c>
      <c r="E257" s="2">
        <f>_xlfn.ISOWEEKNUM(t_CoralieD[[#This Row],[Date]])</f>
        <v>38</v>
      </c>
      <c r="F257" s="3"/>
      <c r="G257" t="str">
        <f>_xlfn.XLOOKUP(t_CoralieD[[#This Row],[Date]],Celebration[Date],Celebration[Célébration],"-",0)</f>
        <v>-</v>
      </c>
      <c r="H2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258" spans="2:8" x14ac:dyDescent="0.25">
      <c r="B258" s="10">
        <v>45920</v>
      </c>
      <c r="C258" s="2">
        <f>YEAR(t_CoralieD[[#This Row],[Date]])</f>
        <v>2025</v>
      </c>
      <c r="D258" s="2" t="str">
        <f>PROPER(TEXT(t_CoralieD[[#This Row],[Date]],"mmm"))</f>
        <v>Sept</v>
      </c>
      <c r="E258" s="2">
        <f>_xlfn.ISOWEEKNUM(t_CoralieD[[#This Row],[Date]])</f>
        <v>38</v>
      </c>
      <c r="F258" s="3"/>
      <c r="G258" t="str">
        <f>_xlfn.XLOOKUP(t_CoralieD[[#This Row],[Date]],Celebration[Date],Celebration[Célébration],"-",0)</f>
        <v>-</v>
      </c>
      <c r="H2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259" spans="2:8" x14ac:dyDescent="0.25">
      <c r="B259" s="10">
        <v>45921</v>
      </c>
      <c r="C259" s="2">
        <f>YEAR(t_CoralieD[[#This Row],[Date]])</f>
        <v>2025</v>
      </c>
      <c r="D259" s="2" t="str">
        <f>PROPER(TEXT(t_CoralieD[[#This Row],[Date]],"mmm"))</f>
        <v>Sept</v>
      </c>
      <c r="E259" s="2">
        <f>_xlfn.ISOWEEKNUM(t_CoralieD[[#This Row],[Date]])</f>
        <v>38</v>
      </c>
      <c r="F259" s="3"/>
      <c r="G259" t="str">
        <f>_xlfn.XLOOKUP(t_CoralieD[[#This Row],[Date]],Celebration[Date],Celebration[Célébration],"-",0)</f>
        <v>-</v>
      </c>
      <c r="H2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260" spans="2:8" x14ac:dyDescent="0.25">
      <c r="B260" s="10">
        <v>45922</v>
      </c>
      <c r="C260" s="2">
        <f>YEAR(t_CoralieD[[#This Row],[Date]])</f>
        <v>2025</v>
      </c>
      <c r="D260" s="2" t="str">
        <f>PROPER(TEXT(t_CoralieD[[#This Row],[Date]],"mmm"))</f>
        <v>Sept</v>
      </c>
      <c r="E260" s="2">
        <f>_xlfn.ISOWEEKNUM(t_CoralieD[[#This Row],[Date]])</f>
        <v>39</v>
      </c>
      <c r="F260" s="3"/>
      <c r="G260" t="str">
        <f>_xlfn.XLOOKUP(t_CoralieD[[#This Row],[Date]],Celebration[Date],Celebration[Célébration],"-",0)</f>
        <v>-</v>
      </c>
      <c r="H2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261" spans="2:8" x14ac:dyDescent="0.25">
      <c r="B261" s="10">
        <v>45923</v>
      </c>
      <c r="C261" s="2">
        <f>YEAR(t_CoralieD[[#This Row],[Date]])</f>
        <v>2025</v>
      </c>
      <c r="D261" s="2" t="str">
        <f>PROPER(TEXT(t_CoralieD[[#This Row],[Date]],"mmm"))</f>
        <v>Sept</v>
      </c>
      <c r="E261" s="2">
        <f>_xlfn.ISOWEEKNUM(t_CoralieD[[#This Row],[Date]])</f>
        <v>39</v>
      </c>
      <c r="F261" s="3"/>
      <c r="G261" t="str">
        <f>_xlfn.XLOOKUP(t_CoralieD[[#This Row],[Date]],Celebration[Date],Celebration[Célébration],"-",0)</f>
        <v>-</v>
      </c>
      <c r="H2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262" spans="2:8" x14ac:dyDescent="0.25">
      <c r="B262" s="10">
        <v>45924</v>
      </c>
      <c r="C262" s="2">
        <f>YEAR(t_CoralieD[[#This Row],[Date]])</f>
        <v>2025</v>
      </c>
      <c r="D262" s="2" t="str">
        <f>PROPER(TEXT(t_CoralieD[[#This Row],[Date]],"mmm"))</f>
        <v>Sept</v>
      </c>
      <c r="E262" s="2">
        <f>_xlfn.ISOWEEKNUM(t_CoralieD[[#This Row],[Date]])</f>
        <v>39</v>
      </c>
      <c r="F262" s="3"/>
      <c r="G262" t="str">
        <f>_xlfn.XLOOKUP(t_CoralieD[[#This Row],[Date]],Celebration[Date],Celebration[Célébration],"-",0)</f>
        <v>-</v>
      </c>
      <c r="H2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263" spans="2:8" x14ac:dyDescent="0.25">
      <c r="B263" s="10">
        <v>45925</v>
      </c>
      <c r="C263" s="2">
        <f>YEAR(t_CoralieD[[#This Row],[Date]])</f>
        <v>2025</v>
      </c>
      <c r="D263" s="2" t="str">
        <f>PROPER(TEXT(t_CoralieD[[#This Row],[Date]],"mmm"))</f>
        <v>Sept</v>
      </c>
      <c r="E263" s="2">
        <f>_xlfn.ISOWEEKNUM(t_CoralieD[[#This Row],[Date]])</f>
        <v>39</v>
      </c>
      <c r="F263" s="3"/>
      <c r="G263" t="str">
        <f>_xlfn.XLOOKUP(t_CoralieD[[#This Row],[Date]],Celebration[Date],Celebration[Célébration],"-",0)</f>
        <v>-</v>
      </c>
      <c r="H2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264" spans="2:8" x14ac:dyDescent="0.25">
      <c r="B264" s="10">
        <v>45926</v>
      </c>
      <c r="C264" s="2">
        <f>YEAR(t_CoralieD[[#This Row],[Date]])</f>
        <v>2025</v>
      </c>
      <c r="D264" s="2" t="str">
        <f>PROPER(TEXT(t_CoralieD[[#This Row],[Date]],"mmm"))</f>
        <v>Sept</v>
      </c>
      <c r="E264" s="2">
        <f>_xlfn.ISOWEEKNUM(t_CoralieD[[#This Row],[Date]])</f>
        <v>39</v>
      </c>
      <c r="F264" s="3"/>
      <c r="G264" t="str">
        <f>_xlfn.XLOOKUP(t_CoralieD[[#This Row],[Date]],Celebration[Date],Celebration[Célébration],"-",0)</f>
        <v>-</v>
      </c>
      <c r="H2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265" spans="2:8" x14ac:dyDescent="0.25">
      <c r="B265" s="10">
        <v>45927</v>
      </c>
      <c r="C265" s="2">
        <f>YEAR(t_CoralieD[[#This Row],[Date]])</f>
        <v>2025</v>
      </c>
      <c r="D265" s="2" t="str">
        <f>PROPER(TEXT(t_CoralieD[[#This Row],[Date]],"mmm"))</f>
        <v>Sept</v>
      </c>
      <c r="E265" s="2">
        <f>_xlfn.ISOWEEKNUM(t_CoralieD[[#This Row],[Date]])</f>
        <v>39</v>
      </c>
      <c r="F265" s="3"/>
      <c r="G265" t="str">
        <f>_xlfn.XLOOKUP(t_CoralieD[[#This Row],[Date]],Celebration[Date],Celebration[Célébration],"-",0)</f>
        <v>-</v>
      </c>
      <c r="H2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266" spans="2:8" x14ac:dyDescent="0.25">
      <c r="B266" s="10">
        <v>45928</v>
      </c>
      <c r="C266" s="2">
        <f>YEAR(t_CoralieD[[#This Row],[Date]])</f>
        <v>2025</v>
      </c>
      <c r="D266" s="2" t="str">
        <f>PROPER(TEXT(t_CoralieD[[#This Row],[Date]],"mmm"))</f>
        <v>Sept</v>
      </c>
      <c r="E266" s="2">
        <f>_xlfn.ISOWEEKNUM(t_CoralieD[[#This Row],[Date]])</f>
        <v>39</v>
      </c>
      <c r="F266" s="3"/>
      <c r="G266" t="str">
        <f>_xlfn.XLOOKUP(t_CoralieD[[#This Row],[Date]],Celebration[Date],Celebration[Célébration],"-",0)</f>
        <v>-</v>
      </c>
      <c r="H2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267" spans="2:8" x14ac:dyDescent="0.25">
      <c r="B267" s="10">
        <v>45929</v>
      </c>
      <c r="C267" s="2">
        <f>YEAR(t_CoralieD[[#This Row],[Date]])</f>
        <v>2025</v>
      </c>
      <c r="D267" s="2" t="str">
        <f>PROPER(TEXT(t_CoralieD[[#This Row],[Date]],"mmm"))</f>
        <v>Sept</v>
      </c>
      <c r="E267" s="2">
        <f>_xlfn.ISOWEEKNUM(t_CoralieD[[#This Row],[Date]])</f>
        <v>40</v>
      </c>
      <c r="F267" s="3"/>
      <c r="G267" t="str">
        <f>_xlfn.XLOOKUP(t_CoralieD[[#This Row],[Date]],Celebration[Date],Celebration[Célébration],"-",0)</f>
        <v>-</v>
      </c>
      <c r="H2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268" spans="2:8" x14ac:dyDescent="0.25">
      <c r="B268" s="10">
        <v>45930</v>
      </c>
      <c r="C268" s="2">
        <f>YEAR(t_CoralieD[[#This Row],[Date]])</f>
        <v>2025</v>
      </c>
      <c r="D268" s="2" t="str">
        <f>PROPER(TEXT(t_CoralieD[[#This Row],[Date]],"mmm"))</f>
        <v>Sept</v>
      </c>
      <c r="E268" s="2">
        <f>_xlfn.ISOWEEKNUM(t_CoralieD[[#This Row],[Date]])</f>
        <v>40</v>
      </c>
      <c r="F268" s="3"/>
      <c r="G268" t="str">
        <f>_xlfn.XLOOKUP(t_CoralieD[[#This Row],[Date]],Celebration[Date],Celebration[Célébration],"-",0)</f>
        <v>-</v>
      </c>
      <c r="H2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269" spans="2:8" x14ac:dyDescent="0.25">
      <c r="B269" s="10">
        <v>45931</v>
      </c>
      <c r="C269" s="2">
        <f>YEAR(t_CoralieD[[#This Row],[Date]])</f>
        <v>2025</v>
      </c>
      <c r="D269" s="2" t="str">
        <f>PROPER(TEXT(t_CoralieD[[#This Row],[Date]],"mmm"))</f>
        <v>Oct</v>
      </c>
      <c r="E269" s="2">
        <f>_xlfn.ISOWEEKNUM(t_CoralieD[[#This Row],[Date]])</f>
        <v>40</v>
      </c>
      <c r="F269" s="3"/>
      <c r="G269" t="str">
        <f>_xlfn.XLOOKUP(t_CoralieD[[#This Row],[Date]],Celebration[Date],Celebration[Célébration],"-",0)</f>
        <v>-</v>
      </c>
      <c r="H2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270" spans="2:8" x14ac:dyDescent="0.25">
      <c r="B270" s="10">
        <v>45932</v>
      </c>
      <c r="C270" s="2">
        <f>YEAR(t_CoralieD[[#This Row],[Date]])</f>
        <v>2025</v>
      </c>
      <c r="D270" s="2" t="str">
        <f>PROPER(TEXT(t_CoralieD[[#This Row],[Date]],"mmm"))</f>
        <v>Oct</v>
      </c>
      <c r="E270" s="2">
        <f>_xlfn.ISOWEEKNUM(t_CoralieD[[#This Row],[Date]])</f>
        <v>40</v>
      </c>
      <c r="F270" s="3"/>
      <c r="G270" t="str">
        <f>_xlfn.XLOOKUP(t_CoralieD[[#This Row],[Date]],Celebration[Date],Celebration[Célébration],"-",0)</f>
        <v>-</v>
      </c>
      <c r="H2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271" spans="2:8" x14ac:dyDescent="0.25">
      <c r="B271" s="10">
        <v>45933</v>
      </c>
      <c r="C271" s="2">
        <f>YEAR(t_CoralieD[[#This Row],[Date]])</f>
        <v>2025</v>
      </c>
      <c r="D271" s="2" t="str">
        <f>PROPER(TEXT(t_CoralieD[[#This Row],[Date]],"mmm"))</f>
        <v>Oct</v>
      </c>
      <c r="E271" s="2">
        <f>_xlfn.ISOWEEKNUM(t_CoralieD[[#This Row],[Date]])</f>
        <v>40</v>
      </c>
      <c r="F271" s="3"/>
      <c r="G271" t="str">
        <f>_xlfn.XLOOKUP(t_CoralieD[[#This Row],[Date]],Celebration[Date],Celebration[Célébration],"-",0)</f>
        <v>-</v>
      </c>
      <c r="H2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272" spans="2:8" x14ac:dyDescent="0.25">
      <c r="B272" s="10">
        <v>45934</v>
      </c>
      <c r="C272" s="2">
        <f>YEAR(t_CoralieD[[#This Row],[Date]])</f>
        <v>2025</v>
      </c>
      <c r="D272" s="2" t="str">
        <f>PROPER(TEXT(t_CoralieD[[#This Row],[Date]],"mmm"))</f>
        <v>Oct</v>
      </c>
      <c r="E272" s="2">
        <f>_xlfn.ISOWEEKNUM(t_CoralieD[[#This Row],[Date]])</f>
        <v>40</v>
      </c>
      <c r="F272" s="3"/>
      <c r="G272" t="str">
        <f>_xlfn.XLOOKUP(t_CoralieD[[#This Row],[Date]],Celebration[Date],Celebration[Célébration],"-",0)</f>
        <v>-</v>
      </c>
      <c r="H2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273" spans="2:8" x14ac:dyDescent="0.25">
      <c r="B273" s="10">
        <v>45935</v>
      </c>
      <c r="C273" s="2">
        <f>YEAR(t_CoralieD[[#This Row],[Date]])</f>
        <v>2025</v>
      </c>
      <c r="D273" s="2" t="str">
        <f>PROPER(TEXT(t_CoralieD[[#This Row],[Date]],"mmm"))</f>
        <v>Oct</v>
      </c>
      <c r="E273" s="2">
        <f>_xlfn.ISOWEEKNUM(t_CoralieD[[#This Row],[Date]])</f>
        <v>40</v>
      </c>
      <c r="F273" s="3"/>
      <c r="G273" t="str">
        <f>_xlfn.XLOOKUP(t_CoralieD[[#This Row],[Date]],Celebration[Date],Celebration[Célébration],"-",0)</f>
        <v>-</v>
      </c>
      <c r="H2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274" spans="2:8" x14ac:dyDescent="0.25">
      <c r="B274" s="10">
        <v>45936</v>
      </c>
      <c r="C274" s="2">
        <f>YEAR(t_CoralieD[[#This Row],[Date]])</f>
        <v>2025</v>
      </c>
      <c r="D274" s="2" t="str">
        <f>PROPER(TEXT(t_CoralieD[[#This Row],[Date]],"mmm"))</f>
        <v>Oct</v>
      </c>
      <c r="E274" s="2">
        <f>_xlfn.ISOWEEKNUM(t_CoralieD[[#This Row],[Date]])</f>
        <v>41</v>
      </c>
      <c r="F274" s="3"/>
      <c r="G274" t="str">
        <f>_xlfn.XLOOKUP(t_CoralieD[[#This Row],[Date]],Celebration[Date],Celebration[Célébration],"-",0)</f>
        <v>-</v>
      </c>
      <c r="H2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275" spans="2:8" x14ac:dyDescent="0.25">
      <c r="B275" s="10">
        <v>45937</v>
      </c>
      <c r="C275" s="2">
        <f>YEAR(t_CoralieD[[#This Row],[Date]])</f>
        <v>2025</v>
      </c>
      <c r="D275" s="2" t="str">
        <f>PROPER(TEXT(t_CoralieD[[#This Row],[Date]],"mmm"))</f>
        <v>Oct</v>
      </c>
      <c r="E275" s="2">
        <f>_xlfn.ISOWEEKNUM(t_CoralieD[[#This Row],[Date]])</f>
        <v>41</v>
      </c>
      <c r="F275" s="3"/>
      <c r="G275" t="str">
        <f>_xlfn.XLOOKUP(t_CoralieD[[#This Row],[Date]],Celebration[Date],Celebration[Célébration],"-",0)</f>
        <v>-</v>
      </c>
      <c r="H2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276" spans="2:8" x14ac:dyDescent="0.25">
      <c r="B276" s="10">
        <v>45938</v>
      </c>
      <c r="C276" s="2">
        <f>YEAR(t_CoralieD[[#This Row],[Date]])</f>
        <v>2025</v>
      </c>
      <c r="D276" s="2" t="str">
        <f>PROPER(TEXT(t_CoralieD[[#This Row],[Date]],"mmm"))</f>
        <v>Oct</v>
      </c>
      <c r="E276" s="2">
        <f>_xlfn.ISOWEEKNUM(t_CoralieD[[#This Row],[Date]])</f>
        <v>41</v>
      </c>
      <c r="F276" s="3"/>
      <c r="G276" t="str">
        <f>_xlfn.XLOOKUP(t_CoralieD[[#This Row],[Date]],Celebration[Date],Celebration[Célébration],"-",0)</f>
        <v>-</v>
      </c>
      <c r="H2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277" spans="2:8" x14ac:dyDescent="0.25">
      <c r="B277" s="10">
        <v>45939</v>
      </c>
      <c r="C277" s="2">
        <f>YEAR(t_CoralieD[[#This Row],[Date]])</f>
        <v>2025</v>
      </c>
      <c r="D277" s="2" t="str">
        <f>PROPER(TEXT(t_CoralieD[[#This Row],[Date]],"mmm"))</f>
        <v>Oct</v>
      </c>
      <c r="E277" s="2">
        <f>_xlfn.ISOWEEKNUM(t_CoralieD[[#This Row],[Date]])</f>
        <v>41</v>
      </c>
      <c r="F277" s="3"/>
      <c r="G277" t="str">
        <f>_xlfn.XLOOKUP(t_CoralieD[[#This Row],[Date]],Celebration[Date],Celebration[Célébration],"-",0)</f>
        <v>-</v>
      </c>
      <c r="H2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278" spans="2:8" x14ac:dyDescent="0.25">
      <c r="B278" s="10">
        <v>45940</v>
      </c>
      <c r="C278" s="2">
        <f>YEAR(t_CoralieD[[#This Row],[Date]])</f>
        <v>2025</v>
      </c>
      <c r="D278" s="2" t="str">
        <f>PROPER(TEXT(t_CoralieD[[#This Row],[Date]],"mmm"))</f>
        <v>Oct</v>
      </c>
      <c r="E278" s="2">
        <f>_xlfn.ISOWEEKNUM(t_CoralieD[[#This Row],[Date]])</f>
        <v>41</v>
      </c>
      <c r="F278" s="3"/>
      <c r="G278" t="str">
        <f>_xlfn.XLOOKUP(t_CoralieD[[#This Row],[Date]],Celebration[Date],Celebration[Célébration],"-",0)</f>
        <v>-</v>
      </c>
      <c r="H2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279" spans="2:8" x14ac:dyDescent="0.25">
      <c r="B279" s="10">
        <v>45941</v>
      </c>
      <c r="C279" s="2">
        <f>YEAR(t_CoralieD[[#This Row],[Date]])</f>
        <v>2025</v>
      </c>
      <c r="D279" s="2" t="str">
        <f>PROPER(TEXT(t_CoralieD[[#This Row],[Date]],"mmm"))</f>
        <v>Oct</v>
      </c>
      <c r="E279" s="2">
        <f>_xlfn.ISOWEEKNUM(t_CoralieD[[#This Row],[Date]])</f>
        <v>41</v>
      </c>
      <c r="F279" s="3"/>
      <c r="G279" t="str">
        <f>_xlfn.XLOOKUP(t_CoralieD[[#This Row],[Date]],Celebration[Date],Celebration[Célébration],"-",0)</f>
        <v>-</v>
      </c>
      <c r="H2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280" spans="2:8" x14ac:dyDescent="0.25">
      <c r="B280" s="10">
        <v>45942</v>
      </c>
      <c r="C280" s="2">
        <f>YEAR(t_CoralieD[[#This Row],[Date]])</f>
        <v>2025</v>
      </c>
      <c r="D280" s="2" t="str">
        <f>PROPER(TEXT(t_CoralieD[[#This Row],[Date]],"mmm"))</f>
        <v>Oct</v>
      </c>
      <c r="E280" s="2">
        <f>_xlfn.ISOWEEKNUM(t_CoralieD[[#This Row],[Date]])</f>
        <v>41</v>
      </c>
      <c r="F280" s="3"/>
      <c r="G280" t="str">
        <f>_xlfn.XLOOKUP(t_CoralieD[[#This Row],[Date]],Celebration[Date],Celebration[Célébration],"-",0)</f>
        <v>-</v>
      </c>
      <c r="H2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281" spans="2:8" x14ac:dyDescent="0.25">
      <c r="B281" s="10">
        <v>45943</v>
      </c>
      <c r="C281" s="2">
        <f>YEAR(t_CoralieD[[#This Row],[Date]])</f>
        <v>2025</v>
      </c>
      <c r="D281" s="2" t="str">
        <f>PROPER(TEXT(t_CoralieD[[#This Row],[Date]],"mmm"))</f>
        <v>Oct</v>
      </c>
      <c r="E281" s="2">
        <f>_xlfn.ISOWEEKNUM(t_CoralieD[[#This Row],[Date]])</f>
        <v>42</v>
      </c>
      <c r="F281" s="3"/>
      <c r="G281" t="str">
        <f>_xlfn.XLOOKUP(t_CoralieD[[#This Row],[Date]],Celebration[Date],Celebration[Célébration],"-",0)</f>
        <v>-</v>
      </c>
      <c r="H2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282" spans="2:8" x14ac:dyDescent="0.25">
      <c r="B282" s="10">
        <v>45944</v>
      </c>
      <c r="C282" s="2">
        <f>YEAR(t_CoralieD[[#This Row],[Date]])</f>
        <v>2025</v>
      </c>
      <c r="D282" s="2" t="str">
        <f>PROPER(TEXT(t_CoralieD[[#This Row],[Date]],"mmm"))</f>
        <v>Oct</v>
      </c>
      <c r="E282" s="2">
        <f>_xlfn.ISOWEEKNUM(t_CoralieD[[#This Row],[Date]])</f>
        <v>42</v>
      </c>
      <c r="F282" s="3"/>
      <c r="G282" t="str">
        <f>_xlfn.XLOOKUP(t_CoralieD[[#This Row],[Date]],Celebration[Date],Celebration[Célébration],"-",0)</f>
        <v>-</v>
      </c>
      <c r="H2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283" spans="2:8" x14ac:dyDescent="0.25">
      <c r="B283" s="10">
        <v>45945</v>
      </c>
      <c r="C283" s="2">
        <f>YEAR(t_CoralieD[[#This Row],[Date]])</f>
        <v>2025</v>
      </c>
      <c r="D283" s="2" t="str">
        <f>PROPER(TEXT(t_CoralieD[[#This Row],[Date]],"mmm"))</f>
        <v>Oct</v>
      </c>
      <c r="E283" s="2">
        <f>_xlfn.ISOWEEKNUM(t_CoralieD[[#This Row],[Date]])</f>
        <v>42</v>
      </c>
      <c r="F283" s="3"/>
      <c r="G283" t="str">
        <f>_xlfn.XLOOKUP(t_CoralieD[[#This Row],[Date]],Celebration[Date],Celebration[Célébration],"-",0)</f>
        <v>-</v>
      </c>
      <c r="H2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284" spans="2:8" x14ac:dyDescent="0.25">
      <c r="B284" s="10">
        <v>45946</v>
      </c>
      <c r="C284" s="2">
        <f>YEAR(t_CoralieD[[#This Row],[Date]])</f>
        <v>2025</v>
      </c>
      <c r="D284" s="2" t="str">
        <f>PROPER(TEXT(t_CoralieD[[#This Row],[Date]],"mmm"))</f>
        <v>Oct</v>
      </c>
      <c r="E284" s="2">
        <f>_xlfn.ISOWEEKNUM(t_CoralieD[[#This Row],[Date]])</f>
        <v>42</v>
      </c>
      <c r="F284" s="3"/>
      <c r="G284" t="str">
        <f>_xlfn.XLOOKUP(t_CoralieD[[#This Row],[Date]],Celebration[Date],Celebration[Célébration],"-",0)</f>
        <v>-</v>
      </c>
      <c r="H2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285" spans="2:8" x14ac:dyDescent="0.25">
      <c r="B285" s="10">
        <v>45947</v>
      </c>
      <c r="C285" s="2">
        <f>YEAR(t_CoralieD[[#This Row],[Date]])</f>
        <v>2025</v>
      </c>
      <c r="D285" s="2" t="str">
        <f>PROPER(TEXT(t_CoralieD[[#This Row],[Date]],"mmm"))</f>
        <v>Oct</v>
      </c>
      <c r="E285" s="2">
        <f>_xlfn.ISOWEEKNUM(t_CoralieD[[#This Row],[Date]])</f>
        <v>42</v>
      </c>
      <c r="F285" s="3"/>
      <c r="G285" t="str">
        <f>_xlfn.XLOOKUP(t_CoralieD[[#This Row],[Date]],Celebration[Date],Celebration[Célébration],"-",0)</f>
        <v>-</v>
      </c>
      <c r="H2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286" spans="2:8" x14ac:dyDescent="0.25">
      <c r="B286" s="10">
        <v>45948</v>
      </c>
      <c r="C286" s="2">
        <f>YEAR(t_CoralieD[[#This Row],[Date]])</f>
        <v>2025</v>
      </c>
      <c r="D286" s="2" t="str">
        <f>PROPER(TEXT(t_CoralieD[[#This Row],[Date]],"mmm"))</f>
        <v>Oct</v>
      </c>
      <c r="E286" s="2">
        <f>_xlfn.ISOWEEKNUM(t_CoralieD[[#This Row],[Date]])</f>
        <v>42</v>
      </c>
      <c r="F286" s="3"/>
      <c r="G286" t="str">
        <f>_xlfn.XLOOKUP(t_CoralieD[[#This Row],[Date]],Celebration[Date],Celebration[Célébration],"-",0)</f>
        <v>-</v>
      </c>
      <c r="H2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287" spans="2:8" x14ac:dyDescent="0.25">
      <c r="B287" s="10">
        <v>45949</v>
      </c>
      <c r="C287" s="2">
        <f>YEAR(t_CoralieD[[#This Row],[Date]])</f>
        <v>2025</v>
      </c>
      <c r="D287" s="2" t="str">
        <f>PROPER(TEXT(t_CoralieD[[#This Row],[Date]],"mmm"))</f>
        <v>Oct</v>
      </c>
      <c r="E287" s="2">
        <f>_xlfn.ISOWEEKNUM(t_CoralieD[[#This Row],[Date]])</f>
        <v>42</v>
      </c>
      <c r="F287" s="3"/>
      <c r="G287" t="str">
        <f>_xlfn.XLOOKUP(t_CoralieD[[#This Row],[Date]],Celebration[Date],Celebration[Célébration],"-",0)</f>
        <v>-</v>
      </c>
      <c r="H2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288" spans="2:8" x14ac:dyDescent="0.25">
      <c r="B288" s="10">
        <v>45950</v>
      </c>
      <c r="C288" s="2">
        <f>YEAR(t_CoralieD[[#This Row],[Date]])</f>
        <v>2025</v>
      </c>
      <c r="D288" s="2" t="str">
        <f>PROPER(TEXT(t_CoralieD[[#This Row],[Date]],"mmm"))</f>
        <v>Oct</v>
      </c>
      <c r="E288" s="2">
        <f>_xlfn.ISOWEEKNUM(t_CoralieD[[#This Row],[Date]])</f>
        <v>43</v>
      </c>
      <c r="F288" s="3"/>
      <c r="G288" t="str">
        <f>_xlfn.XLOOKUP(t_CoralieD[[#This Row],[Date]],Celebration[Date],Celebration[Célébration],"-",0)</f>
        <v>-</v>
      </c>
      <c r="H2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289" spans="2:8" x14ac:dyDescent="0.25">
      <c r="B289" s="10">
        <v>45951</v>
      </c>
      <c r="C289" s="2">
        <f>YEAR(t_CoralieD[[#This Row],[Date]])</f>
        <v>2025</v>
      </c>
      <c r="D289" s="2" t="str">
        <f>PROPER(TEXT(t_CoralieD[[#This Row],[Date]],"mmm"))</f>
        <v>Oct</v>
      </c>
      <c r="E289" s="2">
        <f>_xlfn.ISOWEEKNUM(t_CoralieD[[#This Row],[Date]])</f>
        <v>43</v>
      </c>
      <c r="F289" s="3"/>
      <c r="G289" t="str">
        <f>_xlfn.XLOOKUP(t_CoralieD[[#This Row],[Date]],Celebration[Date],Celebration[Célébration],"-",0)</f>
        <v>-</v>
      </c>
      <c r="H2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290" spans="2:8" x14ac:dyDescent="0.25">
      <c r="B290" s="10">
        <v>45952</v>
      </c>
      <c r="C290" s="2">
        <f>YEAR(t_CoralieD[[#This Row],[Date]])</f>
        <v>2025</v>
      </c>
      <c r="D290" s="2" t="str">
        <f>PROPER(TEXT(t_CoralieD[[#This Row],[Date]],"mmm"))</f>
        <v>Oct</v>
      </c>
      <c r="E290" s="2">
        <f>_xlfn.ISOWEEKNUM(t_CoralieD[[#This Row],[Date]])</f>
        <v>43</v>
      </c>
      <c r="F290" s="3"/>
      <c r="G290" t="str">
        <f>_xlfn.XLOOKUP(t_CoralieD[[#This Row],[Date]],Celebration[Date],Celebration[Célébration],"-",0)</f>
        <v>-</v>
      </c>
      <c r="H2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291" spans="2:8" x14ac:dyDescent="0.25">
      <c r="B291" s="10">
        <v>45953</v>
      </c>
      <c r="C291" s="2">
        <f>YEAR(t_CoralieD[[#This Row],[Date]])</f>
        <v>2025</v>
      </c>
      <c r="D291" s="2" t="str">
        <f>PROPER(TEXT(t_CoralieD[[#This Row],[Date]],"mmm"))</f>
        <v>Oct</v>
      </c>
      <c r="E291" s="2">
        <f>_xlfn.ISOWEEKNUM(t_CoralieD[[#This Row],[Date]])</f>
        <v>43</v>
      </c>
      <c r="F291" s="3"/>
      <c r="G291" t="str">
        <f>_xlfn.XLOOKUP(t_CoralieD[[#This Row],[Date]],Celebration[Date],Celebration[Célébration],"-",0)</f>
        <v>-</v>
      </c>
      <c r="H2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292" spans="2:8" x14ac:dyDescent="0.25">
      <c r="B292" s="10">
        <v>45954</v>
      </c>
      <c r="C292" s="2">
        <f>YEAR(t_CoralieD[[#This Row],[Date]])</f>
        <v>2025</v>
      </c>
      <c r="D292" s="2" t="str">
        <f>PROPER(TEXT(t_CoralieD[[#This Row],[Date]],"mmm"))</f>
        <v>Oct</v>
      </c>
      <c r="E292" s="2">
        <f>_xlfn.ISOWEEKNUM(t_CoralieD[[#This Row],[Date]])</f>
        <v>43</v>
      </c>
      <c r="F292" s="3"/>
      <c r="G292" t="str">
        <f>_xlfn.XLOOKUP(t_CoralieD[[#This Row],[Date]],Celebration[Date],Celebration[Célébration],"-",0)</f>
        <v>-</v>
      </c>
      <c r="H2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293" spans="2:8" x14ac:dyDescent="0.25">
      <c r="B293" s="10">
        <v>45955</v>
      </c>
      <c r="C293" s="2">
        <f>YEAR(t_CoralieD[[#This Row],[Date]])</f>
        <v>2025</v>
      </c>
      <c r="D293" s="2" t="str">
        <f>PROPER(TEXT(t_CoralieD[[#This Row],[Date]],"mmm"))</f>
        <v>Oct</v>
      </c>
      <c r="E293" s="2">
        <f>_xlfn.ISOWEEKNUM(t_CoralieD[[#This Row],[Date]])</f>
        <v>43</v>
      </c>
      <c r="F293" s="3"/>
      <c r="G293" t="str">
        <f>_xlfn.XLOOKUP(t_CoralieD[[#This Row],[Date]],Celebration[Date],Celebration[Célébration],"-",0)</f>
        <v>-</v>
      </c>
      <c r="H2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294" spans="2:8" x14ac:dyDescent="0.25">
      <c r="B294" s="10">
        <v>45956</v>
      </c>
      <c r="C294" s="2">
        <f>YEAR(t_CoralieD[[#This Row],[Date]])</f>
        <v>2025</v>
      </c>
      <c r="D294" s="2" t="str">
        <f>PROPER(TEXT(t_CoralieD[[#This Row],[Date]],"mmm"))</f>
        <v>Oct</v>
      </c>
      <c r="E294" s="2">
        <f>_xlfn.ISOWEEKNUM(t_CoralieD[[#This Row],[Date]])</f>
        <v>43</v>
      </c>
      <c r="F294" s="3"/>
      <c r="G294" t="str">
        <f>_xlfn.XLOOKUP(t_CoralieD[[#This Row],[Date]],Celebration[Date],Celebration[Célébration],"-",0)</f>
        <v>-</v>
      </c>
      <c r="H2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295" spans="2:8" x14ac:dyDescent="0.25">
      <c r="B295" s="10">
        <v>45957</v>
      </c>
      <c r="C295" s="2">
        <f>YEAR(t_CoralieD[[#This Row],[Date]])</f>
        <v>2025</v>
      </c>
      <c r="D295" s="2" t="str">
        <f>PROPER(TEXT(t_CoralieD[[#This Row],[Date]],"mmm"))</f>
        <v>Oct</v>
      </c>
      <c r="E295" s="2">
        <f>_xlfn.ISOWEEKNUM(t_CoralieD[[#This Row],[Date]])</f>
        <v>44</v>
      </c>
      <c r="F295" s="3"/>
      <c r="G295" t="str">
        <f>_xlfn.XLOOKUP(t_CoralieD[[#This Row],[Date]],Celebration[Date],Celebration[Célébration],"-",0)</f>
        <v>-</v>
      </c>
      <c r="H2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296" spans="2:8" x14ac:dyDescent="0.25">
      <c r="B296" s="10">
        <v>45958</v>
      </c>
      <c r="C296" s="2">
        <f>YEAR(t_CoralieD[[#This Row],[Date]])</f>
        <v>2025</v>
      </c>
      <c r="D296" s="2" t="str">
        <f>PROPER(TEXT(t_CoralieD[[#This Row],[Date]],"mmm"))</f>
        <v>Oct</v>
      </c>
      <c r="E296" s="2">
        <f>_xlfn.ISOWEEKNUM(t_CoralieD[[#This Row],[Date]])</f>
        <v>44</v>
      </c>
      <c r="F296" s="3"/>
      <c r="G296" t="str">
        <f>_xlfn.XLOOKUP(t_CoralieD[[#This Row],[Date]],Celebration[Date],Celebration[Célébration],"-",0)</f>
        <v>-</v>
      </c>
      <c r="H2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297" spans="2:8" x14ac:dyDescent="0.25">
      <c r="B297" s="10">
        <v>45959</v>
      </c>
      <c r="C297" s="2">
        <f>YEAR(t_CoralieD[[#This Row],[Date]])</f>
        <v>2025</v>
      </c>
      <c r="D297" s="2" t="str">
        <f>PROPER(TEXT(t_CoralieD[[#This Row],[Date]],"mmm"))</f>
        <v>Oct</v>
      </c>
      <c r="E297" s="2">
        <f>_xlfn.ISOWEEKNUM(t_CoralieD[[#This Row],[Date]])</f>
        <v>44</v>
      </c>
      <c r="F297" s="3"/>
      <c r="G297" t="str">
        <f>_xlfn.XLOOKUP(t_CoralieD[[#This Row],[Date]],Celebration[Date],Celebration[Célébration],"-",0)</f>
        <v>-</v>
      </c>
      <c r="H2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298" spans="2:8" x14ac:dyDescent="0.25">
      <c r="B298" s="10">
        <v>45960</v>
      </c>
      <c r="C298" s="2">
        <f>YEAR(t_CoralieD[[#This Row],[Date]])</f>
        <v>2025</v>
      </c>
      <c r="D298" s="2" t="str">
        <f>PROPER(TEXT(t_CoralieD[[#This Row],[Date]],"mmm"))</f>
        <v>Oct</v>
      </c>
      <c r="E298" s="2">
        <f>_xlfn.ISOWEEKNUM(t_CoralieD[[#This Row],[Date]])</f>
        <v>44</v>
      </c>
      <c r="F298" s="3"/>
      <c r="G298" t="str">
        <f>_xlfn.XLOOKUP(t_CoralieD[[#This Row],[Date]],Celebration[Date],Celebration[Célébration],"-",0)</f>
        <v>-</v>
      </c>
      <c r="H2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299" spans="2:8" x14ac:dyDescent="0.25">
      <c r="B299" s="10">
        <v>45961</v>
      </c>
      <c r="C299" s="2">
        <f>YEAR(t_CoralieD[[#This Row],[Date]])</f>
        <v>2025</v>
      </c>
      <c r="D299" s="2" t="str">
        <f>PROPER(TEXT(t_CoralieD[[#This Row],[Date]],"mmm"))</f>
        <v>Oct</v>
      </c>
      <c r="E299" s="2">
        <f>_xlfn.ISOWEEKNUM(t_CoralieD[[#This Row],[Date]])</f>
        <v>44</v>
      </c>
      <c r="F299" s="3"/>
      <c r="G299" t="str">
        <f>_xlfn.XLOOKUP(t_CoralieD[[#This Row],[Date]],Celebration[Date],Celebration[Célébration],"-",0)</f>
        <v>-</v>
      </c>
      <c r="H2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300" spans="2:8" x14ac:dyDescent="0.25">
      <c r="B300" s="10">
        <v>45962</v>
      </c>
      <c r="C300" s="2">
        <f>YEAR(t_CoralieD[[#This Row],[Date]])</f>
        <v>2025</v>
      </c>
      <c r="D300" s="2" t="str">
        <f>PROPER(TEXT(t_CoralieD[[#This Row],[Date]],"mmm"))</f>
        <v>Nov</v>
      </c>
      <c r="E300" s="2">
        <f>_xlfn.ISOWEEKNUM(t_CoralieD[[#This Row],[Date]])</f>
        <v>44</v>
      </c>
      <c r="F300" s="3"/>
      <c r="G300" t="str">
        <f>_xlfn.XLOOKUP(t_CoralieD[[#This Row],[Date]],Celebration[Date],Celebration[Célébration],"-",0)</f>
        <v>Toussaint</v>
      </c>
      <c r="H3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❗Toussaint</v>
      </c>
    </row>
    <row r="301" spans="2:8" x14ac:dyDescent="0.25">
      <c r="B301" s="10">
        <v>45963</v>
      </c>
      <c r="C301" s="2">
        <f>YEAR(t_CoralieD[[#This Row],[Date]])</f>
        <v>2025</v>
      </c>
      <c r="D301" s="2" t="str">
        <f>PROPER(TEXT(t_CoralieD[[#This Row],[Date]],"mmm"))</f>
        <v>Nov</v>
      </c>
      <c r="E301" s="2">
        <f>_xlfn.ISOWEEKNUM(t_CoralieD[[#This Row],[Date]])</f>
        <v>44</v>
      </c>
      <c r="F301" s="3"/>
      <c r="G301" t="str">
        <f>_xlfn.XLOOKUP(t_CoralieD[[#This Row],[Date]],Celebration[Date],Celebration[Célébration],"-",0)</f>
        <v>-</v>
      </c>
      <c r="H3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302" spans="2:8" x14ac:dyDescent="0.25">
      <c r="B302" s="10">
        <v>45964</v>
      </c>
      <c r="C302" s="2">
        <f>YEAR(t_CoralieD[[#This Row],[Date]])</f>
        <v>2025</v>
      </c>
      <c r="D302" s="2" t="str">
        <f>PROPER(TEXT(t_CoralieD[[#This Row],[Date]],"mmm"))</f>
        <v>Nov</v>
      </c>
      <c r="E302" s="2">
        <f>_xlfn.ISOWEEKNUM(t_CoralieD[[#This Row],[Date]])</f>
        <v>45</v>
      </c>
      <c r="F302" s="3"/>
      <c r="G302" t="str">
        <f>_xlfn.XLOOKUP(t_CoralieD[[#This Row],[Date]],Celebration[Date],Celebration[Célébration],"-",0)</f>
        <v>-</v>
      </c>
      <c r="H3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303" spans="2:8" x14ac:dyDescent="0.25">
      <c r="B303" s="10">
        <v>45965</v>
      </c>
      <c r="C303" s="2">
        <f>YEAR(t_CoralieD[[#This Row],[Date]])</f>
        <v>2025</v>
      </c>
      <c r="D303" s="2" t="str">
        <f>PROPER(TEXT(t_CoralieD[[#This Row],[Date]],"mmm"))</f>
        <v>Nov</v>
      </c>
      <c r="E303" s="2">
        <f>_xlfn.ISOWEEKNUM(t_CoralieD[[#This Row],[Date]])</f>
        <v>45</v>
      </c>
      <c r="F303" s="3"/>
      <c r="G303" t="str">
        <f>_xlfn.XLOOKUP(t_CoralieD[[#This Row],[Date]],Celebration[Date],Celebration[Célébration],"-",0)</f>
        <v>-</v>
      </c>
      <c r="H3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304" spans="2:8" x14ac:dyDescent="0.25">
      <c r="B304" s="10">
        <v>45966</v>
      </c>
      <c r="C304" s="2">
        <f>YEAR(t_CoralieD[[#This Row],[Date]])</f>
        <v>2025</v>
      </c>
      <c r="D304" s="2" t="str">
        <f>PROPER(TEXT(t_CoralieD[[#This Row],[Date]],"mmm"))</f>
        <v>Nov</v>
      </c>
      <c r="E304" s="2">
        <f>_xlfn.ISOWEEKNUM(t_CoralieD[[#This Row],[Date]])</f>
        <v>45</v>
      </c>
      <c r="F304" s="3"/>
      <c r="G304" t="str">
        <f>_xlfn.XLOOKUP(t_CoralieD[[#This Row],[Date]],Celebration[Date],Celebration[Célébration],"-",0)</f>
        <v>-</v>
      </c>
      <c r="H3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305" spans="2:8" x14ac:dyDescent="0.25">
      <c r="B305" s="10">
        <v>45967</v>
      </c>
      <c r="C305" s="2">
        <f>YEAR(t_CoralieD[[#This Row],[Date]])</f>
        <v>2025</v>
      </c>
      <c r="D305" s="2" t="str">
        <f>PROPER(TEXT(t_CoralieD[[#This Row],[Date]],"mmm"))</f>
        <v>Nov</v>
      </c>
      <c r="E305" s="2">
        <f>_xlfn.ISOWEEKNUM(t_CoralieD[[#This Row],[Date]])</f>
        <v>45</v>
      </c>
      <c r="F305" s="3"/>
      <c r="G305" t="str">
        <f>_xlfn.XLOOKUP(t_CoralieD[[#This Row],[Date]],Celebration[Date],Celebration[Célébration],"-",0)</f>
        <v>-</v>
      </c>
      <c r="H3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306" spans="2:8" x14ac:dyDescent="0.25">
      <c r="B306" s="10">
        <v>45968</v>
      </c>
      <c r="C306" s="2">
        <f>YEAR(t_CoralieD[[#This Row],[Date]])</f>
        <v>2025</v>
      </c>
      <c r="D306" s="2" t="str">
        <f>PROPER(TEXT(t_CoralieD[[#This Row],[Date]],"mmm"))</f>
        <v>Nov</v>
      </c>
      <c r="E306" s="2">
        <f>_xlfn.ISOWEEKNUM(t_CoralieD[[#This Row],[Date]])</f>
        <v>45</v>
      </c>
      <c r="F306" s="3"/>
      <c r="G306" t="str">
        <f>_xlfn.XLOOKUP(t_CoralieD[[#This Row],[Date]],Celebration[Date],Celebration[Célébration],"-",0)</f>
        <v>-</v>
      </c>
      <c r="H3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307" spans="2:8" x14ac:dyDescent="0.25">
      <c r="B307" s="10">
        <v>45969</v>
      </c>
      <c r="C307" s="2">
        <f>YEAR(t_CoralieD[[#This Row],[Date]])</f>
        <v>2025</v>
      </c>
      <c r="D307" s="2" t="str">
        <f>PROPER(TEXT(t_CoralieD[[#This Row],[Date]],"mmm"))</f>
        <v>Nov</v>
      </c>
      <c r="E307" s="2">
        <f>_xlfn.ISOWEEKNUM(t_CoralieD[[#This Row],[Date]])</f>
        <v>45</v>
      </c>
      <c r="F307" s="3"/>
      <c r="G307" t="str">
        <f>_xlfn.XLOOKUP(t_CoralieD[[#This Row],[Date]],Celebration[Date],Celebration[Célébration],"-",0)</f>
        <v>-</v>
      </c>
      <c r="H3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308" spans="2:8" x14ac:dyDescent="0.25">
      <c r="B308" s="10">
        <v>45970</v>
      </c>
      <c r="C308" s="2">
        <f>YEAR(t_CoralieD[[#This Row],[Date]])</f>
        <v>2025</v>
      </c>
      <c r="D308" s="2" t="str">
        <f>PROPER(TEXT(t_CoralieD[[#This Row],[Date]],"mmm"))</f>
        <v>Nov</v>
      </c>
      <c r="E308" s="2">
        <f>_xlfn.ISOWEEKNUM(t_CoralieD[[#This Row],[Date]])</f>
        <v>45</v>
      </c>
      <c r="F308" s="3"/>
      <c r="G308" t="str">
        <f>_xlfn.XLOOKUP(t_CoralieD[[#This Row],[Date]],Celebration[Date],Celebration[Célébration],"-",0)</f>
        <v>-</v>
      </c>
      <c r="H3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309" spans="2:8" x14ac:dyDescent="0.25">
      <c r="B309" s="10">
        <v>45971</v>
      </c>
      <c r="C309" s="2">
        <f>YEAR(t_CoralieD[[#This Row],[Date]])</f>
        <v>2025</v>
      </c>
      <c r="D309" s="2" t="str">
        <f>PROPER(TEXT(t_CoralieD[[#This Row],[Date]],"mmm"))</f>
        <v>Nov</v>
      </c>
      <c r="E309" s="2">
        <f>_xlfn.ISOWEEKNUM(t_CoralieD[[#This Row],[Date]])</f>
        <v>46</v>
      </c>
      <c r="F309" s="3"/>
      <c r="G309" t="str">
        <f>_xlfn.XLOOKUP(t_CoralieD[[#This Row],[Date]],Celebration[Date],Celebration[Célébration],"-",0)</f>
        <v>-</v>
      </c>
      <c r="H3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310" spans="2:8" x14ac:dyDescent="0.25">
      <c r="B310" s="10">
        <v>45972</v>
      </c>
      <c r="C310" s="2">
        <f>YEAR(t_CoralieD[[#This Row],[Date]])</f>
        <v>2025</v>
      </c>
      <c r="D310" s="2" t="str">
        <f>PROPER(TEXT(t_CoralieD[[#This Row],[Date]],"mmm"))</f>
        <v>Nov</v>
      </c>
      <c r="E310" s="2">
        <f>_xlfn.ISOWEEKNUM(t_CoralieD[[#This Row],[Date]])</f>
        <v>46</v>
      </c>
      <c r="F310" s="3"/>
      <c r="G310" t="str">
        <f>_xlfn.XLOOKUP(t_CoralieD[[#This Row],[Date]],Celebration[Date],Celebration[Célébration],"-",0)</f>
        <v>11 novembre</v>
      </c>
      <c r="H3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❗11 novembre</v>
      </c>
    </row>
    <row r="311" spans="2:8" x14ac:dyDescent="0.25">
      <c r="B311" s="10">
        <v>45973</v>
      </c>
      <c r="C311" s="2">
        <f>YEAR(t_CoralieD[[#This Row],[Date]])</f>
        <v>2025</v>
      </c>
      <c r="D311" s="2" t="str">
        <f>PROPER(TEXT(t_CoralieD[[#This Row],[Date]],"mmm"))</f>
        <v>Nov</v>
      </c>
      <c r="E311" s="2">
        <f>_xlfn.ISOWEEKNUM(t_CoralieD[[#This Row],[Date]])</f>
        <v>46</v>
      </c>
      <c r="F311" s="3"/>
      <c r="G311" t="str">
        <f>_xlfn.XLOOKUP(t_CoralieD[[#This Row],[Date]],Celebration[Date],Celebration[Célébration],"-",0)</f>
        <v>-</v>
      </c>
      <c r="H3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312" spans="2:8" x14ac:dyDescent="0.25">
      <c r="B312" s="10">
        <v>45974</v>
      </c>
      <c r="C312" s="2">
        <f>YEAR(t_CoralieD[[#This Row],[Date]])</f>
        <v>2025</v>
      </c>
      <c r="D312" s="2" t="str">
        <f>PROPER(TEXT(t_CoralieD[[#This Row],[Date]],"mmm"))</f>
        <v>Nov</v>
      </c>
      <c r="E312" s="2">
        <f>_xlfn.ISOWEEKNUM(t_CoralieD[[#This Row],[Date]])</f>
        <v>46</v>
      </c>
      <c r="F312" s="3"/>
      <c r="G312" t="str">
        <f>_xlfn.XLOOKUP(t_CoralieD[[#This Row],[Date]],Celebration[Date],Celebration[Célébration],"-",0)</f>
        <v>-</v>
      </c>
      <c r="H3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313" spans="2:8" x14ac:dyDescent="0.25">
      <c r="B313" s="10">
        <v>45975</v>
      </c>
      <c r="C313" s="2">
        <f>YEAR(t_CoralieD[[#This Row],[Date]])</f>
        <v>2025</v>
      </c>
      <c r="D313" s="2" t="str">
        <f>PROPER(TEXT(t_CoralieD[[#This Row],[Date]],"mmm"))</f>
        <v>Nov</v>
      </c>
      <c r="E313" s="2">
        <f>_xlfn.ISOWEEKNUM(t_CoralieD[[#This Row],[Date]])</f>
        <v>46</v>
      </c>
      <c r="F313" s="3"/>
      <c r="G313" t="str">
        <f>_xlfn.XLOOKUP(t_CoralieD[[#This Row],[Date]],Celebration[Date],Celebration[Célébration],"-",0)</f>
        <v>-</v>
      </c>
      <c r="H3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314" spans="2:8" x14ac:dyDescent="0.25">
      <c r="B314" s="10">
        <v>45976</v>
      </c>
      <c r="C314" s="2">
        <f>YEAR(t_CoralieD[[#This Row],[Date]])</f>
        <v>2025</v>
      </c>
      <c r="D314" s="2" t="str">
        <f>PROPER(TEXT(t_CoralieD[[#This Row],[Date]],"mmm"))</f>
        <v>Nov</v>
      </c>
      <c r="E314" s="2">
        <f>_xlfn.ISOWEEKNUM(t_CoralieD[[#This Row],[Date]])</f>
        <v>46</v>
      </c>
      <c r="F314" s="3"/>
      <c r="G314" t="str">
        <f>_xlfn.XLOOKUP(t_CoralieD[[#This Row],[Date]],Celebration[Date],Celebration[Célébration],"-",0)</f>
        <v>-</v>
      </c>
      <c r="H3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315" spans="2:8" x14ac:dyDescent="0.25">
      <c r="B315" s="10">
        <v>45977</v>
      </c>
      <c r="C315" s="2">
        <f>YEAR(t_CoralieD[[#This Row],[Date]])</f>
        <v>2025</v>
      </c>
      <c r="D315" s="2" t="str">
        <f>PROPER(TEXT(t_CoralieD[[#This Row],[Date]],"mmm"))</f>
        <v>Nov</v>
      </c>
      <c r="E315" s="2">
        <f>_xlfn.ISOWEEKNUM(t_CoralieD[[#This Row],[Date]])</f>
        <v>46</v>
      </c>
      <c r="F315" s="3"/>
      <c r="G315" t="str">
        <f>_xlfn.XLOOKUP(t_CoralieD[[#This Row],[Date]],Celebration[Date],Celebration[Célébration],"-",0)</f>
        <v>-</v>
      </c>
      <c r="H3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316" spans="2:8" x14ac:dyDescent="0.25">
      <c r="B316" s="10">
        <v>45978</v>
      </c>
      <c r="C316" s="2">
        <f>YEAR(t_CoralieD[[#This Row],[Date]])</f>
        <v>2025</v>
      </c>
      <c r="D316" s="2" t="str">
        <f>PROPER(TEXT(t_CoralieD[[#This Row],[Date]],"mmm"))</f>
        <v>Nov</v>
      </c>
      <c r="E316" s="2">
        <f>_xlfn.ISOWEEKNUM(t_CoralieD[[#This Row],[Date]])</f>
        <v>47</v>
      </c>
      <c r="F316" s="3"/>
      <c r="G316" t="str">
        <f>_xlfn.XLOOKUP(t_CoralieD[[#This Row],[Date]],Celebration[Date],Celebration[Célébration],"-",0)</f>
        <v>-</v>
      </c>
      <c r="H3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317" spans="2:8" x14ac:dyDescent="0.25">
      <c r="B317" s="10">
        <v>45979</v>
      </c>
      <c r="C317" s="2">
        <f>YEAR(t_CoralieD[[#This Row],[Date]])</f>
        <v>2025</v>
      </c>
      <c r="D317" s="2" t="str">
        <f>PROPER(TEXT(t_CoralieD[[#This Row],[Date]],"mmm"))</f>
        <v>Nov</v>
      </c>
      <c r="E317" s="2">
        <f>_xlfn.ISOWEEKNUM(t_CoralieD[[#This Row],[Date]])</f>
        <v>47</v>
      </c>
      <c r="F317" s="3"/>
      <c r="G317" t="str">
        <f>_xlfn.XLOOKUP(t_CoralieD[[#This Row],[Date]],Celebration[Date],Celebration[Célébration],"-",0)</f>
        <v>-</v>
      </c>
      <c r="H3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318" spans="2:8" x14ac:dyDescent="0.25">
      <c r="B318" s="10">
        <v>45980</v>
      </c>
      <c r="C318" s="2">
        <f>YEAR(t_CoralieD[[#This Row],[Date]])</f>
        <v>2025</v>
      </c>
      <c r="D318" s="2" t="str">
        <f>PROPER(TEXT(t_CoralieD[[#This Row],[Date]],"mmm"))</f>
        <v>Nov</v>
      </c>
      <c r="E318" s="2">
        <f>_xlfn.ISOWEEKNUM(t_CoralieD[[#This Row],[Date]])</f>
        <v>47</v>
      </c>
      <c r="F318" s="3"/>
      <c r="G318" t="str">
        <f>_xlfn.XLOOKUP(t_CoralieD[[#This Row],[Date]],Celebration[Date],Celebration[Célébration],"-",0)</f>
        <v>-</v>
      </c>
      <c r="H3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319" spans="2:8" x14ac:dyDescent="0.25">
      <c r="B319" s="10">
        <v>45981</v>
      </c>
      <c r="C319" s="2">
        <f>YEAR(t_CoralieD[[#This Row],[Date]])</f>
        <v>2025</v>
      </c>
      <c r="D319" s="2" t="str">
        <f>PROPER(TEXT(t_CoralieD[[#This Row],[Date]],"mmm"))</f>
        <v>Nov</v>
      </c>
      <c r="E319" s="2">
        <f>_xlfn.ISOWEEKNUM(t_CoralieD[[#This Row],[Date]])</f>
        <v>47</v>
      </c>
      <c r="F319" s="3"/>
      <c r="G319" t="str">
        <f>_xlfn.XLOOKUP(t_CoralieD[[#This Row],[Date]],Celebration[Date],Celebration[Célébration],"-",0)</f>
        <v>-</v>
      </c>
      <c r="H3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320" spans="2:8" x14ac:dyDescent="0.25">
      <c r="B320" s="10">
        <v>45982</v>
      </c>
      <c r="C320" s="2">
        <f>YEAR(t_CoralieD[[#This Row],[Date]])</f>
        <v>2025</v>
      </c>
      <c r="D320" s="2" t="str">
        <f>PROPER(TEXT(t_CoralieD[[#This Row],[Date]],"mmm"))</f>
        <v>Nov</v>
      </c>
      <c r="E320" s="2">
        <f>_xlfn.ISOWEEKNUM(t_CoralieD[[#This Row],[Date]])</f>
        <v>47</v>
      </c>
      <c r="F320" s="3"/>
      <c r="G320" t="str">
        <f>_xlfn.XLOOKUP(t_CoralieD[[#This Row],[Date]],Celebration[Date],Celebration[Célébration],"-",0)</f>
        <v>-</v>
      </c>
      <c r="H3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321" spans="2:8" x14ac:dyDescent="0.25">
      <c r="B321" s="10">
        <v>45983</v>
      </c>
      <c r="C321" s="2">
        <f>YEAR(t_CoralieD[[#This Row],[Date]])</f>
        <v>2025</v>
      </c>
      <c r="D321" s="2" t="str">
        <f>PROPER(TEXT(t_CoralieD[[#This Row],[Date]],"mmm"))</f>
        <v>Nov</v>
      </c>
      <c r="E321" s="2">
        <f>_xlfn.ISOWEEKNUM(t_CoralieD[[#This Row],[Date]])</f>
        <v>47</v>
      </c>
      <c r="F321" s="3"/>
      <c r="G321" t="str">
        <f>_xlfn.XLOOKUP(t_CoralieD[[#This Row],[Date]],Celebration[Date],Celebration[Célébration],"-",0)</f>
        <v>-</v>
      </c>
      <c r="H3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322" spans="2:8" x14ac:dyDescent="0.25">
      <c r="B322" s="10">
        <v>45984</v>
      </c>
      <c r="C322" s="2">
        <f>YEAR(t_CoralieD[[#This Row],[Date]])</f>
        <v>2025</v>
      </c>
      <c r="D322" s="2" t="str">
        <f>PROPER(TEXT(t_CoralieD[[#This Row],[Date]],"mmm"))</f>
        <v>Nov</v>
      </c>
      <c r="E322" s="2">
        <f>_xlfn.ISOWEEKNUM(t_CoralieD[[#This Row],[Date]])</f>
        <v>47</v>
      </c>
      <c r="F322" s="3"/>
      <c r="G322" t="str">
        <f>_xlfn.XLOOKUP(t_CoralieD[[#This Row],[Date]],Celebration[Date],Celebration[Célébration],"-",0)</f>
        <v>-</v>
      </c>
      <c r="H3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323" spans="2:8" x14ac:dyDescent="0.25">
      <c r="B323" s="10">
        <v>45985</v>
      </c>
      <c r="C323" s="2">
        <f>YEAR(t_CoralieD[[#This Row],[Date]])</f>
        <v>2025</v>
      </c>
      <c r="D323" s="2" t="str">
        <f>PROPER(TEXT(t_CoralieD[[#This Row],[Date]],"mmm"))</f>
        <v>Nov</v>
      </c>
      <c r="E323" s="2">
        <f>_xlfn.ISOWEEKNUM(t_CoralieD[[#This Row],[Date]])</f>
        <v>48</v>
      </c>
      <c r="F323" s="3"/>
      <c r="G323" t="str">
        <f>_xlfn.XLOOKUP(t_CoralieD[[#This Row],[Date]],Celebration[Date],Celebration[Célébration],"-",0)</f>
        <v>-</v>
      </c>
      <c r="H3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324" spans="2:8" x14ac:dyDescent="0.25">
      <c r="B324" s="10">
        <v>45986</v>
      </c>
      <c r="C324" s="2">
        <f>YEAR(t_CoralieD[[#This Row],[Date]])</f>
        <v>2025</v>
      </c>
      <c r="D324" s="2" t="str">
        <f>PROPER(TEXT(t_CoralieD[[#This Row],[Date]],"mmm"))</f>
        <v>Nov</v>
      </c>
      <c r="E324" s="2">
        <f>_xlfn.ISOWEEKNUM(t_CoralieD[[#This Row],[Date]])</f>
        <v>48</v>
      </c>
      <c r="F324" s="3"/>
      <c r="G324" t="str">
        <f>_xlfn.XLOOKUP(t_CoralieD[[#This Row],[Date]],Celebration[Date],Celebration[Célébration],"-",0)</f>
        <v>-</v>
      </c>
      <c r="H3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325" spans="2:8" x14ac:dyDescent="0.25">
      <c r="B325" s="10">
        <v>45987</v>
      </c>
      <c r="C325" s="2">
        <f>YEAR(t_CoralieD[[#This Row],[Date]])</f>
        <v>2025</v>
      </c>
      <c r="D325" s="2" t="str">
        <f>PROPER(TEXT(t_CoralieD[[#This Row],[Date]],"mmm"))</f>
        <v>Nov</v>
      </c>
      <c r="E325" s="2">
        <f>_xlfn.ISOWEEKNUM(t_CoralieD[[#This Row],[Date]])</f>
        <v>48</v>
      </c>
      <c r="F325" s="3"/>
      <c r="G325" t="str">
        <f>_xlfn.XLOOKUP(t_CoralieD[[#This Row],[Date]],Celebration[Date],Celebration[Célébration],"-",0)</f>
        <v>-</v>
      </c>
      <c r="H3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326" spans="2:8" x14ac:dyDescent="0.25">
      <c r="B326" s="10">
        <v>45988</v>
      </c>
      <c r="C326" s="2">
        <f>YEAR(t_CoralieD[[#This Row],[Date]])</f>
        <v>2025</v>
      </c>
      <c r="D326" s="2" t="str">
        <f>PROPER(TEXT(t_CoralieD[[#This Row],[Date]],"mmm"))</f>
        <v>Nov</v>
      </c>
      <c r="E326" s="2">
        <f>_xlfn.ISOWEEKNUM(t_CoralieD[[#This Row],[Date]])</f>
        <v>48</v>
      </c>
      <c r="F326" s="3"/>
      <c r="G326" t="str">
        <f>_xlfn.XLOOKUP(t_CoralieD[[#This Row],[Date]],Celebration[Date],Celebration[Célébration],"-",0)</f>
        <v>-</v>
      </c>
      <c r="H3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327" spans="2:8" x14ac:dyDescent="0.25">
      <c r="B327" s="10">
        <v>45989</v>
      </c>
      <c r="C327" s="2">
        <f>YEAR(t_CoralieD[[#This Row],[Date]])</f>
        <v>2025</v>
      </c>
      <c r="D327" s="2" t="str">
        <f>PROPER(TEXT(t_CoralieD[[#This Row],[Date]],"mmm"))</f>
        <v>Nov</v>
      </c>
      <c r="E327" s="2">
        <f>_xlfn.ISOWEEKNUM(t_CoralieD[[#This Row],[Date]])</f>
        <v>48</v>
      </c>
      <c r="F327" s="3"/>
      <c r="G327" t="str">
        <f>_xlfn.XLOOKUP(t_CoralieD[[#This Row],[Date]],Celebration[Date],Celebration[Célébration],"-",0)</f>
        <v>-</v>
      </c>
      <c r="H3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328" spans="2:8" x14ac:dyDescent="0.25">
      <c r="B328" s="10">
        <v>45990</v>
      </c>
      <c r="C328" s="2">
        <f>YEAR(t_CoralieD[[#This Row],[Date]])</f>
        <v>2025</v>
      </c>
      <c r="D328" s="2" t="str">
        <f>PROPER(TEXT(t_CoralieD[[#This Row],[Date]],"mmm"))</f>
        <v>Nov</v>
      </c>
      <c r="E328" s="2">
        <f>_xlfn.ISOWEEKNUM(t_CoralieD[[#This Row],[Date]])</f>
        <v>48</v>
      </c>
      <c r="F328" s="3"/>
      <c r="G328" t="str">
        <f>_xlfn.XLOOKUP(t_CoralieD[[#This Row],[Date]],Celebration[Date],Celebration[Célébration],"-",0)</f>
        <v>-</v>
      </c>
      <c r="H3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329" spans="2:8" x14ac:dyDescent="0.25">
      <c r="B329" s="10">
        <v>45991</v>
      </c>
      <c r="C329" s="2">
        <f>YEAR(t_CoralieD[[#This Row],[Date]])</f>
        <v>2025</v>
      </c>
      <c r="D329" s="2" t="str">
        <f>PROPER(TEXT(t_CoralieD[[#This Row],[Date]],"mmm"))</f>
        <v>Nov</v>
      </c>
      <c r="E329" s="2">
        <f>_xlfn.ISOWEEKNUM(t_CoralieD[[#This Row],[Date]])</f>
        <v>48</v>
      </c>
      <c r="F329" s="3"/>
      <c r="G329" t="str">
        <f>_xlfn.XLOOKUP(t_CoralieD[[#This Row],[Date]],Celebration[Date],Celebration[Célébration],"-",0)</f>
        <v>-</v>
      </c>
      <c r="H3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330" spans="2:8" x14ac:dyDescent="0.25">
      <c r="B330" s="10">
        <v>45992</v>
      </c>
      <c r="C330" s="2">
        <f>YEAR(t_CoralieD[[#This Row],[Date]])</f>
        <v>2025</v>
      </c>
      <c r="D330" s="2" t="str">
        <f>PROPER(TEXT(t_CoralieD[[#This Row],[Date]],"mmm"))</f>
        <v>Déc</v>
      </c>
      <c r="E330" s="2">
        <f>_xlfn.ISOWEEKNUM(t_CoralieD[[#This Row],[Date]])</f>
        <v>49</v>
      </c>
      <c r="F330" s="3"/>
      <c r="G330" t="str">
        <f>_xlfn.XLOOKUP(t_CoralieD[[#This Row],[Date]],Celebration[Date],Celebration[Célébration],"-",0)</f>
        <v>-</v>
      </c>
      <c r="H3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331" spans="2:8" x14ac:dyDescent="0.25">
      <c r="B331" s="10">
        <v>45993</v>
      </c>
      <c r="C331" s="2">
        <f>YEAR(t_CoralieD[[#This Row],[Date]])</f>
        <v>2025</v>
      </c>
      <c r="D331" s="2" t="str">
        <f>PROPER(TEXT(t_CoralieD[[#This Row],[Date]],"mmm"))</f>
        <v>Déc</v>
      </c>
      <c r="E331" s="2">
        <f>_xlfn.ISOWEEKNUM(t_CoralieD[[#This Row],[Date]])</f>
        <v>49</v>
      </c>
      <c r="F331" s="3"/>
      <c r="G331" t="str">
        <f>_xlfn.XLOOKUP(t_CoralieD[[#This Row],[Date]],Celebration[Date],Celebration[Célébration],"-",0)</f>
        <v>-</v>
      </c>
      <c r="H3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332" spans="2:8" x14ac:dyDescent="0.25">
      <c r="B332" s="10">
        <v>45994</v>
      </c>
      <c r="C332" s="2">
        <f>YEAR(t_CoralieD[[#This Row],[Date]])</f>
        <v>2025</v>
      </c>
      <c r="D332" s="2" t="str">
        <f>PROPER(TEXT(t_CoralieD[[#This Row],[Date]],"mmm"))</f>
        <v>Déc</v>
      </c>
      <c r="E332" s="2">
        <f>_xlfn.ISOWEEKNUM(t_CoralieD[[#This Row],[Date]])</f>
        <v>49</v>
      </c>
      <c r="F332" s="3"/>
      <c r="G332" t="str">
        <f>_xlfn.XLOOKUP(t_CoralieD[[#This Row],[Date]],Celebration[Date],Celebration[Célébration],"-",0)</f>
        <v>-</v>
      </c>
      <c r="H3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333" spans="2:8" x14ac:dyDescent="0.25">
      <c r="B333" s="10">
        <v>45995</v>
      </c>
      <c r="C333" s="2">
        <f>YEAR(t_CoralieD[[#This Row],[Date]])</f>
        <v>2025</v>
      </c>
      <c r="D333" s="2" t="str">
        <f>PROPER(TEXT(t_CoralieD[[#This Row],[Date]],"mmm"))</f>
        <v>Déc</v>
      </c>
      <c r="E333" s="2">
        <f>_xlfn.ISOWEEKNUM(t_CoralieD[[#This Row],[Date]])</f>
        <v>49</v>
      </c>
      <c r="F333" s="3"/>
      <c r="G333" t="str">
        <f>_xlfn.XLOOKUP(t_CoralieD[[#This Row],[Date]],Celebration[Date],Celebration[Célébration],"-",0)</f>
        <v>-</v>
      </c>
      <c r="H3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334" spans="2:8" x14ac:dyDescent="0.25">
      <c r="B334" s="10">
        <v>45996</v>
      </c>
      <c r="C334" s="2">
        <f>YEAR(t_CoralieD[[#This Row],[Date]])</f>
        <v>2025</v>
      </c>
      <c r="D334" s="2" t="str">
        <f>PROPER(TEXT(t_CoralieD[[#This Row],[Date]],"mmm"))</f>
        <v>Déc</v>
      </c>
      <c r="E334" s="2">
        <f>_xlfn.ISOWEEKNUM(t_CoralieD[[#This Row],[Date]])</f>
        <v>49</v>
      </c>
      <c r="F334" s="3"/>
      <c r="G334" t="str">
        <f>_xlfn.XLOOKUP(t_CoralieD[[#This Row],[Date]],Celebration[Date],Celebration[Célébration],"-",0)</f>
        <v>-</v>
      </c>
      <c r="H3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335" spans="2:8" x14ac:dyDescent="0.25">
      <c r="B335" s="10">
        <v>45997</v>
      </c>
      <c r="C335" s="2">
        <f>YEAR(t_CoralieD[[#This Row],[Date]])</f>
        <v>2025</v>
      </c>
      <c r="D335" s="2" t="str">
        <f>PROPER(TEXT(t_CoralieD[[#This Row],[Date]],"mmm"))</f>
        <v>Déc</v>
      </c>
      <c r="E335" s="2">
        <f>_xlfn.ISOWEEKNUM(t_CoralieD[[#This Row],[Date]])</f>
        <v>49</v>
      </c>
      <c r="F335" s="3"/>
      <c r="G335" t="str">
        <f>_xlfn.XLOOKUP(t_CoralieD[[#This Row],[Date]],Celebration[Date],Celebration[Célébration],"-",0)</f>
        <v>-</v>
      </c>
      <c r="H3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336" spans="2:8" x14ac:dyDescent="0.25">
      <c r="B336" s="10">
        <v>45998</v>
      </c>
      <c r="C336" s="2">
        <f>YEAR(t_CoralieD[[#This Row],[Date]])</f>
        <v>2025</v>
      </c>
      <c r="D336" s="2" t="str">
        <f>PROPER(TEXT(t_CoralieD[[#This Row],[Date]],"mmm"))</f>
        <v>Déc</v>
      </c>
      <c r="E336" s="2">
        <f>_xlfn.ISOWEEKNUM(t_CoralieD[[#This Row],[Date]])</f>
        <v>49</v>
      </c>
      <c r="F336" s="3"/>
      <c r="G336" t="str">
        <f>_xlfn.XLOOKUP(t_CoralieD[[#This Row],[Date]],Celebration[Date],Celebration[Célébration],"-",0)</f>
        <v>-</v>
      </c>
      <c r="H3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337" spans="2:8" x14ac:dyDescent="0.25">
      <c r="B337" s="10">
        <v>45999</v>
      </c>
      <c r="C337" s="2">
        <f>YEAR(t_CoralieD[[#This Row],[Date]])</f>
        <v>2025</v>
      </c>
      <c r="D337" s="2" t="str">
        <f>PROPER(TEXT(t_CoralieD[[#This Row],[Date]],"mmm"))</f>
        <v>Déc</v>
      </c>
      <c r="E337" s="2">
        <f>_xlfn.ISOWEEKNUM(t_CoralieD[[#This Row],[Date]])</f>
        <v>50</v>
      </c>
      <c r="F337" s="3"/>
      <c r="G337" t="str">
        <f>_xlfn.XLOOKUP(t_CoralieD[[#This Row],[Date]],Celebration[Date],Celebration[Célébration],"-",0)</f>
        <v>-</v>
      </c>
      <c r="H3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338" spans="2:8" x14ac:dyDescent="0.25">
      <c r="B338" s="10">
        <v>46000</v>
      </c>
      <c r="C338" s="2">
        <f>YEAR(t_CoralieD[[#This Row],[Date]])</f>
        <v>2025</v>
      </c>
      <c r="D338" s="2" t="str">
        <f>PROPER(TEXT(t_CoralieD[[#This Row],[Date]],"mmm"))</f>
        <v>Déc</v>
      </c>
      <c r="E338" s="2">
        <f>_xlfn.ISOWEEKNUM(t_CoralieD[[#This Row],[Date]])</f>
        <v>50</v>
      </c>
      <c r="F338" s="3"/>
      <c r="G338" t="str">
        <f>_xlfn.XLOOKUP(t_CoralieD[[#This Row],[Date]],Celebration[Date],Celebration[Célébration],"-",0)</f>
        <v>-</v>
      </c>
      <c r="H3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339" spans="2:8" x14ac:dyDescent="0.25">
      <c r="B339" s="10">
        <v>46001</v>
      </c>
      <c r="C339" s="2">
        <f>YEAR(t_CoralieD[[#This Row],[Date]])</f>
        <v>2025</v>
      </c>
      <c r="D339" s="2" t="str">
        <f>PROPER(TEXT(t_CoralieD[[#This Row],[Date]],"mmm"))</f>
        <v>Déc</v>
      </c>
      <c r="E339" s="2">
        <f>_xlfn.ISOWEEKNUM(t_CoralieD[[#This Row],[Date]])</f>
        <v>50</v>
      </c>
      <c r="F339" s="3"/>
      <c r="G339" t="str">
        <f>_xlfn.XLOOKUP(t_CoralieD[[#This Row],[Date]],Celebration[Date],Celebration[Célébration],"-",0)</f>
        <v>-</v>
      </c>
      <c r="H3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340" spans="2:8" x14ac:dyDescent="0.25">
      <c r="B340" s="10">
        <v>46002</v>
      </c>
      <c r="C340" s="2">
        <f>YEAR(t_CoralieD[[#This Row],[Date]])</f>
        <v>2025</v>
      </c>
      <c r="D340" s="2" t="str">
        <f>PROPER(TEXT(t_CoralieD[[#This Row],[Date]],"mmm"))</f>
        <v>Déc</v>
      </c>
      <c r="E340" s="2">
        <f>_xlfn.ISOWEEKNUM(t_CoralieD[[#This Row],[Date]])</f>
        <v>50</v>
      </c>
      <c r="F340" s="3"/>
      <c r="G340" t="str">
        <f>_xlfn.XLOOKUP(t_CoralieD[[#This Row],[Date]],Celebration[Date],Celebration[Célébration],"-",0)</f>
        <v>-</v>
      </c>
      <c r="H3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341" spans="2:8" x14ac:dyDescent="0.25">
      <c r="B341" s="10">
        <v>46003</v>
      </c>
      <c r="C341" s="2">
        <f>YEAR(t_CoralieD[[#This Row],[Date]])</f>
        <v>2025</v>
      </c>
      <c r="D341" s="2" t="str">
        <f>PROPER(TEXT(t_CoralieD[[#This Row],[Date]],"mmm"))</f>
        <v>Déc</v>
      </c>
      <c r="E341" s="2">
        <f>_xlfn.ISOWEEKNUM(t_CoralieD[[#This Row],[Date]])</f>
        <v>50</v>
      </c>
      <c r="F341" s="3"/>
      <c r="G341" t="str">
        <f>_xlfn.XLOOKUP(t_CoralieD[[#This Row],[Date]],Celebration[Date],Celebration[Célébration],"-",0)</f>
        <v>-</v>
      </c>
      <c r="H3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342" spans="2:8" x14ac:dyDescent="0.25">
      <c r="B342" s="10">
        <v>46004</v>
      </c>
      <c r="C342" s="2">
        <f>YEAR(t_CoralieD[[#This Row],[Date]])</f>
        <v>2025</v>
      </c>
      <c r="D342" s="2" t="str">
        <f>PROPER(TEXT(t_CoralieD[[#This Row],[Date]],"mmm"))</f>
        <v>Déc</v>
      </c>
      <c r="E342" s="2">
        <f>_xlfn.ISOWEEKNUM(t_CoralieD[[#This Row],[Date]])</f>
        <v>50</v>
      </c>
      <c r="F342" s="3"/>
      <c r="G342" t="str">
        <f>_xlfn.XLOOKUP(t_CoralieD[[#This Row],[Date]],Celebration[Date],Celebration[Célébration],"-",0)</f>
        <v>-</v>
      </c>
      <c r="H3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343" spans="2:8" x14ac:dyDescent="0.25">
      <c r="B343" s="10">
        <v>46005</v>
      </c>
      <c r="C343" s="2">
        <f>YEAR(t_CoralieD[[#This Row],[Date]])</f>
        <v>2025</v>
      </c>
      <c r="D343" s="2" t="str">
        <f>PROPER(TEXT(t_CoralieD[[#This Row],[Date]],"mmm"))</f>
        <v>Déc</v>
      </c>
      <c r="E343" s="2">
        <f>_xlfn.ISOWEEKNUM(t_CoralieD[[#This Row],[Date]])</f>
        <v>50</v>
      </c>
      <c r="F343" s="3"/>
      <c r="G343" t="str">
        <f>_xlfn.XLOOKUP(t_CoralieD[[#This Row],[Date]],Celebration[Date],Celebration[Célébration],"-",0)</f>
        <v>-</v>
      </c>
      <c r="H3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344" spans="2:8" x14ac:dyDescent="0.25">
      <c r="B344" s="10">
        <v>46006</v>
      </c>
      <c r="C344" s="2">
        <f>YEAR(t_CoralieD[[#This Row],[Date]])</f>
        <v>2025</v>
      </c>
      <c r="D344" s="2" t="str">
        <f>PROPER(TEXT(t_CoralieD[[#This Row],[Date]],"mmm"))</f>
        <v>Déc</v>
      </c>
      <c r="E344" s="2">
        <f>_xlfn.ISOWEEKNUM(t_CoralieD[[#This Row],[Date]])</f>
        <v>51</v>
      </c>
      <c r="F344" s="3"/>
      <c r="G344" t="str">
        <f>_xlfn.XLOOKUP(t_CoralieD[[#This Row],[Date]],Celebration[Date],Celebration[Célébration],"-",0)</f>
        <v>-</v>
      </c>
      <c r="H3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345" spans="2:8" x14ac:dyDescent="0.25">
      <c r="B345" s="10">
        <v>46007</v>
      </c>
      <c r="C345" s="2">
        <f>YEAR(t_CoralieD[[#This Row],[Date]])</f>
        <v>2025</v>
      </c>
      <c r="D345" s="2" t="str">
        <f>PROPER(TEXT(t_CoralieD[[#This Row],[Date]],"mmm"))</f>
        <v>Déc</v>
      </c>
      <c r="E345" s="2">
        <f>_xlfn.ISOWEEKNUM(t_CoralieD[[#This Row],[Date]])</f>
        <v>51</v>
      </c>
      <c r="F345" s="3"/>
      <c r="G345" t="str">
        <f>_xlfn.XLOOKUP(t_CoralieD[[#This Row],[Date]],Celebration[Date],Celebration[Célébration],"-",0)</f>
        <v>-</v>
      </c>
      <c r="H3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346" spans="2:8" x14ac:dyDescent="0.25">
      <c r="B346" s="10">
        <v>46008</v>
      </c>
      <c r="C346" s="2">
        <f>YEAR(t_CoralieD[[#This Row],[Date]])</f>
        <v>2025</v>
      </c>
      <c r="D346" s="2" t="str">
        <f>PROPER(TEXT(t_CoralieD[[#This Row],[Date]],"mmm"))</f>
        <v>Déc</v>
      </c>
      <c r="E346" s="2">
        <f>_xlfn.ISOWEEKNUM(t_CoralieD[[#This Row],[Date]])</f>
        <v>51</v>
      </c>
      <c r="F346" s="3"/>
      <c r="G346" t="str">
        <f>_xlfn.XLOOKUP(t_CoralieD[[#This Row],[Date]],Celebration[Date],Celebration[Célébration],"-",0)</f>
        <v>-</v>
      </c>
      <c r="H3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347" spans="2:8" x14ac:dyDescent="0.25">
      <c r="B347" s="10">
        <v>46009</v>
      </c>
      <c r="C347" s="2">
        <f>YEAR(t_CoralieD[[#This Row],[Date]])</f>
        <v>2025</v>
      </c>
      <c r="D347" s="2" t="str">
        <f>PROPER(TEXT(t_CoralieD[[#This Row],[Date]],"mmm"))</f>
        <v>Déc</v>
      </c>
      <c r="E347" s="2">
        <f>_xlfn.ISOWEEKNUM(t_CoralieD[[#This Row],[Date]])</f>
        <v>51</v>
      </c>
      <c r="F347" s="3"/>
      <c r="G347" t="str">
        <f>_xlfn.XLOOKUP(t_CoralieD[[#This Row],[Date]],Celebration[Date],Celebration[Célébration],"-",0)</f>
        <v>-</v>
      </c>
      <c r="H3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348" spans="2:8" x14ac:dyDescent="0.25">
      <c r="B348" s="10">
        <v>46010</v>
      </c>
      <c r="C348" s="2">
        <f>YEAR(t_CoralieD[[#This Row],[Date]])</f>
        <v>2025</v>
      </c>
      <c r="D348" s="2" t="str">
        <f>PROPER(TEXT(t_CoralieD[[#This Row],[Date]],"mmm"))</f>
        <v>Déc</v>
      </c>
      <c r="E348" s="2">
        <f>_xlfn.ISOWEEKNUM(t_CoralieD[[#This Row],[Date]])</f>
        <v>51</v>
      </c>
      <c r="F348" s="3"/>
      <c r="G348" t="str">
        <f>_xlfn.XLOOKUP(t_CoralieD[[#This Row],[Date]],Celebration[Date],Celebration[Célébration],"-",0)</f>
        <v>-</v>
      </c>
      <c r="H3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349" spans="2:8" x14ac:dyDescent="0.25">
      <c r="B349" s="10">
        <v>46011</v>
      </c>
      <c r="C349" s="2">
        <f>YEAR(t_CoralieD[[#This Row],[Date]])</f>
        <v>2025</v>
      </c>
      <c r="D349" s="2" t="str">
        <f>PROPER(TEXT(t_CoralieD[[#This Row],[Date]],"mmm"))</f>
        <v>Déc</v>
      </c>
      <c r="E349" s="2">
        <f>_xlfn.ISOWEEKNUM(t_CoralieD[[#This Row],[Date]])</f>
        <v>51</v>
      </c>
      <c r="F349" s="3"/>
      <c r="G349" t="str">
        <f>_xlfn.XLOOKUP(t_CoralieD[[#This Row],[Date]],Celebration[Date],Celebration[Célébration],"-",0)</f>
        <v>-</v>
      </c>
      <c r="H3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350" spans="2:8" x14ac:dyDescent="0.25">
      <c r="B350" s="10">
        <v>46012</v>
      </c>
      <c r="C350" s="2">
        <f>YEAR(t_CoralieD[[#This Row],[Date]])</f>
        <v>2025</v>
      </c>
      <c r="D350" s="2" t="str">
        <f>PROPER(TEXT(t_CoralieD[[#This Row],[Date]],"mmm"))</f>
        <v>Déc</v>
      </c>
      <c r="E350" s="2">
        <f>_xlfn.ISOWEEKNUM(t_CoralieD[[#This Row],[Date]])</f>
        <v>51</v>
      </c>
      <c r="F350" s="3"/>
      <c r="G350" t="str">
        <f>_xlfn.XLOOKUP(t_CoralieD[[#This Row],[Date]],Celebration[Date],Celebration[Célébration],"-",0)</f>
        <v>-</v>
      </c>
      <c r="H3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351" spans="2:8" x14ac:dyDescent="0.25">
      <c r="B351" s="10">
        <v>46013</v>
      </c>
      <c r="C351" s="2">
        <f>YEAR(t_CoralieD[[#This Row],[Date]])</f>
        <v>2025</v>
      </c>
      <c r="D351" s="2" t="str">
        <f>PROPER(TEXT(t_CoralieD[[#This Row],[Date]],"mmm"))</f>
        <v>Déc</v>
      </c>
      <c r="E351" s="2">
        <f>_xlfn.ISOWEEKNUM(t_CoralieD[[#This Row],[Date]])</f>
        <v>52</v>
      </c>
      <c r="F351" s="3"/>
      <c r="G351" t="str">
        <f>_xlfn.XLOOKUP(t_CoralieD[[#This Row],[Date]],Celebration[Date],Celebration[Célébration],"-",0)</f>
        <v>-</v>
      </c>
      <c r="H3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352" spans="2:8" x14ac:dyDescent="0.25">
      <c r="B352" s="10">
        <v>46014</v>
      </c>
      <c r="C352" s="2">
        <f>YEAR(t_CoralieD[[#This Row],[Date]])</f>
        <v>2025</v>
      </c>
      <c r="D352" s="2" t="str">
        <f>PROPER(TEXT(t_CoralieD[[#This Row],[Date]],"mmm"))</f>
        <v>Déc</v>
      </c>
      <c r="E352" s="2">
        <f>_xlfn.ISOWEEKNUM(t_CoralieD[[#This Row],[Date]])</f>
        <v>52</v>
      </c>
      <c r="F352" s="3"/>
      <c r="G352" t="str">
        <f>_xlfn.XLOOKUP(t_CoralieD[[#This Row],[Date]],Celebration[Date],Celebration[Célébration],"-",0)</f>
        <v>-</v>
      </c>
      <c r="H3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353" spans="2:8" x14ac:dyDescent="0.25">
      <c r="B353" s="10">
        <v>46015</v>
      </c>
      <c r="C353" s="2">
        <f>YEAR(t_CoralieD[[#This Row],[Date]])</f>
        <v>2025</v>
      </c>
      <c r="D353" s="2" t="str">
        <f>PROPER(TEXT(t_CoralieD[[#This Row],[Date]],"mmm"))</f>
        <v>Déc</v>
      </c>
      <c r="E353" s="2">
        <f>_xlfn.ISOWEEKNUM(t_CoralieD[[#This Row],[Date]])</f>
        <v>52</v>
      </c>
      <c r="F353" s="3"/>
      <c r="G353" t="str">
        <f>_xlfn.XLOOKUP(t_CoralieD[[#This Row],[Date]],Celebration[Date],Celebration[Célébration],"-",0)</f>
        <v>-</v>
      </c>
      <c r="H3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354" spans="2:8" x14ac:dyDescent="0.25">
      <c r="B354" s="10">
        <v>46016</v>
      </c>
      <c r="C354" s="2">
        <f>YEAR(t_CoralieD[[#This Row],[Date]])</f>
        <v>2025</v>
      </c>
      <c r="D354" s="2" t="str">
        <f>PROPER(TEXT(t_CoralieD[[#This Row],[Date]],"mmm"))</f>
        <v>Déc</v>
      </c>
      <c r="E354" s="2">
        <f>_xlfn.ISOWEEKNUM(t_CoralieD[[#This Row],[Date]])</f>
        <v>52</v>
      </c>
      <c r="F354" s="3"/>
      <c r="G354" t="str">
        <f>_xlfn.XLOOKUP(t_CoralieD[[#This Row],[Date]],Celebration[Date],Celebration[Célébration],"-",0)</f>
        <v>Jour de Noël</v>
      </c>
      <c r="H3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❗Jour de Noël</v>
      </c>
    </row>
    <row r="355" spans="2:8" x14ac:dyDescent="0.25">
      <c r="B355" s="10">
        <v>46017</v>
      </c>
      <c r="C355" s="2">
        <f>YEAR(t_CoralieD[[#This Row],[Date]])</f>
        <v>2025</v>
      </c>
      <c r="D355" s="2" t="str">
        <f>PROPER(TEXT(t_CoralieD[[#This Row],[Date]],"mmm"))</f>
        <v>Déc</v>
      </c>
      <c r="E355" s="2">
        <f>_xlfn.ISOWEEKNUM(t_CoralieD[[#This Row],[Date]])</f>
        <v>52</v>
      </c>
      <c r="F355" s="3"/>
      <c r="G355" t="str">
        <f>_xlfn.XLOOKUP(t_CoralieD[[#This Row],[Date]],Celebration[Date],Celebration[Célébration],"-",0)</f>
        <v>-</v>
      </c>
      <c r="H3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356" spans="2:8" x14ac:dyDescent="0.25">
      <c r="B356" s="10">
        <v>46018</v>
      </c>
      <c r="C356" s="2">
        <f>YEAR(t_CoralieD[[#This Row],[Date]])</f>
        <v>2025</v>
      </c>
      <c r="D356" s="2" t="str">
        <f>PROPER(TEXT(t_CoralieD[[#This Row],[Date]],"mmm"))</f>
        <v>Déc</v>
      </c>
      <c r="E356" s="2">
        <f>_xlfn.ISOWEEKNUM(t_CoralieD[[#This Row],[Date]])</f>
        <v>52</v>
      </c>
      <c r="F356" s="3"/>
      <c r="G356" t="str">
        <f>_xlfn.XLOOKUP(t_CoralieD[[#This Row],[Date]],Celebration[Date],Celebration[Célébration],"-",0)</f>
        <v>-</v>
      </c>
      <c r="H3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357" spans="2:8" x14ac:dyDescent="0.25">
      <c r="B357" s="10">
        <v>46019</v>
      </c>
      <c r="C357" s="2">
        <f>YEAR(t_CoralieD[[#This Row],[Date]])</f>
        <v>2025</v>
      </c>
      <c r="D357" s="2" t="str">
        <f>PROPER(TEXT(t_CoralieD[[#This Row],[Date]],"mmm"))</f>
        <v>Déc</v>
      </c>
      <c r="E357" s="2">
        <f>_xlfn.ISOWEEKNUM(t_CoralieD[[#This Row],[Date]])</f>
        <v>52</v>
      </c>
      <c r="F357" s="3"/>
      <c r="G357" t="str">
        <f>_xlfn.XLOOKUP(t_CoralieD[[#This Row],[Date]],Celebration[Date],Celebration[Célébration],"-",0)</f>
        <v>-</v>
      </c>
      <c r="H3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358" spans="2:8" x14ac:dyDescent="0.25">
      <c r="B358" s="10">
        <v>46020</v>
      </c>
      <c r="C358" s="2">
        <f>YEAR(t_CoralieD[[#This Row],[Date]])</f>
        <v>2025</v>
      </c>
      <c r="D358" s="2" t="str">
        <f>PROPER(TEXT(t_CoralieD[[#This Row],[Date]],"mmm"))</f>
        <v>Déc</v>
      </c>
      <c r="E358" s="2">
        <f>_xlfn.ISOWEEKNUM(t_CoralieD[[#This Row],[Date]])</f>
        <v>1</v>
      </c>
      <c r="F358" s="3"/>
      <c r="G358" t="str">
        <f>_xlfn.XLOOKUP(t_CoralieD[[#This Row],[Date]],Celebration[Date],Celebration[Célébration],"-",0)</f>
        <v>-</v>
      </c>
      <c r="H3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359" spans="2:8" x14ac:dyDescent="0.25">
      <c r="B359" s="10">
        <v>46021</v>
      </c>
      <c r="C359" s="2">
        <f>YEAR(t_CoralieD[[#This Row],[Date]])</f>
        <v>2025</v>
      </c>
      <c r="D359" s="2" t="str">
        <f>PROPER(TEXT(t_CoralieD[[#This Row],[Date]],"mmm"))</f>
        <v>Déc</v>
      </c>
      <c r="E359" s="2">
        <f>_xlfn.ISOWEEKNUM(t_CoralieD[[#This Row],[Date]])</f>
        <v>1</v>
      </c>
      <c r="F359" s="3"/>
      <c r="G359" t="str">
        <f>_xlfn.XLOOKUP(t_CoralieD[[#This Row],[Date]],Celebration[Date],Celebration[Célébration],"-",0)</f>
        <v>-</v>
      </c>
      <c r="H3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360" spans="2:8" x14ac:dyDescent="0.25">
      <c r="B360" s="10">
        <v>46022</v>
      </c>
      <c r="C360" s="2">
        <f>YEAR(t_CoralieD[[#This Row],[Date]])</f>
        <v>2025</v>
      </c>
      <c r="D360" s="2" t="str">
        <f>PROPER(TEXT(t_CoralieD[[#This Row],[Date]],"mmm"))</f>
        <v>Déc</v>
      </c>
      <c r="E360" s="2">
        <f>_xlfn.ISOWEEKNUM(t_CoralieD[[#This Row],[Date]])</f>
        <v>1</v>
      </c>
      <c r="F360" s="3"/>
      <c r="G360" t="str">
        <f>_xlfn.XLOOKUP(t_CoralieD[[#This Row],[Date]],Celebration[Date],Celebration[Célébration],"-",0)</f>
        <v>-</v>
      </c>
      <c r="H3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361" spans="2:8" x14ac:dyDescent="0.25">
      <c r="B361" s="10">
        <v>46023</v>
      </c>
      <c r="C361" s="2">
        <f>YEAR(t_CoralieD[[#This Row],[Date]])</f>
        <v>2026</v>
      </c>
      <c r="D361" s="2" t="str">
        <f>PROPER(TEXT(t_CoralieD[[#This Row],[Date]],"mmm"))</f>
        <v>Janv</v>
      </c>
      <c r="E361" s="2">
        <f>_xlfn.ISOWEEKNUM(t_CoralieD[[#This Row],[Date]])</f>
        <v>1</v>
      </c>
      <c r="F361" s="3"/>
      <c r="G361" t="str">
        <f>_xlfn.XLOOKUP(t_CoralieD[[#This Row],[Date]],Celebration[Date],Celebration[Célébration],"-",0)</f>
        <v>1er janvier</v>
      </c>
      <c r="H3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❗1er janvier</v>
      </c>
    </row>
    <row r="362" spans="2:8" x14ac:dyDescent="0.25">
      <c r="B362" s="10">
        <v>46024</v>
      </c>
      <c r="C362" s="2">
        <f>YEAR(t_CoralieD[[#This Row],[Date]])</f>
        <v>2026</v>
      </c>
      <c r="D362" s="2" t="str">
        <f>PROPER(TEXT(t_CoralieD[[#This Row],[Date]],"mmm"))</f>
        <v>Janv</v>
      </c>
      <c r="E362" s="2">
        <f>_xlfn.ISOWEEKNUM(t_CoralieD[[#This Row],[Date]])</f>
        <v>1</v>
      </c>
      <c r="F362" s="3"/>
      <c r="G362" t="str">
        <f>_xlfn.XLOOKUP(t_CoralieD[[#This Row],[Date]],Celebration[Date],Celebration[Célébration],"-",0)</f>
        <v>-</v>
      </c>
      <c r="H3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363" spans="2:8" x14ac:dyDescent="0.25">
      <c r="B363" s="10">
        <v>46025</v>
      </c>
      <c r="C363" s="2">
        <f>YEAR(t_CoralieD[[#This Row],[Date]])</f>
        <v>2026</v>
      </c>
      <c r="D363" s="2" t="str">
        <f>PROPER(TEXT(t_CoralieD[[#This Row],[Date]],"mmm"))</f>
        <v>Janv</v>
      </c>
      <c r="E363" s="2">
        <f>_xlfn.ISOWEEKNUM(t_CoralieD[[#This Row],[Date]])</f>
        <v>1</v>
      </c>
      <c r="F363" s="3"/>
      <c r="G363" t="str">
        <f>_xlfn.XLOOKUP(t_CoralieD[[#This Row],[Date]],Celebration[Date],Celebration[Célébration],"-",0)</f>
        <v>-</v>
      </c>
      <c r="H3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364" spans="2:8" x14ac:dyDescent="0.25">
      <c r="B364" s="10">
        <v>46026</v>
      </c>
      <c r="C364" s="2">
        <f>YEAR(t_CoralieD[[#This Row],[Date]])</f>
        <v>2026</v>
      </c>
      <c r="D364" s="2" t="str">
        <f>PROPER(TEXT(t_CoralieD[[#This Row],[Date]],"mmm"))</f>
        <v>Janv</v>
      </c>
      <c r="E364" s="2">
        <f>_xlfn.ISOWEEKNUM(t_CoralieD[[#This Row],[Date]])</f>
        <v>1</v>
      </c>
      <c r="F364" s="3"/>
      <c r="G364" t="str">
        <f>_xlfn.XLOOKUP(t_CoralieD[[#This Row],[Date]],Celebration[Date],Celebration[Célébration],"-",0)</f>
        <v>-</v>
      </c>
      <c r="H3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365" spans="2:8" x14ac:dyDescent="0.25">
      <c r="B365" s="10">
        <v>46027</v>
      </c>
      <c r="C365" s="2">
        <f>YEAR(t_CoralieD[[#This Row],[Date]])</f>
        <v>2026</v>
      </c>
      <c r="D365" s="2" t="str">
        <f>PROPER(TEXT(t_CoralieD[[#This Row],[Date]],"mmm"))</f>
        <v>Janv</v>
      </c>
      <c r="E365" s="2">
        <f>_xlfn.ISOWEEKNUM(t_CoralieD[[#This Row],[Date]])</f>
        <v>2</v>
      </c>
      <c r="F365" s="3"/>
      <c r="G365" t="str">
        <f>_xlfn.XLOOKUP(t_CoralieD[[#This Row],[Date]],Celebration[Date],Celebration[Célébration],"-",0)</f>
        <v>-</v>
      </c>
      <c r="H3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366" spans="2:8" x14ac:dyDescent="0.25">
      <c r="B366" s="10">
        <v>46028</v>
      </c>
      <c r="C366" s="2">
        <f>YEAR(t_CoralieD[[#This Row],[Date]])</f>
        <v>2026</v>
      </c>
      <c r="D366" s="2" t="str">
        <f>PROPER(TEXT(t_CoralieD[[#This Row],[Date]],"mmm"))</f>
        <v>Janv</v>
      </c>
      <c r="E366" s="2">
        <f>_xlfn.ISOWEEKNUM(t_CoralieD[[#This Row],[Date]])</f>
        <v>2</v>
      </c>
      <c r="F366" s="3"/>
      <c r="G366" t="str">
        <f>_xlfn.XLOOKUP(t_CoralieD[[#This Row],[Date]],Celebration[Date],Celebration[Célébration],"-",0)</f>
        <v>-</v>
      </c>
      <c r="H3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367" spans="2:8" x14ac:dyDescent="0.25">
      <c r="B367" s="10">
        <v>46029</v>
      </c>
      <c r="C367" s="2">
        <f>YEAR(t_CoralieD[[#This Row],[Date]])</f>
        <v>2026</v>
      </c>
      <c r="D367" s="2" t="str">
        <f>PROPER(TEXT(t_CoralieD[[#This Row],[Date]],"mmm"))</f>
        <v>Janv</v>
      </c>
      <c r="E367" s="2">
        <f>_xlfn.ISOWEEKNUM(t_CoralieD[[#This Row],[Date]])</f>
        <v>2</v>
      </c>
      <c r="F367" s="3"/>
      <c r="G367" t="str">
        <f>_xlfn.XLOOKUP(t_CoralieD[[#This Row],[Date]],Celebration[Date],Celebration[Célébration],"-",0)</f>
        <v>-</v>
      </c>
      <c r="H3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368" spans="2:8" x14ac:dyDescent="0.25">
      <c r="B368" s="10">
        <v>46030</v>
      </c>
      <c r="C368" s="2">
        <f>YEAR(t_CoralieD[[#This Row],[Date]])</f>
        <v>2026</v>
      </c>
      <c r="D368" s="2" t="str">
        <f>PROPER(TEXT(t_CoralieD[[#This Row],[Date]],"mmm"))</f>
        <v>Janv</v>
      </c>
      <c r="E368" s="2">
        <f>_xlfn.ISOWEEKNUM(t_CoralieD[[#This Row],[Date]])</f>
        <v>2</v>
      </c>
      <c r="F368" s="3"/>
      <c r="G368" t="str">
        <f>_xlfn.XLOOKUP(t_CoralieD[[#This Row],[Date]],Celebration[Date],Celebration[Célébration],"-",0)</f>
        <v>-</v>
      </c>
      <c r="H3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369" spans="2:8" x14ac:dyDescent="0.25">
      <c r="B369" s="10">
        <v>46031</v>
      </c>
      <c r="C369" s="2">
        <f>YEAR(t_CoralieD[[#This Row],[Date]])</f>
        <v>2026</v>
      </c>
      <c r="D369" s="2" t="str">
        <f>PROPER(TEXT(t_CoralieD[[#This Row],[Date]],"mmm"))</f>
        <v>Janv</v>
      </c>
      <c r="E369" s="2">
        <f>_xlfn.ISOWEEKNUM(t_CoralieD[[#This Row],[Date]])</f>
        <v>2</v>
      </c>
      <c r="F369" s="3"/>
      <c r="G369" t="str">
        <f>_xlfn.XLOOKUP(t_CoralieD[[#This Row],[Date]],Celebration[Date],Celebration[Célébration],"-",0)</f>
        <v>-</v>
      </c>
      <c r="H3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370" spans="2:8" x14ac:dyDescent="0.25">
      <c r="B370" s="10">
        <v>46032</v>
      </c>
      <c r="C370" s="2">
        <f>YEAR(t_CoralieD[[#This Row],[Date]])</f>
        <v>2026</v>
      </c>
      <c r="D370" s="2" t="str">
        <f>PROPER(TEXT(t_CoralieD[[#This Row],[Date]],"mmm"))</f>
        <v>Janv</v>
      </c>
      <c r="E370" s="2">
        <f>_xlfn.ISOWEEKNUM(t_CoralieD[[#This Row],[Date]])</f>
        <v>2</v>
      </c>
      <c r="F370" s="3"/>
      <c r="G370" t="str">
        <f>_xlfn.XLOOKUP(t_CoralieD[[#This Row],[Date]],Celebration[Date],Celebration[Célébration],"-",0)</f>
        <v>-</v>
      </c>
      <c r="H3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371" spans="2:8" x14ac:dyDescent="0.25">
      <c r="B371" s="10">
        <v>46033</v>
      </c>
      <c r="C371" s="2">
        <f>YEAR(t_CoralieD[[#This Row],[Date]])</f>
        <v>2026</v>
      </c>
      <c r="D371" s="2" t="str">
        <f>PROPER(TEXT(t_CoralieD[[#This Row],[Date]],"mmm"))</f>
        <v>Janv</v>
      </c>
      <c r="E371" s="2">
        <f>_xlfn.ISOWEEKNUM(t_CoralieD[[#This Row],[Date]])</f>
        <v>2</v>
      </c>
      <c r="F371" s="3"/>
      <c r="G371" t="str">
        <f>_xlfn.XLOOKUP(t_CoralieD[[#This Row],[Date]],Celebration[Date],Celebration[Célébration],"-",0)</f>
        <v>-</v>
      </c>
      <c r="H3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372" spans="2:8" x14ac:dyDescent="0.25">
      <c r="B372" s="10">
        <v>46034</v>
      </c>
      <c r="C372" s="2">
        <f>YEAR(t_CoralieD[[#This Row],[Date]])</f>
        <v>2026</v>
      </c>
      <c r="D372" s="2" t="str">
        <f>PROPER(TEXT(t_CoralieD[[#This Row],[Date]],"mmm"))</f>
        <v>Janv</v>
      </c>
      <c r="E372" s="2">
        <f>_xlfn.ISOWEEKNUM(t_CoralieD[[#This Row],[Date]])</f>
        <v>3</v>
      </c>
      <c r="F372" s="3"/>
      <c r="G372" t="str">
        <f>_xlfn.XLOOKUP(t_CoralieD[[#This Row],[Date]],Celebration[Date],Celebration[Célébration],"-",0)</f>
        <v>-</v>
      </c>
      <c r="H3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373" spans="2:8" x14ac:dyDescent="0.25">
      <c r="B373" s="10">
        <v>46035</v>
      </c>
      <c r="C373" s="2">
        <f>YEAR(t_CoralieD[[#This Row],[Date]])</f>
        <v>2026</v>
      </c>
      <c r="D373" s="2" t="str">
        <f>PROPER(TEXT(t_CoralieD[[#This Row],[Date]],"mmm"))</f>
        <v>Janv</v>
      </c>
      <c r="E373" s="2">
        <f>_xlfn.ISOWEEKNUM(t_CoralieD[[#This Row],[Date]])</f>
        <v>3</v>
      </c>
      <c r="F373" s="3"/>
      <c r="G373" t="str">
        <f>_xlfn.XLOOKUP(t_CoralieD[[#This Row],[Date]],Celebration[Date],Celebration[Célébration],"-",0)</f>
        <v>-</v>
      </c>
      <c r="H3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374" spans="2:8" x14ac:dyDescent="0.25">
      <c r="B374" s="10">
        <v>46036</v>
      </c>
      <c r="C374" s="2">
        <f>YEAR(t_CoralieD[[#This Row],[Date]])</f>
        <v>2026</v>
      </c>
      <c r="D374" s="2" t="str">
        <f>PROPER(TEXT(t_CoralieD[[#This Row],[Date]],"mmm"))</f>
        <v>Janv</v>
      </c>
      <c r="E374" s="2">
        <f>_xlfn.ISOWEEKNUM(t_CoralieD[[#This Row],[Date]])</f>
        <v>3</v>
      </c>
      <c r="F374" s="3"/>
      <c r="G374" t="str">
        <f>_xlfn.XLOOKUP(t_CoralieD[[#This Row],[Date]],Celebration[Date],Celebration[Célébration],"-",0)</f>
        <v>-</v>
      </c>
      <c r="H3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375" spans="2:8" x14ac:dyDescent="0.25">
      <c r="B375" s="10">
        <v>46037</v>
      </c>
      <c r="C375" s="2">
        <f>YEAR(t_CoralieD[[#This Row],[Date]])</f>
        <v>2026</v>
      </c>
      <c r="D375" s="2" t="str">
        <f>PROPER(TEXT(t_CoralieD[[#This Row],[Date]],"mmm"))</f>
        <v>Janv</v>
      </c>
      <c r="E375" s="2">
        <f>_xlfn.ISOWEEKNUM(t_CoralieD[[#This Row],[Date]])</f>
        <v>3</v>
      </c>
      <c r="F375" s="3"/>
      <c r="G375" t="str">
        <f>_xlfn.XLOOKUP(t_CoralieD[[#This Row],[Date]],Celebration[Date],Celebration[Célébration],"-",0)</f>
        <v>-</v>
      </c>
      <c r="H3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376" spans="2:8" x14ac:dyDescent="0.25">
      <c r="B376" s="10">
        <v>46038</v>
      </c>
      <c r="C376" s="2">
        <f>YEAR(t_CoralieD[[#This Row],[Date]])</f>
        <v>2026</v>
      </c>
      <c r="D376" s="2" t="str">
        <f>PROPER(TEXT(t_CoralieD[[#This Row],[Date]],"mmm"))</f>
        <v>Janv</v>
      </c>
      <c r="E376" s="2">
        <f>_xlfn.ISOWEEKNUM(t_CoralieD[[#This Row],[Date]])</f>
        <v>3</v>
      </c>
      <c r="F376" s="3"/>
      <c r="G376" t="str">
        <f>_xlfn.XLOOKUP(t_CoralieD[[#This Row],[Date]],Celebration[Date],Celebration[Célébration],"-",0)</f>
        <v>-</v>
      </c>
      <c r="H3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377" spans="2:8" x14ac:dyDescent="0.25">
      <c r="B377" s="10">
        <v>46039</v>
      </c>
      <c r="C377" s="2">
        <f>YEAR(t_CoralieD[[#This Row],[Date]])</f>
        <v>2026</v>
      </c>
      <c r="D377" s="2" t="str">
        <f>PROPER(TEXT(t_CoralieD[[#This Row],[Date]],"mmm"))</f>
        <v>Janv</v>
      </c>
      <c r="E377" s="2">
        <f>_xlfn.ISOWEEKNUM(t_CoralieD[[#This Row],[Date]])</f>
        <v>3</v>
      </c>
      <c r="F377" s="3"/>
      <c r="G377" t="str">
        <f>_xlfn.XLOOKUP(t_CoralieD[[#This Row],[Date]],Celebration[Date],Celebration[Célébration],"-",0)</f>
        <v>-</v>
      </c>
      <c r="H3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378" spans="2:8" x14ac:dyDescent="0.25">
      <c r="B378" s="10">
        <v>46040</v>
      </c>
      <c r="C378" s="2">
        <f>YEAR(t_CoralieD[[#This Row],[Date]])</f>
        <v>2026</v>
      </c>
      <c r="D378" s="2" t="str">
        <f>PROPER(TEXT(t_CoralieD[[#This Row],[Date]],"mmm"))</f>
        <v>Janv</v>
      </c>
      <c r="E378" s="2">
        <f>_xlfn.ISOWEEKNUM(t_CoralieD[[#This Row],[Date]])</f>
        <v>3</v>
      </c>
      <c r="F378" s="3"/>
      <c r="G378" t="str">
        <f>_xlfn.XLOOKUP(t_CoralieD[[#This Row],[Date]],Celebration[Date],Celebration[Célébration],"-",0)</f>
        <v>-</v>
      </c>
      <c r="H3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379" spans="2:8" x14ac:dyDescent="0.25">
      <c r="B379" s="10">
        <v>46041</v>
      </c>
      <c r="C379" s="2">
        <f>YEAR(t_CoralieD[[#This Row],[Date]])</f>
        <v>2026</v>
      </c>
      <c r="D379" s="2" t="str">
        <f>PROPER(TEXT(t_CoralieD[[#This Row],[Date]],"mmm"))</f>
        <v>Janv</v>
      </c>
      <c r="E379" s="2">
        <f>_xlfn.ISOWEEKNUM(t_CoralieD[[#This Row],[Date]])</f>
        <v>4</v>
      </c>
      <c r="F379" s="3"/>
      <c r="G379" t="str">
        <f>_xlfn.XLOOKUP(t_CoralieD[[#This Row],[Date]],Celebration[Date],Celebration[Célébration],"-",0)</f>
        <v>-</v>
      </c>
      <c r="H3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380" spans="2:8" x14ac:dyDescent="0.25">
      <c r="B380" s="10">
        <v>46042</v>
      </c>
      <c r="C380" s="2">
        <f>YEAR(t_CoralieD[[#This Row],[Date]])</f>
        <v>2026</v>
      </c>
      <c r="D380" s="2" t="str">
        <f>PROPER(TEXT(t_CoralieD[[#This Row],[Date]],"mmm"))</f>
        <v>Janv</v>
      </c>
      <c r="E380" s="2">
        <f>_xlfn.ISOWEEKNUM(t_CoralieD[[#This Row],[Date]])</f>
        <v>4</v>
      </c>
      <c r="F380" s="3"/>
      <c r="G380" t="str">
        <f>_xlfn.XLOOKUP(t_CoralieD[[#This Row],[Date]],Celebration[Date],Celebration[Célébration],"-",0)</f>
        <v>-</v>
      </c>
      <c r="H3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381" spans="2:8" x14ac:dyDescent="0.25">
      <c r="B381" s="10">
        <v>46043</v>
      </c>
      <c r="C381" s="2">
        <f>YEAR(t_CoralieD[[#This Row],[Date]])</f>
        <v>2026</v>
      </c>
      <c r="D381" s="2" t="str">
        <f>PROPER(TEXT(t_CoralieD[[#This Row],[Date]],"mmm"))</f>
        <v>Janv</v>
      </c>
      <c r="E381" s="2">
        <f>_xlfn.ISOWEEKNUM(t_CoralieD[[#This Row],[Date]])</f>
        <v>4</v>
      </c>
      <c r="F381" s="3"/>
      <c r="G381" t="str">
        <f>_xlfn.XLOOKUP(t_CoralieD[[#This Row],[Date]],Celebration[Date],Celebration[Célébration],"-",0)</f>
        <v>-</v>
      </c>
      <c r="H3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382" spans="2:8" x14ac:dyDescent="0.25">
      <c r="B382" s="10">
        <v>46044</v>
      </c>
      <c r="C382" s="2">
        <f>YEAR(t_CoralieD[[#This Row],[Date]])</f>
        <v>2026</v>
      </c>
      <c r="D382" s="2" t="str">
        <f>PROPER(TEXT(t_CoralieD[[#This Row],[Date]],"mmm"))</f>
        <v>Janv</v>
      </c>
      <c r="E382" s="2">
        <f>_xlfn.ISOWEEKNUM(t_CoralieD[[#This Row],[Date]])</f>
        <v>4</v>
      </c>
      <c r="F382" s="3"/>
      <c r="G382" t="str">
        <f>_xlfn.XLOOKUP(t_CoralieD[[#This Row],[Date]],Celebration[Date],Celebration[Célébration],"-",0)</f>
        <v>-</v>
      </c>
      <c r="H3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383" spans="2:8" x14ac:dyDescent="0.25">
      <c r="B383" s="10">
        <v>46045</v>
      </c>
      <c r="C383" s="2">
        <f>YEAR(t_CoralieD[[#This Row],[Date]])</f>
        <v>2026</v>
      </c>
      <c r="D383" s="2" t="str">
        <f>PROPER(TEXT(t_CoralieD[[#This Row],[Date]],"mmm"))</f>
        <v>Janv</v>
      </c>
      <c r="E383" s="2">
        <f>_xlfn.ISOWEEKNUM(t_CoralieD[[#This Row],[Date]])</f>
        <v>4</v>
      </c>
      <c r="F383" s="3"/>
      <c r="G383" t="str">
        <f>_xlfn.XLOOKUP(t_CoralieD[[#This Row],[Date]],Celebration[Date],Celebration[Célébration],"-",0)</f>
        <v>-</v>
      </c>
      <c r="H3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384" spans="2:8" x14ac:dyDescent="0.25">
      <c r="B384" s="10">
        <v>46046</v>
      </c>
      <c r="C384" s="2">
        <f>YEAR(t_CoralieD[[#This Row],[Date]])</f>
        <v>2026</v>
      </c>
      <c r="D384" s="2" t="str">
        <f>PROPER(TEXT(t_CoralieD[[#This Row],[Date]],"mmm"))</f>
        <v>Janv</v>
      </c>
      <c r="E384" s="2">
        <f>_xlfn.ISOWEEKNUM(t_CoralieD[[#This Row],[Date]])</f>
        <v>4</v>
      </c>
      <c r="F384" s="3"/>
      <c r="G384" t="str">
        <f>_xlfn.XLOOKUP(t_CoralieD[[#This Row],[Date]],Celebration[Date],Celebration[Célébration],"-",0)</f>
        <v>-</v>
      </c>
      <c r="H3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385" spans="2:8" x14ac:dyDescent="0.25">
      <c r="B385" s="10">
        <v>46047</v>
      </c>
      <c r="C385" s="2">
        <f>YEAR(t_CoralieD[[#This Row],[Date]])</f>
        <v>2026</v>
      </c>
      <c r="D385" s="2" t="str">
        <f>PROPER(TEXT(t_CoralieD[[#This Row],[Date]],"mmm"))</f>
        <v>Janv</v>
      </c>
      <c r="E385" s="2">
        <f>_xlfn.ISOWEEKNUM(t_CoralieD[[#This Row],[Date]])</f>
        <v>4</v>
      </c>
      <c r="F385" s="3"/>
      <c r="G385" t="str">
        <f>_xlfn.XLOOKUP(t_CoralieD[[#This Row],[Date]],Celebration[Date],Celebration[Célébration],"-",0)</f>
        <v>-</v>
      </c>
      <c r="H3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386" spans="2:8" x14ac:dyDescent="0.25">
      <c r="B386" s="10">
        <v>46048</v>
      </c>
      <c r="C386" s="2">
        <f>YEAR(t_CoralieD[[#This Row],[Date]])</f>
        <v>2026</v>
      </c>
      <c r="D386" s="2" t="str">
        <f>PROPER(TEXT(t_CoralieD[[#This Row],[Date]],"mmm"))</f>
        <v>Janv</v>
      </c>
      <c r="E386" s="2">
        <f>_xlfn.ISOWEEKNUM(t_CoralieD[[#This Row],[Date]])</f>
        <v>5</v>
      </c>
      <c r="F386" s="3"/>
      <c r="G386" t="str">
        <f>_xlfn.XLOOKUP(t_CoralieD[[#This Row],[Date]],Celebration[Date],Celebration[Célébration],"-",0)</f>
        <v>-</v>
      </c>
      <c r="H3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387" spans="2:8" x14ac:dyDescent="0.25">
      <c r="B387" s="10">
        <v>46049</v>
      </c>
      <c r="C387" s="2">
        <f>YEAR(t_CoralieD[[#This Row],[Date]])</f>
        <v>2026</v>
      </c>
      <c r="D387" s="2" t="str">
        <f>PROPER(TEXT(t_CoralieD[[#This Row],[Date]],"mmm"))</f>
        <v>Janv</v>
      </c>
      <c r="E387" s="2">
        <f>_xlfn.ISOWEEKNUM(t_CoralieD[[#This Row],[Date]])</f>
        <v>5</v>
      </c>
      <c r="F387" s="3"/>
      <c r="G387" t="str">
        <f>_xlfn.XLOOKUP(t_CoralieD[[#This Row],[Date]],Celebration[Date],Celebration[Célébration],"-",0)</f>
        <v>-</v>
      </c>
      <c r="H3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388" spans="2:8" x14ac:dyDescent="0.25">
      <c r="B388" s="10">
        <v>46050</v>
      </c>
      <c r="C388" s="2">
        <f>YEAR(t_CoralieD[[#This Row],[Date]])</f>
        <v>2026</v>
      </c>
      <c r="D388" s="2" t="str">
        <f>PROPER(TEXT(t_CoralieD[[#This Row],[Date]],"mmm"))</f>
        <v>Janv</v>
      </c>
      <c r="E388" s="2">
        <f>_xlfn.ISOWEEKNUM(t_CoralieD[[#This Row],[Date]])</f>
        <v>5</v>
      </c>
      <c r="F388" s="3"/>
      <c r="G388" t="str">
        <f>_xlfn.XLOOKUP(t_CoralieD[[#This Row],[Date]],Celebration[Date],Celebration[Célébration],"-",0)</f>
        <v>-</v>
      </c>
      <c r="H3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389" spans="2:8" x14ac:dyDescent="0.25">
      <c r="B389" s="10">
        <v>46051</v>
      </c>
      <c r="C389" s="2">
        <f>YEAR(t_CoralieD[[#This Row],[Date]])</f>
        <v>2026</v>
      </c>
      <c r="D389" s="2" t="str">
        <f>PROPER(TEXT(t_CoralieD[[#This Row],[Date]],"mmm"))</f>
        <v>Janv</v>
      </c>
      <c r="E389" s="2">
        <f>_xlfn.ISOWEEKNUM(t_CoralieD[[#This Row],[Date]])</f>
        <v>5</v>
      </c>
      <c r="F389" s="3"/>
      <c r="G389" t="str">
        <f>_xlfn.XLOOKUP(t_CoralieD[[#This Row],[Date]],Celebration[Date],Celebration[Célébration],"-",0)</f>
        <v>-</v>
      </c>
      <c r="H3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390" spans="2:8" x14ac:dyDescent="0.25">
      <c r="B390" s="10">
        <v>46052</v>
      </c>
      <c r="C390" s="2">
        <f>YEAR(t_CoralieD[[#This Row],[Date]])</f>
        <v>2026</v>
      </c>
      <c r="D390" s="2" t="str">
        <f>PROPER(TEXT(t_CoralieD[[#This Row],[Date]],"mmm"))</f>
        <v>Janv</v>
      </c>
      <c r="E390" s="2">
        <f>_xlfn.ISOWEEKNUM(t_CoralieD[[#This Row],[Date]])</f>
        <v>5</v>
      </c>
      <c r="F390" s="3"/>
      <c r="G390" t="str">
        <f>_xlfn.XLOOKUP(t_CoralieD[[#This Row],[Date]],Celebration[Date],Celebration[Célébration],"-",0)</f>
        <v>-</v>
      </c>
      <c r="H3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391" spans="2:8" x14ac:dyDescent="0.25">
      <c r="B391" s="10">
        <v>46053</v>
      </c>
      <c r="C391" s="2">
        <f>YEAR(t_CoralieD[[#This Row],[Date]])</f>
        <v>2026</v>
      </c>
      <c r="D391" s="2" t="str">
        <f>PROPER(TEXT(t_CoralieD[[#This Row],[Date]],"mmm"))</f>
        <v>Janv</v>
      </c>
      <c r="E391" s="2">
        <f>_xlfn.ISOWEEKNUM(t_CoralieD[[#This Row],[Date]])</f>
        <v>5</v>
      </c>
      <c r="F391" s="3"/>
      <c r="G391" t="str">
        <f>_xlfn.XLOOKUP(t_CoralieD[[#This Row],[Date]],Celebration[Date],Celebration[Célébration],"-",0)</f>
        <v>-</v>
      </c>
      <c r="H3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392" spans="2:8" x14ac:dyDescent="0.25">
      <c r="B392" s="10">
        <v>46054</v>
      </c>
      <c r="C392" s="2">
        <f>YEAR(t_CoralieD[[#This Row],[Date]])</f>
        <v>2026</v>
      </c>
      <c r="D392" s="2" t="str">
        <f>PROPER(TEXT(t_CoralieD[[#This Row],[Date]],"mmm"))</f>
        <v>Févr</v>
      </c>
      <c r="E392" s="2">
        <f>_xlfn.ISOWEEKNUM(t_CoralieD[[#This Row],[Date]])</f>
        <v>5</v>
      </c>
      <c r="F392" s="3"/>
      <c r="G392" t="str">
        <f>_xlfn.XLOOKUP(t_CoralieD[[#This Row],[Date]],Celebration[Date],Celebration[Célébration],"-",0)</f>
        <v>-</v>
      </c>
      <c r="H3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393" spans="2:8" x14ac:dyDescent="0.25">
      <c r="B393" s="10">
        <v>46055</v>
      </c>
      <c r="C393" s="2">
        <f>YEAR(t_CoralieD[[#This Row],[Date]])</f>
        <v>2026</v>
      </c>
      <c r="D393" s="2" t="str">
        <f>PROPER(TEXT(t_CoralieD[[#This Row],[Date]],"mmm"))</f>
        <v>Févr</v>
      </c>
      <c r="E393" s="2">
        <f>_xlfn.ISOWEEKNUM(t_CoralieD[[#This Row],[Date]])</f>
        <v>6</v>
      </c>
      <c r="F393" s="3"/>
      <c r="G393" t="str">
        <f>_xlfn.XLOOKUP(t_CoralieD[[#This Row],[Date]],Celebration[Date],Celebration[Célébration],"-",0)</f>
        <v>-</v>
      </c>
      <c r="H3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394" spans="2:8" x14ac:dyDescent="0.25">
      <c r="B394" s="10">
        <v>46056</v>
      </c>
      <c r="C394" s="2">
        <f>YEAR(t_CoralieD[[#This Row],[Date]])</f>
        <v>2026</v>
      </c>
      <c r="D394" s="2" t="str">
        <f>PROPER(TEXT(t_CoralieD[[#This Row],[Date]],"mmm"))</f>
        <v>Févr</v>
      </c>
      <c r="E394" s="2">
        <f>_xlfn.ISOWEEKNUM(t_CoralieD[[#This Row],[Date]])</f>
        <v>6</v>
      </c>
      <c r="F394" s="3"/>
      <c r="G394" t="str">
        <f>_xlfn.XLOOKUP(t_CoralieD[[#This Row],[Date]],Celebration[Date],Celebration[Célébration],"-",0)</f>
        <v>-</v>
      </c>
      <c r="H3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395" spans="2:8" x14ac:dyDescent="0.25">
      <c r="B395" s="10">
        <v>46057</v>
      </c>
      <c r="C395" s="2">
        <f>YEAR(t_CoralieD[[#This Row],[Date]])</f>
        <v>2026</v>
      </c>
      <c r="D395" s="2" t="str">
        <f>PROPER(TEXT(t_CoralieD[[#This Row],[Date]],"mmm"))</f>
        <v>Févr</v>
      </c>
      <c r="E395" s="2">
        <f>_xlfn.ISOWEEKNUM(t_CoralieD[[#This Row],[Date]])</f>
        <v>6</v>
      </c>
      <c r="F395" s="3"/>
      <c r="G395" t="str">
        <f>_xlfn.XLOOKUP(t_CoralieD[[#This Row],[Date]],Celebration[Date],Celebration[Célébration],"-",0)</f>
        <v>-</v>
      </c>
      <c r="H3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396" spans="2:8" x14ac:dyDescent="0.25">
      <c r="B396" s="10">
        <v>46058</v>
      </c>
      <c r="C396" s="2">
        <f>YEAR(t_CoralieD[[#This Row],[Date]])</f>
        <v>2026</v>
      </c>
      <c r="D396" s="2" t="str">
        <f>PROPER(TEXT(t_CoralieD[[#This Row],[Date]],"mmm"))</f>
        <v>Févr</v>
      </c>
      <c r="E396" s="2">
        <f>_xlfn.ISOWEEKNUM(t_CoralieD[[#This Row],[Date]])</f>
        <v>6</v>
      </c>
      <c r="F396" s="3"/>
      <c r="G396" t="str">
        <f>_xlfn.XLOOKUP(t_CoralieD[[#This Row],[Date]],Celebration[Date],Celebration[Célébration],"-",0)</f>
        <v>-</v>
      </c>
      <c r="H3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397" spans="2:8" x14ac:dyDescent="0.25">
      <c r="B397" s="10">
        <v>46059</v>
      </c>
      <c r="C397" s="2">
        <f>YEAR(t_CoralieD[[#This Row],[Date]])</f>
        <v>2026</v>
      </c>
      <c r="D397" s="2" t="str">
        <f>PROPER(TEXT(t_CoralieD[[#This Row],[Date]],"mmm"))</f>
        <v>Févr</v>
      </c>
      <c r="E397" s="2">
        <f>_xlfn.ISOWEEKNUM(t_CoralieD[[#This Row],[Date]])</f>
        <v>6</v>
      </c>
      <c r="F397" s="3"/>
      <c r="G397" t="str">
        <f>_xlfn.XLOOKUP(t_CoralieD[[#This Row],[Date]],Celebration[Date],Celebration[Célébration],"-",0)</f>
        <v>-</v>
      </c>
      <c r="H3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398" spans="2:8" x14ac:dyDescent="0.25">
      <c r="B398" s="10">
        <v>46060</v>
      </c>
      <c r="C398" s="2">
        <f>YEAR(t_CoralieD[[#This Row],[Date]])</f>
        <v>2026</v>
      </c>
      <c r="D398" s="2" t="str">
        <f>PROPER(TEXT(t_CoralieD[[#This Row],[Date]],"mmm"))</f>
        <v>Févr</v>
      </c>
      <c r="E398" s="2">
        <f>_xlfn.ISOWEEKNUM(t_CoralieD[[#This Row],[Date]])</f>
        <v>6</v>
      </c>
      <c r="F398" s="3"/>
      <c r="G398" t="str">
        <f>_xlfn.XLOOKUP(t_CoralieD[[#This Row],[Date]],Celebration[Date],Celebration[Célébration],"-",0)</f>
        <v>-</v>
      </c>
      <c r="H3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399" spans="2:8" x14ac:dyDescent="0.25">
      <c r="B399" s="10">
        <v>46061</v>
      </c>
      <c r="C399" s="2">
        <f>YEAR(t_CoralieD[[#This Row],[Date]])</f>
        <v>2026</v>
      </c>
      <c r="D399" s="2" t="str">
        <f>PROPER(TEXT(t_CoralieD[[#This Row],[Date]],"mmm"))</f>
        <v>Févr</v>
      </c>
      <c r="E399" s="2">
        <f>_xlfn.ISOWEEKNUM(t_CoralieD[[#This Row],[Date]])</f>
        <v>6</v>
      </c>
      <c r="F399" s="3"/>
      <c r="G399" t="str">
        <f>_xlfn.XLOOKUP(t_CoralieD[[#This Row],[Date]],Celebration[Date],Celebration[Célébration],"-",0)</f>
        <v>-</v>
      </c>
      <c r="H3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400" spans="2:8" x14ac:dyDescent="0.25">
      <c r="B400" s="10">
        <v>46062</v>
      </c>
      <c r="C400" s="2">
        <f>YEAR(t_CoralieD[[#This Row],[Date]])</f>
        <v>2026</v>
      </c>
      <c r="D400" s="2" t="str">
        <f>PROPER(TEXT(t_CoralieD[[#This Row],[Date]],"mmm"))</f>
        <v>Févr</v>
      </c>
      <c r="E400" s="2">
        <f>_xlfn.ISOWEEKNUM(t_CoralieD[[#This Row],[Date]])</f>
        <v>7</v>
      </c>
      <c r="F400" s="3"/>
      <c r="G400" t="str">
        <f>_xlfn.XLOOKUP(t_CoralieD[[#This Row],[Date]],Celebration[Date],Celebration[Célébration],"-",0)</f>
        <v>-</v>
      </c>
      <c r="H4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401" spans="2:8" x14ac:dyDescent="0.25">
      <c r="B401" s="10">
        <v>46063</v>
      </c>
      <c r="C401" s="2">
        <f>YEAR(t_CoralieD[[#This Row],[Date]])</f>
        <v>2026</v>
      </c>
      <c r="D401" s="2" t="str">
        <f>PROPER(TEXT(t_CoralieD[[#This Row],[Date]],"mmm"))</f>
        <v>Févr</v>
      </c>
      <c r="E401" s="2">
        <f>_xlfn.ISOWEEKNUM(t_CoralieD[[#This Row],[Date]])</f>
        <v>7</v>
      </c>
      <c r="F401" s="3"/>
      <c r="G401" t="str">
        <f>_xlfn.XLOOKUP(t_CoralieD[[#This Row],[Date]],Celebration[Date],Celebration[Célébration],"-",0)</f>
        <v>-</v>
      </c>
      <c r="H4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402" spans="2:8" x14ac:dyDescent="0.25">
      <c r="B402" s="10">
        <v>46064</v>
      </c>
      <c r="C402" s="2">
        <f>YEAR(t_CoralieD[[#This Row],[Date]])</f>
        <v>2026</v>
      </c>
      <c r="D402" s="2" t="str">
        <f>PROPER(TEXT(t_CoralieD[[#This Row],[Date]],"mmm"))</f>
        <v>Févr</v>
      </c>
      <c r="E402" s="2">
        <f>_xlfn.ISOWEEKNUM(t_CoralieD[[#This Row],[Date]])</f>
        <v>7</v>
      </c>
      <c r="F402" s="3"/>
      <c r="G402" t="str">
        <f>_xlfn.XLOOKUP(t_CoralieD[[#This Row],[Date]],Celebration[Date],Celebration[Célébration],"-",0)</f>
        <v>-</v>
      </c>
      <c r="H4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403" spans="2:8" x14ac:dyDescent="0.25">
      <c r="B403" s="10">
        <v>46065</v>
      </c>
      <c r="C403" s="2">
        <f>YEAR(t_CoralieD[[#This Row],[Date]])</f>
        <v>2026</v>
      </c>
      <c r="D403" s="2" t="str">
        <f>PROPER(TEXT(t_CoralieD[[#This Row],[Date]],"mmm"))</f>
        <v>Févr</v>
      </c>
      <c r="E403" s="2">
        <f>_xlfn.ISOWEEKNUM(t_CoralieD[[#This Row],[Date]])</f>
        <v>7</v>
      </c>
      <c r="F403" s="3"/>
      <c r="G403" t="str">
        <f>_xlfn.XLOOKUP(t_CoralieD[[#This Row],[Date]],Celebration[Date],Celebration[Célébration],"-",0)</f>
        <v>-</v>
      </c>
      <c r="H4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404" spans="2:8" x14ac:dyDescent="0.25">
      <c r="B404" s="10">
        <v>46066</v>
      </c>
      <c r="C404" s="2">
        <f>YEAR(t_CoralieD[[#This Row],[Date]])</f>
        <v>2026</v>
      </c>
      <c r="D404" s="2" t="str">
        <f>PROPER(TEXT(t_CoralieD[[#This Row],[Date]],"mmm"))</f>
        <v>Févr</v>
      </c>
      <c r="E404" s="2">
        <f>_xlfn.ISOWEEKNUM(t_CoralieD[[#This Row],[Date]])</f>
        <v>7</v>
      </c>
      <c r="F404" s="3"/>
      <c r="G404" t="str">
        <f>_xlfn.XLOOKUP(t_CoralieD[[#This Row],[Date]],Celebration[Date],Celebration[Célébration],"-",0)</f>
        <v>-</v>
      </c>
      <c r="H4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405" spans="2:8" x14ac:dyDescent="0.25">
      <c r="B405" s="10">
        <v>46067</v>
      </c>
      <c r="C405" s="2">
        <f>YEAR(t_CoralieD[[#This Row],[Date]])</f>
        <v>2026</v>
      </c>
      <c r="D405" s="2" t="str">
        <f>PROPER(TEXT(t_CoralieD[[#This Row],[Date]],"mmm"))</f>
        <v>Févr</v>
      </c>
      <c r="E405" s="2">
        <f>_xlfn.ISOWEEKNUM(t_CoralieD[[#This Row],[Date]])</f>
        <v>7</v>
      </c>
      <c r="F405" s="3"/>
      <c r="G405" t="str">
        <f>_xlfn.XLOOKUP(t_CoralieD[[#This Row],[Date]],Celebration[Date],Celebration[Célébration],"-",0)</f>
        <v>-</v>
      </c>
      <c r="H4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406" spans="2:8" x14ac:dyDescent="0.25">
      <c r="B406" s="10">
        <v>46068</v>
      </c>
      <c r="C406" s="2">
        <f>YEAR(t_CoralieD[[#This Row],[Date]])</f>
        <v>2026</v>
      </c>
      <c r="D406" s="2" t="str">
        <f>PROPER(TEXT(t_CoralieD[[#This Row],[Date]],"mmm"))</f>
        <v>Févr</v>
      </c>
      <c r="E406" s="2">
        <f>_xlfn.ISOWEEKNUM(t_CoralieD[[#This Row],[Date]])</f>
        <v>7</v>
      </c>
      <c r="F406" s="3"/>
      <c r="G406" t="str">
        <f>_xlfn.XLOOKUP(t_CoralieD[[#This Row],[Date]],Celebration[Date],Celebration[Célébration],"-",0)</f>
        <v>-</v>
      </c>
      <c r="H4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407" spans="2:8" x14ac:dyDescent="0.25">
      <c r="B407" s="10">
        <v>46069</v>
      </c>
      <c r="C407" s="2">
        <f>YEAR(t_CoralieD[[#This Row],[Date]])</f>
        <v>2026</v>
      </c>
      <c r="D407" s="2" t="str">
        <f>PROPER(TEXT(t_CoralieD[[#This Row],[Date]],"mmm"))</f>
        <v>Févr</v>
      </c>
      <c r="E407" s="2">
        <f>_xlfn.ISOWEEKNUM(t_CoralieD[[#This Row],[Date]])</f>
        <v>8</v>
      </c>
      <c r="F407" s="3"/>
      <c r="G407" t="str">
        <f>_xlfn.XLOOKUP(t_CoralieD[[#This Row],[Date]],Celebration[Date],Celebration[Célébration],"-",0)</f>
        <v>-</v>
      </c>
      <c r="H4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408" spans="2:8" x14ac:dyDescent="0.25">
      <c r="B408" s="10">
        <v>46070</v>
      </c>
      <c r="C408" s="2">
        <f>YEAR(t_CoralieD[[#This Row],[Date]])</f>
        <v>2026</v>
      </c>
      <c r="D408" s="2" t="str">
        <f>PROPER(TEXT(t_CoralieD[[#This Row],[Date]],"mmm"))</f>
        <v>Févr</v>
      </c>
      <c r="E408" s="2">
        <f>_xlfn.ISOWEEKNUM(t_CoralieD[[#This Row],[Date]])</f>
        <v>8</v>
      </c>
      <c r="F408" s="3"/>
      <c r="G408" t="str">
        <f>_xlfn.XLOOKUP(t_CoralieD[[#This Row],[Date]],Celebration[Date],Celebration[Célébration],"-",0)</f>
        <v>-</v>
      </c>
      <c r="H4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409" spans="2:8" x14ac:dyDescent="0.25">
      <c r="B409" s="10">
        <v>46071</v>
      </c>
      <c r="C409" s="2">
        <f>YEAR(t_CoralieD[[#This Row],[Date]])</f>
        <v>2026</v>
      </c>
      <c r="D409" s="2" t="str">
        <f>PROPER(TEXT(t_CoralieD[[#This Row],[Date]],"mmm"))</f>
        <v>Févr</v>
      </c>
      <c r="E409" s="2">
        <f>_xlfn.ISOWEEKNUM(t_CoralieD[[#This Row],[Date]])</f>
        <v>8</v>
      </c>
      <c r="F409" s="3"/>
      <c r="G409" t="str">
        <f>_xlfn.XLOOKUP(t_CoralieD[[#This Row],[Date]],Celebration[Date],Celebration[Célébration],"-",0)</f>
        <v>-</v>
      </c>
      <c r="H4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410" spans="2:8" x14ac:dyDescent="0.25">
      <c r="B410" s="10">
        <v>46072</v>
      </c>
      <c r="C410" s="2">
        <f>YEAR(t_CoralieD[[#This Row],[Date]])</f>
        <v>2026</v>
      </c>
      <c r="D410" s="2" t="str">
        <f>PROPER(TEXT(t_CoralieD[[#This Row],[Date]],"mmm"))</f>
        <v>Févr</v>
      </c>
      <c r="E410" s="2">
        <f>_xlfn.ISOWEEKNUM(t_CoralieD[[#This Row],[Date]])</f>
        <v>8</v>
      </c>
      <c r="F410" s="3"/>
      <c r="G410" t="str">
        <f>_xlfn.XLOOKUP(t_CoralieD[[#This Row],[Date]],Celebration[Date],Celebration[Célébration],"-",0)</f>
        <v>-</v>
      </c>
      <c r="H4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411" spans="2:8" x14ac:dyDescent="0.25">
      <c r="B411" s="10">
        <v>46073</v>
      </c>
      <c r="C411" s="2">
        <f>YEAR(t_CoralieD[[#This Row],[Date]])</f>
        <v>2026</v>
      </c>
      <c r="D411" s="2" t="str">
        <f>PROPER(TEXT(t_CoralieD[[#This Row],[Date]],"mmm"))</f>
        <v>Févr</v>
      </c>
      <c r="E411" s="2">
        <f>_xlfn.ISOWEEKNUM(t_CoralieD[[#This Row],[Date]])</f>
        <v>8</v>
      </c>
      <c r="F411" s="3"/>
      <c r="G411" t="str">
        <f>_xlfn.XLOOKUP(t_CoralieD[[#This Row],[Date]],Celebration[Date],Celebration[Célébration],"-",0)</f>
        <v>-</v>
      </c>
      <c r="H4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412" spans="2:8" x14ac:dyDescent="0.25">
      <c r="B412" s="10">
        <v>46074</v>
      </c>
      <c r="C412" s="2">
        <f>YEAR(t_CoralieD[[#This Row],[Date]])</f>
        <v>2026</v>
      </c>
      <c r="D412" s="2" t="str">
        <f>PROPER(TEXT(t_CoralieD[[#This Row],[Date]],"mmm"))</f>
        <v>Févr</v>
      </c>
      <c r="E412" s="2">
        <f>_xlfn.ISOWEEKNUM(t_CoralieD[[#This Row],[Date]])</f>
        <v>8</v>
      </c>
      <c r="F412" s="3"/>
      <c r="G412" t="str">
        <f>_xlfn.XLOOKUP(t_CoralieD[[#This Row],[Date]],Celebration[Date],Celebration[Célébration],"-",0)</f>
        <v>-</v>
      </c>
      <c r="H4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413" spans="2:8" x14ac:dyDescent="0.25">
      <c r="B413" s="10">
        <v>46075</v>
      </c>
      <c r="C413" s="2">
        <f>YEAR(t_CoralieD[[#This Row],[Date]])</f>
        <v>2026</v>
      </c>
      <c r="D413" s="2" t="str">
        <f>PROPER(TEXT(t_CoralieD[[#This Row],[Date]],"mmm"))</f>
        <v>Févr</v>
      </c>
      <c r="E413" s="2">
        <f>_xlfn.ISOWEEKNUM(t_CoralieD[[#This Row],[Date]])</f>
        <v>8</v>
      </c>
      <c r="F413" s="3"/>
      <c r="G413" t="str">
        <f>_xlfn.XLOOKUP(t_CoralieD[[#This Row],[Date]],Celebration[Date],Celebration[Célébration],"-",0)</f>
        <v>-</v>
      </c>
      <c r="H4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414" spans="2:8" x14ac:dyDescent="0.25">
      <c r="B414" s="10">
        <v>46076</v>
      </c>
      <c r="C414" s="2">
        <f>YEAR(t_CoralieD[[#This Row],[Date]])</f>
        <v>2026</v>
      </c>
      <c r="D414" s="2" t="str">
        <f>PROPER(TEXT(t_CoralieD[[#This Row],[Date]],"mmm"))</f>
        <v>Févr</v>
      </c>
      <c r="E414" s="2">
        <f>_xlfn.ISOWEEKNUM(t_CoralieD[[#This Row],[Date]])</f>
        <v>9</v>
      </c>
      <c r="F414" s="3"/>
      <c r="G414" t="str">
        <f>_xlfn.XLOOKUP(t_CoralieD[[#This Row],[Date]],Celebration[Date],Celebration[Célébration],"-",0)</f>
        <v>-</v>
      </c>
      <c r="H4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415" spans="2:8" x14ac:dyDescent="0.25">
      <c r="B415" s="10">
        <v>46077</v>
      </c>
      <c r="C415" s="2">
        <f>YEAR(t_CoralieD[[#This Row],[Date]])</f>
        <v>2026</v>
      </c>
      <c r="D415" s="2" t="str">
        <f>PROPER(TEXT(t_CoralieD[[#This Row],[Date]],"mmm"))</f>
        <v>Févr</v>
      </c>
      <c r="E415" s="2">
        <f>_xlfn.ISOWEEKNUM(t_CoralieD[[#This Row],[Date]])</f>
        <v>9</v>
      </c>
      <c r="F415" s="3"/>
      <c r="G415" t="str">
        <f>_xlfn.XLOOKUP(t_CoralieD[[#This Row],[Date]],Celebration[Date],Celebration[Célébration],"-",0)</f>
        <v>-</v>
      </c>
      <c r="H4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416" spans="2:8" x14ac:dyDescent="0.25">
      <c r="B416" s="10">
        <v>46078</v>
      </c>
      <c r="C416" s="2">
        <f>YEAR(t_CoralieD[[#This Row],[Date]])</f>
        <v>2026</v>
      </c>
      <c r="D416" s="2" t="str">
        <f>PROPER(TEXT(t_CoralieD[[#This Row],[Date]],"mmm"))</f>
        <v>Févr</v>
      </c>
      <c r="E416" s="2">
        <f>_xlfn.ISOWEEKNUM(t_CoralieD[[#This Row],[Date]])</f>
        <v>9</v>
      </c>
      <c r="F416" s="3"/>
      <c r="G416" t="str">
        <f>_xlfn.XLOOKUP(t_CoralieD[[#This Row],[Date]],Celebration[Date],Celebration[Célébration],"-",0)</f>
        <v>-</v>
      </c>
      <c r="H4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417" spans="2:8" x14ac:dyDescent="0.25">
      <c r="B417" s="10">
        <v>46079</v>
      </c>
      <c r="C417" s="2">
        <f>YEAR(t_CoralieD[[#This Row],[Date]])</f>
        <v>2026</v>
      </c>
      <c r="D417" s="2" t="str">
        <f>PROPER(TEXT(t_CoralieD[[#This Row],[Date]],"mmm"))</f>
        <v>Févr</v>
      </c>
      <c r="E417" s="2">
        <f>_xlfn.ISOWEEKNUM(t_CoralieD[[#This Row],[Date]])</f>
        <v>9</v>
      </c>
      <c r="F417" s="3"/>
      <c r="G417" t="str">
        <f>_xlfn.XLOOKUP(t_CoralieD[[#This Row],[Date]],Celebration[Date],Celebration[Célébration],"-",0)</f>
        <v>-</v>
      </c>
      <c r="H4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418" spans="2:8" x14ac:dyDescent="0.25">
      <c r="B418" s="10">
        <v>46080</v>
      </c>
      <c r="C418" s="2">
        <f>YEAR(t_CoralieD[[#This Row],[Date]])</f>
        <v>2026</v>
      </c>
      <c r="D418" s="2" t="str">
        <f>PROPER(TEXT(t_CoralieD[[#This Row],[Date]],"mmm"))</f>
        <v>Févr</v>
      </c>
      <c r="E418" s="2">
        <f>_xlfn.ISOWEEKNUM(t_CoralieD[[#This Row],[Date]])</f>
        <v>9</v>
      </c>
      <c r="F418" s="3"/>
      <c r="G418" t="str">
        <f>_xlfn.XLOOKUP(t_CoralieD[[#This Row],[Date]],Celebration[Date],Celebration[Célébration],"-",0)</f>
        <v>-</v>
      </c>
      <c r="H4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419" spans="2:8" x14ac:dyDescent="0.25">
      <c r="B419" s="10">
        <v>46081</v>
      </c>
      <c r="C419" s="2">
        <f>YEAR(t_CoralieD[[#This Row],[Date]])</f>
        <v>2026</v>
      </c>
      <c r="D419" s="2" t="str">
        <f>PROPER(TEXT(t_CoralieD[[#This Row],[Date]],"mmm"))</f>
        <v>Févr</v>
      </c>
      <c r="E419" s="2">
        <f>_xlfn.ISOWEEKNUM(t_CoralieD[[#This Row],[Date]])</f>
        <v>9</v>
      </c>
      <c r="F419" s="3"/>
      <c r="G419" t="str">
        <f>_xlfn.XLOOKUP(t_CoralieD[[#This Row],[Date]],Celebration[Date],Celebration[Célébration],"-",0)</f>
        <v>-</v>
      </c>
      <c r="H4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420" spans="2:8" x14ac:dyDescent="0.25">
      <c r="B420" s="10">
        <v>46082</v>
      </c>
      <c r="C420" s="2">
        <f>YEAR(t_CoralieD[[#This Row],[Date]])</f>
        <v>2026</v>
      </c>
      <c r="D420" s="2" t="str">
        <f>PROPER(TEXT(t_CoralieD[[#This Row],[Date]],"mmm"))</f>
        <v>Mars</v>
      </c>
      <c r="E420" s="2">
        <f>_xlfn.ISOWEEKNUM(t_CoralieD[[#This Row],[Date]])</f>
        <v>9</v>
      </c>
      <c r="F420" s="3"/>
      <c r="G420" t="str">
        <f>_xlfn.XLOOKUP(t_CoralieD[[#This Row],[Date]],Celebration[Date],Celebration[Célébration],"-",0)</f>
        <v>-</v>
      </c>
      <c r="H4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421" spans="2:8" x14ac:dyDescent="0.25">
      <c r="B421" s="10">
        <v>46083</v>
      </c>
      <c r="C421" s="2">
        <f>YEAR(t_CoralieD[[#This Row],[Date]])</f>
        <v>2026</v>
      </c>
      <c r="D421" s="2" t="str">
        <f>PROPER(TEXT(t_CoralieD[[#This Row],[Date]],"mmm"))</f>
        <v>Mars</v>
      </c>
      <c r="E421" s="2">
        <f>_xlfn.ISOWEEKNUM(t_CoralieD[[#This Row],[Date]])</f>
        <v>10</v>
      </c>
      <c r="F421" s="3"/>
      <c r="G421" t="str">
        <f>_xlfn.XLOOKUP(t_CoralieD[[#This Row],[Date]],Celebration[Date],Celebration[Célébration],"-",0)</f>
        <v>-</v>
      </c>
      <c r="H4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422" spans="2:8" x14ac:dyDescent="0.25">
      <c r="B422" s="10">
        <v>46084</v>
      </c>
      <c r="C422" s="2">
        <f>YEAR(t_CoralieD[[#This Row],[Date]])</f>
        <v>2026</v>
      </c>
      <c r="D422" s="2" t="str">
        <f>PROPER(TEXT(t_CoralieD[[#This Row],[Date]],"mmm"))</f>
        <v>Mars</v>
      </c>
      <c r="E422" s="2">
        <f>_xlfn.ISOWEEKNUM(t_CoralieD[[#This Row],[Date]])</f>
        <v>10</v>
      </c>
      <c r="F422" s="3"/>
      <c r="G422" t="str">
        <f>_xlfn.XLOOKUP(t_CoralieD[[#This Row],[Date]],Celebration[Date],Celebration[Célébration],"-",0)</f>
        <v>-</v>
      </c>
      <c r="H4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423" spans="2:8" x14ac:dyDescent="0.25">
      <c r="B423" s="10">
        <v>46085</v>
      </c>
      <c r="C423" s="2">
        <f>YEAR(t_CoralieD[[#This Row],[Date]])</f>
        <v>2026</v>
      </c>
      <c r="D423" s="2" t="str">
        <f>PROPER(TEXT(t_CoralieD[[#This Row],[Date]],"mmm"))</f>
        <v>Mars</v>
      </c>
      <c r="E423" s="2">
        <f>_xlfn.ISOWEEKNUM(t_CoralieD[[#This Row],[Date]])</f>
        <v>10</v>
      </c>
      <c r="F423" s="3"/>
      <c r="G423" t="str">
        <f>_xlfn.XLOOKUP(t_CoralieD[[#This Row],[Date]],Celebration[Date],Celebration[Célébration],"-",0)</f>
        <v>-</v>
      </c>
      <c r="H4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424" spans="2:8" x14ac:dyDescent="0.25">
      <c r="B424" s="10">
        <v>46086</v>
      </c>
      <c r="C424" s="2">
        <f>YEAR(t_CoralieD[[#This Row],[Date]])</f>
        <v>2026</v>
      </c>
      <c r="D424" s="2" t="str">
        <f>PROPER(TEXT(t_CoralieD[[#This Row],[Date]],"mmm"))</f>
        <v>Mars</v>
      </c>
      <c r="E424" s="2">
        <f>_xlfn.ISOWEEKNUM(t_CoralieD[[#This Row],[Date]])</f>
        <v>10</v>
      </c>
      <c r="F424" s="3"/>
      <c r="G424" t="str">
        <f>_xlfn.XLOOKUP(t_CoralieD[[#This Row],[Date]],Celebration[Date],Celebration[Célébration],"-",0)</f>
        <v>-</v>
      </c>
      <c r="H4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425" spans="2:8" x14ac:dyDescent="0.25">
      <c r="B425" s="10">
        <v>46087</v>
      </c>
      <c r="C425" s="2">
        <f>YEAR(t_CoralieD[[#This Row],[Date]])</f>
        <v>2026</v>
      </c>
      <c r="D425" s="2" t="str">
        <f>PROPER(TEXT(t_CoralieD[[#This Row],[Date]],"mmm"))</f>
        <v>Mars</v>
      </c>
      <c r="E425" s="2">
        <f>_xlfn.ISOWEEKNUM(t_CoralieD[[#This Row],[Date]])</f>
        <v>10</v>
      </c>
      <c r="F425" s="3"/>
      <c r="G425" t="str">
        <f>_xlfn.XLOOKUP(t_CoralieD[[#This Row],[Date]],Celebration[Date],Celebration[Célébration],"-",0)</f>
        <v>-</v>
      </c>
      <c r="H4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426" spans="2:8" x14ac:dyDescent="0.25">
      <c r="B426" s="10">
        <v>46088</v>
      </c>
      <c r="C426" s="2">
        <f>YEAR(t_CoralieD[[#This Row],[Date]])</f>
        <v>2026</v>
      </c>
      <c r="D426" s="2" t="str">
        <f>PROPER(TEXT(t_CoralieD[[#This Row],[Date]],"mmm"))</f>
        <v>Mars</v>
      </c>
      <c r="E426" s="2">
        <f>_xlfn.ISOWEEKNUM(t_CoralieD[[#This Row],[Date]])</f>
        <v>10</v>
      </c>
      <c r="F426" s="3"/>
      <c r="G426" t="str">
        <f>_xlfn.XLOOKUP(t_CoralieD[[#This Row],[Date]],Celebration[Date],Celebration[Célébration],"-",0)</f>
        <v>-</v>
      </c>
      <c r="H4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427" spans="2:8" x14ac:dyDescent="0.25">
      <c r="B427" s="10">
        <v>46089</v>
      </c>
      <c r="C427" s="2">
        <f>YEAR(t_CoralieD[[#This Row],[Date]])</f>
        <v>2026</v>
      </c>
      <c r="D427" s="2" t="str">
        <f>PROPER(TEXT(t_CoralieD[[#This Row],[Date]],"mmm"))</f>
        <v>Mars</v>
      </c>
      <c r="E427" s="2">
        <f>_xlfn.ISOWEEKNUM(t_CoralieD[[#This Row],[Date]])</f>
        <v>10</v>
      </c>
      <c r="F427" s="3"/>
      <c r="G427" t="str">
        <f>_xlfn.XLOOKUP(t_CoralieD[[#This Row],[Date]],Celebration[Date],Celebration[Célébration],"-",0)</f>
        <v>-</v>
      </c>
      <c r="H4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428" spans="2:8" x14ac:dyDescent="0.25">
      <c r="B428" s="10">
        <v>46090</v>
      </c>
      <c r="C428" s="2">
        <f>YEAR(t_CoralieD[[#This Row],[Date]])</f>
        <v>2026</v>
      </c>
      <c r="D428" s="2" t="str">
        <f>PROPER(TEXT(t_CoralieD[[#This Row],[Date]],"mmm"))</f>
        <v>Mars</v>
      </c>
      <c r="E428" s="2">
        <f>_xlfn.ISOWEEKNUM(t_CoralieD[[#This Row],[Date]])</f>
        <v>11</v>
      </c>
      <c r="F428" s="3"/>
      <c r="G428" t="str">
        <f>_xlfn.XLOOKUP(t_CoralieD[[#This Row],[Date]],Celebration[Date],Celebration[Célébration],"-",0)</f>
        <v>-</v>
      </c>
      <c r="H4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429" spans="2:8" x14ac:dyDescent="0.25">
      <c r="B429" s="10">
        <v>46091</v>
      </c>
      <c r="C429" s="2">
        <f>YEAR(t_CoralieD[[#This Row],[Date]])</f>
        <v>2026</v>
      </c>
      <c r="D429" s="2" t="str">
        <f>PROPER(TEXT(t_CoralieD[[#This Row],[Date]],"mmm"))</f>
        <v>Mars</v>
      </c>
      <c r="E429" s="2">
        <f>_xlfn.ISOWEEKNUM(t_CoralieD[[#This Row],[Date]])</f>
        <v>11</v>
      </c>
      <c r="F429" s="3"/>
      <c r="G429" t="str">
        <f>_xlfn.XLOOKUP(t_CoralieD[[#This Row],[Date]],Celebration[Date],Celebration[Célébration],"-",0)</f>
        <v>-</v>
      </c>
      <c r="H4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430" spans="2:8" x14ac:dyDescent="0.25">
      <c r="B430" s="10">
        <v>46092</v>
      </c>
      <c r="C430" s="2">
        <f>YEAR(t_CoralieD[[#This Row],[Date]])</f>
        <v>2026</v>
      </c>
      <c r="D430" s="2" t="str">
        <f>PROPER(TEXT(t_CoralieD[[#This Row],[Date]],"mmm"))</f>
        <v>Mars</v>
      </c>
      <c r="E430" s="2">
        <f>_xlfn.ISOWEEKNUM(t_CoralieD[[#This Row],[Date]])</f>
        <v>11</v>
      </c>
      <c r="F430" s="3"/>
      <c r="G430" t="str">
        <f>_xlfn.XLOOKUP(t_CoralieD[[#This Row],[Date]],Celebration[Date],Celebration[Célébration],"-",0)</f>
        <v>-</v>
      </c>
      <c r="H4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431" spans="2:8" x14ac:dyDescent="0.25">
      <c r="B431" s="10">
        <v>46093</v>
      </c>
      <c r="C431" s="2">
        <f>YEAR(t_CoralieD[[#This Row],[Date]])</f>
        <v>2026</v>
      </c>
      <c r="D431" s="2" t="str">
        <f>PROPER(TEXT(t_CoralieD[[#This Row],[Date]],"mmm"))</f>
        <v>Mars</v>
      </c>
      <c r="E431" s="2">
        <f>_xlfn.ISOWEEKNUM(t_CoralieD[[#This Row],[Date]])</f>
        <v>11</v>
      </c>
      <c r="F431" s="3"/>
      <c r="G431" t="str">
        <f>_xlfn.XLOOKUP(t_CoralieD[[#This Row],[Date]],Celebration[Date],Celebration[Célébration],"-",0)</f>
        <v>-</v>
      </c>
      <c r="H4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432" spans="2:8" x14ac:dyDescent="0.25">
      <c r="B432" s="10">
        <v>46094</v>
      </c>
      <c r="C432" s="2">
        <f>YEAR(t_CoralieD[[#This Row],[Date]])</f>
        <v>2026</v>
      </c>
      <c r="D432" s="2" t="str">
        <f>PROPER(TEXT(t_CoralieD[[#This Row],[Date]],"mmm"))</f>
        <v>Mars</v>
      </c>
      <c r="E432" s="2">
        <f>_xlfn.ISOWEEKNUM(t_CoralieD[[#This Row],[Date]])</f>
        <v>11</v>
      </c>
      <c r="F432" s="3"/>
      <c r="G432" t="str">
        <f>_xlfn.XLOOKUP(t_CoralieD[[#This Row],[Date]],Celebration[Date],Celebration[Célébration],"-",0)</f>
        <v>-</v>
      </c>
      <c r="H4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433" spans="2:8" x14ac:dyDescent="0.25">
      <c r="B433" s="10">
        <v>46095</v>
      </c>
      <c r="C433" s="2">
        <f>YEAR(t_CoralieD[[#This Row],[Date]])</f>
        <v>2026</v>
      </c>
      <c r="D433" s="2" t="str">
        <f>PROPER(TEXT(t_CoralieD[[#This Row],[Date]],"mmm"))</f>
        <v>Mars</v>
      </c>
      <c r="E433" s="2">
        <f>_xlfn.ISOWEEKNUM(t_CoralieD[[#This Row],[Date]])</f>
        <v>11</v>
      </c>
      <c r="F433" s="3"/>
      <c r="G433" t="str">
        <f>_xlfn.XLOOKUP(t_CoralieD[[#This Row],[Date]],Celebration[Date],Celebration[Célébration],"-",0)</f>
        <v>-</v>
      </c>
      <c r="H4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434" spans="2:8" x14ac:dyDescent="0.25">
      <c r="B434" s="10">
        <v>46096</v>
      </c>
      <c r="C434" s="2">
        <f>YEAR(t_CoralieD[[#This Row],[Date]])</f>
        <v>2026</v>
      </c>
      <c r="D434" s="2" t="str">
        <f>PROPER(TEXT(t_CoralieD[[#This Row],[Date]],"mmm"))</f>
        <v>Mars</v>
      </c>
      <c r="E434" s="2">
        <f>_xlfn.ISOWEEKNUM(t_CoralieD[[#This Row],[Date]])</f>
        <v>11</v>
      </c>
      <c r="F434" s="3"/>
      <c r="G434" t="str">
        <f>_xlfn.XLOOKUP(t_CoralieD[[#This Row],[Date]],Celebration[Date],Celebration[Célébration],"-",0)</f>
        <v>-</v>
      </c>
      <c r="H4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435" spans="2:8" x14ac:dyDescent="0.25">
      <c r="B435" s="10">
        <v>46097</v>
      </c>
      <c r="C435" s="2">
        <f>YEAR(t_CoralieD[[#This Row],[Date]])</f>
        <v>2026</v>
      </c>
      <c r="D435" s="2" t="str">
        <f>PROPER(TEXT(t_CoralieD[[#This Row],[Date]],"mmm"))</f>
        <v>Mars</v>
      </c>
      <c r="E435" s="2">
        <f>_xlfn.ISOWEEKNUM(t_CoralieD[[#This Row],[Date]])</f>
        <v>12</v>
      </c>
      <c r="F435" s="3"/>
      <c r="G435" t="str">
        <f>_xlfn.XLOOKUP(t_CoralieD[[#This Row],[Date]],Celebration[Date],Celebration[Célébration],"-",0)</f>
        <v>-</v>
      </c>
      <c r="H4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436" spans="2:8" x14ac:dyDescent="0.25">
      <c r="B436" s="10">
        <v>46098</v>
      </c>
      <c r="C436" s="2">
        <f>YEAR(t_CoralieD[[#This Row],[Date]])</f>
        <v>2026</v>
      </c>
      <c r="D436" s="2" t="str">
        <f>PROPER(TEXT(t_CoralieD[[#This Row],[Date]],"mmm"))</f>
        <v>Mars</v>
      </c>
      <c r="E436" s="2">
        <f>_xlfn.ISOWEEKNUM(t_CoralieD[[#This Row],[Date]])</f>
        <v>12</v>
      </c>
      <c r="F436" s="3"/>
      <c r="G436" t="str">
        <f>_xlfn.XLOOKUP(t_CoralieD[[#This Row],[Date]],Celebration[Date],Celebration[Célébration],"-",0)</f>
        <v>-</v>
      </c>
      <c r="H4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437" spans="2:8" x14ac:dyDescent="0.25">
      <c r="B437" s="10">
        <v>46099</v>
      </c>
      <c r="C437" s="2">
        <f>YEAR(t_CoralieD[[#This Row],[Date]])</f>
        <v>2026</v>
      </c>
      <c r="D437" s="2" t="str">
        <f>PROPER(TEXT(t_CoralieD[[#This Row],[Date]],"mmm"))</f>
        <v>Mars</v>
      </c>
      <c r="E437" s="2">
        <f>_xlfn.ISOWEEKNUM(t_CoralieD[[#This Row],[Date]])</f>
        <v>12</v>
      </c>
      <c r="F437" s="3"/>
      <c r="G437" t="str">
        <f>_xlfn.XLOOKUP(t_CoralieD[[#This Row],[Date]],Celebration[Date],Celebration[Célébration],"-",0)</f>
        <v>-</v>
      </c>
      <c r="H4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438" spans="2:8" x14ac:dyDescent="0.25">
      <c r="B438" s="10">
        <v>46100</v>
      </c>
      <c r="C438" s="2">
        <f>YEAR(t_CoralieD[[#This Row],[Date]])</f>
        <v>2026</v>
      </c>
      <c r="D438" s="2" t="str">
        <f>PROPER(TEXT(t_CoralieD[[#This Row],[Date]],"mmm"))</f>
        <v>Mars</v>
      </c>
      <c r="E438" s="2">
        <f>_xlfn.ISOWEEKNUM(t_CoralieD[[#This Row],[Date]])</f>
        <v>12</v>
      </c>
      <c r="F438" s="3"/>
      <c r="G438" t="str">
        <f>_xlfn.XLOOKUP(t_CoralieD[[#This Row],[Date]],Celebration[Date],Celebration[Célébration],"-",0)</f>
        <v>-</v>
      </c>
      <c r="H4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439" spans="2:8" x14ac:dyDescent="0.25">
      <c r="B439" s="10">
        <v>46101</v>
      </c>
      <c r="C439" s="2">
        <f>YEAR(t_CoralieD[[#This Row],[Date]])</f>
        <v>2026</v>
      </c>
      <c r="D439" s="2" t="str">
        <f>PROPER(TEXT(t_CoralieD[[#This Row],[Date]],"mmm"))</f>
        <v>Mars</v>
      </c>
      <c r="E439" s="2">
        <f>_xlfn.ISOWEEKNUM(t_CoralieD[[#This Row],[Date]])</f>
        <v>12</v>
      </c>
      <c r="F439" s="3"/>
      <c r="G439" t="str">
        <f>_xlfn.XLOOKUP(t_CoralieD[[#This Row],[Date]],Celebration[Date],Celebration[Célébration],"-",0)</f>
        <v>-</v>
      </c>
      <c r="H4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440" spans="2:8" x14ac:dyDescent="0.25">
      <c r="B440" s="10">
        <v>46102</v>
      </c>
      <c r="C440" s="2">
        <f>YEAR(t_CoralieD[[#This Row],[Date]])</f>
        <v>2026</v>
      </c>
      <c r="D440" s="2" t="str">
        <f>PROPER(TEXT(t_CoralieD[[#This Row],[Date]],"mmm"))</f>
        <v>Mars</v>
      </c>
      <c r="E440" s="2">
        <f>_xlfn.ISOWEEKNUM(t_CoralieD[[#This Row],[Date]])</f>
        <v>12</v>
      </c>
      <c r="F440" s="3"/>
      <c r="G440" t="str">
        <f>_xlfn.XLOOKUP(t_CoralieD[[#This Row],[Date]],Celebration[Date],Celebration[Célébration],"-",0)</f>
        <v>-</v>
      </c>
      <c r="H4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441" spans="2:8" x14ac:dyDescent="0.25">
      <c r="B441" s="10">
        <v>46103</v>
      </c>
      <c r="C441" s="2">
        <f>YEAR(t_CoralieD[[#This Row],[Date]])</f>
        <v>2026</v>
      </c>
      <c r="D441" s="2" t="str">
        <f>PROPER(TEXT(t_CoralieD[[#This Row],[Date]],"mmm"))</f>
        <v>Mars</v>
      </c>
      <c r="E441" s="2">
        <f>_xlfn.ISOWEEKNUM(t_CoralieD[[#This Row],[Date]])</f>
        <v>12</v>
      </c>
      <c r="F441" s="3"/>
      <c r="G441" t="str">
        <f>_xlfn.XLOOKUP(t_CoralieD[[#This Row],[Date]],Celebration[Date],Celebration[Célébration],"-",0)</f>
        <v>-</v>
      </c>
      <c r="H4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442" spans="2:8" x14ac:dyDescent="0.25">
      <c r="B442" s="10">
        <v>46104</v>
      </c>
      <c r="C442" s="2">
        <f>YEAR(t_CoralieD[[#This Row],[Date]])</f>
        <v>2026</v>
      </c>
      <c r="D442" s="2" t="str">
        <f>PROPER(TEXT(t_CoralieD[[#This Row],[Date]],"mmm"))</f>
        <v>Mars</v>
      </c>
      <c r="E442" s="2">
        <f>_xlfn.ISOWEEKNUM(t_CoralieD[[#This Row],[Date]])</f>
        <v>13</v>
      </c>
      <c r="F442" s="3"/>
      <c r="G442" t="str">
        <f>_xlfn.XLOOKUP(t_CoralieD[[#This Row],[Date]],Celebration[Date],Celebration[Célébration],"-",0)</f>
        <v>-</v>
      </c>
      <c r="H4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443" spans="2:8" x14ac:dyDescent="0.25">
      <c r="B443" s="10">
        <v>46105</v>
      </c>
      <c r="C443" s="2">
        <f>YEAR(t_CoralieD[[#This Row],[Date]])</f>
        <v>2026</v>
      </c>
      <c r="D443" s="2" t="str">
        <f>PROPER(TEXT(t_CoralieD[[#This Row],[Date]],"mmm"))</f>
        <v>Mars</v>
      </c>
      <c r="E443" s="2">
        <f>_xlfn.ISOWEEKNUM(t_CoralieD[[#This Row],[Date]])</f>
        <v>13</v>
      </c>
      <c r="F443" s="3"/>
      <c r="G443" t="str">
        <f>_xlfn.XLOOKUP(t_CoralieD[[#This Row],[Date]],Celebration[Date],Celebration[Célébration],"-",0)</f>
        <v>-</v>
      </c>
      <c r="H4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444" spans="2:8" x14ac:dyDescent="0.25">
      <c r="B444" s="10">
        <v>46106</v>
      </c>
      <c r="C444" s="2">
        <f>YEAR(t_CoralieD[[#This Row],[Date]])</f>
        <v>2026</v>
      </c>
      <c r="D444" s="2" t="str">
        <f>PROPER(TEXT(t_CoralieD[[#This Row],[Date]],"mmm"))</f>
        <v>Mars</v>
      </c>
      <c r="E444" s="2">
        <f>_xlfn.ISOWEEKNUM(t_CoralieD[[#This Row],[Date]])</f>
        <v>13</v>
      </c>
      <c r="F444" s="3"/>
      <c r="G444" t="str">
        <f>_xlfn.XLOOKUP(t_CoralieD[[#This Row],[Date]],Celebration[Date],Celebration[Célébration],"-",0)</f>
        <v>-</v>
      </c>
      <c r="H4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445" spans="2:8" x14ac:dyDescent="0.25">
      <c r="B445" s="10">
        <v>46107</v>
      </c>
      <c r="C445" s="2">
        <f>YEAR(t_CoralieD[[#This Row],[Date]])</f>
        <v>2026</v>
      </c>
      <c r="D445" s="2" t="str">
        <f>PROPER(TEXT(t_CoralieD[[#This Row],[Date]],"mmm"))</f>
        <v>Mars</v>
      </c>
      <c r="E445" s="2">
        <f>_xlfn.ISOWEEKNUM(t_CoralieD[[#This Row],[Date]])</f>
        <v>13</v>
      </c>
      <c r="F445" s="3"/>
      <c r="G445" t="str">
        <f>_xlfn.XLOOKUP(t_CoralieD[[#This Row],[Date]],Celebration[Date],Celebration[Célébration],"-",0)</f>
        <v>-</v>
      </c>
      <c r="H4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446" spans="2:8" x14ac:dyDescent="0.25">
      <c r="B446" s="10">
        <v>46108</v>
      </c>
      <c r="C446" s="2">
        <f>YEAR(t_CoralieD[[#This Row],[Date]])</f>
        <v>2026</v>
      </c>
      <c r="D446" s="2" t="str">
        <f>PROPER(TEXT(t_CoralieD[[#This Row],[Date]],"mmm"))</f>
        <v>Mars</v>
      </c>
      <c r="E446" s="2">
        <f>_xlfn.ISOWEEKNUM(t_CoralieD[[#This Row],[Date]])</f>
        <v>13</v>
      </c>
      <c r="F446" s="3"/>
      <c r="G446" t="str">
        <f>_xlfn.XLOOKUP(t_CoralieD[[#This Row],[Date]],Celebration[Date],Celebration[Célébration],"-",0)</f>
        <v>-</v>
      </c>
      <c r="H4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447" spans="2:8" x14ac:dyDescent="0.25">
      <c r="B447" s="10">
        <v>46109</v>
      </c>
      <c r="C447" s="2">
        <f>YEAR(t_CoralieD[[#This Row],[Date]])</f>
        <v>2026</v>
      </c>
      <c r="D447" s="2" t="str">
        <f>PROPER(TEXT(t_CoralieD[[#This Row],[Date]],"mmm"))</f>
        <v>Mars</v>
      </c>
      <c r="E447" s="2">
        <f>_xlfn.ISOWEEKNUM(t_CoralieD[[#This Row],[Date]])</f>
        <v>13</v>
      </c>
      <c r="F447" s="3"/>
      <c r="G447" t="str">
        <f>_xlfn.XLOOKUP(t_CoralieD[[#This Row],[Date]],Celebration[Date],Celebration[Célébration],"-",0)</f>
        <v>-</v>
      </c>
      <c r="H4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448" spans="2:8" x14ac:dyDescent="0.25">
      <c r="B448" s="10">
        <v>46110</v>
      </c>
      <c r="C448" s="2">
        <f>YEAR(t_CoralieD[[#This Row],[Date]])</f>
        <v>2026</v>
      </c>
      <c r="D448" s="2" t="str">
        <f>PROPER(TEXT(t_CoralieD[[#This Row],[Date]],"mmm"))</f>
        <v>Mars</v>
      </c>
      <c r="E448" s="2">
        <f>_xlfn.ISOWEEKNUM(t_CoralieD[[#This Row],[Date]])</f>
        <v>13</v>
      </c>
      <c r="F448" s="3"/>
      <c r="G448" t="str">
        <f>_xlfn.XLOOKUP(t_CoralieD[[#This Row],[Date]],Celebration[Date],Celebration[Célébration],"-",0)</f>
        <v>-</v>
      </c>
      <c r="H4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449" spans="2:8" x14ac:dyDescent="0.25">
      <c r="B449" s="10">
        <v>46111</v>
      </c>
      <c r="C449" s="2">
        <f>YEAR(t_CoralieD[[#This Row],[Date]])</f>
        <v>2026</v>
      </c>
      <c r="D449" s="2" t="str">
        <f>PROPER(TEXT(t_CoralieD[[#This Row],[Date]],"mmm"))</f>
        <v>Mars</v>
      </c>
      <c r="E449" s="2">
        <f>_xlfn.ISOWEEKNUM(t_CoralieD[[#This Row],[Date]])</f>
        <v>14</v>
      </c>
      <c r="F449" s="3"/>
      <c r="G449" t="str">
        <f>_xlfn.XLOOKUP(t_CoralieD[[#This Row],[Date]],Celebration[Date],Celebration[Célébration],"-",0)</f>
        <v>-</v>
      </c>
      <c r="H4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450" spans="2:8" x14ac:dyDescent="0.25">
      <c r="B450" s="10">
        <v>46112</v>
      </c>
      <c r="C450" s="2">
        <f>YEAR(t_CoralieD[[#This Row],[Date]])</f>
        <v>2026</v>
      </c>
      <c r="D450" s="2" t="str">
        <f>PROPER(TEXT(t_CoralieD[[#This Row],[Date]],"mmm"))</f>
        <v>Mars</v>
      </c>
      <c r="E450" s="2">
        <f>_xlfn.ISOWEEKNUM(t_CoralieD[[#This Row],[Date]])</f>
        <v>14</v>
      </c>
      <c r="F450" s="3"/>
      <c r="G450" t="str">
        <f>_xlfn.XLOOKUP(t_CoralieD[[#This Row],[Date]],Celebration[Date],Celebration[Célébration],"-",0)</f>
        <v>-</v>
      </c>
      <c r="H4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451" spans="2:8" x14ac:dyDescent="0.25">
      <c r="B451" s="10">
        <v>46113</v>
      </c>
      <c r="C451" s="2">
        <f>YEAR(t_CoralieD[[#This Row],[Date]])</f>
        <v>2026</v>
      </c>
      <c r="D451" s="2" t="str">
        <f>PROPER(TEXT(t_CoralieD[[#This Row],[Date]],"mmm"))</f>
        <v>Avr</v>
      </c>
      <c r="E451" s="2">
        <f>_xlfn.ISOWEEKNUM(t_CoralieD[[#This Row],[Date]])</f>
        <v>14</v>
      </c>
      <c r="F451" s="3"/>
      <c r="G451" t="str">
        <f>_xlfn.XLOOKUP(t_CoralieD[[#This Row],[Date]],Celebration[Date],Celebration[Célébration],"-",0)</f>
        <v>-</v>
      </c>
      <c r="H4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452" spans="2:8" x14ac:dyDescent="0.25">
      <c r="B452" s="10">
        <v>46114</v>
      </c>
      <c r="C452" s="2">
        <f>YEAR(t_CoralieD[[#This Row],[Date]])</f>
        <v>2026</v>
      </c>
      <c r="D452" s="2" t="str">
        <f>PROPER(TEXT(t_CoralieD[[#This Row],[Date]],"mmm"))</f>
        <v>Avr</v>
      </c>
      <c r="E452" s="2">
        <f>_xlfn.ISOWEEKNUM(t_CoralieD[[#This Row],[Date]])</f>
        <v>14</v>
      </c>
      <c r="F452" s="3"/>
      <c r="G452" t="str">
        <f>_xlfn.XLOOKUP(t_CoralieD[[#This Row],[Date]],Celebration[Date],Celebration[Célébration],"-",0)</f>
        <v>-</v>
      </c>
      <c r="H4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453" spans="2:8" x14ac:dyDescent="0.25">
      <c r="B453" s="10">
        <v>46115</v>
      </c>
      <c r="C453" s="2">
        <f>YEAR(t_CoralieD[[#This Row],[Date]])</f>
        <v>2026</v>
      </c>
      <c r="D453" s="2" t="str">
        <f>PROPER(TEXT(t_CoralieD[[#This Row],[Date]],"mmm"))</f>
        <v>Avr</v>
      </c>
      <c r="E453" s="2">
        <f>_xlfn.ISOWEEKNUM(t_CoralieD[[#This Row],[Date]])</f>
        <v>14</v>
      </c>
      <c r="F453" s="3"/>
      <c r="G453" t="str">
        <f>_xlfn.XLOOKUP(t_CoralieD[[#This Row],[Date]],Celebration[Date],Celebration[Célébration],"-",0)</f>
        <v>-</v>
      </c>
      <c r="H4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454" spans="2:8" x14ac:dyDescent="0.25">
      <c r="B454" s="10">
        <v>46116</v>
      </c>
      <c r="C454" s="2">
        <f>YEAR(t_CoralieD[[#This Row],[Date]])</f>
        <v>2026</v>
      </c>
      <c r="D454" s="2" t="str">
        <f>PROPER(TEXT(t_CoralieD[[#This Row],[Date]],"mmm"))</f>
        <v>Avr</v>
      </c>
      <c r="E454" s="2">
        <f>_xlfn.ISOWEEKNUM(t_CoralieD[[#This Row],[Date]])</f>
        <v>14</v>
      </c>
      <c r="F454" s="3"/>
      <c r="G454" t="str">
        <f>_xlfn.XLOOKUP(t_CoralieD[[#This Row],[Date]],Celebration[Date],Celebration[Célébration],"-",0)</f>
        <v>-</v>
      </c>
      <c r="H4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455" spans="2:8" x14ac:dyDescent="0.25">
      <c r="B455" s="10">
        <v>46117</v>
      </c>
      <c r="C455" s="2">
        <f>YEAR(t_CoralieD[[#This Row],[Date]])</f>
        <v>2026</v>
      </c>
      <c r="D455" s="2" t="str">
        <f>PROPER(TEXT(t_CoralieD[[#This Row],[Date]],"mmm"))</f>
        <v>Avr</v>
      </c>
      <c r="E455" s="2">
        <f>_xlfn.ISOWEEKNUM(t_CoralieD[[#This Row],[Date]])</f>
        <v>14</v>
      </c>
      <c r="F455" s="3"/>
      <c r="G455" t="str">
        <f>_xlfn.XLOOKUP(t_CoralieD[[#This Row],[Date]],Celebration[Date],Celebration[Célébration],"-",0)</f>
        <v>-</v>
      </c>
      <c r="H4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456" spans="2:8" x14ac:dyDescent="0.25">
      <c r="B456" s="10">
        <v>46118</v>
      </c>
      <c r="C456" s="2">
        <f>YEAR(t_CoralieD[[#This Row],[Date]])</f>
        <v>2026</v>
      </c>
      <c r="D456" s="2" t="str">
        <f>PROPER(TEXT(t_CoralieD[[#This Row],[Date]],"mmm"))</f>
        <v>Avr</v>
      </c>
      <c r="E456" s="2">
        <f>_xlfn.ISOWEEKNUM(t_CoralieD[[#This Row],[Date]])</f>
        <v>15</v>
      </c>
      <c r="F456" s="3"/>
      <c r="G456" t="str">
        <f>_xlfn.XLOOKUP(t_CoralieD[[#This Row],[Date]],Celebration[Date],Celebration[Célébration],"-",0)</f>
        <v>Lundi de Pâques</v>
      </c>
      <c r="H4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❗Lundi de Pâques</v>
      </c>
    </row>
    <row r="457" spans="2:8" x14ac:dyDescent="0.25">
      <c r="B457" s="10">
        <v>46119</v>
      </c>
      <c r="C457" s="2">
        <f>YEAR(t_CoralieD[[#This Row],[Date]])</f>
        <v>2026</v>
      </c>
      <c r="D457" s="2" t="str">
        <f>PROPER(TEXT(t_CoralieD[[#This Row],[Date]],"mmm"))</f>
        <v>Avr</v>
      </c>
      <c r="E457" s="2">
        <f>_xlfn.ISOWEEKNUM(t_CoralieD[[#This Row],[Date]])</f>
        <v>15</v>
      </c>
      <c r="F457" s="3"/>
      <c r="G457" t="str">
        <f>_xlfn.XLOOKUP(t_CoralieD[[#This Row],[Date]],Celebration[Date],Celebration[Célébration],"-",0)</f>
        <v>-</v>
      </c>
      <c r="H4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458" spans="2:8" x14ac:dyDescent="0.25">
      <c r="B458" s="10">
        <v>46120</v>
      </c>
      <c r="C458" s="2">
        <f>YEAR(t_CoralieD[[#This Row],[Date]])</f>
        <v>2026</v>
      </c>
      <c r="D458" s="2" t="str">
        <f>PROPER(TEXT(t_CoralieD[[#This Row],[Date]],"mmm"))</f>
        <v>Avr</v>
      </c>
      <c r="E458" s="2">
        <f>_xlfn.ISOWEEKNUM(t_CoralieD[[#This Row],[Date]])</f>
        <v>15</v>
      </c>
      <c r="F458" s="3"/>
      <c r="G458" t="str">
        <f>_xlfn.XLOOKUP(t_CoralieD[[#This Row],[Date]],Celebration[Date],Celebration[Célébration],"-",0)</f>
        <v>-</v>
      </c>
      <c r="H4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459" spans="2:8" x14ac:dyDescent="0.25">
      <c r="B459" s="10">
        <v>46121</v>
      </c>
      <c r="C459" s="2">
        <f>YEAR(t_CoralieD[[#This Row],[Date]])</f>
        <v>2026</v>
      </c>
      <c r="D459" s="2" t="str">
        <f>PROPER(TEXT(t_CoralieD[[#This Row],[Date]],"mmm"))</f>
        <v>Avr</v>
      </c>
      <c r="E459" s="2">
        <f>_xlfn.ISOWEEKNUM(t_CoralieD[[#This Row],[Date]])</f>
        <v>15</v>
      </c>
      <c r="F459" s="3"/>
      <c r="G459" t="str">
        <f>_xlfn.XLOOKUP(t_CoralieD[[#This Row],[Date]],Celebration[Date],Celebration[Célébration],"-",0)</f>
        <v>-</v>
      </c>
      <c r="H4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460" spans="2:8" x14ac:dyDescent="0.25">
      <c r="B460" s="10">
        <v>46122</v>
      </c>
      <c r="C460" s="2">
        <f>YEAR(t_CoralieD[[#This Row],[Date]])</f>
        <v>2026</v>
      </c>
      <c r="D460" s="2" t="str">
        <f>PROPER(TEXT(t_CoralieD[[#This Row],[Date]],"mmm"))</f>
        <v>Avr</v>
      </c>
      <c r="E460" s="2">
        <f>_xlfn.ISOWEEKNUM(t_CoralieD[[#This Row],[Date]])</f>
        <v>15</v>
      </c>
      <c r="F460" s="3"/>
      <c r="G460" t="str">
        <f>_xlfn.XLOOKUP(t_CoralieD[[#This Row],[Date]],Celebration[Date],Celebration[Célébration],"-",0)</f>
        <v>-</v>
      </c>
      <c r="H4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461" spans="2:8" x14ac:dyDescent="0.25">
      <c r="B461" s="10">
        <v>46123</v>
      </c>
      <c r="C461" s="2">
        <f>YEAR(t_CoralieD[[#This Row],[Date]])</f>
        <v>2026</v>
      </c>
      <c r="D461" s="2" t="str">
        <f>PROPER(TEXT(t_CoralieD[[#This Row],[Date]],"mmm"))</f>
        <v>Avr</v>
      </c>
      <c r="E461" s="2">
        <f>_xlfn.ISOWEEKNUM(t_CoralieD[[#This Row],[Date]])</f>
        <v>15</v>
      </c>
      <c r="F461" s="3"/>
      <c r="G461" t="str">
        <f>_xlfn.XLOOKUP(t_CoralieD[[#This Row],[Date]],Celebration[Date],Celebration[Célébration],"-",0)</f>
        <v>-</v>
      </c>
      <c r="H4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462" spans="2:8" x14ac:dyDescent="0.25">
      <c r="B462" s="10">
        <v>46124</v>
      </c>
      <c r="C462" s="2">
        <f>YEAR(t_CoralieD[[#This Row],[Date]])</f>
        <v>2026</v>
      </c>
      <c r="D462" s="2" t="str">
        <f>PROPER(TEXT(t_CoralieD[[#This Row],[Date]],"mmm"))</f>
        <v>Avr</v>
      </c>
      <c r="E462" s="2">
        <f>_xlfn.ISOWEEKNUM(t_CoralieD[[#This Row],[Date]])</f>
        <v>15</v>
      </c>
      <c r="F462" s="3"/>
      <c r="G462" t="str">
        <f>_xlfn.XLOOKUP(t_CoralieD[[#This Row],[Date]],Celebration[Date],Celebration[Célébration],"-",0)</f>
        <v>-</v>
      </c>
      <c r="H4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463" spans="2:8" x14ac:dyDescent="0.25">
      <c r="B463" s="10">
        <v>46125</v>
      </c>
      <c r="C463" s="2">
        <f>YEAR(t_CoralieD[[#This Row],[Date]])</f>
        <v>2026</v>
      </c>
      <c r="D463" s="2" t="str">
        <f>PROPER(TEXT(t_CoralieD[[#This Row],[Date]],"mmm"))</f>
        <v>Avr</v>
      </c>
      <c r="E463" s="2">
        <f>_xlfn.ISOWEEKNUM(t_CoralieD[[#This Row],[Date]])</f>
        <v>16</v>
      </c>
      <c r="F463" s="3"/>
      <c r="G463" t="str">
        <f>_xlfn.XLOOKUP(t_CoralieD[[#This Row],[Date]],Celebration[Date],Celebration[Célébration],"-",0)</f>
        <v>-</v>
      </c>
      <c r="H4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464" spans="2:8" x14ac:dyDescent="0.25">
      <c r="B464" s="10">
        <v>46126</v>
      </c>
      <c r="C464" s="2">
        <f>YEAR(t_CoralieD[[#This Row],[Date]])</f>
        <v>2026</v>
      </c>
      <c r="D464" s="2" t="str">
        <f>PROPER(TEXT(t_CoralieD[[#This Row],[Date]],"mmm"))</f>
        <v>Avr</v>
      </c>
      <c r="E464" s="2">
        <f>_xlfn.ISOWEEKNUM(t_CoralieD[[#This Row],[Date]])</f>
        <v>16</v>
      </c>
      <c r="F464" s="3"/>
      <c r="G464" t="str">
        <f>_xlfn.XLOOKUP(t_CoralieD[[#This Row],[Date]],Celebration[Date],Celebration[Célébration],"-",0)</f>
        <v>-</v>
      </c>
      <c r="H4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465" spans="2:8" x14ac:dyDescent="0.25">
      <c r="B465" s="10">
        <v>46127</v>
      </c>
      <c r="C465" s="2">
        <f>YEAR(t_CoralieD[[#This Row],[Date]])</f>
        <v>2026</v>
      </c>
      <c r="D465" s="2" t="str">
        <f>PROPER(TEXT(t_CoralieD[[#This Row],[Date]],"mmm"))</f>
        <v>Avr</v>
      </c>
      <c r="E465" s="2">
        <f>_xlfn.ISOWEEKNUM(t_CoralieD[[#This Row],[Date]])</f>
        <v>16</v>
      </c>
      <c r="F465" s="3"/>
      <c r="G465" t="str">
        <f>_xlfn.XLOOKUP(t_CoralieD[[#This Row],[Date]],Celebration[Date],Celebration[Célébration],"-",0)</f>
        <v>-</v>
      </c>
      <c r="H4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466" spans="2:8" x14ac:dyDescent="0.25">
      <c r="B466" s="10">
        <v>46128</v>
      </c>
      <c r="C466" s="2">
        <f>YEAR(t_CoralieD[[#This Row],[Date]])</f>
        <v>2026</v>
      </c>
      <c r="D466" s="2" t="str">
        <f>PROPER(TEXT(t_CoralieD[[#This Row],[Date]],"mmm"))</f>
        <v>Avr</v>
      </c>
      <c r="E466" s="2">
        <f>_xlfn.ISOWEEKNUM(t_CoralieD[[#This Row],[Date]])</f>
        <v>16</v>
      </c>
      <c r="F466" s="3"/>
      <c r="G466" t="str">
        <f>_xlfn.XLOOKUP(t_CoralieD[[#This Row],[Date]],Celebration[Date],Celebration[Célébration],"-",0)</f>
        <v>-</v>
      </c>
      <c r="H4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467" spans="2:8" x14ac:dyDescent="0.25">
      <c r="B467" s="10">
        <v>46129</v>
      </c>
      <c r="C467" s="2">
        <f>YEAR(t_CoralieD[[#This Row],[Date]])</f>
        <v>2026</v>
      </c>
      <c r="D467" s="2" t="str">
        <f>PROPER(TEXT(t_CoralieD[[#This Row],[Date]],"mmm"))</f>
        <v>Avr</v>
      </c>
      <c r="E467" s="2">
        <f>_xlfn.ISOWEEKNUM(t_CoralieD[[#This Row],[Date]])</f>
        <v>16</v>
      </c>
      <c r="F467" s="3"/>
      <c r="G467" t="str">
        <f>_xlfn.XLOOKUP(t_CoralieD[[#This Row],[Date]],Celebration[Date],Celebration[Célébration],"-",0)</f>
        <v>-</v>
      </c>
      <c r="H4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468" spans="2:8" x14ac:dyDescent="0.25">
      <c r="B468" s="10">
        <v>46130</v>
      </c>
      <c r="C468" s="2">
        <f>YEAR(t_CoralieD[[#This Row],[Date]])</f>
        <v>2026</v>
      </c>
      <c r="D468" s="2" t="str">
        <f>PROPER(TEXT(t_CoralieD[[#This Row],[Date]],"mmm"))</f>
        <v>Avr</v>
      </c>
      <c r="E468" s="2">
        <f>_xlfn.ISOWEEKNUM(t_CoralieD[[#This Row],[Date]])</f>
        <v>16</v>
      </c>
      <c r="F468" s="3"/>
      <c r="G468" t="str">
        <f>_xlfn.XLOOKUP(t_CoralieD[[#This Row],[Date]],Celebration[Date],Celebration[Célébration],"-",0)</f>
        <v>-</v>
      </c>
      <c r="H4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469" spans="2:8" x14ac:dyDescent="0.25">
      <c r="B469" s="10">
        <v>46131</v>
      </c>
      <c r="C469" s="2">
        <f>YEAR(t_CoralieD[[#This Row],[Date]])</f>
        <v>2026</v>
      </c>
      <c r="D469" s="2" t="str">
        <f>PROPER(TEXT(t_CoralieD[[#This Row],[Date]],"mmm"))</f>
        <v>Avr</v>
      </c>
      <c r="E469" s="2">
        <f>_xlfn.ISOWEEKNUM(t_CoralieD[[#This Row],[Date]])</f>
        <v>16</v>
      </c>
      <c r="F469" s="3"/>
      <c r="G469" t="str">
        <f>_xlfn.XLOOKUP(t_CoralieD[[#This Row],[Date]],Celebration[Date],Celebration[Célébration],"-",0)</f>
        <v>-</v>
      </c>
      <c r="H4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470" spans="2:8" x14ac:dyDescent="0.25">
      <c r="B470" s="10">
        <v>46132</v>
      </c>
      <c r="C470" s="2">
        <f>YEAR(t_CoralieD[[#This Row],[Date]])</f>
        <v>2026</v>
      </c>
      <c r="D470" s="2" t="str">
        <f>PROPER(TEXT(t_CoralieD[[#This Row],[Date]],"mmm"))</f>
        <v>Avr</v>
      </c>
      <c r="E470" s="2">
        <f>_xlfn.ISOWEEKNUM(t_CoralieD[[#This Row],[Date]])</f>
        <v>17</v>
      </c>
      <c r="F470" s="3"/>
      <c r="G470" t="str">
        <f>_xlfn.XLOOKUP(t_CoralieD[[#This Row],[Date]],Celebration[Date],Celebration[Célébration],"-",0)</f>
        <v>-</v>
      </c>
      <c r="H4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471" spans="2:8" x14ac:dyDescent="0.25">
      <c r="B471" s="10">
        <v>46133</v>
      </c>
      <c r="C471" s="2">
        <f>YEAR(t_CoralieD[[#This Row],[Date]])</f>
        <v>2026</v>
      </c>
      <c r="D471" s="2" t="str">
        <f>PROPER(TEXT(t_CoralieD[[#This Row],[Date]],"mmm"))</f>
        <v>Avr</v>
      </c>
      <c r="E471" s="2">
        <f>_xlfn.ISOWEEKNUM(t_CoralieD[[#This Row],[Date]])</f>
        <v>17</v>
      </c>
      <c r="F471" s="3"/>
      <c r="G471" t="str">
        <f>_xlfn.XLOOKUP(t_CoralieD[[#This Row],[Date]],Celebration[Date],Celebration[Célébration],"-",0)</f>
        <v>-</v>
      </c>
      <c r="H4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472" spans="2:8" x14ac:dyDescent="0.25">
      <c r="B472" s="10">
        <v>46134</v>
      </c>
      <c r="C472" s="2">
        <f>YEAR(t_CoralieD[[#This Row],[Date]])</f>
        <v>2026</v>
      </c>
      <c r="D472" s="2" t="str">
        <f>PROPER(TEXT(t_CoralieD[[#This Row],[Date]],"mmm"))</f>
        <v>Avr</v>
      </c>
      <c r="E472" s="2">
        <f>_xlfn.ISOWEEKNUM(t_CoralieD[[#This Row],[Date]])</f>
        <v>17</v>
      </c>
      <c r="F472" s="3"/>
      <c r="G472" t="str">
        <f>_xlfn.XLOOKUP(t_CoralieD[[#This Row],[Date]],Celebration[Date],Celebration[Célébration],"-",0)</f>
        <v>-</v>
      </c>
      <c r="H4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473" spans="2:8" x14ac:dyDescent="0.25">
      <c r="B473" s="10">
        <v>46135</v>
      </c>
      <c r="C473" s="2">
        <f>YEAR(t_CoralieD[[#This Row],[Date]])</f>
        <v>2026</v>
      </c>
      <c r="D473" s="2" t="str">
        <f>PROPER(TEXT(t_CoralieD[[#This Row],[Date]],"mmm"))</f>
        <v>Avr</v>
      </c>
      <c r="E473" s="2">
        <f>_xlfn.ISOWEEKNUM(t_CoralieD[[#This Row],[Date]])</f>
        <v>17</v>
      </c>
      <c r="F473" s="3"/>
      <c r="G473" t="str">
        <f>_xlfn.XLOOKUP(t_CoralieD[[#This Row],[Date]],Celebration[Date],Celebration[Célébration],"-",0)</f>
        <v>-</v>
      </c>
      <c r="H4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474" spans="2:8" x14ac:dyDescent="0.25">
      <c r="B474" s="10">
        <v>46136</v>
      </c>
      <c r="C474" s="2">
        <f>YEAR(t_CoralieD[[#This Row],[Date]])</f>
        <v>2026</v>
      </c>
      <c r="D474" s="2" t="str">
        <f>PROPER(TEXT(t_CoralieD[[#This Row],[Date]],"mmm"))</f>
        <v>Avr</v>
      </c>
      <c r="E474" s="2">
        <f>_xlfn.ISOWEEKNUM(t_CoralieD[[#This Row],[Date]])</f>
        <v>17</v>
      </c>
      <c r="F474" s="3"/>
      <c r="G474" t="str">
        <f>_xlfn.XLOOKUP(t_CoralieD[[#This Row],[Date]],Celebration[Date],Celebration[Célébration],"-",0)</f>
        <v>-</v>
      </c>
      <c r="H4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475" spans="2:8" x14ac:dyDescent="0.25">
      <c r="B475" s="10">
        <v>46137</v>
      </c>
      <c r="C475" s="2">
        <f>YEAR(t_CoralieD[[#This Row],[Date]])</f>
        <v>2026</v>
      </c>
      <c r="D475" s="2" t="str">
        <f>PROPER(TEXT(t_CoralieD[[#This Row],[Date]],"mmm"))</f>
        <v>Avr</v>
      </c>
      <c r="E475" s="2">
        <f>_xlfn.ISOWEEKNUM(t_CoralieD[[#This Row],[Date]])</f>
        <v>17</v>
      </c>
      <c r="F475" s="3"/>
      <c r="G475" t="str">
        <f>_xlfn.XLOOKUP(t_CoralieD[[#This Row],[Date]],Celebration[Date],Celebration[Célébration],"-",0)</f>
        <v>-</v>
      </c>
      <c r="H4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476" spans="2:8" x14ac:dyDescent="0.25">
      <c r="B476" s="10">
        <v>46138</v>
      </c>
      <c r="C476" s="2">
        <f>YEAR(t_CoralieD[[#This Row],[Date]])</f>
        <v>2026</v>
      </c>
      <c r="D476" s="2" t="str">
        <f>PROPER(TEXT(t_CoralieD[[#This Row],[Date]],"mmm"))</f>
        <v>Avr</v>
      </c>
      <c r="E476" s="2">
        <f>_xlfn.ISOWEEKNUM(t_CoralieD[[#This Row],[Date]])</f>
        <v>17</v>
      </c>
      <c r="F476" s="3"/>
      <c r="G476" t="str">
        <f>_xlfn.XLOOKUP(t_CoralieD[[#This Row],[Date]],Celebration[Date],Celebration[Célébration],"-",0)</f>
        <v>-</v>
      </c>
      <c r="H4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477" spans="2:8" x14ac:dyDescent="0.25">
      <c r="B477" s="10">
        <v>46139</v>
      </c>
      <c r="C477" s="2">
        <f>YEAR(t_CoralieD[[#This Row],[Date]])</f>
        <v>2026</v>
      </c>
      <c r="D477" s="2" t="str">
        <f>PROPER(TEXT(t_CoralieD[[#This Row],[Date]],"mmm"))</f>
        <v>Avr</v>
      </c>
      <c r="E477" s="2">
        <f>_xlfn.ISOWEEKNUM(t_CoralieD[[#This Row],[Date]])</f>
        <v>18</v>
      </c>
      <c r="F477" s="3"/>
      <c r="G477" t="str">
        <f>_xlfn.XLOOKUP(t_CoralieD[[#This Row],[Date]],Celebration[Date],Celebration[Célébration],"-",0)</f>
        <v>-</v>
      </c>
      <c r="H4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478" spans="2:8" x14ac:dyDescent="0.25">
      <c r="B478" s="10">
        <v>46140</v>
      </c>
      <c r="C478" s="2">
        <f>YEAR(t_CoralieD[[#This Row],[Date]])</f>
        <v>2026</v>
      </c>
      <c r="D478" s="2" t="str">
        <f>PROPER(TEXT(t_CoralieD[[#This Row],[Date]],"mmm"))</f>
        <v>Avr</v>
      </c>
      <c r="E478" s="2">
        <f>_xlfn.ISOWEEKNUM(t_CoralieD[[#This Row],[Date]])</f>
        <v>18</v>
      </c>
      <c r="F478" s="3"/>
      <c r="G478" t="str">
        <f>_xlfn.XLOOKUP(t_CoralieD[[#This Row],[Date]],Celebration[Date],Celebration[Célébration],"-",0)</f>
        <v>-</v>
      </c>
      <c r="H4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479" spans="2:8" x14ac:dyDescent="0.25">
      <c r="B479" s="10">
        <v>46141</v>
      </c>
      <c r="C479" s="2">
        <f>YEAR(t_CoralieD[[#This Row],[Date]])</f>
        <v>2026</v>
      </c>
      <c r="D479" s="2" t="str">
        <f>PROPER(TEXT(t_CoralieD[[#This Row],[Date]],"mmm"))</f>
        <v>Avr</v>
      </c>
      <c r="E479" s="2">
        <f>_xlfn.ISOWEEKNUM(t_CoralieD[[#This Row],[Date]])</f>
        <v>18</v>
      </c>
      <c r="F479" s="3"/>
      <c r="G479" t="str">
        <f>_xlfn.XLOOKUP(t_CoralieD[[#This Row],[Date]],Celebration[Date],Celebration[Célébration],"-",0)</f>
        <v>-</v>
      </c>
      <c r="H4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480" spans="2:8" x14ac:dyDescent="0.25">
      <c r="B480" s="10">
        <v>46142</v>
      </c>
      <c r="C480" s="2">
        <f>YEAR(t_CoralieD[[#This Row],[Date]])</f>
        <v>2026</v>
      </c>
      <c r="D480" s="2" t="str">
        <f>PROPER(TEXT(t_CoralieD[[#This Row],[Date]],"mmm"))</f>
        <v>Avr</v>
      </c>
      <c r="E480" s="2">
        <f>_xlfn.ISOWEEKNUM(t_CoralieD[[#This Row],[Date]])</f>
        <v>18</v>
      </c>
      <c r="F480" s="3"/>
      <c r="G480" t="str">
        <f>_xlfn.XLOOKUP(t_CoralieD[[#This Row],[Date]],Celebration[Date],Celebration[Célébration],"-",0)</f>
        <v>-</v>
      </c>
      <c r="H4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481" spans="2:8" x14ac:dyDescent="0.25">
      <c r="B481" s="10">
        <v>46143</v>
      </c>
      <c r="C481" s="2">
        <f>YEAR(t_CoralieD[[#This Row],[Date]])</f>
        <v>2026</v>
      </c>
      <c r="D481" s="2" t="str">
        <f>PROPER(TEXT(t_CoralieD[[#This Row],[Date]],"mmm"))</f>
        <v>Mai</v>
      </c>
      <c r="E481" s="2">
        <f>_xlfn.ISOWEEKNUM(t_CoralieD[[#This Row],[Date]])</f>
        <v>18</v>
      </c>
      <c r="F481" s="3"/>
      <c r="G481" t="str">
        <f>_xlfn.XLOOKUP(t_CoralieD[[#This Row],[Date]],Celebration[Date],Celebration[Célébration],"-",0)</f>
        <v>1er mai</v>
      </c>
      <c r="H4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❗1er mai</v>
      </c>
    </row>
    <row r="482" spans="2:8" x14ac:dyDescent="0.25">
      <c r="B482" s="10">
        <v>46144</v>
      </c>
      <c r="C482" s="2">
        <f>YEAR(t_CoralieD[[#This Row],[Date]])</f>
        <v>2026</v>
      </c>
      <c r="D482" s="2" t="str">
        <f>PROPER(TEXT(t_CoralieD[[#This Row],[Date]],"mmm"))</f>
        <v>Mai</v>
      </c>
      <c r="E482" s="2">
        <f>_xlfn.ISOWEEKNUM(t_CoralieD[[#This Row],[Date]])</f>
        <v>18</v>
      </c>
      <c r="F482" s="3"/>
      <c r="G482" t="str">
        <f>_xlfn.XLOOKUP(t_CoralieD[[#This Row],[Date]],Celebration[Date],Celebration[Célébration],"-",0)</f>
        <v>-</v>
      </c>
      <c r="H4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483" spans="2:8" x14ac:dyDescent="0.25">
      <c r="B483" s="10">
        <v>46145</v>
      </c>
      <c r="C483" s="2">
        <f>YEAR(t_CoralieD[[#This Row],[Date]])</f>
        <v>2026</v>
      </c>
      <c r="D483" s="2" t="str">
        <f>PROPER(TEXT(t_CoralieD[[#This Row],[Date]],"mmm"))</f>
        <v>Mai</v>
      </c>
      <c r="E483" s="2">
        <f>_xlfn.ISOWEEKNUM(t_CoralieD[[#This Row],[Date]])</f>
        <v>18</v>
      </c>
      <c r="F483" s="3"/>
      <c r="G483" t="str">
        <f>_xlfn.XLOOKUP(t_CoralieD[[#This Row],[Date]],Celebration[Date],Celebration[Célébration],"-",0)</f>
        <v>-</v>
      </c>
      <c r="H4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484" spans="2:8" x14ac:dyDescent="0.25">
      <c r="B484" s="10">
        <v>46146</v>
      </c>
      <c r="C484" s="2">
        <f>YEAR(t_CoralieD[[#This Row],[Date]])</f>
        <v>2026</v>
      </c>
      <c r="D484" s="2" t="str">
        <f>PROPER(TEXT(t_CoralieD[[#This Row],[Date]],"mmm"))</f>
        <v>Mai</v>
      </c>
      <c r="E484" s="2">
        <f>_xlfn.ISOWEEKNUM(t_CoralieD[[#This Row],[Date]])</f>
        <v>19</v>
      </c>
      <c r="F484" s="3"/>
      <c r="G484" t="str">
        <f>_xlfn.XLOOKUP(t_CoralieD[[#This Row],[Date]],Celebration[Date],Celebration[Célébration],"-",0)</f>
        <v>-</v>
      </c>
      <c r="H4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485" spans="2:8" x14ac:dyDescent="0.25">
      <c r="B485" s="10">
        <v>46147</v>
      </c>
      <c r="C485" s="2">
        <f>YEAR(t_CoralieD[[#This Row],[Date]])</f>
        <v>2026</v>
      </c>
      <c r="D485" s="2" t="str">
        <f>PROPER(TEXT(t_CoralieD[[#This Row],[Date]],"mmm"))</f>
        <v>Mai</v>
      </c>
      <c r="E485" s="2">
        <f>_xlfn.ISOWEEKNUM(t_CoralieD[[#This Row],[Date]])</f>
        <v>19</v>
      </c>
      <c r="F485" s="3"/>
      <c r="G485" t="str">
        <f>_xlfn.XLOOKUP(t_CoralieD[[#This Row],[Date]],Celebration[Date],Celebration[Célébration],"-",0)</f>
        <v>-</v>
      </c>
      <c r="H4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486" spans="2:8" x14ac:dyDescent="0.25">
      <c r="B486" s="10">
        <v>46148</v>
      </c>
      <c r="C486" s="2">
        <f>YEAR(t_CoralieD[[#This Row],[Date]])</f>
        <v>2026</v>
      </c>
      <c r="D486" s="2" t="str">
        <f>PROPER(TEXT(t_CoralieD[[#This Row],[Date]],"mmm"))</f>
        <v>Mai</v>
      </c>
      <c r="E486" s="2">
        <f>_xlfn.ISOWEEKNUM(t_CoralieD[[#This Row],[Date]])</f>
        <v>19</v>
      </c>
      <c r="F486" s="3"/>
      <c r="G486" t="str">
        <f>_xlfn.XLOOKUP(t_CoralieD[[#This Row],[Date]],Celebration[Date],Celebration[Célébration],"-",0)</f>
        <v>-</v>
      </c>
      <c r="H4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487" spans="2:8" x14ac:dyDescent="0.25">
      <c r="B487" s="10">
        <v>46149</v>
      </c>
      <c r="C487" s="2">
        <f>YEAR(t_CoralieD[[#This Row],[Date]])</f>
        <v>2026</v>
      </c>
      <c r="D487" s="2" t="str">
        <f>PROPER(TEXT(t_CoralieD[[#This Row],[Date]],"mmm"))</f>
        <v>Mai</v>
      </c>
      <c r="E487" s="2">
        <f>_xlfn.ISOWEEKNUM(t_CoralieD[[#This Row],[Date]])</f>
        <v>19</v>
      </c>
      <c r="F487" s="3"/>
      <c r="G487" t="str">
        <f>_xlfn.XLOOKUP(t_CoralieD[[#This Row],[Date]],Celebration[Date],Celebration[Célébration],"-",0)</f>
        <v>-</v>
      </c>
      <c r="H4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488" spans="2:8" x14ac:dyDescent="0.25">
      <c r="B488" s="10">
        <v>46150</v>
      </c>
      <c r="C488" s="2">
        <f>YEAR(t_CoralieD[[#This Row],[Date]])</f>
        <v>2026</v>
      </c>
      <c r="D488" s="2" t="str">
        <f>PROPER(TEXT(t_CoralieD[[#This Row],[Date]],"mmm"))</f>
        <v>Mai</v>
      </c>
      <c r="E488" s="2">
        <f>_xlfn.ISOWEEKNUM(t_CoralieD[[#This Row],[Date]])</f>
        <v>19</v>
      </c>
      <c r="F488" s="3"/>
      <c r="G488" t="str">
        <f>_xlfn.XLOOKUP(t_CoralieD[[#This Row],[Date]],Celebration[Date],Celebration[Célébration],"-",0)</f>
        <v>8 mai</v>
      </c>
      <c r="H4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❗8 mai</v>
      </c>
    </row>
    <row r="489" spans="2:8" x14ac:dyDescent="0.25">
      <c r="B489" s="10">
        <v>46151</v>
      </c>
      <c r="C489" s="2">
        <f>YEAR(t_CoralieD[[#This Row],[Date]])</f>
        <v>2026</v>
      </c>
      <c r="D489" s="2" t="str">
        <f>PROPER(TEXT(t_CoralieD[[#This Row],[Date]],"mmm"))</f>
        <v>Mai</v>
      </c>
      <c r="E489" s="2">
        <f>_xlfn.ISOWEEKNUM(t_CoralieD[[#This Row],[Date]])</f>
        <v>19</v>
      </c>
      <c r="F489" s="3"/>
      <c r="G489" t="str">
        <f>_xlfn.XLOOKUP(t_CoralieD[[#This Row],[Date]],Celebration[Date],Celebration[Célébration],"-",0)</f>
        <v>-</v>
      </c>
      <c r="H4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490" spans="2:8" x14ac:dyDescent="0.25">
      <c r="B490" s="10">
        <v>46152</v>
      </c>
      <c r="C490" s="2">
        <f>YEAR(t_CoralieD[[#This Row],[Date]])</f>
        <v>2026</v>
      </c>
      <c r="D490" s="2" t="str">
        <f>PROPER(TEXT(t_CoralieD[[#This Row],[Date]],"mmm"))</f>
        <v>Mai</v>
      </c>
      <c r="E490" s="2">
        <f>_xlfn.ISOWEEKNUM(t_CoralieD[[#This Row],[Date]])</f>
        <v>19</v>
      </c>
      <c r="F490" s="3"/>
      <c r="G490" t="str">
        <f>_xlfn.XLOOKUP(t_CoralieD[[#This Row],[Date]],Celebration[Date],Celebration[Célébration],"-",0)</f>
        <v>-</v>
      </c>
      <c r="H4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491" spans="2:8" x14ac:dyDescent="0.25">
      <c r="B491" s="10">
        <v>46153</v>
      </c>
      <c r="C491" s="2">
        <f>YEAR(t_CoralieD[[#This Row],[Date]])</f>
        <v>2026</v>
      </c>
      <c r="D491" s="2" t="str">
        <f>PROPER(TEXT(t_CoralieD[[#This Row],[Date]],"mmm"))</f>
        <v>Mai</v>
      </c>
      <c r="E491" s="2">
        <f>_xlfn.ISOWEEKNUM(t_CoralieD[[#This Row],[Date]])</f>
        <v>20</v>
      </c>
      <c r="F491" s="3"/>
      <c r="G491" t="str">
        <f>_xlfn.XLOOKUP(t_CoralieD[[#This Row],[Date]],Celebration[Date],Celebration[Célébration],"-",0)</f>
        <v>-</v>
      </c>
      <c r="H4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492" spans="2:8" x14ac:dyDescent="0.25">
      <c r="B492" s="10">
        <v>46154</v>
      </c>
      <c r="C492" s="2">
        <f>YEAR(t_CoralieD[[#This Row],[Date]])</f>
        <v>2026</v>
      </c>
      <c r="D492" s="2" t="str">
        <f>PROPER(TEXT(t_CoralieD[[#This Row],[Date]],"mmm"))</f>
        <v>Mai</v>
      </c>
      <c r="E492" s="2">
        <f>_xlfn.ISOWEEKNUM(t_CoralieD[[#This Row],[Date]])</f>
        <v>20</v>
      </c>
      <c r="F492" s="3"/>
      <c r="G492" t="str">
        <f>_xlfn.XLOOKUP(t_CoralieD[[#This Row],[Date]],Celebration[Date],Celebration[Célébration],"-",0)</f>
        <v>-</v>
      </c>
      <c r="H4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493" spans="2:8" x14ac:dyDescent="0.25">
      <c r="B493" s="10">
        <v>46155</v>
      </c>
      <c r="C493" s="2">
        <f>YEAR(t_CoralieD[[#This Row],[Date]])</f>
        <v>2026</v>
      </c>
      <c r="D493" s="2" t="str">
        <f>PROPER(TEXT(t_CoralieD[[#This Row],[Date]],"mmm"))</f>
        <v>Mai</v>
      </c>
      <c r="E493" s="2">
        <f>_xlfn.ISOWEEKNUM(t_CoralieD[[#This Row],[Date]])</f>
        <v>20</v>
      </c>
      <c r="F493" s="3"/>
      <c r="G493" t="str">
        <f>_xlfn.XLOOKUP(t_CoralieD[[#This Row],[Date]],Celebration[Date],Celebration[Célébration],"-",0)</f>
        <v>-</v>
      </c>
      <c r="H4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494" spans="2:8" x14ac:dyDescent="0.25">
      <c r="B494" s="10">
        <v>46156</v>
      </c>
      <c r="C494" s="2">
        <f>YEAR(t_CoralieD[[#This Row],[Date]])</f>
        <v>2026</v>
      </c>
      <c r="D494" s="2" t="str">
        <f>PROPER(TEXT(t_CoralieD[[#This Row],[Date]],"mmm"))</f>
        <v>Mai</v>
      </c>
      <c r="E494" s="2">
        <f>_xlfn.ISOWEEKNUM(t_CoralieD[[#This Row],[Date]])</f>
        <v>20</v>
      </c>
      <c r="F494" s="3"/>
      <c r="G494" t="str">
        <f>_xlfn.XLOOKUP(t_CoralieD[[#This Row],[Date]],Celebration[Date],Celebration[Célébration],"-",0)</f>
        <v>Ascension</v>
      </c>
      <c r="H4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❗Ascension</v>
      </c>
    </row>
    <row r="495" spans="2:8" x14ac:dyDescent="0.25">
      <c r="B495" s="10">
        <v>46157</v>
      </c>
      <c r="C495" s="2">
        <f>YEAR(t_CoralieD[[#This Row],[Date]])</f>
        <v>2026</v>
      </c>
      <c r="D495" s="2" t="str">
        <f>PROPER(TEXT(t_CoralieD[[#This Row],[Date]],"mmm"))</f>
        <v>Mai</v>
      </c>
      <c r="E495" s="2">
        <f>_xlfn.ISOWEEKNUM(t_CoralieD[[#This Row],[Date]])</f>
        <v>20</v>
      </c>
      <c r="F495" s="3"/>
      <c r="G495" t="str">
        <f>_xlfn.XLOOKUP(t_CoralieD[[#This Row],[Date]],Celebration[Date],Celebration[Célébration],"-",0)</f>
        <v>-</v>
      </c>
      <c r="H4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496" spans="2:8" x14ac:dyDescent="0.25">
      <c r="B496" s="10">
        <v>46158</v>
      </c>
      <c r="C496" s="2">
        <f>YEAR(t_CoralieD[[#This Row],[Date]])</f>
        <v>2026</v>
      </c>
      <c r="D496" s="2" t="str">
        <f>PROPER(TEXT(t_CoralieD[[#This Row],[Date]],"mmm"))</f>
        <v>Mai</v>
      </c>
      <c r="E496" s="2">
        <f>_xlfn.ISOWEEKNUM(t_CoralieD[[#This Row],[Date]])</f>
        <v>20</v>
      </c>
      <c r="F496" s="3"/>
      <c r="G496" t="str">
        <f>_xlfn.XLOOKUP(t_CoralieD[[#This Row],[Date]],Celebration[Date],Celebration[Célébration],"-",0)</f>
        <v>-</v>
      </c>
      <c r="H4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497" spans="2:8" x14ac:dyDescent="0.25">
      <c r="B497" s="10">
        <v>46159</v>
      </c>
      <c r="C497" s="2">
        <f>YEAR(t_CoralieD[[#This Row],[Date]])</f>
        <v>2026</v>
      </c>
      <c r="D497" s="2" t="str">
        <f>PROPER(TEXT(t_CoralieD[[#This Row],[Date]],"mmm"))</f>
        <v>Mai</v>
      </c>
      <c r="E497" s="2">
        <f>_xlfn.ISOWEEKNUM(t_CoralieD[[#This Row],[Date]])</f>
        <v>20</v>
      </c>
      <c r="F497" s="3"/>
      <c r="G497" t="str">
        <f>_xlfn.XLOOKUP(t_CoralieD[[#This Row],[Date]],Celebration[Date],Celebration[Célébration],"-",0)</f>
        <v>-</v>
      </c>
      <c r="H4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498" spans="2:8" x14ac:dyDescent="0.25">
      <c r="B498" s="10">
        <v>46160</v>
      </c>
      <c r="C498" s="2">
        <f>YEAR(t_CoralieD[[#This Row],[Date]])</f>
        <v>2026</v>
      </c>
      <c r="D498" s="2" t="str">
        <f>PROPER(TEXT(t_CoralieD[[#This Row],[Date]],"mmm"))</f>
        <v>Mai</v>
      </c>
      <c r="E498" s="2">
        <f>_xlfn.ISOWEEKNUM(t_CoralieD[[#This Row],[Date]])</f>
        <v>21</v>
      </c>
      <c r="F498" s="3"/>
      <c r="G498" t="str">
        <f>_xlfn.XLOOKUP(t_CoralieD[[#This Row],[Date]],Celebration[Date],Celebration[Célébration],"-",0)</f>
        <v>-</v>
      </c>
      <c r="H4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499" spans="2:8" x14ac:dyDescent="0.25">
      <c r="B499" s="10">
        <v>46161</v>
      </c>
      <c r="C499" s="2">
        <f>YEAR(t_CoralieD[[#This Row],[Date]])</f>
        <v>2026</v>
      </c>
      <c r="D499" s="2" t="str">
        <f>PROPER(TEXT(t_CoralieD[[#This Row],[Date]],"mmm"))</f>
        <v>Mai</v>
      </c>
      <c r="E499" s="2">
        <f>_xlfn.ISOWEEKNUM(t_CoralieD[[#This Row],[Date]])</f>
        <v>21</v>
      </c>
      <c r="F499" s="3"/>
      <c r="G499" t="str">
        <f>_xlfn.XLOOKUP(t_CoralieD[[#This Row],[Date]],Celebration[Date],Celebration[Célébration],"-",0)</f>
        <v>-</v>
      </c>
      <c r="H4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500" spans="2:8" x14ac:dyDescent="0.25">
      <c r="B500" s="10">
        <v>46162</v>
      </c>
      <c r="C500" s="2">
        <f>YEAR(t_CoralieD[[#This Row],[Date]])</f>
        <v>2026</v>
      </c>
      <c r="D500" s="2" t="str">
        <f>PROPER(TEXT(t_CoralieD[[#This Row],[Date]],"mmm"))</f>
        <v>Mai</v>
      </c>
      <c r="E500" s="2">
        <f>_xlfn.ISOWEEKNUM(t_CoralieD[[#This Row],[Date]])</f>
        <v>21</v>
      </c>
      <c r="F500" s="3"/>
      <c r="G500" t="str">
        <f>_xlfn.XLOOKUP(t_CoralieD[[#This Row],[Date]],Celebration[Date],Celebration[Célébration],"-",0)</f>
        <v>-</v>
      </c>
      <c r="H5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501" spans="2:8" x14ac:dyDescent="0.25">
      <c r="B501" s="10">
        <v>46163</v>
      </c>
      <c r="C501" s="2">
        <f>YEAR(t_CoralieD[[#This Row],[Date]])</f>
        <v>2026</v>
      </c>
      <c r="D501" s="2" t="str">
        <f>PROPER(TEXT(t_CoralieD[[#This Row],[Date]],"mmm"))</f>
        <v>Mai</v>
      </c>
      <c r="E501" s="2">
        <f>_xlfn.ISOWEEKNUM(t_CoralieD[[#This Row],[Date]])</f>
        <v>21</v>
      </c>
      <c r="F501" s="3"/>
      <c r="G501" t="str">
        <f>_xlfn.XLOOKUP(t_CoralieD[[#This Row],[Date]],Celebration[Date],Celebration[Célébration],"-",0)</f>
        <v>-</v>
      </c>
      <c r="H5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502" spans="2:8" x14ac:dyDescent="0.25">
      <c r="B502" s="10">
        <v>46164</v>
      </c>
      <c r="C502" s="2">
        <f>YEAR(t_CoralieD[[#This Row],[Date]])</f>
        <v>2026</v>
      </c>
      <c r="D502" s="2" t="str">
        <f>PROPER(TEXT(t_CoralieD[[#This Row],[Date]],"mmm"))</f>
        <v>Mai</v>
      </c>
      <c r="E502" s="2">
        <f>_xlfn.ISOWEEKNUM(t_CoralieD[[#This Row],[Date]])</f>
        <v>21</v>
      </c>
      <c r="F502" s="3"/>
      <c r="G502" t="str">
        <f>_xlfn.XLOOKUP(t_CoralieD[[#This Row],[Date]],Celebration[Date],Celebration[Célébration],"-",0)</f>
        <v>-</v>
      </c>
      <c r="H5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503" spans="2:8" x14ac:dyDescent="0.25">
      <c r="B503" s="10">
        <v>46165</v>
      </c>
      <c r="C503" s="2">
        <f>YEAR(t_CoralieD[[#This Row],[Date]])</f>
        <v>2026</v>
      </c>
      <c r="D503" s="2" t="str">
        <f>PROPER(TEXT(t_CoralieD[[#This Row],[Date]],"mmm"))</f>
        <v>Mai</v>
      </c>
      <c r="E503" s="2">
        <f>_xlfn.ISOWEEKNUM(t_CoralieD[[#This Row],[Date]])</f>
        <v>21</v>
      </c>
      <c r="F503" s="3"/>
      <c r="G503" t="str">
        <f>_xlfn.XLOOKUP(t_CoralieD[[#This Row],[Date]],Celebration[Date],Celebration[Célébration],"-",0)</f>
        <v>-</v>
      </c>
      <c r="H5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504" spans="2:8" x14ac:dyDescent="0.25">
      <c r="B504" s="10">
        <v>46166</v>
      </c>
      <c r="C504" s="2">
        <f>YEAR(t_CoralieD[[#This Row],[Date]])</f>
        <v>2026</v>
      </c>
      <c r="D504" s="2" t="str">
        <f>PROPER(TEXT(t_CoralieD[[#This Row],[Date]],"mmm"))</f>
        <v>Mai</v>
      </c>
      <c r="E504" s="2">
        <f>_xlfn.ISOWEEKNUM(t_CoralieD[[#This Row],[Date]])</f>
        <v>21</v>
      </c>
      <c r="F504" s="3"/>
      <c r="G504" t="str">
        <f>_xlfn.XLOOKUP(t_CoralieD[[#This Row],[Date]],Celebration[Date],Celebration[Célébration],"-",0)</f>
        <v>-</v>
      </c>
      <c r="H5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505" spans="2:8" x14ac:dyDescent="0.25">
      <c r="B505" s="10">
        <v>46167</v>
      </c>
      <c r="C505" s="2">
        <f>YEAR(t_CoralieD[[#This Row],[Date]])</f>
        <v>2026</v>
      </c>
      <c r="D505" s="2" t="str">
        <f>PROPER(TEXT(t_CoralieD[[#This Row],[Date]],"mmm"))</f>
        <v>Mai</v>
      </c>
      <c r="E505" s="2">
        <f>_xlfn.ISOWEEKNUM(t_CoralieD[[#This Row],[Date]])</f>
        <v>22</v>
      </c>
      <c r="F505" s="3"/>
      <c r="G505" t="str">
        <f>_xlfn.XLOOKUP(t_CoralieD[[#This Row],[Date]],Celebration[Date],Celebration[Célébration],"-",0)</f>
        <v>Lundi de Pentecôte</v>
      </c>
      <c r="H5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❗Lundi de Pentecôte</v>
      </c>
    </row>
    <row r="506" spans="2:8" x14ac:dyDescent="0.25">
      <c r="B506" s="10">
        <v>46168</v>
      </c>
      <c r="C506" s="2">
        <f>YEAR(t_CoralieD[[#This Row],[Date]])</f>
        <v>2026</v>
      </c>
      <c r="D506" s="2" t="str">
        <f>PROPER(TEXT(t_CoralieD[[#This Row],[Date]],"mmm"))</f>
        <v>Mai</v>
      </c>
      <c r="E506" s="2">
        <f>_xlfn.ISOWEEKNUM(t_CoralieD[[#This Row],[Date]])</f>
        <v>22</v>
      </c>
      <c r="F506" s="3"/>
      <c r="G506" t="str">
        <f>_xlfn.XLOOKUP(t_CoralieD[[#This Row],[Date]],Celebration[Date],Celebration[Célébration],"-",0)</f>
        <v>-</v>
      </c>
      <c r="H5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507" spans="2:8" x14ac:dyDescent="0.25">
      <c r="B507" s="10">
        <v>46169</v>
      </c>
      <c r="C507" s="2">
        <f>YEAR(t_CoralieD[[#This Row],[Date]])</f>
        <v>2026</v>
      </c>
      <c r="D507" s="2" t="str">
        <f>PROPER(TEXT(t_CoralieD[[#This Row],[Date]],"mmm"))</f>
        <v>Mai</v>
      </c>
      <c r="E507" s="2">
        <f>_xlfn.ISOWEEKNUM(t_CoralieD[[#This Row],[Date]])</f>
        <v>22</v>
      </c>
      <c r="F507" s="3"/>
      <c r="G507" t="str">
        <f>_xlfn.XLOOKUP(t_CoralieD[[#This Row],[Date]],Celebration[Date],Celebration[Célébration],"-",0)</f>
        <v>-</v>
      </c>
      <c r="H5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508" spans="2:8" x14ac:dyDescent="0.25">
      <c r="B508" s="10">
        <v>46170</v>
      </c>
      <c r="C508" s="2">
        <f>YEAR(t_CoralieD[[#This Row],[Date]])</f>
        <v>2026</v>
      </c>
      <c r="D508" s="2" t="str">
        <f>PROPER(TEXT(t_CoralieD[[#This Row],[Date]],"mmm"))</f>
        <v>Mai</v>
      </c>
      <c r="E508" s="2">
        <f>_xlfn.ISOWEEKNUM(t_CoralieD[[#This Row],[Date]])</f>
        <v>22</v>
      </c>
      <c r="F508" s="3"/>
      <c r="G508" t="str">
        <f>_xlfn.XLOOKUP(t_CoralieD[[#This Row],[Date]],Celebration[Date],Celebration[Célébration],"-",0)</f>
        <v>-</v>
      </c>
      <c r="H5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509" spans="2:8" x14ac:dyDescent="0.25">
      <c r="B509" s="10">
        <v>46171</v>
      </c>
      <c r="C509" s="2">
        <f>YEAR(t_CoralieD[[#This Row],[Date]])</f>
        <v>2026</v>
      </c>
      <c r="D509" s="2" t="str">
        <f>PROPER(TEXT(t_CoralieD[[#This Row],[Date]],"mmm"))</f>
        <v>Mai</v>
      </c>
      <c r="E509" s="2">
        <f>_xlfn.ISOWEEKNUM(t_CoralieD[[#This Row],[Date]])</f>
        <v>22</v>
      </c>
      <c r="F509" s="3"/>
      <c r="G509" t="str">
        <f>_xlfn.XLOOKUP(t_CoralieD[[#This Row],[Date]],Celebration[Date],Celebration[Célébration],"-",0)</f>
        <v>-</v>
      </c>
      <c r="H5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510" spans="2:8" x14ac:dyDescent="0.25">
      <c r="B510" s="10">
        <v>46172</v>
      </c>
      <c r="C510" s="2">
        <f>YEAR(t_CoralieD[[#This Row],[Date]])</f>
        <v>2026</v>
      </c>
      <c r="D510" s="2" t="str">
        <f>PROPER(TEXT(t_CoralieD[[#This Row],[Date]],"mmm"))</f>
        <v>Mai</v>
      </c>
      <c r="E510" s="2">
        <f>_xlfn.ISOWEEKNUM(t_CoralieD[[#This Row],[Date]])</f>
        <v>22</v>
      </c>
      <c r="F510" s="3"/>
      <c r="G510" t="str">
        <f>_xlfn.XLOOKUP(t_CoralieD[[#This Row],[Date]],Celebration[Date],Celebration[Célébration],"-",0)</f>
        <v>-</v>
      </c>
      <c r="H5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511" spans="2:8" x14ac:dyDescent="0.25">
      <c r="B511" s="10">
        <v>46173</v>
      </c>
      <c r="C511" s="2">
        <f>YEAR(t_CoralieD[[#This Row],[Date]])</f>
        <v>2026</v>
      </c>
      <c r="D511" s="2" t="str">
        <f>PROPER(TEXT(t_CoralieD[[#This Row],[Date]],"mmm"))</f>
        <v>Mai</v>
      </c>
      <c r="E511" s="2">
        <f>_xlfn.ISOWEEKNUM(t_CoralieD[[#This Row],[Date]])</f>
        <v>22</v>
      </c>
      <c r="F511" s="3"/>
      <c r="G511" t="str">
        <f>_xlfn.XLOOKUP(t_CoralieD[[#This Row],[Date]],Celebration[Date],Celebration[Célébration],"-",0)</f>
        <v>-</v>
      </c>
      <c r="H5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512" spans="2:8" x14ac:dyDescent="0.25">
      <c r="B512" s="10">
        <v>46174</v>
      </c>
      <c r="C512" s="2">
        <f>YEAR(t_CoralieD[[#This Row],[Date]])</f>
        <v>2026</v>
      </c>
      <c r="D512" s="2" t="str">
        <f>PROPER(TEXT(t_CoralieD[[#This Row],[Date]],"mmm"))</f>
        <v>Juin</v>
      </c>
      <c r="E512" s="2">
        <f>_xlfn.ISOWEEKNUM(t_CoralieD[[#This Row],[Date]])</f>
        <v>23</v>
      </c>
      <c r="F512" s="3"/>
      <c r="G512" t="str">
        <f>_xlfn.XLOOKUP(t_CoralieD[[#This Row],[Date]],Celebration[Date],Celebration[Célébration],"-",0)</f>
        <v>-</v>
      </c>
      <c r="H5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513" spans="2:8" x14ac:dyDescent="0.25">
      <c r="B513" s="10">
        <v>46175</v>
      </c>
      <c r="C513" s="2">
        <f>YEAR(t_CoralieD[[#This Row],[Date]])</f>
        <v>2026</v>
      </c>
      <c r="D513" s="2" t="str">
        <f>PROPER(TEXT(t_CoralieD[[#This Row],[Date]],"mmm"))</f>
        <v>Juin</v>
      </c>
      <c r="E513" s="2">
        <f>_xlfn.ISOWEEKNUM(t_CoralieD[[#This Row],[Date]])</f>
        <v>23</v>
      </c>
      <c r="F513" s="3"/>
      <c r="G513" t="str">
        <f>_xlfn.XLOOKUP(t_CoralieD[[#This Row],[Date]],Celebration[Date],Celebration[Célébration],"-",0)</f>
        <v>-</v>
      </c>
      <c r="H5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514" spans="2:8" x14ac:dyDescent="0.25">
      <c r="B514" s="10">
        <v>46176</v>
      </c>
      <c r="C514" s="2">
        <f>YEAR(t_CoralieD[[#This Row],[Date]])</f>
        <v>2026</v>
      </c>
      <c r="D514" s="2" t="str">
        <f>PROPER(TEXT(t_CoralieD[[#This Row],[Date]],"mmm"))</f>
        <v>Juin</v>
      </c>
      <c r="E514" s="2">
        <f>_xlfn.ISOWEEKNUM(t_CoralieD[[#This Row],[Date]])</f>
        <v>23</v>
      </c>
      <c r="F514" s="3"/>
      <c r="G514" t="str">
        <f>_xlfn.XLOOKUP(t_CoralieD[[#This Row],[Date]],Celebration[Date],Celebration[Célébration],"-",0)</f>
        <v>-</v>
      </c>
      <c r="H5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515" spans="2:8" x14ac:dyDescent="0.25">
      <c r="B515" s="10">
        <v>46177</v>
      </c>
      <c r="C515" s="2">
        <f>YEAR(t_CoralieD[[#This Row],[Date]])</f>
        <v>2026</v>
      </c>
      <c r="D515" s="2" t="str">
        <f>PROPER(TEXT(t_CoralieD[[#This Row],[Date]],"mmm"))</f>
        <v>Juin</v>
      </c>
      <c r="E515" s="2">
        <f>_xlfn.ISOWEEKNUM(t_CoralieD[[#This Row],[Date]])</f>
        <v>23</v>
      </c>
      <c r="F515" s="3"/>
      <c r="G515" t="str">
        <f>_xlfn.XLOOKUP(t_CoralieD[[#This Row],[Date]],Celebration[Date],Celebration[Célébration],"-",0)</f>
        <v>-</v>
      </c>
      <c r="H5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516" spans="2:8" x14ac:dyDescent="0.25">
      <c r="B516" s="10">
        <v>46178</v>
      </c>
      <c r="C516" s="2">
        <f>YEAR(t_CoralieD[[#This Row],[Date]])</f>
        <v>2026</v>
      </c>
      <c r="D516" s="2" t="str">
        <f>PROPER(TEXT(t_CoralieD[[#This Row],[Date]],"mmm"))</f>
        <v>Juin</v>
      </c>
      <c r="E516" s="2">
        <f>_xlfn.ISOWEEKNUM(t_CoralieD[[#This Row],[Date]])</f>
        <v>23</v>
      </c>
      <c r="F516" s="3"/>
      <c r="G516" t="str">
        <f>_xlfn.XLOOKUP(t_CoralieD[[#This Row],[Date]],Celebration[Date],Celebration[Célébration],"-",0)</f>
        <v>-</v>
      </c>
      <c r="H5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517" spans="2:8" x14ac:dyDescent="0.25">
      <c r="B517" s="10">
        <v>46179</v>
      </c>
      <c r="C517" s="2">
        <f>YEAR(t_CoralieD[[#This Row],[Date]])</f>
        <v>2026</v>
      </c>
      <c r="D517" s="2" t="str">
        <f>PROPER(TEXT(t_CoralieD[[#This Row],[Date]],"mmm"))</f>
        <v>Juin</v>
      </c>
      <c r="E517" s="2">
        <f>_xlfn.ISOWEEKNUM(t_CoralieD[[#This Row],[Date]])</f>
        <v>23</v>
      </c>
      <c r="F517" s="3"/>
      <c r="G517" t="str">
        <f>_xlfn.XLOOKUP(t_CoralieD[[#This Row],[Date]],Celebration[Date],Celebration[Célébration],"-",0)</f>
        <v>-</v>
      </c>
      <c r="H5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518" spans="2:8" x14ac:dyDescent="0.25">
      <c r="B518" s="10">
        <v>46180</v>
      </c>
      <c r="C518" s="2">
        <f>YEAR(t_CoralieD[[#This Row],[Date]])</f>
        <v>2026</v>
      </c>
      <c r="D518" s="2" t="str">
        <f>PROPER(TEXT(t_CoralieD[[#This Row],[Date]],"mmm"))</f>
        <v>Juin</v>
      </c>
      <c r="E518" s="2">
        <f>_xlfn.ISOWEEKNUM(t_CoralieD[[#This Row],[Date]])</f>
        <v>23</v>
      </c>
      <c r="F518" s="3"/>
      <c r="G518" t="str">
        <f>_xlfn.XLOOKUP(t_CoralieD[[#This Row],[Date]],Celebration[Date],Celebration[Célébration],"-",0)</f>
        <v>-</v>
      </c>
      <c r="H5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519" spans="2:8" x14ac:dyDescent="0.25">
      <c r="B519" s="10">
        <v>46181</v>
      </c>
      <c r="C519" s="2">
        <f>YEAR(t_CoralieD[[#This Row],[Date]])</f>
        <v>2026</v>
      </c>
      <c r="D519" s="2" t="str">
        <f>PROPER(TEXT(t_CoralieD[[#This Row],[Date]],"mmm"))</f>
        <v>Juin</v>
      </c>
      <c r="E519" s="2">
        <f>_xlfn.ISOWEEKNUM(t_CoralieD[[#This Row],[Date]])</f>
        <v>24</v>
      </c>
      <c r="F519" s="3"/>
      <c r="G519" t="str">
        <f>_xlfn.XLOOKUP(t_CoralieD[[#This Row],[Date]],Celebration[Date],Celebration[Célébration],"-",0)</f>
        <v>-</v>
      </c>
      <c r="H5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520" spans="2:8" x14ac:dyDescent="0.25">
      <c r="B520" s="10">
        <v>46182</v>
      </c>
      <c r="C520" s="2">
        <f>YEAR(t_CoralieD[[#This Row],[Date]])</f>
        <v>2026</v>
      </c>
      <c r="D520" s="2" t="str">
        <f>PROPER(TEXT(t_CoralieD[[#This Row],[Date]],"mmm"))</f>
        <v>Juin</v>
      </c>
      <c r="E520" s="2">
        <f>_xlfn.ISOWEEKNUM(t_CoralieD[[#This Row],[Date]])</f>
        <v>24</v>
      </c>
      <c r="F520" s="3"/>
      <c r="G520" t="str">
        <f>_xlfn.XLOOKUP(t_CoralieD[[#This Row],[Date]],Celebration[Date],Celebration[Célébration],"-",0)</f>
        <v>-</v>
      </c>
      <c r="H5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521" spans="2:8" x14ac:dyDescent="0.25">
      <c r="B521" s="10">
        <v>46183</v>
      </c>
      <c r="C521" s="2">
        <f>YEAR(t_CoralieD[[#This Row],[Date]])</f>
        <v>2026</v>
      </c>
      <c r="D521" s="2" t="str">
        <f>PROPER(TEXT(t_CoralieD[[#This Row],[Date]],"mmm"))</f>
        <v>Juin</v>
      </c>
      <c r="E521" s="2">
        <f>_xlfn.ISOWEEKNUM(t_CoralieD[[#This Row],[Date]])</f>
        <v>24</v>
      </c>
      <c r="F521" s="3"/>
      <c r="G521" t="str">
        <f>_xlfn.XLOOKUP(t_CoralieD[[#This Row],[Date]],Celebration[Date],Celebration[Célébration],"-",0)</f>
        <v>-</v>
      </c>
      <c r="H5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522" spans="2:8" x14ac:dyDescent="0.25">
      <c r="B522" s="10">
        <v>46184</v>
      </c>
      <c r="C522" s="2">
        <f>YEAR(t_CoralieD[[#This Row],[Date]])</f>
        <v>2026</v>
      </c>
      <c r="D522" s="2" t="str">
        <f>PROPER(TEXT(t_CoralieD[[#This Row],[Date]],"mmm"))</f>
        <v>Juin</v>
      </c>
      <c r="E522" s="2">
        <f>_xlfn.ISOWEEKNUM(t_CoralieD[[#This Row],[Date]])</f>
        <v>24</v>
      </c>
      <c r="F522" s="3"/>
      <c r="G522" t="str">
        <f>_xlfn.XLOOKUP(t_CoralieD[[#This Row],[Date]],Celebration[Date],Celebration[Célébration],"-",0)</f>
        <v>-</v>
      </c>
      <c r="H5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523" spans="2:8" x14ac:dyDescent="0.25">
      <c r="B523" s="10">
        <v>46185</v>
      </c>
      <c r="C523" s="2">
        <f>YEAR(t_CoralieD[[#This Row],[Date]])</f>
        <v>2026</v>
      </c>
      <c r="D523" s="2" t="str">
        <f>PROPER(TEXT(t_CoralieD[[#This Row],[Date]],"mmm"))</f>
        <v>Juin</v>
      </c>
      <c r="E523" s="2">
        <f>_xlfn.ISOWEEKNUM(t_CoralieD[[#This Row],[Date]])</f>
        <v>24</v>
      </c>
      <c r="F523" s="3"/>
      <c r="G523" t="str">
        <f>_xlfn.XLOOKUP(t_CoralieD[[#This Row],[Date]],Celebration[Date],Celebration[Célébration],"-",0)</f>
        <v>-</v>
      </c>
      <c r="H5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524" spans="2:8" x14ac:dyDescent="0.25">
      <c r="B524" s="10">
        <v>46186</v>
      </c>
      <c r="C524" s="2">
        <f>YEAR(t_CoralieD[[#This Row],[Date]])</f>
        <v>2026</v>
      </c>
      <c r="D524" s="2" t="str">
        <f>PROPER(TEXT(t_CoralieD[[#This Row],[Date]],"mmm"))</f>
        <v>Juin</v>
      </c>
      <c r="E524" s="2">
        <f>_xlfn.ISOWEEKNUM(t_CoralieD[[#This Row],[Date]])</f>
        <v>24</v>
      </c>
      <c r="F524" s="3"/>
      <c r="G524" t="str">
        <f>_xlfn.XLOOKUP(t_CoralieD[[#This Row],[Date]],Celebration[Date],Celebration[Célébration],"-",0)</f>
        <v>-</v>
      </c>
      <c r="H5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525" spans="2:8" x14ac:dyDescent="0.25">
      <c r="B525" s="10">
        <v>46187</v>
      </c>
      <c r="C525" s="2">
        <f>YEAR(t_CoralieD[[#This Row],[Date]])</f>
        <v>2026</v>
      </c>
      <c r="D525" s="2" t="str">
        <f>PROPER(TEXT(t_CoralieD[[#This Row],[Date]],"mmm"))</f>
        <v>Juin</v>
      </c>
      <c r="E525" s="2">
        <f>_xlfn.ISOWEEKNUM(t_CoralieD[[#This Row],[Date]])</f>
        <v>24</v>
      </c>
      <c r="F525" s="3"/>
      <c r="G525" t="str">
        <f>_xlfn.XLOOKUP(t_CoralieD[[#This Row],[Date]],Celebration[Date],Celebration[Célébration],"-",0)</f>
        <v>-</v>
      </c>
      <c r="H5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526" spans="2:8" x14ac:dyDescent="0.25">
      <c r="B526" s="10">
        <v>46188</v>
      </c>
      <c r="C526" s="2">
        <f>YEAR(t_CoralieD[[#This Row],[Date]])</f>
        <v>2026</v>
      </c>
      <c r="D526" s="2" t="str">
        <f>PROPER(TEXT(t_CoralieD[[#This Row],[Date]],"mmm"))</f>
        <v>Juin</v>
      </c>
      <c r="E526" s="2">
        <f>_xlfn.ISOWEEKNUM(t_CoralieD[[#This Row],[Date]])</f>
        <v>25</v>
      </c>
      <c r="F526" s="3"/>
      <c r="G526" t="str">
        <f>_xlfn.XLOOKUP(t_CoralieD[[#This Row],[Date]],Celebration[Date],Celebration[Célébration],"-",0)</f>
        <v>-</v>
      </c>
      <c r="H5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527" spans="2:8" x14ac:dyDescent="0.25">
      <c r="B527" s="10">
        <v>46189</v>
      </c>
      <c r="C527" s="2">
        <f>YEAR(t_CoralieD[[#This Row],[Date]])</f>
        <v>2026</v>
      </c>
      <c r="D527" s="2" t="str">
        <f>PROPER(TEXT(t_CoralieD[[#This Row],[Date]],"mmm"))</f>
        <v>Juin</v>
      </c>
      <c r="E527" s="2">
        <f>_xlfn.ISOWEEKNUM(t_CoralieD[[#This Row],[Date]])</f>
        <v>25</v>
      </c>
      <c r="F527" s="3"/>
      <c r="G527" t="str">
        <f>_xlfn.XLOOKUP(t_CoralieD[[#This Row],[Date]],Celebration[Date],Celebration[Célébration],"-",0)</f>
        <v>-</v>
      </c>
      <c r="H5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528" spans="2:8" x14ac:dyDescent="0.25">
      <c r="B528" s="10">
        <v>46190</v>
      </c>
      <c r="C528" s="2">
        <f>YEAR(t_CoralieD[[#This Row],[Date]])</f>
        <v>2026</v>
      </c>
      <c r="D528" s="2" t="str">
        <f>PROPER(TEXT(t_CoralieD[[#This Row],[Date]],"mmm"))</f>
        <v>Juin</v>
      </c>
      <c r="E528" s="2">
        <f>_xlfn.ISOWEEKNUM(t_CoralieD[[#This Row],[Date]])</f>
        <v>25</v>
      </c>
      <c r="F528" s="3"/>
      <c r="G528" t="str">
        <f>_xlfn.XLOOKUP(t_CoralieD[[#This Row],[Date]],Celebration[Date],Celebration[Célébration],"-",0)</f>
        <v>-</v>
      </c>
      <c r="H5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529" spans="2:8" x14ac:dyDescent="0.25">
      <c r="B529" s="10">
        <v>46191</v>
      </c>
      <c r="C529" s="2">
        <f>YEAR(t_CoralieD[[#This Row],[Date]])</f>
        <v>2026</v>
      </c>
      <c r="D529" s="2" t="str">
        <f>PROPER(TEXT(t_CoralieD[[#This Row],[Date]],"mmm"))</f>
        <v>Juin</v>
      </c>
      <c r="E529" s="2">
        <f>_xlfn.ISOWEEKNUM(t_CoralieD[[#This Row],[Date]])</f>
        <v>25</v>
      </c>
      <c r="F529" s="3"/>
      <c r="G529" t="str">
        <f>_xlfn.XLOOKUP(t_CoralieD[[#This Row],[Date]],Celebration[Date],Celebration[Célébration],"-",0)</f>
        <v>-</v>
      </c>
      <c r="H5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530" spans="2:8" x14ac:dyDescent="0.25">
      <c r="B530" s="10">
        <v>46192</v>
      </c>
      <c r="C530" s="2">
        <f>YEAR(t_CoralieD[[#This Row],[Date]])</f>
        <v>2026</v>
      </c>
      <c r="D530" s="2" t="str">
        <f>PROPER(TEXT(t_CoralieD[[#This Row],[Date]],"mmm"))</f>
        <v>Juin</v>
      </c>
      <c r="E530" s="2">
        <f>_xlfn.ISOWEEKNUM(t_CoralieD[[#This Row],[Date]])</f>
        <v>25</v>
      </c>
      <c r="F530" s="3"/>
      <c r="G530" t="str">
        <f>_xlfn.XLOOKUP(t_CoralieD[[#This Row],[Date]],Celebration[Date],Celebration[Célébration],"-",0)</f>
        <v>-</v>
      </c>
      <c r="H5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531" spans="2:8" x14ac:dyDescent="0.25">
      <c r="B531" s="10">
        <v>46193</v>
      </c>
      <c r="C531" s="2">
        <f>YEAR(t_CoralieD[[#This Row],[Date]])</f>
        <v>2026</v>
      </c>
      <c r="D531" s="2" t="str">
        <f>PROPER(TEXT(t_CoralieD[[#This Row],[Date]],"mmm"))</f>
        <v>Juin</v>
      </c>
      <c r="E531" s="2">
        <f>_xlfn.ISOWEEKNUM(t_CoralieD[[#This Row],[Date]])</f>
        <v>25</v>
      </c>
      <c r="F531" s="3"/>
      <c r="G531" t="str">
        <f>_xlfn.XLOOKUP(t_CoralieD[[#This Row],[Date]],Celebration[Date],Celebration[Célébration],"-",0)</f>
        <v>-</v>
      </c>
      <c r="H5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532" spans="2:8" x14ac:dyDescent="0.25">
      <c r="B532" s="10">
        <v>46194</v>
      </c>
      <c r="C532" s="2">
        <f>YEAR(t_CoralieD[[#This Row],[Date]])</f>
        <v>2026</v>
      </c>
      <c r="D532" s="2" t="str">
        <f>PROPER(TEXT(t_CoralieD[[#This Row],[Date]],"mmm"))</f>
        <v>Juin</v>
      </c>
      <c r="E532" s="2">
        <f>_xlfn.ISOWEEKNUM(t_CoralieD[[#This Row],[Date]])</f>
        <v>25</v>
      </c>
      <c r="F532" s="3"/>
      <c r="G532" t="str">
        <f>_xlfn.XLOOKUP(t_CoralieD[[#This Row],[Date]],Celebration[Date],Celebration[Célébration],"-",0)</f>
        <v>-</v>
      </c>
      <c r="H5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533" spans="2:8" x14ac:dyDescent="0.25">
      <c r="B533" s="10">
        <v>46195</v>
      </c>
      <c r="C533" s="2">
        <f>YEAR(t_CoralieD[[#This Row],[Date]])</f>
        <v>2026</v>
      </c>
      <c r="D533" s="2" t="str">
        <f>PROPER(TEXT(t_CoralieD[[#This Row],[Date]],"mmm"))</f>
        <v>Juin</v>
      </c>
      <c r="E533" s="2">
        <f>_xlfn.ISOWEEKNUM(t_CoralieD[[#This Row],[Date]])</f>
        <v>26</v>
      </c>
      <c r="F533" s="3"/>
      <c r="G533" t="str">
        <f>_xlfn.XLOOKUP(t_CoralieD[[#This Row],[Date]],Celebration[Date],Celebration[Célébration],"-",0)</f>
        <v>-</v>
      </c>
      <c r="H5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534" spans="2:8" x14ac:dyDescent="0.25">
      <c r="B534" s="10">
        <v>46196</v>
      </c>
      <c r="C534" s="2">
        <f>YEAR(t_CoralieD[[#This Row],[Date]])</f>
        <v>2026</v>
      </c>
      <c r="D534" s="2" t="str">
        <f>PROPER(TEXT(t_CoralieD[[#This Row],[Date]],"mmm"))</f>
        <v>Juin</v>
      </c>
      <c r="E534" s="2">
        <f>_xlfn.ISOWEEKNUM(t_CoralieD[[#This Row],[Date]])</f>
        <v>26</v>
      </c>
      <c r="F534" s="3"/>
      <c r="G534" t="str">
        <f>_xlfn.XLOOKUP(t_CoralieD[[#This Row],[Date]],Celebration[Date],Celebration[Célébration],"-",0)</f>
        <v>-</v>
      </c>
      <c r="H5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535" spans="2:8" x14ac:dyDescent="0.25">
      <c r="B535" s="10">
        <v>46197</v>
      </c>
      <c r="C535" s="2">
        <f>YEAR(t_CoralieD[[#This Row],[Date]])</f>
        <v>2026</v>
      </c>
      <c r="D535" s="2" t="str">
        <f>PROPER(TEXT(t_CoralieD[[#This Row],[Date]],"mmm"))</f>
        <v>Juin</v>
      </c>
      <c r="E535" s="2">
        <f>_xlfn.ISOWEEKNUM(t_CoralieD[[#This Row],[Date]])</f>
        <v>26</v>
      </c>
      <c r="F535" s="3"/>
      <c r="G535" t="str">
        <f>_xlfn.XLOOKUP(t_CoralieD[[#This Row],[Date]],Celebration[Date],Celebration[Célébration],"-",0)</f>
        <v>-</v>
      </c>
      <c r="H5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536" spans="2:8" x14ac:dyDescent="0.25">
      <c r="B536" s="10">
        <v>46198</v>
      </c>
      <c r="C536" s="2">
        <f>YEAR(t_CoralieD[[#This Row],[Date]])</f>
        <v>2026</v>
      </c>
      <c r="D536" s="2" t="str">
        <f>PROPER(TEXT(t_CoralieD[[#This Row],[Date]],"mmm"))</f>
        <v>Juin</v>
      </c>
      <c r="E536" s="2">
        <f>_xlfn.ISOWEEKNUM(t_CoralieD[[#This Row],[Date]])</f>
        <v>26</v>
      </c>
      <c r="F536" s="3"/>
      <c r="G536" t="str">
        <f>_xlfn.XLOOKUP(t_CoralieD[[#This Row],[Date]],Celebration[Date],Celebration[Célébration],"-",0)</f>
        <v>-</v>
      </c>
      <c r="H5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537" spans="2:8" x14ac:dyDescent="0.25">
      <c r="B537" s="10">
        <v>46199</v>
      </c>
      <c r="C537" s="2">
        <f>YEAR(t_CoralieD[[#This Row],[Date]])</f>
        <v>2026</v>
      </c>
      <c r="D537" s="2" t="str">
        <f>PROPER(TEXT(t_CoralieD[[#This Row],[Date]],"mmm"))</f>
        <v>Juin</v>
      </c>
      <c r="E537" s="2">
        <f>_xlfn.ISOWEEKNUM(t_CoralieD[[#This Row],[Date]])</f>
        <v>26</v>
      </c>
      <c r="F537" s="3"/>
      <c r="G537" t="str">
        <f>_xlfn.XLOOKUP(t_CoralieD[[#This Row],[Date]],Celebration[Date],Celebration[Célébration],"-",0)</f>
        <v>-</v>
      </c>
      <c r="H5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538" spans="2:8" x14ac:dyDescent="0.25">
      <c r="B538" s="10">
        <v>46200</v>
      </c>
      <c r="C538" s="2">
        <f>YEAR(t_CoralieD[[#This Row],[Date]])</f>
        <v>2026</v>
      </c>
      <c r="D538" s="2" t="str">
        <f>PROPER(TEXT(t_CoralieD[[#This Row],[Date]],"mmm"))</f>
        <v>Juin</v>
      </c>
      <c r="E538" s="2">
        <f>_xlfn.ISOWEEKNUM(t_CoralieD[[#This Row],[Date]])</f>
        <v>26</v>
      </c>
      <c r="F538" s="3"/>
      <c r="G538" t="str">
        <f>_xlfn.XLOOKUP(t_CoralieD[[#This Row],[Date]],Celebration[Date],Celebration[Célébration],"-",0)</f>
        <v>-</v>
      </c>
      <c r="H5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539" spans="2:8" x14ac:dyDescent="0.25">
      <c r="B539" s="10">
        <v>46201</v>
      </c>
      <c r="C539" s="2">
        <f>YEAR(t_CoralieD[[#This Row],[Date]])</f>
        <v>2026</v>
      </c>
      <c r="D539" s="2" t="str">
        <f>PROPER(TEXT(t_CoralieD[[#This Row],[Date]],"mmm"))</f>
        <v>Juin</v>
      </c>
      <c r="E539" s="2">
        <f>_xlfn.ISOWEEKNUM(t_CoralieD[[#This Row],[Date]])</f>
        <v>26</v>
      </c>
      <c r="F539" s="3"/>
      <c r="G539" t="str">
        <f>_xlfn.XLOOKUP(t_CoralieD[[#This Row],[Date]],Celebration[Date],Celebration[Célébration],"-",0)</f>
        <v>-</v>
      </c>
      <c r="H5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540" spans="2:8" x14ac:dyDescent="0.25">
      <c r="B540" s="10">
        <v>46202</v>
      </c>
      <c r="C540" s="2">
        <f>YEAR(t_CoralieD[[#This Row],[Date]])</f>
        <v>2026</v>
      </c>
      <c r="D540" s="2" t="str">
        <f>PROPER(TEXT(t_CoralieD[[#This Row],[Date]],"mmm"))</f>
        <v>Juin</v>
      </c>
      <c r="E540" s="2">
        <f>_xlfn.ISOWEEKNUM(t_CoralieD[[#This Row],[Date]])</f>
        <v>27</v>
      </c>
      <c r="F540" s="3"/>
      <c r="G540" t="str">
        <f>_xlfn.XLOOKUP(t_CoralieD[[#This Row],[Date]],Celebration[Date],Celebration[Célébration],"-",0)</f>
        <v>-</v>
      </c>
      <c r="H5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541" spans="2:8" x14ac:dyDescent="0.25">
      <c r="B541" s="10">
        <v>46203</v>
      </c>
      <c r="C541" s="2">
        <f>YEAR(t_CoralieD[[#This Row],[Date]])</f>
        <v>2026</v>
      </c>
      <c r="D541" s="2" t="str">
        <f>PROPER(TEXT(t_CoralieD[[#This Row],[Date]],"mmm"))</f>
        <v>Juin</v>
      </c>
      <c r="E541" s="2">
        <f>_xlfn.ISOWEEKNUM(t_CoralieD[[#This Row],[Date]])</f>
        <v>27</v>
      </c>
      <c r="F541" s="3"/>
      <c r="G541" t="str">
        <f>_xlfn.XLOOKUP(t_CoralieD[[#This Row],[Date]],Celebration[Date],Celebration[Célébration],"-",0)</f>
        <v>-</v>
      </c>
      <c r="H5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542" spans="2:8" x14ac:dyDescent="0.25">
      <c r="B542" s="10">
        <v>46204</v>
      </c>
      <c r="C542" s="2">
        <f>YEAR(t_CoralieD[[#This Row],[Date]])</f>
        <v>2026</v>
      </c>
      <c r="D542" s="2" t="str">
        <f>PROPER(TEXT(t_CoralieD[[#This Row],[Date]],"mmm"))</f>
        <v>Juil</v>
      </c>
      <c r="E542" s="2">
        <f>_xlfn.ISOWEEKNUM(t_CoralieD[[#This Row],[Date]])</f>
        <v>27</v>
      </c>
      <c r="F542" s="3"/>
      <c r="G542" t="str">
        <f>_xlfn.XLOOKUP(t_CoralieD[[#This Row],[Date]],Celebration[Date],Celebration[Célébration],"-",0)</f>
        <v>-</v>
      </c>
      <c r="H5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543" spans="2:8" x14ac:dyDescent="0.25">
      <c r="B543" s="10">
        <v>46205</v>
      </c>
      <c r="C543" s="2">
        <f>YEAR(t_CoralieD[[#This Row],[Date]])</f>
        <v>2026</v>
      </c>
      <c r="D543" s="2" t="str">
        <f>PROPER(TEXT(t_CoralieD[[#This Row],[Date]],"mmm"))</f>
        <v>Juil</v>
      </c>
      <c r="E543" s="2">
        <f>_xlfn.ISOWEEKNUM(t_CoralieD[[#This Row],[Date]])</f>
        <v>27</v>
      </c>
      <c r="F543" s="3"/>
      <c r="G543" t="str">
        <f>_xlfn.XLOOKUP(t_CoralieD[[#This Row],[Date]],Celebration[Date],Celebration[Célébration],"-",0)</f>
        <v>-</v>
      </c>
      <c r="H5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544" spans="2:8" x14ac:dyDescent="0.25">
      <c r="B544" s="10">
        <v>46206</v>
      </c>
      <c r="C544" s="2">
        <f>YEAR(t_CoralieD[[#This Row],[Date]])</f>
        <v>2026</v>
      </c>
      <c r="D544" s="2" t="str">
        <f>PROPER(TEXT(t_CoralieD[[#This Row],[Date]],"mmm"))</f>
        <v>Juil</v>
      </c>
      <c r="E544" s="2">
        <f>_xlfn.ISOWEEKNUM(t_CoralieD[[#This Row],[Date]])</f>
        <v>27</v>
      </c>
      <c r="F544" s="3"/>
      <c r="G544" t="str">
        <f>_xlfn.XLOOKUP(t_CoralieD[[#This Row],[Date]],Celebration[Date],Celebration[Célébration],"-",0)</f>
        <v>-</v>
      </c>
      <c r="H5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545" spans="2:8" x14ac:dyDescent="0.25">
      <c r="B545" s="10">
        <v>46207</v>
      </c>
      <c r="C545" s="2">
        <f>YEAR(t_CoralieD[[#This Row],[Date]])</f>
        <v>2026</v>
      </c>
      <c r="D545" s="2" t="str">
        <f>PROPER(TEXT(t_CoralieD[[#This Row],[Date]],"mmm"))</f>
        <v>Juil</v>
      </c>
      <c r="E545" s="2">
        <f>_xlfn.ISOWEEKNUM(t_CoralieD[[#This Row],[Date]])</f>
        <v>27</v>
      </c>
      <c r="F545" s="3"/>
      <c r="G545" t="str">
        <f>_xlfn.XLOOKUP(t_CoralieD[[#This Row],[Date]],Celebration[Date],Celebration[Célébration],"-",0)</f>
        <v>-</v>
      </c>
      <c r="H5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546" spans="2:8" x14ac:dyDescent="0.25">
      <c r="B546" s="10">
        <v>46208</v>
      </c>
      <c r="C546" s="2">
        <f>YEAR(t_CoralieD[[#This Row],[Date]])</f>
        <v>2026</v>
      </c>
      <c r="D546" s="2" t="str">
        <f>PROPER(TEXT(t_CoralieD[[#This Row],[Date]],"mmm"))</f>
        <v>Juil</v>
      </c>
      <c r="E546" s="2">
        <f>_xlfn.ISOWEEKNUM(t_CoralieD[[#This Row],[Date]])</f>
        <v>27</v>
      </c>
      <c r="F546" s="3"/>
      <c r="G546" t="str">
        <f>_xlfn.XLOOKUP(t_CoralieD[[#This Row],[Date]],Celebration[Date],Celebration[Célébration],"-",0)</f>
        <v>-</v>
      </c>
      <c r="H5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547" spans="2:8" x14ac:dyDescent="0.25">
      <c r="B547" s="10">
        <v>46209</v>
      </c>
      <c r="C547" s="2">
        <f>YEAR(t_CoralieD[[#This Row],[Date]])</f>
        <v>2026</v>
      </c>
      <c r="D547" s="2" t="str">
        <f>PROPER(TEXT(t_CoralieD[[#This Row],[Date]],"mmm"))</f>
        <v>Juil</v>
      </c>
      <c r="E547" s="2">
        <f>_xlfn.ISOWEEKNUM(t_CoralieD[[#This Row],[Date]])</f>
        <v>28</v>
      </c>
      <c r="F547" s="3"/>
      <c r="G547" t="str">
        <f>_xlfn.XLOOKUP(t_CoralieD[[#This Row],[Date]],Celebration[Date],Celebration[Célébration],"-",0)</f>
        <v>-</v>
      </c>
      <c r="H5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548" spans="2:8" x14ac:dyDescent="0.25">
      <c r="B548" s="10">
        <v>46210</v>
      </c>
      <c r="C548" s="2">
        <f>YEAR(t_CoralieD[[#This Row],[Date]])</f>
        <v>2026</v>
      </c>
      <c r="D548" s="2" t="str">
        <f>PROPER(TEXT(t_CoralieD[[#This Row],[Date]],"mmm"))</f>
        <v>Juil</v>
      </c>
      <c r="E548" s="2">
        <f>_xlfn.ISOWEEKNUM(t_CoralieD[[#This Row],[Date]])</f>
        <v>28</v>
      </c>
      <c r="F548" s="3"/>
      <c r="G548" t="str">
        <f>_xlfn.XLOOKUP(t_CoralieD[[#This Row],[Date]],Celebration[Date],Celebration[Célébration],"-",0)</f>
        <v>-</v>
      </c>
      <c r="H5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549" spans="2:8" x14ac:dyDescent="0.25">
      <c r="B549" s="10">
        <v>46211</v>
      </c>
      <c r="C549" s="2">
        <f>YEAR(t_CoralieD[[#This Row],[Date]])</f>
        <v>2026</v>
      </c>
      <c r="D549" s="2" t="str">
        <f>PROPER(TEXT(t_CoralieD[[#This Row],[Date]],"mmm"))</f>
        <v>Juil</v>
      </c>
      <c r="E549" s="2">
        <f>_xlfn.ISOWEEKNUM(t_CoralieD[[#This Row],[Date]])</f>
        <v>28</v>
      </c>
      <c r="F549" s="3"/>
      <c r="G549" t="str">
        <f>_xlfn.XLOOKUP(t_CoralieD[[#This Row],[Date]],Celebration[Date],Celebration[Célébration],"-",0)</f>
        <v>-</v>
      </c>
      <c r="H5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550" spans="2:8" x14ac:dyDescent="0.25">
      <c r="B550" s="10">
        <v>46212</v>
      </c>
      <c r="C550" s="2">
        <f>YEAR(t_CoralieD[[#This Row],[Date]])</f>
        <v>2026</v>
      </c>
      <c r="D550" s="2" t="str">
        <f>PROPER(TEXT(t_CoralieD[[#This Row],[Date]],"mmm"))</f>
        <v>Juil</v>
      </c>
      <c r="E550" s="2">
        <f>_xlfn.ISOWEEKNUM(t_CoralieD[[#This Row],[Date]])</f>
        <v>28</v>
      </c>
      <c r="F550" s="3"/>
      <c r="G550" t="str">
        <f>_xlfn.XLOOKUP(t_CoralieD[[#This Row],[Date]],Celebration[Date],Celebration[Célébration],"-",0)</f>
        <v>-</v>
      </c>
      <c r="H5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551" spans="2:8" x14ac:dyDescent="0.25">
      <c r="B551" s="10">
        <v>46213</v>
      </c>
      <c r="C551" s="2">
        <f>YEAR(t_CoralieD[[#This Row],[Date]])</f>
        <v>2026</v>
      </c>
      <c r="D551" s="2" t="str">
        <f>PROPER(TEXT(t_CoralieD[[#This Row],[Date]],"mmm"))</f>
        <v>Juil</v>
      </c>
      <c r="E551" s="2">
        <f>_xlfn.ISOWEEKNUM(t_CoralieD[[#This Row],[Date]])</f>
        <v>28</v>
      </c>
      <c r="F551" s="3"/>
      <c r="G551" t="str">
        <f>_xlfn.XLOOKUP(t_CoralieD[[#This Row],[Date]],Celebration[Date],Celebration[Célébration],"-",0)</f>
        <v>-</v>
      </c>
      <c r="H5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552" spans="2:8" x14ac:dyDescent="0.25">
      <c r="B552" s="10">
        <v>46214</v>
      </c>
      <c r="C552" s="2">
        <f>YEAR(t_CoralieD[[#This Row],[Date]])</f>
        <v>2026</v>
      </c>
      <c r="D552" s="2" t="str">
        <f>PROPER(TEXT(t_CoralieD[[#This Row],[Date]],"mmm"))</f>
        <v>Juil</v>
      </c>
      <c r="E552" s="2">
        <f>_xlfn.ISOWEEKNUM(t_CoralieD[[#This Row],[Date]])</f>
        <v>28</v>
      </c>
      <c r="F552" s="3"/>
      <c r="G552" t="str">
        <f>_xlfn.XLOOKUP(t_CoralieD[[#This Row],[Date]],Celebration[Date],Celebration[Célébration],"-",0)</f>
        <v>-</v>
      </c>
      <c r="H5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553" spans="2:8" x14ac:dyDescent="0.25">
      <c r="B553" s="10">
        <v>46215</v>
      </c>
      <c r="C553" s="2">
        <f>YEAR(t_CoralieD[[#This Row],[Date]])</f>
        <v>2026</v>
      </c>
      <c r="D553" s="2" t="str">
        <f>PROPER(TEXT(t_CoralieD[[#This Row],[Date]],"mmm"))</f>
        <v>Juil</v>
      </c>
      <c r="E553" s="2">
        <f>_xlfn.ISOWEEKNUM(t_CoralieD[[#This Row],[Date]])</f>
        <v>28</v>
      </c>
      <c r="F553" s="3"/>
      <c r="G553" t="str">
        <f>_xlfn.XLOOKUP(t_CoralieD[[#This Row],[Date]],Celebration[Date],Celebration[Célébration],"-",0)</f>
        <v>-</v>
      </c>
      <c r="H5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554" spans="2:8" x14ac:dyDescent="0.25">
      <c r="B554" s="10">
        <v>46216</v>
      </c>
      <c r="C554" s="2">
        <f>YEAR(t_CoralieD[[#This Row],[Date]])</f>
        <v>2026</v>
      </c>
      <c r="D554" s="2" t="str">
        <f>PROPER(TEXT(t_CoralieD[[#This Row],[Date]],"mmm"))</f>
        <v>Juil</v>
      </c>
      <c r="E554" s="2">
        <f>_xlfn.ISOWEEKNUM(t_CoralieD[[#This Row],[Date]])</f>
        <v>29</v>
      </c>
      <c r="F554" s="3"/>
      <c r="G554" t="str">
        <f>_xlfn.XLOOKUP(t_CoralieD[[#This Row],[Date]],Celebration[Date],Celebration[Célébration],"-",0)</f>
        <v>-</v>
      </c>
      <c r="H5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555" spans="2:8" x14ac:dyDescent="0.25">
      <c r="B555" s="10">
        <v>46217</v>
      </c>
      <c r="C555" s="2">
        <f>YEAR(t_CoralieD[[#This Row],[Date]])</f>
        <v>2026</v>
      </c>
      <c r="D555" s="2" t="str">
        <f>PROPER(TEXT(t_CoralieD[[#This Row],[Date]],"mmm"))</f>
        <v>Juil</v>
      </c>
      <c r="E555" s="2">
        <f>_xlfn.ISOWEEKNUM(t_CoralieD[[#This Row],[Date]])</f>
        <v>29</v>
      </c>
      <c r="F555" s="3"/>
      <c r="G555" t="str">
        <f>_xlfn.XLOOKUP(t_CoralieD[[#This Row],[Date]],Celebration[Date],Celebration[Célébration],"-",0)</f>
        <v>14 juillet</v>
      </c>
      <c r="H5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❗14 juillet</v>
      </c>
    </row>
    <row r="556" spans="2:8" x14ac:dyDescent="0.25">
      <c r="B556" s="10">
        <v>46218</v>
      </c>
      <c r="C556" s="2">
        <f>YEAR(t_CoralieD[[#This Row],[Date]])</f>
        <v>2026</v>
      </c>
      <c r="D556" s="2" t="str">
        <f>PROPER(TEXT(t_CoralieD[[#This Row],[Date]],"mmm"))</f>
        <v>Juil</v>
      </c>
      <c r="E556" s="2">
        <f>_xlfn.ISOWEEKNUM(t_CoralieD[[#This Row],[Date]])</f>
        <v>29</v>
      </c>
      <c r="F556" s="3"/>
      <c r="G556" t="str">
        <f>_xlfn.XLOOKUP(t_CoralieD[[#This Row],[Date]],Celebration[Date],Celebration[Célébration],"-",0)</f>
        <v>-</v>
      </c>
      <c r="H5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557" spans="2:8" x14ac:dyDescent="0.25">
      <c r="B557" s="10">
        <v>46219</v>
      </c>
      <c r="C557" s="2">
        <f>YEAR(t_CoralieD[[#This Row],[Date]])</f>
        <v>2026</v>
      </c>
      <c r="D557" s="2" t="str">
        <f>PROPER(TEXT(t_CoralieD[[#This Row],[Date]],"mmm"))</f>
        <v>Juil</v>
      </c>
      <c r="E557" s="2">
        <f>_xlfn.ISOWEEKNUM(t_CoralieD[[#This Row],[Date]])</f>
        <v>29</v>
      </c>
      <c r="F557" s="3"/>
      <c r="G557" t="str">
        <f>_xlfn.XLOOKUP(t_CoralieD[[#This Row],[Date]],Celebration[Date],Celebration[Célébration],"-",0)</f>
        <v>-</v>
      </c>
      <c r="H5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558" spans="2:8" x14ac:dyDescent="0.25">
      <c r="B558" s="10">
        <v>46220</v>
      </c>
      <c r="C558" s="2">
        <f>YEAR(t_CoralieD[[#This Row],[Date]])</f>
        <v>2026</v>
      </c>
      <c r="D558" s="2" t="str">
        <f>PROPER(TEXT(t_CoralieD[[#This Row],[Date]],"mmm"))</f>
        <v>Juil</v>
      </c>
      <c r="E558" s="2">
        <f>_xlfn.ISOWEEKNUM(t_CoralieD[[#This Row],[Date]])</f>
        <v>29</v>
      </c>
      <c r="F558" s="3"/>
      <c r="G558" t="str">
        <f>_xlfn.XLOOKUP(t_CoralieD[[#This Row],[Date]],Celebration[Date],Celebration[Célébration],"-",0)</f>
        <v>-</v>
      </c>
      <c r="H5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559" spans="2:8" x14ac:dyDescent="0.25">
      <c r="B559" s="10">
        <v>46221</v>
      </c>
      <c r="C559" s="2">
        <f>YEAR(t_CoralieD[[#This Row],[Date]])</f>
        <v>2026</v>
      </c>
      <c r="D559" s="2" t="str">
        <f>PROPER(TEXT(t_CoralieD[[#This Row],[Date]],"mmm"))</f>
        <v>Juil</v>
      </c>
      <c r="E559" s="2">
        <f>_xlfn.ISOWEEKNUM(t_CoralieD[[#This Row],[Date]])</f>
        <v>29</v>
      </c>
      <c r="F559" s="3"/>
      <c r="G559" t="str">
        <f>_xlfn.XLOOKUP(t_CoralieD[[#This Row],[Date]],Celebration[Date],Celebration[Célébration],"-",0)</f>
        <v>-</v>
      </c>
      <c r="H5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560" spans="2:8" x14ac:dyDescent="0.25">
      <c r="B560" s="10">
        <v>46222</v>
      </c>
      <c r="C560" s="2">
        <f>YEAR(t_CoralieD[[#This Row],[Date]])</f>
        <v>2026</v>
      </c>
      <c r="D560" s="2" t="str">
        <f>PROPER(TEXT(t_CoralieD[[#This Row],[Date]],"mmm"))</f>
        <v>Juil</v>
      </c>
      <c r="E560" s="2">
        <f>_xlfn.ISOWEEKNUM(t_CoralieD[[#This Row],[Date]])</f>
        <v>29</v>
      </c>
      <c r="F560" s="3"/>
      <c r="G560" t="str">
        <f>_xlfn.XLOOKUP(t_CoralieD[[#This Row],[Date]],Celebration[Date],Celebration[Célébration],"-",0)</f>
        <v>-</v>
      </c>
      <c r="H5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561" spans="2:8" x14ac:dyDescent="0.25">
      <c r="B561" s="10">
        <v>46223</v>
      </c>
      <c r="C561" s="2">
        <f>YEAR(t_CoralieD[[#This Row],[Date]])</f>
        <v>2026</v>
      </c>
      <c r="D561" s="2" t="str">
        <f>PROPER(TEXT(t_CoralieD[[#This Row],[Date]],"mmm"))</f>
        <v>Juil</v>
      </c>
      <c r="E561" s="2">
        <f>_xlfn.ISOWEEKNUM(t_CoralieD[[#This Row],[Date]])</f>
        <v>30</v>
      </c>
      <c r="F561" s="3"/>
      <c r="G561" t="str">
        <f>_xlfn.XLOOKUP(t_CoralieD[[#This Row],[Date]],Celebration[Date],Celebration[Célébration],"-",0)</f>
        <v>-</v>
      </c>
      <c r="H5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562" spans="2:8" x14ac:dyDescent="0.25">
      <c r="B562" s="10">
        <v>46224</v>
      </c>
      <c r="C562" s="2">
        <f>YEAR(t_CoralieD[[#This Row],[Date]])</f>
        <v>2026</v>
      </c>
      <c r="D562" s="2" t="str">
        <f>PROPER(TEXT(t_CoralieD[[#This Row],[Date]],"mmm"))</f>
        <v>Juil</v>
      </c>
      <c r="E562" s="2">
        <f>_xlfn.ISOWEEKNUM(t_CoralieD[[#This Row],[Date]])</f>
        <v>30</v>
      </c>
      <c r="F562" s="3"/>
      <c r="G562" t="str">
        <f>_xlfn.XLOOKUP(t_CoralieD[[#This Row],[Date]],Celebration[Date],Celebration[Célébration],"-",0)</f>
        <v>-</v>
      </c>
      <c r="H5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563" spans="2:8" x14ac:dyDescent="0.25">
      <c r="B563" s="10">
        <v>46225</v>
      </c>
      <c r="C563" s="2">
        <f>YEAR(t_CoralieD[[#This Row],[Date]])</f>
        <v>2026</v>
      </c>
      <c r="D563" s="2" t="str">
        <f>PROPER(TEXT(t_CoralieD[[#This Row],[Date]],"mmm"))</f>
        <v>Juil</v>
      </c>
      <c r="E563" s="2">
        <f>_xlfn.ISOWEEKNUM(t_CoralieD[[#This Row],[Date]])</f>
        <v>30</v>
      </c>
      <c r="F563" s="3"/>
      <c r="G563" t="str">
        <f>_xlfn.XLOOKUP(t_CoralieD[[#This Row],[Date]],Celebration[Date],Celebration[Célébration],"-",0)</f>
        <v>-</v>
      </c>
      <c r="H5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564" spans="2:8" x14ac:dyDescent="0.25">
      <c r="B564" s="10">
        <v>46226</v>
      </c>
      <c r="C564" s="2">
        <f>YEAR(t_CoralieD[[#This Row],[Date]])</f>
        <v>2026</v>
      </c>
      <c r="D564" s="2" t="str">
        <f>PROPER(TEXT(t_CoralieD[[#This Row],[Date]],"mmm"))</f>
        <v>Juil</v>
      </c>
      <c r="E564" s="2">
        <f>_xlfn.ISOWEEKNUM(t_CoralieD[[#This Row],[Date]])</f>
        <v>30</v>
      </c>
      <c r="F564" s="3"/>
      <c r="G564" t="str">
        <f>_xlfn.XLOOKUP(t_CoralieD[[#This Row],[Date]],Celebration[Date],Celebration[Célébration],"-",0)</f>
        <v>-</v>
      </c>
      <c r="H5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565" spans="2:8" x14ac:dyDescent="0.25">
      <c r="B565" s="10">
        <v>46227</v>
      </c>
      <c r="C565" s="2">
        <f>YEAR(t_CoralieD[[#This Row],[Date]])</f>
        <v>2026</v>
      </c>
      <c r="D565" s="2" t="str">
        <f>PROPER(TEXT(t_CoralieD[[#This Row],[Date]],"mmm"))</f>
        <v>Juil</v>
      </c>
      <c r="E565" s="2">
        <f>_xlfn.ISOWEEKNUM(t_CoralieD[[#This Row],[Date]])</f>
        <v>30</v>
      </c>
      <c r="F565" s="3"/>
      <c r="G565" t="str">
        <f>_xlfn.XLOOKUP(t_CoralieD[[#This Row],[Date]],Celebration[Date],Celebration[Célébration],"-",0)</f>
        <v>-</v>
      </c>
      <c r="H5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566" spans="2:8" x14ac:dyDescent="0.25">
      <c r="B566" s="10">
        <v>46228</v>
      </c>
      <c r="C566" s="2">
        <f>YEAR(t_CoralieD[[#This Row],[Date]])</f>
        <v>2026</v>
      </c>
      <c r="D566" s="2" t="str">
        <f>PROPER(TEXT(t_CoralieD[[#This Row],[Date]],"mmm"))</f>
        <v>Juil</v>
      </c>
      <c r="E566" s="2">
        <f>_xlfn.ISOWEEKNUM(t_CoralieD[[#This Row],[Date]])</f>
        <v>30</v>
      </c>
      <c r="F566" s="3"/>
      <c r="G566" t="str">
        <f>_xlfn.XLOOKUP(t_CoralieD[[#This Row],[Date]],Celebration[Date],Celebration[Célébration],"-",0)</f>
        <v>-</v>
      </c>
      <c r="H5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567" spans="2:8" x14ac:dyDescent="0.25">
      <c r="B567" s="10">
        <v>46229</v>
      </c>
      <c r="C567" s="2">
        <f>YEAR(t_CoralieD[[#This Row],[Date]])</f>
        <v>2026</v>
      </c>
      <c r="D567" s="2" t="str">
        <f>PROPER(TEXT(t_CoralieD[[#This Row],[Date]],"mmm"))</f>
        <v>Juil</v>
      </c>
      <c r="E567" s="2">
        <f>_xlfn.ISOWEEKNUM(t_CoralieD[[#This Row],[Date]])</f>
        <v>30</v>
      </c>
      <c r="F567" s="3"/>
      <c r="G567" t="str">
        <f>_xlfn.XLOOKUP(t_CoralieD[[#This Row],[Date]],Celebration[Date],Celebration[Célébration],"-",0)</f>
        <v>-</v>
      </c>
      <c r="H5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568" spans="2:8" x14ac:dyDescent="0.25">
      <c r="B568" s="10">
        <v>46230</v>
      </c>
      <c r="C568" s="2">
        <f>YEAR(t_CoralieD[[#This Row],[Date]])</f>
        <v>2026</v>
      </c>
      <c r="D568" s="2" t="str">
        <f>PROPER(TEXT(t_CoralieD[[#This Row],[Date]],"mmm"))</f>
        <v>Juil</v>
      </c>
      <c r="E568" s="2">
        <f>_xlfn.ISOWEEKNUM(t_CoralieD[[#This Row],[Date]])</f>
        <v>31</v>
      </c>
      <c r="F568" s="3"/>
      <c r="G568" t="str">
        <f>_xlfn.XLOOKUP(t_CoralieD[[#This Row],[Date]],Celebration[Date],Celebration[Célébration],"-",0)</f>
        <v>-</v>
      </c>
      <c r="H5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569" spans="2:8" x14ac:dyDescent="0.25">
      <c r="B569" s="10">
        <v>46231</v>
      </c>
      <c r="C569" s="2">
        <f>YEAR(t_CoralieD[[#This Row],[Date]])</f>
        <v>2026</v>
      </c>
      <c r="D569" s="2" t="str">
        <f>PROPER(TEXT(t_CoralieD[[#This Row],[Date]],"mmm"))</f>
        <v>Juil</v>
      </c>
      <c r="E569" s="2">
        <f>_xlfn.ISOWEEKNUM(t_CoralieD[[#This Row],[Date]])</f>
        <v>31</v>
      </c>
      <c r="F569" s="3"/>
      <c r="G569" t="str">
        <f>_xlfn.XLOOKUP(t_CoralieD[[#This Row],[Date]],Celebration[Date],Celebration[Célébration],"-",0)</f>
        <v>-</v>
      </c>
      <c r="H5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570" spans="2:8" x14ac:dyDescent="0.25">
      <c r="B570" s="10">
        <v>46232</v>
      </c>
      <c r="C570" s="2">
        <f>YEAR(t_CoralieD[[#This Row],[Date]])</f>
        <v>2026</v>
      </c>
      <c r="D570" s="2" t="str">
        <f>PROPER(TEXT(t_CoralieD[[#This Row],[Date]],"mmm"))</f>
        <v>Juil</v>
      </c>
      <c r="E570" s="2">
        <f>_xlfn.ISOWEEKNUM(t_CoralieD[[#This Row],[Date]])</f>
        <v>31</v>
      </c>
      <c r="F570" s="3"/>
      <c r="G570" t="str">
        <f>_xlfn.XLOOKUP(t_CoralieD[[#This Row],[Date]],Celebration[Date],Celebration[Célébration],"-",0)</f>
        <v>-</v>
      </c>
      <c r="H5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571" spans="2:8" x14ac:dyDescent="0.25">
      <c r="B571" s="10">
        <v>46233</v>
      </c>
      <c r="C571" s="2">
        <f>YEAR(t_CoralieD[[#This Row],[Date]])</f>
        <v>2026</v>
      </c>
      <c r="D571" s="2" t="str">
        <f>PROPER(TEXT(t_CoralieD[[#This Row],[Date]],"mmm"))</f>
        <v>Juil</v>
      </c>
      <c r="E571" s="2">
        <f>_xlfn.ISOWEEKNUM(t_CoralieD[[#This Row],[Date]])</f>
        <v>31</v>
      </c>
      <c r="F571" s="3"/>
      <c r="G571" t="str">
        <f>_xlfn.XLOOKUP(t_CoralieD[[#This Row],[Date]],Celebration[Date],Celebration[Célébration],"-",0)</f>
        <v>-</v>
      </c>
      <c r="H5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572" spans="2:8" x14ac:dyDescent="0.25">
      <c r="B572" s="10">
        <v>46234</v>
      </c>
      <c r="C572" s="2">
        <f>YEAR(t_CoralieD[[#This Row],[Date]])</f>
        <v>2026</v>
      </c>
      <c r="D572" s="2" t="str">
        <f>PROPER(TEXT(t_CoralieD[[#This Row],[Date]],"mmm"))</f>
        <v>Juil</v>
      </c>
      <c r="E572" s="2">
        <f>_xlfn.ISOWEEKNUM(t_CoralieD[[#This Row],[Date]])</f>
        <v>31</v>
      </c>
      <c r="F572" s="3"/>
      <c r="G572" t="str">
        <f>_xlfn.XLOOKUP(t_CoralieD[[#This Row],[Date]],Celebration[Date],Celebration[Célébration],"-",0)</f>
        <v>-</v>
      </c>
      <c r="H5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573" spans="2:8" x14ac:dyDescent="0.25">
      <c r="B573" s="10">
        <v>46235</v>
      </c>
      <c r="C573" s="2">
        <f>YEAR(t_CoralieD[[#This Row],[Date]])</f>
        <v>2026</v>
      </c>
      <c r="D573" s="2" t="str">
        <f>PROPER(TEXT(t_CoralieD[[#This Row],[Date]],"mmm"))</f>
        <v>Août</v>
      </c>
      <c r="E573" s="2">
        <f>_xlfn.ISOWEEKNUM(t_CoralieD[[#This Row],[Date]])</f>
        <v>31</v>
      </c>
      <c r="F573" s="3"/>
      <c r="G573" t="str">
        <f>_xlfn.XLOOKUP(t_CoralieD[[#This Row],[Date]],Celebration[Date],Celebration[Célébration],"-",0)</f>
        <v>-</v>
      </c>
      <c r="H5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574" spans="2:8" x14ac:dyDescent="0.25">
      <c r="B574" s="10">
        <v>46236</v>
      </c>
      <c r="C574" s="2">
        <f>YEAR(t_CoralieD[[#This Row],[Date]])</f>
        <v>2026</v>
      </c>
      <c r="D574" s="2" t="str">
        <f>PROPER(TEXT(t_CoralieD[[#This Row],[Date]],"mmm"))</f>
        <v>Août</v>
      </c>
      <c r="E574" s="2">
        <f>_xlfn.ISOWEEKNUM(t_CoralieD[[#This Row],[Date]])</f>
        <v>31</v>
      </c>
      <c r="F574" s="3"/>
      <c r="G574" t="str">
        <f>_xlfn.XLOOKUP(t_CoralieD[[#This Row],[Date]],Celebration[Date],Celebration[Célébration],"-",0)</f>
        <v>-</v>
      </c>
      <c r="H5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575" spans="2:8" x14ac:dyDescent="0.25">
      <c r="B575" s="10">
        <v>46237</v>
      </c>
      <c r="C575" s="2">
        <f>YEAR(t_CoralieD[[#This Row],[Date]])</f>
        <v>2026</v>
      </c>
      <c r="D575" s="2" t="str">
        <f>PROPER(TEXT(t_CoralieD[[#This Row],[Date]],"mmm"))</f>
        <v>Août</v>
      </c>
      <c r="E575" s="2">
        <f>_xlfn.ISOWEEKNUM(t_CoralieD[[#This Row],[Date]])</f>
        <v>32</v>
      </c>
      <c r="F575" s="3"/>
      <c r="G575" t="str">
        <f>_xlfn.XLOOKUP(t_CoralieD[[#This Row],[Date]],Celebration[Date],Celebration[Célébration],"-",0)</f>
        <v>-</v>
      </c>
      <c r="H5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576" spans="2:8" x14ac:dyDescent="0.25">
      <c r="B576" s="10">
        <v>46238</v>
      </c>
      <c r="C576" s="2">
        <f>YEAR(t_CoralieD[[#This Row],[Date]])</f>
        <v>2026</v>
      </c>
      <c r="D576" s="2" t="str">
        <f>PROPER(TEXT(t_CoralieD[[#This Row],[Date]],"mmm"))</f>
        <v>Août</v>
      </c>
      <c r="E576" s="2">
        <f>_xlfn.ISOWEEKNUM(t_CoralieD[[#This Row],[Date]])</f>
        <v>32</v>
      </c>
      <c r="F576" s="3"/>
      <c r="G576" t="str">
        <f>_xlfn.XLOOKUP(t_CoralieD[[#This Row],[Date]],Celebration[Date],Celebration[Célébration],"-",0)</f>
        <v>-</v>
      </c>
      <c r="H5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577" spans="2:8" x14ac:dyDescent="0.25">
      <c r="B577" s="10">
        <v>46239</v>
      </c>
      <c r="C577" s="2">
        <f>YEAR(t_CoralieD[[#This Row],[Date]])</f>
        <v>2026</v>
      </c>
      <c r="D577" s="2" t="str">
        <f>PROPER(TEXT(t_CoralieD[[#This Row],[Date]],"mmm"))</f>
        <v>Août</v>
      </c>
      <c r="E577" s="2">
        <f>_xlfn.ISOWEEKNUM(t_CoralieD[[#This Row],[Date]])</f>
        <v>32</v>
      </c>
      <c r="F577" s="3"/>
      <c r="G577" t="str">
        <f>_xlfn.XLOOKUP(t_CoralieD[[#This Row],[Date]],Celebration[Date],Celebration[Célébration],"-",0)</f>
        <v>-</v>
      </c>
      <c r="H5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578" spans="2:8" x14ac:dyDescent="0.25">
      <c r="B578" s="10">
        <v>46240</v>
      </c>
      <c r="C578" s="2">
        <f>YEAR(t_CoralieD[[#This Row],[Date]])</f>
        <v>2026</v>
      </c>
      <c r="D578" s="2" t="str">
        <f>PROPER(TEXT(t_CoralieD[[#This Row],[Date]],"mmm"))</f>
        <v>Août</v>
      </c>
      <c r="E578" s="2">
        <f>_xlfn.ISOWEEKNUM(t_CoralieD[[#This Row],[Date]])</f>
        <v>32</v>
      </c>
      <c r="F578" s="3"/>
      <c r="G578" t="str">
        <f>_xlfn.XLOOKUP(t_CoralieD[[#This Row],[Date]],Celebration[Date],Celebration[Célébration],"-",0)</f>
        <v>-</v>
      </c>
      <c r="H5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579" spans="2:8" x14ac:dyDescent="0.25">
      <c r="B579" s="10">
        <v>46241</v>
      </c>
      <c r="C579" s="2">
        <f>YEAR(t_CoralieD[[#This Row],[Date]])</f>
        <v>2026</v>
      </c>
      <c r="D579" s="2" t="str">
        <f>PROPER(TEXT(t_CoralieD[[#This Row],[Date]],"mmm"))</f>
        <v>Août</v>
      </c>
      <c r="E579" s="2">
        <f>_xlfn.ISOWEEKNUM(t_CoralieD[[#This Row],[Date]])</f>
        <v>32</v>
      </c>
      <c r="F579" s="3"/>
      <c r="G579" t="str">
        <f>_xlfn.XLOOKUP(t_CoralieD[[#This Row],[Date]],Celebration[Date],Celebration[Célébration],"-",0)</f>
        <v>-</v>
      </c>
      <c r="H5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580" spans="2:8" x14ac:dyDescent="0.25">
      <c r="B580" s="10">
        <v>46242</v>
      </c>
      <c r="C580" s="2">
        <f>YEAR(t_CoralieD[[#This Row],[Date]])</f>
        <v>2026</v>
      </c>
      <c r="D580" s="2" t="str">
        <f>PROPER(TEXT(t_CoralieD[[#This Row],[Date]],"mmm"))</f>
        <v>Août</v>
      </c>
      <c r="E580" s="2">
        <f>_xlfn.ISOWEEKNUM(t_CoralieD[[#This Row],[Date]])</f>
        <v>32</v>
      </c>
      <c r="F580" s="3"/>
      <c r="G580" t="str">
        <f>_xlfn.XLOOKUP(t_CoralieD[[#This Row],[Date]],Celebration[Date],Celebration[Célébration],"-",0)</f>
        <v>-</v>
      </c>
      <c r="H5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581" spans="2:8" x14ac:dyDescent="0.25">
      <c r="B581" s="10">
        <v>46243</v>
      </c>
      <c r="C581" s="2">
        <f>YEAR(t_CoralieD[[#This Row],[Date]])</f>
        <v>2026</v>
      </c>
      <c r="D581" s="2" t="str">
        <f>PROPER(TEXT(t_CoralieD[[#This Row],[Date]],"mmm"))</f>
        <v>Août</v>
      </c>
      <c r="E581" s="2">
        <f>_xlfn.ISOWEEKNUM(t_CoralieD[[#This Row],[Date]])</f>
        <v>32</v>
      </c>
      <c r="F581" s="3"/>
      <c r="G581" t="str">
        <f>_xlfn.XLOOKUP(t_CoralieD[[#This Row],[Date]],Celebration[Date],Celebration[Célébration],"-",0)</f>
        <v>-</v>
      </c>
      <c r="H5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582" spans="2:8" x14ac:dyDescent="0.25">
      <c r="B582" s="10">
        <v>46244</v>
      </c>
      <c r="C582" s="2">
        <f>YEAR(t_CoralieD[[#This Row],[Date]])</f>
        <v>2026</v>
      </c>
      <c r="D582" s="2" t="str">
        <f>PROPER(TEXT(t_CoralieD[[#This Row],[Date]],"mmm"))</f>
        <v>Août</v>
      </c>
      <c r="E582" s="2">
        <f>_xlfn.ISOWEEKNUM(t_CoralieD[[#This Row],[Date]])</f>
        <v>33</v>
      </c>
      <c r="F582" s="3"/>
      <c r="G582" t="str">
        <f>_xlfn.XLOOKUP(t_CoralieD[[#This Row],[Date]],Celebration[Date],Celebration[Célébration],"-",0)</f>
        <v>-</v>
      </c>
      <c r="H5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583" spans="2:8" x14ac:dyDescent="0.25">
      <c r="B583" s="10">
        <v>46245</v>
      </c>
      <c r="C583" s="2">
        <f>YEAR(t_CoralieD[[#This Row],[Date]])</f>
        <v>2026</v>
      </c>
      <c r="D583" s="2" t="str">
        <f>PROPER(TEXT(t_CoralieD[[#This Row],[Date]],"mmm"))</f>
        <v>Août</v>
      </c>
      <c r="E583" s="2">
        <f>_xlfn.ISOWEEKNUM(t_CoralieD[[#This Row],[Date]])</f>
        <v>33</v>
      </c>
      <c r="F583" s="3"/>
      <c r="G583" t="str">
        <f>_xlfn.XLOOKUP(t_CoralieD[[#This Row],[Date]],Celebration[Date],Celebration[Célébration],"-",0)</f>
        <v>-</v>
      </c>
      <c r="H5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584" spans="2:8" x14ac:dyDescent="0.25">
      <c r="B584" s="10">
        <v>46246</v>
      </c>
      <c r="C584" s="2">
        <f>YEAR(t_CoralieD[[#This Row],[Date]])</f>
        <v>2026</v>
      </c>
      <c r="D584" s="2" t="str">
        <f>PROPER(TEXT(t_CoralieD[[#This Row],[Date]],"mmm"))</f>
        <v>Août</v>
      </c>
      <c r="E584" s="2">
        <f>_xlfn.ISOWEEKNUM(t_CoralieD[[#This Row],[Date]])</f>
        <v>33</v>
      </c>
      <c r="F584" s="3"/>
      <c r="G584" t="str">
        <f>_xlfn.XLOOKUP(t_CoralieD[[#This Row],[Date]],Celebration[Date],Celebration[Célébration],"-",0)</f>
        <v>-</v>
      </c>
      <c r="H5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585" spans="2:8" x14ac:dyDescent="0.25">
      <c r="B585" s="10">
        <v>46247</v>
      </c>
      <c r="C585" s="2">
        <f>YEAR(t_CoralieD[[#This Row],[Date]])</f>
        <v>2026</v>
      </c>
      <c r="D585" s="2" t="str">
        <f>PROPER(TEXT(t_CoralieD[[#This Row],[Date]],"mmm"))</f>
        <v>Août</v>
      </c>
      <c r="E585" s="2">
        <f>_xlfn.ISOWEEKNUM(t_CoralieD[[#This Row],[Date]])</f>
        <v>33</v>
      </c>
      <c r="F585" s="3"/>
      <c r="G585" t="str">
        <f>_xlfn.XLOOKUP(t_CoralieD[[#This Row],[Date]],Celebration[Date],Celebration[Célébration],"-",0)</f>
        <v>-</v>
      </c>
      <c r="H5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586" spans="2:8" x14ac:dyDescent="0.25">
      <c r="B586" s="10">
        <v>46248</v>
      </c>
      <c r="C586" s="2">
        <f>YEAR(t_CoralieD[[#This Row],[Date]])</f>
        <v>2026</v>
      </c>
      <c r="D586" s="2" t="str">
        <f>PROPER(TEXT(t_CoralieD[[#This Row],[Date]],"mmm"))</f>
        <v>Août</v>
      </c>
      <c r="E586" s="2">
        <f>_xlfn.ISOWEEKNUM(t_CoralieD[[#This Row],[Date]])</f>
        <v>33</v>
      </c>
      <c r="F586" s="3"/>
      <c r="G586" t="str">
        <f>_xlfn.XLOOKUP(t_CoralieD[[#This Row],[Date]],Celebration[Date],Celebration[Célébration],"-",0)</f>
        <v>-</v>
      </c>
      <c r="H5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587" spans="2:8" x14ac:dyDescent="0.25">
      <c r="B587" s="10">
        <v>46249</v>
      </c>
      <c r="C587" s="2">
        <f>YEAR(t_CoralieD[[#This Row],[Date]])</f>
        <v>2026</v>
      </c>
      <c r="D587" s="2" t="str">
        <f>PROPER(TEXT(t_CoralieD[[#This Row],[Date]],"mmm"))</f>
        <v>Août</v>
      </c>
      <c r="E587" s="2">
        <f>_xlfn.ISOWEEKNUM(t_CoralieD[[#This Row],[Date]])</f>
        <v>33</v>
      </c>
      <c r="F587" s="3"/>
      <c r="G587" t="str">
        <f>_xlfn.XLOOKUP(t_CoralieD[[#This Row],[Date]],Celebration[Date],Celebration[Célébration],"-",0)</f>
        <v>Assomption</v>
      </c>
      <c r="H5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❗Assomption</v>
      </c>
    </row>
    <row r="588" spans="2:8" x14ac:dyDescent="0.25">
      <c r="B588" s="10">
        <v>46250</v>
      </c>
      <c r="C588" s="2">
        <f>YEAR(t_CoralieD[[#This Row],[Date]])</f>
        <v>2026</v>
      </c>
      <c r="D588" s="2" t="str">
        <f>PROPER(TEXT(t_CoralieD[[#This Row],[Date]],"mmm"))</f>
        <v>Août</v>
      </c>
      <c r="E588" s="2">
        <f>_xlfn.ISOWEEKNUM(t_CoralieD[[#This Row],[Date]])</f>
        <v>33</v>
      </c>
      <c r="F588" s="3"/>
      <c r="G588" t="str">
        <f>_xlfn.XLOOKUP(t_CoralieD[[#This Row],[Date]],Celebration[Date],Celebration[Célébration],"-",0)</f>
        <v>-</v>
      </c>
      <c r="H5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589" spans="2:8" x14ac:dyDescent="0.25">
      <c r="B589" s="10">
        <v>46251</v>
      </c>
      <c r="C589" s="2">
        <f>YEAR(t_CoralieD[[#This Row],[Date]])</f>
        <v>2026</v>
      </c>
      <c r="D589" s="2" t="str">
        <f>PROPER(TEXT(t_CoralieD[[#This Row],[Date]],"mmm"))</f>
        <v>Août</v>
      </c>
      <c r="E589" s="2">
        <f>_xlfn.ISOWEEKNUM(t_CoralieD[[#This Row],[Date]])</f>
        <v>34</v>
      </c>
      <c r="F589" s="3"/>
      <c r="G589" t="str">
        <f>_xlfn.XLOOKUP(t_CoralieD[[#This Row],[Date]],Celebration[Date],Celebration[Célébration],"-",0)</f>
        <v>-</v>
      </c>
      <c r="H5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590" spans="2:8" x14ac:dyDescent="0.25">
      <c r="B590" s="10">
        <v>46252</v>
      </c>
      <c r="C590" s="2">
        <f>YEAR(t_CoralieD[[#This Row],[Date]])</f>
        <v>2026</v>
      </c>
      <c r="D590" s="2" t="str">
        <f>PROPER(TEXT(t_CoralieD[[#This Row],[Date]],"mmm"))</f>
        <v>Août</v>
      </c>
      <c r="E590" s="2">
        <f>_xlfn.ISOWEEKNUM(t_CoralieD[[#This Row],[Date]])</f>
        <v>34</v>
      </c>
      <c r="F590" s="3"/>
      <c r="G590" t="str">
        <f>_xlfn.XLOOKUP(t_CoralieD[[#This Row],[Date]],Celebration[Date],Celebration[Célébration],"-",0)</f>
        <v>-</v>
      </c>
      <c r="H5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591" spans="2:8" x14ac:dyDescent="0.25">
      <c r="B591" s="10">
        <v>46253</v>
      </c>
      <c r="C591" s="2">
        <f>YEAR(t_CoralieD[[#This Row],[Date]])</f>
        <v>2026</v>
      </c>
      <c r="D591" s="2" t="str">
        <f>PROPER(TEXT(t_CoralieD[[#This Row],[Date]],"mmm"))</f>
        <v>Août</v>
      </c>
      <c r="E591" s="2">
        <f>_xlfn.ISOWEEKNUM(t_CoralieD[[#This Row],[Date]])</f>
        <v>34</v>
      </c>
      <c r="F591" s="3"/>
      <c r="G591" t="str">
        <f>_xlfn.XLOOKUP(t_CoralieD[[#This Row],[Date]],Celebration[Date],Celebration[Célébration],"-",0)</f>
        <v>-</v>
      </c>
      <c r="H5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592" spans="2:8" x14ac:dyDescent="0.25">
      <c r="B592" s="10">
        <v>46254</v>
      </c>
      <c r="C592" s="2">
        <f>YEAR(t_CoralieD[[#This Row],[Date]])</f>
        <v>2026</v>
      </c>
      <c r="D592" s="2" t="str">
        <f>PROPER(TEXT(t_CoralieD[[#This Row],[Date]],"mmm"))</f>
        <v>Août</v>
      </c>
      <c r="E592" s="2">
        <f>_xlfn.ISOWEEKNUM(t_CoralieD[[#This Row],[Date]])</f>
        <v>34</v>
      </c>
      <c r="F592" s="3"/>
      <c r="G592" t="str">
        <f>_xlfn.XLOOKUP(t_CoralieD[[#This Row],[Date]],Celebration[Date],Celebration[Célébration],"-",0)</f>
        <v>-</v>
      </c>
      <c r="H5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593" spans="2:8" x14ac:dyDescent="0.25">
      <c r="B593" s="10">
        <v>46255</v>
      </c>
      <c r="C593" s="2">
        <f>YEAR(t_CoralieD[[#This Row],[Date]])</f>
        <v>2026</v>
      </c>
      <c r="D593" s="2" t="str">
        <f>PROPER(TEXT(t_CoralieD[[#This Row],[Date]],"mmm"))</f>
        <v>Août</v>
      </c>
      <c r="E593" s="2">
        <f>_xlfn.ISOWEEKNUM(t_CoralieD[[#This Row],[Date]])</f>
        <v>34</v>
      </c>
      <c r="F593" s="3"/>
      <c r="G593" t="str">
        <f>_xlfn.XLOOKUP(t_CoralieD[[#This Row],[Date]],Celebration[Date],Celebration[Célébration],"-",0)</f>
        <v>-</v>
      </c>
      <c r="H5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594" spans="2:8" x14ac:dyDescent="0.25">
      <c r="B594" s="10">
        <v>46256</v>
      </c>
      <c r="C594" s="2">
        <f>YEAR(t_CoralieD[[#This Row],[Date]])</f>
        <v>2026</v>
      </c>
      <c r="D594" s="2" t="str">
        <f>PROPER(TEXT(t_CoralieD[[#This Row],[Date]],"mmm"))</f>
        <v>Août</v>
      </c>
      <c r="E594" s="2">
        <f>_xlfn.ISOWEEKNUM(t_CoralieD[[#This Row],[Date]])</f>
        <v>34</v>
      </c>
      <c r="F594" s="3"/>
      <c r="G594" t="str">
        <f>_xlfn.XLOOKUP(t_CoralieD[[#This Row],[Date]],Celebration[Date],Celebration[Célébration],"-",0)</f>
        <v>-</v>
      </c>
      <c r="H5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595" spans="2:8" x14ac:dyDescent="0.25">
      <c r="B595" s="10">
        <v>46257</v>
      </c>
      <c r="C595" s="2">
        <f>YEAR(t_CoralieD[[#This Row],[Date]])</f>
        <v>2026</v>
      </c>
      <c r="D595" s="2" t="str">
        <f>PROPER(TEXT(t_CoralieD[[#This Row],[Date]],"mmm"))</f>
        <v>Août</v>
      </c>
      <c r="E595" s="2">
        <f>_xlfn.ISOWEEKNUM(t_CoralieD[[#This Row],[Date]])</f>
        <v>34</v>
      </c>
      <c r="F595" s="3"/>
      <c r="G595" t="str">
        <f>_xlfn.XLOOKUP(t_CoralieD[[#This Row],[Date]],Celebration[Date],Celebration[Célébration],"-",0)</f>
        <v>-</v>
      </c>
      <c r="H5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596" spans="2:8" x14ac:dyDescent="0.25">
      <c r="B596" s="10">
        <v>46258</v>
      </c>
      <c r="C596" s="2">
        <f>YEAR(t_CoralieD[[#This Row],[Date]])</f>
        <v>2026</v>
      </c>
      <c r="D596" s="2" t="str">
        <f>PROPER(TEXT(t_CoralieD[[#This Row],[Date]],"mmm"))</f>
        <v>Août</v>
      </c>
      <c r="E596" s="2">
        <f>_xlfn.ISOWEEKNUM(t_CoralieD[[#This Row],[Date]])</f>
        <v>35</v>
      </c>
      <c r="F596" s="3"/>
      <c r="G596" t="str">
        <f>_xlfn.XLOOKUP(t_CoralieD[[#This Row],[Date]],Celebration[Date],Celebration[Célébration],"-",0)</f>
        <v>-</v>
      </c>
      <c r="H5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597" spans="2:8" x14ac:dyDescent="0.25">
      <c r="B597" s="10">
        <v>46259</v>
      </c>
      <c r="C597" s="2">
        <f>YEAR(t_CoralieD[[#This Row],[Date]])</f>
        <v>2026</v>
      </c>
      <c r="D597" s="2" t="str">
        <f>PROPER(TEXT(t_CoralieD[[#This Row],[Date]],"mmm"))</f>
        <v>Août</v>
      </c>
      <c r="E597" s="2">
        <f>_xlfn.ISOWEEKNUM(t_CoralieD[[#This Row],[Date]])</f>
        <v>35</v>
      </c>
      <c r="F597" s="3"/>
      <c r="G597" t="str">
        <f>_xlfn.XLOOKUP(t_CoralieD[[#This Row],[Date]],Celebration[Date],Celebration[Célébration],"-",0)</f>
        <v>-</v>
      </c>
      <c r="H5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598" spans="2:8" x14ac:dyDescent="0.25">
      <c r="B598" s="10">
        <v>46260</v>
      </c>
      <c r="C598" s="2">
        <f>YEAR(t_CoralieD[[#This Row],[Date]])</f>
        <v>2026</v>
      </c>
      <c r="D598" s="2" t="str">
        <f>PROPER(TEXT(t_CoralieD[[#This Row],[Date]],"mmm"))</f>
        <v>Août</v>
      </c>
      <c r="E598" s="2">
        <f>_xlfn.ISOWEEKNUM(t_CoralieD[[#This Row],[Date]])</f>
        <v>35</v>
      </c>
      <c r="F598" s="3"/>
      <c r="G598" t="str">
        <f>_xlfn.XLOOKUP(t_CoralieD[[#This Row],[Date]],Celebration[Date],Celebration[Célébration],"-",0)</f>
        <v>-</v>
      </c>
      <c r="H5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599" spans="2:8" x14ac:dyDescent="0.25">
      <c r="B599" s="10">
        <v>46261</v>
      </c>
      <c r="C599" s="2">
        <f>YEAR(t_CoralieD[[#This Row],[Date]])</f>
        <v>2026</v>
      </c>
      <c r="D599" s="2" t="str">
        <f>PROPER(TEXT(t_CoralieD[[#This Row],[Date]],"mmm"))</f>
        <v>Août</v>
      </c>
      <c r="E599" s="2">
        <f>_xlfn.ISOWEEKNUM(t_CoralieD[[#This Row],[Date]])</f>
        <v>35</v>
      </c>
      <c r="F599" s="3"/>
      <c r="G599" t="str">
        <f>_xlfn.XLOOKUP(t_CoralieD[[#This Row],[Date]],Celebration[Date],Celebration[Célébration],"-",0)</f>
        <v>-</v>
      </c>
      <c r="H5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600" spans="2:8" x14ac:dyDescent="0.25">
      <c r="B600" s="10">
        <v>46262</v>
      </c>
      <c r="C600" s="2">
        <f>YEAR(t_CoralieD[[#This Row],[Date]])</f>
        <v>2026</v>
      </c>
      <c r="D600" s="2" t="str">
        <f>PROPER(TEXT(t_CoralieD[[#This Row],[Date]],"mmm"))</f>
        <v>Août</v>
      </c>
      <c r="E600" s="2">
        <f>_xlfn.ISOWEEKNUM(t_CoralieD[[#This Row],[Date]])</f>
        <v>35</v>
      </c>
      <c r="F600" s="3"/>
      <c r="G600" t="str">
        <f>_xlfn.XLOOKUP(t_CoralieD[[#This Row],[Date]],Celebration[Date],Celebration[Célébration],"-",0)</f>
        <v>-</v>
      </c>
      <c r="H6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601" spans="2:8" x14ac:dyDescent="0.25">
      <c r="B601" s="10">
        <v>46263</v>
      </c>
      <c r="C601" s="2">
        <f>YEAR(t_CoralieD[[#This Row],[Date]])</f>
        <v>2026</v>
      </c>
      <c r="D601" s="2" t="str">
        <f>PROPER(TEXT(t_CoralieD[[#This Row],[Date]],"mmm"))</f>
        <v>Août</v>
      </c>
      <c r="E601" s="2">
        <f>_xlfn.ISOWEEKNUM(t_CoralieD[[#This Row],[Date]])</f>
        <v>35</v>
      </c>
      <c r="F601" s="3"/>
      <c r="G601" t="str">
        <f>_xlfn.XLOOKUP(t_CoralieD[[#This Row],[Date]],Celebration[Date],Celebration[Célébration],"-",0)</f>
        <v>-</v>
      </c>
      <c r="H6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602" spans="2:8" x14ac:dyDescent="0.25">
      <c r="B602" s="10">
        <v>46264</v>
      </c>
      <c r="C602" s="2">
        <f>YEAR(t_CoralieD[[#This Row],[Date]])</f>
        <v>2026</v>
      </c>
      <c r="D602" s="2" t="str">
        <f>PROPER(TEXT(t_CoralieD[[#This Row],[Date]],"mmm"))</f>
        <v>Août</v>
      </c>
      <c r="E602" s="2">
        <f>_xlfn.ISOWEEKNUM(t_CoralieD[[#This Row],[Date]])</f>
        <v>35</v>
      </c>
      <c r="F602" s="3"/>
      <c r="G602" t="str">
        <f>_xlfn.XLOOKUP(t_CoralieD[[#This Row],[Date]],Celebration[Date],Celebration[Célébration],"-",0)</f>
        <v>-</v>
      </c>
      <c r="H6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603" spans="2:8" x14ac:dyDescent="0.25">
      <c r="B603" s="10">
        <v>46265</v>
      </c>
      <c r="C603" s="2">
        <f>YEAR(t_CoralieD[[#This Row],[Date]])</f>
        <v>2026</v>
      </c>
      <c r="D603" s="2" t="str">
        <f>PROPER(TEXT(t_CoralieD[[#This Row],[Date]],"mmm"))</f>
        <v>Août</v>
      </c>
      <c r="E603" s="2">
        <f>_xlfn.ISOWEEKNUM(t_CoralieD[[#This Row],[Date]])</f>
        <v>36</v>
      </c>
      <c r="F603" s="3"/>
      <c r="G603" t="str">
        <f>_xlfn.XLOOKUP(t_CoralieD[[#This Row],[Date]],Celebration[Date],Celebration[Célébration],"-",0)</f>
        <v>-</v>
      </c>
      <c r="H6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604" spans="2:8" x14ac:dyDescent="0.25">
      <c r="B604" s="10">
        <v>46266</v>
      </c>
      <c r="C604" s="2">
        <f>YEAR(t_CoralieD[[#This Row],[Date]])</f>
        <v>2026</v>
      </c>
      <c r="D604" s="2" t="str">
        <f>PROPER(TEXT(t_CoralieD[[#This Row],[Date]],"mmm"))</f>
        <v>Sept</v>
      </c>
      <c r="E604" s="2">
        <f>_xlfn.ISOWEEKNUM(t_CoralieD[[#This Row],[Date]])</f>
        <v>36</v>
      </c>
      <c r="F604" s="3"/>
      <c r="G604" t="str">
        <f>_xlfn.XLOOKUP(t_CoralieD[[#This Row],[Date]],Celebration[Date],Celebration[Célébration],"-",0)</f>
        <v>-</v>
      </c>
      <c r="H6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605" spans="2:8" x14ac:dyDescent="0.25">
      <c r="B605" s="10">
        <v>46267</v>
      </c>
      <c r="C605" s="2">
        <f>YEAR(t_CoralieD[[#This Row],[Date]])</f>
        <v>2026</v>
      </c>
      <c r="D605" s="2" t="str">
        <f>PROPER(TEXT(t_CoralieD[[#This Row],[Date]],"mmm"))</f>
        <v>Sept</v>
      </c>
      <c r="E605" s="2">
        <f>_xlfn.ISOWEEKNUM(t_CoralieD[[#This Row],[Date]])</f>
        <v>36</v>
      </c>
      <c r="F605" s="3"/>
      <c r="G605" t="str">
        <f>_xlfn.XLOOKUP(t_CoralieD[[#This Row],[Date]],Celebration[Date],Celebration[Célébration],"-",0)</f>
        <v>-</v>
      </c>
      <c r="H6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606" spans="2:8" x14ac:dyDescent="0.25">
      <c r="B606" s="10">
        <v>46268</v>
      </c>
      <c r="C606" s="2">
        <f>YEAR(t_CoralieD[[#This Row],[Date]])</f>
        <v>2026</v>
      </c>
      <c r="D606" s="2" t="str">
        <f>PROPER(TEXT(t_CoralieD[[#This Row],[Date]],"mmm"))</f>
        <v>Sept</v>
      </c>
      <c r="E606" s="2">
        <f>_xlfn.ISOWEEKNUM(t_CoralieD[[#This Row],[Date]])</f>
        <v>36</v>
      </c>
      <c r="F606" s="3"/>
      <c r="G606" t="str">
        <f>_xlfn.XLOOKUP(t_CoralieD[[#This Row],[Date]],Celebration[Date],Celebration[Célébration],"-",0)</f>
        <v>-</v>
      </c>
      <c r="H6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607" spans="2:8" x14ac:dyDescent="0.25">
      <c r="B607" s="10">
        <v>46269</v>
      </c>
      <c r="C607" s="2">
        <f>YEAR(t_CoralieD[[#This Row],[Date]])</f>
        <v>2026</v>
      </c>
      <c r="D607" s="2" t="str">
        <f>PROPER(TEXT(t_CoralieD[[#This Row],[Date]],"mmm"))</f>
        <v>Sept</v>
      </c>
      <c r="E607" s="2">
        <f>_xlfn.ISOWEEKNUM(t_CoralieD[[#This Row],[Date]])</f>
        <v>36</v>
      </c>
      <c r="F607" s="3"/>
      <c r="G607" t="str">
        <f>_xlfn.XLOOKUP(t_CoralieD[[#This Row],[Date]],Celebration[Date],Celebration[Célébration],"-",0)</f>
        <v>-</v>
      </c>
      <c r="H6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608" spans="2:8" x14ac:dyDescent="0.25">
      <c r="B608" s="10">
        <v>46270</v>
      </c>
      <c r="C608" s="2">
        <f>YEAR(t_CoralieD[[#This Row],[Date]])</f>
        <v>2026</v>
      </c>
      <c r="D608" s="2" t="str">
        <f>PROPER(TEXT(t_CoralieD[[#This Row],[Date]],"mmm"))</f>
        <v>Sept</v>
      </c>
      <c r="E608" s="2">
        <f>_xlfn.ISOWEEKNUM(t_CoralieD[[#This Row],[Date]])</f>
        <v>36</v>
      </c>
      <c r="F608" s="3"/>
      <c r="G608" t="str">
        <f>_xlfn.XLOOKUP(t_CoralieD[[#This Row],[Date]],Celebration[Date],Celebration[Célébration],"-",0)</f>
        <v>-</v>
      </c>
      <c r="H6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609" spans="2:8" x14ac:dyDescent="0.25">
      <c r="B609" s="10">
        <v>46271</v>
      </c>
      <c r="C609" s="2">
        <f>YEAR(t_CoralieD[[#This Row],[Date]])</f>
        <v>2026</v>
      </c>
      <c r="D609" s="2" t="str">
        <f>PROPER(TEXT(t_CoralieD[[#This Row],[Date]],"mmm"))</f>
        <v>Sept</v>
      </c>
      <c r="E609" s="2">
        <f>_xlfn.ISOWEEKNUM(t_CoralieD[[#This Row],[Date]])</f>
        <v>36</v>
      </c>
      <c r="F609" s="3"/>
      <c r="G609" t="str">
        <f>_xlfn.XLOOKUP(t_CoralieD[[#This Row],[Date]],Celebration[Date],Celebration[Célébration],"-",0)</f>
        <v>-</v>
      </c>
      <c r="H6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610" spans="2:8" x14ac:dyDescent="0.25">
      <c r="B610" s="10">
        <v>46272</v>
      </c>
      <c r="C610" s="2">
        <f>YEAR(t_CoralieD[[#This Row],[Date]])</f>
        <v>2026</v>
      </c>
      <c r="D610" s="2" t="str">
        <f>PROPER(TEXT(t_CoralieD[[#This Row],[Date]],"mmm"))</f>
        <v>Sept</v>
      </c>
      <c r="E610" s="2">
        <f>_xlfn.ISOWEEKNUM(t_CoralieD[[#This Row],[Date]])</f>
        <v>37</v>
      </c>
      <c r="F610" s="3"/>
      <c r="G610" t="str">
        <f>_xlfn.XLOOKUP(t_CoralieD[[#This Row],[Date]],Celebration[Date],Celebration[Célébration],"-",0)</f>
        <v>-</v>
      </c>
      <c r="H6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611" spans="2:8" x14ac:dyDescent="0.25">
      <c r="B611" s="10">
        <v>46273</v>
      </c>
      <c r="C611" s="2">
        <f>YEAR(t_CoralieD[[#This Row],[Date]])</f>
        <v>2026</v>
      </c>
      <c r="D611" s="2" t="str">
        <f>PROPER(TEXT(t_CoralieD[[#This Row],[Date]],"mmm"))</f>
        <v>Sept</v>
      </c>
      <c r="E611" s="2">
        <f>_xlfn.ISOWEEKNUM(t_CoralieD[[#This Row],[Date]])</f>
        <v>37</v>
      </c>
      <c r="F611" s="3"/>
      <c r="G611" t="str">
        <f>_xlfn.XLOOKUP(t_CoralieD[[#This Row],[Date]],Celebration[Date],Celebration[Célébration],"-",0)</f>
        <v>-</v>
      </c>
      <c r="H6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612" spans="2:8" x14ac:dyDescent="0.25">
      <c r="B612" s="10">
        <v>46274</v>
      </c>
      <c r="C612" s="2">
        <f>YEAR(t_CoralieD[[#This Row],[Date]])</f>
        <v>2026</v>
      </c>
      <c r="D612" s="2" t="str">
        <f>PROPER(TEXT(t_CoralieD[[#This Row],[Date]],"mmm"))</f>
        <v>Sept</v>
      </c>
      <c r="E612" s="2">
        <f>_xlfn.ISOWEEKNUM(t_CoralieD[[#This Row],[Date]])</f>
        <v>37</v>
      </c>
      <c r="F612" s="3"/>
      <c r="G612" t="str">
        <f>_xlfn.XLOOKUP(t_CoralieD[[#This Row],[Date]],Celebration[Date],Celebration[Célébration],"-",0)</f>
        <v>-</v>
      </c>
      <c r="H6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613" spans="2:8" x14ac:dyDescent="0.25">
      <c r="B613" s="10">
        <v>46275</v>
      </c>
      <c r="C613" s="2">
        <f>YEAR(t_CoralieD[[#This Row],[Date]])</f>
        <v>2026</v>
      </c>
      <c r="D613" s="2" t="str">
        <f>PROPER(TEXT(t_CoralieD[[#This Row],[Date]],"mmm"))</f>
        <v>Sept</v>
      </c>
      <c r="E613" s="2">
        <f>_xlfn.ISOWEEKNUM(t_CoralieD[[#This Row],[Date]])</f>
        <v>37</v>
      </c>
      <c r="F613" s="3"/>
      <c r="G613" t="str">
        <f>_xlfn.XLOOKUP(t_CoralieD[[#This Row],[Date]],Celebration[Date],Celebration[Célébration],"-",0)</f>
        <v>-</v>
      </c>
      <c r="H6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614" spans="2:8" x14ac:dyDescent="0.25">
      <c r="B614" s="10">
        <v>46276</v>
      </c>
      <c r="C614" s="2">
        <f>YEAR(t_CoralieD[[#This Row],[Date]])</f>
        <v>2026</v>
      </c>
      <c r="D614" s="2" t="str">
        <f>PROPER(TEXT(t_CoralieD[[#This Row],[Date]],"mmm"))</f>
        <v>Sept</v>
      </c>
      <c r="E614" s="2">
        <f>_xlfn.ISOWEEKNUM(t_CoralieD[[#This Row],[Date]])</f>
        <v>37</v>
      </c>
      <c r="F614" s="3"/>
      <c r="G614" t="str">
        <f>_xlfn.XLOOKUP(t_CoralieD[[#This Row],[Date]],Celebration[Date],Celebration[Célébration],"-",0)</f>
        <v>-</v>
      </c>
      <c r="H6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615" spans="2:8" x14ac:dyDescent="0.25">
      <c r="B615" s="10">
        <v>46277</v>
      </c>
      <c r="C615" s="2">
        <f>YEAR(t_CoralieD[[#This Row],[Date]])</f>
        <v>2026</v>
      </c>
      <c r="D615" s="2" t="str">
        <f>PROPER(TEXT(t_CoralieD[[#This Row],[Date]],"mmm"))</f>
        <v>Sept</v>
      </c>
      <c r="E615" s="2">
        <f>_xlfn.ISOWEEKNUM(t_CoralieD[[#This Row],[Date]])</f>
        <v>37</v>
      </c>
      <c r="F615" s="3"/>
      <c r="G615" t="str">
        <f>_xlfn.XLOOKUP(t_CoralieD[[#This Row],[Date]],Celebration[Date],Celebration[Célébration],"-",0)</f>
        <v>-</v>
      </c>
      <c r="H6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616" spans="2:8" x14ac:dyDescent="0.25">
      <c r="B616" s="10">
        <v>46278</v>
      </c>
      <c r="C616" s="2">
        <f>YEAR(t_CoralieD[[#This Row],[Date]])</f>
        <v>2026</v>
      </c>
      <c r="D616" s="2" t="str">
        <f>PROPER(TEXT(t_CoralieD[[#This Row],[Date]],"mmm"))</f>
        <v>Sept</v>
      </c>
      <c r="E616" s="2">
        <f>_xlfn.ISOWEEKNUM(t_CoralieD[[#This Row],[Date]])</f>
        <v>37</v>
      </c>
      <c r="F616" s="3"/>
      <c r="G616" t="str">
        <f>_xlfn.XLOOKUP(t_CoralieD[[#This Row],[Date]],Celebration[Date],Celebration[Célébration],"-",0)</f>
        <v>-</v>
      </c>
      <c r="H6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617" spans="2:8" x14ac:dyDescent="0.25">
      <c r="B617" s="10">
        <v>46279</v>
      </c>
      <c r="C617" s="2">
        <f>YEAR(t_CoralieD[[#This Row],[Date]])</f>
        <v>2026</v>
      </c>
      <c r="D617" s="2" t="str">
        <f>PROPER(TEXT(t_CoralieD[[#This Row],[Date]],"mmm"))</f>
        <v>Sept</v>
      </c>
      <c r="E617" s="2">
        <f>_xlfn.ISOWEEKNUM(t_CoralieD[[#This Row],[Date]])</f>
        <v>38</v>
      </c>
      <c r="F617" s="3"/>
      <c r="G617" t="str">
        <f>_xlfn.XLOOKUP(t_CoralieD[[#This Row],[Date]],Celebration[Date],Celebration[Célébration],"-",0)</f>
        <v>-</v>
      </c>
      <c r="H6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618" spans="2:8" x14ac:dyDescent="0.25">
      <c r="B618" s="10">
        <v>46280</v>
      </c>
      <c r="C618" s="2">
        <f>YEAR(t_CoralieD[[#This Row],[Date]])</f>
        <v>2026</v>
      </c>
      <c r="D618" s="2" t="str">
        <f>PROPER(TEXT(t_CoralieD[[#This Row],[Date]],"mmm"))</f>
        <v>Sept</v>
      </c>
      <c r="E618" s="2">
        <f>_xlfn.ISOWEEKNUM(t_CoralieD[[#This Row],[Date]])</f>
        <v>38</v>
      </c>
      <c r="F618" s="3"/>
      <c r="G618" t="str">
        <f>_xlfn.XLOOKUP(t_CoralieD[[#This Row],[Date]],Celebration[Date],Celebration[Célébration],"-",0)</f>
        <v>-</v>
      </c>
      <c r="H6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619" spans="2:8" x14ac:dyDescent="0.25">
      <c r="B619" s="10">
        <v>46281</v>
      </c>
      <c r="C619" s="2">
        <f>YEAR(t_CoralieD[[#This Row],[Date]])</f>
        <v>2026</v>
      </c>
      <c r="D619" s="2" t="str">
        <f>PROPER(TEXT(t_CoralieD[[#This Row],[Date]],"mmm"))</f>
        <v>Sept</v>
      </c>
      <c r="E619" s="2">
        <f>_xlfn.ISOWEEKNUM(t_CoralieD[[#This Row],[Date]])</f>
        <v>38</v>
      </c>
      <c r="F619" s="3"/>
      <c r="G619" t="str">
        <f>_xlfn.XLOOKUP(t_CoralieD[[#This Row],[Date]],Celebration[Date],Celebration[Célébration],"-",0)</f>
        <v>-</v>
      </c>
      <c r="H6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620" spans="2:8" x14ac:dyDescent="0.25">
      <c r="B620" s="10">
        <v>46282</v>
      </c>
      <c r="C620" s="2">
        <f>YEAR(t_CoralieD[[#This Row],[Date]])</f>
        <v>2026</v>
      </c>
      <c r="D620" s="2" t="str">
        <f>PROPER(TEXT(t_CoralieD[[#This Row],[Date]],"mmm"))</f>
        <v>Sept</v>
      </c>
      <c r="E620" s="2">
        <f>_xlfn.ISOWEEKNUM(t_CoralieD[[#This Row],[Date]])</f>
        <v>38</v>
      </c>
      <c r="F620" s="3"/>
      <c r="G620" t="str">
        <f>_xlfn.XLOOKUP(t_CoralieD[[#This Row],[Date]],Celebration[Date],Celebration[Célébration],"-",0)</f>
        <v>-</v>
      </c>
      <c r="H6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621" spans="2:8" x14ac:dyDescent="0.25">
      <c r="B621" s="10">
        <v>46283</v>
      </c>
      <c r="C621" s="2">
        <f>YEAR(t_CoralieD[[#This Row],[Date]])</f>
        <v>2026</v>
      </c>
      <c r="D621" s="2" t="str">
        <f>PROPER(TEXT(t_CoralieD[[#This Row],[Date]],"mmm"))</f>
        <v>Sept</v>
      </c>
      <c r="E621" s="2">
        <f>_xlfn.ISOWEEKNUM(t_CoralieD[[#This Row],[Date]])</f>
        <v>38</v>
      </c>
      <c r="F621" s="3"/>
      <c r="G621" t="str">
        <f>_xlfn.XLOOKUP(t_CoralieD[[#This Row],[Date]],Celebration[Date],Celebration[Célébration],"-",0)</f>
        <v>-</v>
      </c>
      <c r="H6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622" spans="2:8" x14ac:dyDescent="0.25">
      <c r="B622" s="10">
        <v>46284</v>
      </c>
      <c r="C622" s="2">
        <f>YEAR(t_CoralieD[[#This Row],[Date]])</f>
        <v>2026</v>
      </c>
      <c r="D622" s="2" t="str">
        <f>PROPER(TEXT(t_CoralieD[[#This Row],[Date]],"mmm"))</f>
        <v>Sept</v>
      </c>
      <c r="E622" s="2">
        <f>_xlfn.ISOWEEKNUM(t_CoralieD[[#This Row],[Date]])</f>
        <v>38</v>
      </c>
      <c r="F622" s="3"/>
      <c r="G622" t="str">
        <f>_xlfn.XLOOKUP(t_CoralieD[[#This Row],[Date]],Celebration[Date],Celebration[Célébration],"-",0)</f>
        <v>-</v>
      </c>
      <c r="H6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623" spans="2:8" x14ac:dyDescent="0.25">
      <c r="B623" s="10">
        <v>46285</v>
      </c>
      <c r="C623" s="2">
        <f>YEAR(t_CoralieD[[#This Row],[Date]])</f>
        <v>2026</v>
      </c>
      <c r="D623" s="2" t="str">
        <f>PROPER(TEXT(t_CoralieD[[#This Row],[Date]],"mmm"))</f>
        <v>Sept</v>
      </c>
      <c r="E623" s="2">
        <f>_xlfn.ISOWEEKNUM(t_CoralieD[[#This Row],[Date]])</f>
        <v>38</v>
      </c>
      <c r="F623" s="3"/>
      <c r="G623" t="str">
        <f>_xlfn.XLOOKUP(t_CoralieD[[#This Row],[Date]],Celebration[Date],Celebration[Célébration],"-",0)</f>
        <v>-</v>
      </c>
      <c r="H6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624" spans="2:8" x14ac:dyDescent="0.25">
      <c r="B624" s="10">
        <v>46286</v>
      </c>
      <c r="C624" s="2">
        <f>YEAR(t_CoralieD[[#This Row],[Date]])</f>
        <v>2026</v>
      </c>
      <c r="D624" s="2" t="str">
        <f>PROPER(TEXT(t_CoralieD[[#This Row],[Date]],"mmm"))</f>
        <v>Sept</v>
      </c>
      <c r="E624" s="2">
        <f>_xlfn.ISOWEEKNUM(t_CoralieD[[#This Row],[Date]])</f>
        <v>39</v>
      </c>
      <c r="F624" s="3"/>
      <c r="G624" t="str">
        <f>_xlfn.XLOOKUP(t_CoralieD[[#This Row],[Date]],Celebration[Date],Celebration[Célébration],"-",0)</f>
        <v>-</v>
      </c>
      <c r="H6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625" spans="2:8" x14ac:dyDescent="0.25">
      <c r="B625" s="10">
        <v>46287</v>
      </c>
      <c r="C625" s="2">
        <f>YEAR(t_CoralieD[[#This Row],[Date]])</f>
        <v>2026</v>
      </c>
      <c r="D625" s="2" t="str">
        <f>PROPER(TEXT(t_CoralieD[[#This Row],[Date]],"mmm"))</f>
        <v>Sept</v>
      </c>
      <c r="E625" s="2">
        <f>_xlfn.ISOWEEKNUM(t_CoralieD[[#This Row],[Date]])</f>
        <v>39</v>
      </c>
      <c r="F625" s="3"/>
      <c r="G625" t="str">
        <f>_xlfn.XLOOKUP(t_CoralieD[[#This Row],[Date]],Celebration[Date],Celebration[Célébration],"-",0)</f>
        <v>-</v>
      </c>
      <c r="H6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626" spans="2:8" x14ac:dyDescent="0.25">
      <c r="B626" s="10">
        <v>46288</v>
      </c>
      <c r="C626" s="2">
        <f>YEAR(t_CoralieD[[#This Row],[Date]])</f>
        <v>2026</v>
      </c>
      <c r="D626" s="2" t="str">
        <f>PROPER(TEXT(t_CoralieD[[#This Row],[Date]],"mmm"))</f>
        <v>Sept</v>
      </c>
      <c r="E626" s="2">
        <f>_xlfn.ISOWEEKNUM(t_CoralieD[[#This Row],[Date]])</f>
        <v>39</v>
      </c>
      <c r="F626" s="3"/>
      <c r="G626" t="str">
        <f>_xlfn.XLOOKUP(t_CoralieD[[#This Row],[Date]],Celebration[Date],Celebration[Célébration],"-",0)</f>
        <v>-</v>
      </c>
      <c r="H62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627" spans="2:8" x14ac:dyDescent="0.25">
      <c r="B627" s="10">
        <v>46289</v>
      </c>
      <c r="C627" s="2">
        <f>YEAR(t_CoralieD[[#This Row],[Date]])</f>
        <v>2026</v>
      </c>
      <c r="D627" s="2" t="str">
        <f>PROPER(TEXT(t_CoralieD[[#This Row],[Date]],"mmm"))</f>
        <v>Sept</v>
      </c>
      <c r="E627" s="2">
        <f>_xlfn.ISOWEEKNUM(t_CoralieD[[#This Row],[Date]])</f>
        <v>39</v>
      </c>
      <c r="F627" s="3"/>
      <c r="G627" t="str">
        <f>_xlfn.XLOOKUP(t_CoralieD[[#This Row],[Date]],Celebration[Date],Celebration[Célébration],"-",0)</f>
        <v>-</v>
      </c>
      <c r="H62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628" spans="2:8" x14ac:dyDescent="0.25">
      <c r="B628" s="10">
        <v>46290</v>
      </c>
      <c r="C628" s="2">
        <f>YEAR(t_CoralieD[[#This Row],[Date]])</f>
        <v>2026</v>
      </c>
      <c r="D628" s="2" t="str">
        <f>PROPER(TEXT(t_CoralieD[[#This Row],[Date]],"mmm"))</f>
        <v>Sept</v>
      </c>
      <c r="E628" s="2">
        <f>_xlfn.ISOWEEKNUM(t_CoralieD[[#This Row],[Date]])</f>
        <v>39</v>
      </c>
      <c r="F628" s="3"/>
      <c r="G628" t="str">
        <f>_xlfn.XLOOKUP(t_CoralieD[[#This Row],[Date]],Celebration[Date],Celebration[Célébration],"-",0)</f>
        <v>-</v>
      </c>
      <c r="H62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629" spans="2:8" x14ac:dyDescent="0.25">
      <c r="B629" s="10">
        <v>46291</v>
      </c>
      <c r="C629" s="2">
        <f>YEAR(t_CoralieD[[#This Row],[Date]])</f>
        <v>2026</v>
      </c>
      <c r="D629" s="2" t="str">
        <f>PROPER(TEXT(t_CoralieD[[#This Row],[Date]],"mmm"))</f>
        <v>Sept</v>
      </c>
      <c r="E629" s="2">
        <f>_xlfn.ISOWEEKNUM(t_CoralieD[[#This Row],[Date]])</f>
        <v>39</v>
      </c>
      <c r="F629" s="3"/>
      <c r="G629" t="str">
        <f>_xlfn.XLOOKUP(t_CoralieD[[#This Row],[Date]],Celebration[Date],Celebration[Célébration],"-",0)</f>
        <v>-</v>
      </c>
      <c r="H62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630" spans="2:8" x14ac:dyDescent="0.25">
      <c r="B630" s="10">
        <v>46292</v>
      </c>
      <c r="C630" s="2">
        <f>YEAR(t_CoralieD[[#This Row],[Date]])</f>
        <v>2026</v>
      </c>
      <c r="D630" s="2" t="str">
        <f>PROPER(TEXT(t_CoralieD[[#This Row],[Date]],"mmm"))</f>
        <v>Sept</v>
      </c>
      <c r="E630" s="2">
        <f>_xlfn.ISOWEEKNUM(t_CoralieD[[#This Row],[Date]])</f>
        <v>39</v>
      </c>
      <c r="F630" s="3"/>
      <c r="G630" t="str">
        <f>_xlfn.XLOOKUP(t_CoralieD[[#This Row],[Date]],Celebration[Date],Celebration[Célébration],"-",0)</f>
        <v>-</v>
      </c>
      <c r="H63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631" spans="2:8" x14ac:dyDescent="0.25">
      <c r="B631" s="10">
        <v>46293</v>
      </c>
      <c r="C631" s="2">
        <f>YEAR(t_CoralieD[[#This Row],[Date]])</f>
        <v>2026</v>
      </c>
      <c r="D631" s="2" t="str">
        <f>PROPER(TEXT(t_CoralieD[[#This Row],[Date]],"mmm"))</f>
        <v>Sept</v>
      </c>
      <c r="E631" s="2">
        <f>_xlfn.ISOWEEKNUM(t_CoralieD[[#This Row],[Date]])</f>
        <v>40</v>
      </c>
      <c r="F631" s="3"/>
      <c r="G631" t="str">
        <f>_xlfn.XLOOKUP(t_CoralieD[[#This Row],[Date]],Celebration[Date],Celebration[Célébration],"-",0)</f>
        <v>-</v>
      </c>
      <c r="H63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632" spans="2:8" x14ac:dyDescent="0.25">
      <c r="B632" s="10">
        <v>46294</v>
      </c>
      <c r="C632" s="2">
        <f>YEAR(t_CoralieD[[#This Row],[Date]])</f>
        <v>2026</v>
      </c>
      <c r="D632" s="2" t="str">
        <f>PROPER(TEXT(t_CoralieD[[#This Row],[Date]],"mmm"))</f>
        <v>Sept</v>
      </c>
      <c r="E632" s="2">
        <f>_xlfn.ISOWEEKNUM(t_CoralieD[[#This Row],[Date]])</f>
        <v>40</v>
      </c>
      <c r="F632" s="3"/>
      <c r="G632" t="str">
        <f>_xlfn.XLOOKUP(t_CoralieD[[#This Row],[Date]],Celebration[Date],Celebration[Célébration],"-",0)</f>
        <v>-</v>
      </c>
      <c r="H63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633" spans="2:8" x14ac:dyDescent="0.25">
      <c r="B633" s="10">
        <v>46295</v>
      </c>
      <c r="C633" s="2">
        <f>YEAR(t_CoralieD[[#This Row],[Date]])</f>
        <v>2026</v>
      </c>
      <c r="D633" s="2" t="str">
        <f>PROPER(TEXT(t_CoralieD[[#This Row],[Date]],"mmm"))</f>
        <v>Sept</v>
      </c>
      <c r="E633" s="2">
        <f>_xlfn.ISOWEEKNUM(t_CoralieD[[#This Row],[Date]])</f>
        <v>40</v>
      </c>
      <c r="F633" s="3"/>
      <c r="G633" t="str">
        <f>_xlfn.XLOOKUP(t_CoralieD[[#This Row],[Date]],Celebration[Date],Celebration[Célébration],"-",0)</f>
        <v>-</v>
      </c>
      <c r="H63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634" spans="2:8" x14ac:dyDescent="0.25">
      <c r="B634" s="10">
        <v>46296</v>
      </c>
      <c r="C634" s="2">
        <f>YEAR(t_CoralieD[[#This Row],[Date]])</f>
        <v>2026</v>
      </c>
      <c r="D634" s="2" t="str">
        <f>PROPER(TEXT(t_CoralieD[[#This Row],[Date]],"mmm"))</f>
        <v>Oct</v>
      </c>
      <c r="E634" s="2">
        <f>_xlfn.ISOWEEKNUM(t_CoralieD[[#This Row],[Date]])</f>
        <v>40</v>
      </c>
      <c r="F634" s="3"/>
      <c r="G634" t="str">
        <f>_xlfn.XLOOKUP(t_CoralieD[[#This Row],[Date]],Celebration[Date],Celebration[Célébration],"-",0)</f>
        <v>-</v>
      </c>
      <c r="H63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635" spans="2:8" x14ac:dyDescent="0.25">
      <c r="B635" s="10">
        <v>46297</v>
      </c>
      <c r="C635" s="2">
        <f>YEAR(t_CoralieD[[#This Row],[Date]])</f>
        <v>2026</v>
      </c>
      <c r="D635" s="2" t="str">
        <f>PROPER(TEXT(t_CoralieD[[#This Row],[Date]],"mmm"))</f>
        <v>Oct</v>
      </c>
      <c r="E635" s="2">
        <f>_xlfn.ISOWEEKNUM(t_CoralieD[[#This Row],[Date]])</f>
        <v>40</v>
      </c>
      <c r="F635" s="3"/>
      <c r="G635" t="str">
        <f>_xlfn.XLOOKUP(t_CoralieD[[#This Row],[Date]],Celebration[Date],Celebration[Célébration],"-",0)</f>
        <v>-</v>
      </c>
      <c r="H63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636" spans="2:8" x14ac:dyDescent="0.25">
      <c r="B636" s="10">
        <v>46298</v>
      </c>
      <c r="C636" s="2">
        <f>YEAR(t_CoralieD[[#This Row],[Date]])</f>
        <v>2026</v>
      </c>
      <c r="D636" s="2" t="str">
        <f>PROPER(TEXT(t_CoralieD[[#This Row],[Date]],"mmm"))</f>
        <v>Oct</v>
      </c>
      <c r="E636" s="2">
        <f>_xlfn.ISOWEEKNUM(t_CoralieD[[#This Row],[Date]])</f>
        <v>40</v>
      </c>
      <c r="F636" s="3"/>
      <c r="G636" t="str">
        <f>_xlfn.XLOOKUP(t_CoralieD[[#This Row],[Date]],Celebration[Date],Celebration[Célébration],"-",0)</f>
        <v>-</v>
      </c>
      <c r="H63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637" spans="2:8" x14ac:dyDescent="0.25">
      <c r="B637" s="10">
        <v>46299</v>
      </c>
      <c r="C637" s="2">
        <f>YEAR(t_CoralieD[[#This Row],[Date]])</f>
        <v>2026</v>
      </c>
      <c r="D637" s="2" t="str">
        <f>PROPER(TEXT(t_CoralieD[[#This Row],[Date]],"mmm"))</f>
        <v>Oct</v>
      </c>
      <c r="E637" s="2">
        <f>_xlfn.ISOWEEKNUM(t_CoralieD[[#This Row],[Date]])</f>
        <v>40</v>
      </c>
      <c r="F637" s="3"/>
      <c r="G637" t="str">
        <f>_xlfn.XLOOKUP(t_CoralieD[[#This Row],[Date]],Celebration[Date],Celebration[Célébration],"-",0)</f>
        <v>-</v>
      </c>
      <c r="H63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638" spans="2:8" x14ac:dyDescent="0.25">
      <c r="B638" s="10">
        <v>46300</v>
      </c>
      <c r="C638" s="2">
        <f>YEAR(t_CoralieD[[#This Row],[Date]])</f>
        <v>2026</v>
      </c>
      <c r="D638" s="2" t="str">
        <f>PROPER(TEXT(t_CoralieD[[#This Row],[Date]],"mmm"))</f>
        <v>Oct</v>
      </c>
      <c r="E638" s="2">
        <f>_xlfn.ISOWEEKNUM(t_CoralieD[[#This Row],[Date]])</f>
        <v>41</v>
      </c>
      <c r="F638" s="3"/>
      <c r="G638" t="str">
        <f>_xlfn.XLOOKUP(t_CoralieD[[#This Row],[Date]],Celebration[Date],Celebration[Célébration],"-",0)</f>
        <v>-</v>
      </c>
      <c r="H63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639" spans="2:8" x14ac:dyDescent="0.25">
      <c r="B639" s="10">
        <v>46301</v>
      </c>
      <c r="C639" s="2">
        <f>YEAR(t_CoralieD[[#This Row],[Date]])</f>
        <v>2026</v>
      </c>
      <c r="D639" s="2" t="str">
        <f>PROPER(TEXT(t_CoralieD[[#This Row],[Date]],"mmm"))</f>
        <v>Oct</v>
      </c>
      <c r="E639" s="2">
        <f>_xlfn.ISOWEEKNUM(t_CoralieD[[#This Row],[Date]])</f>
        <v>41</v>
      </c>
      <c r="F639" s="3"/>
      <c r="G639" t="str">
        <f>_xlfn.XLOOKUP(t_CoralieD[[#This Row],[Date]],Celebration[Date],Celebration[Célébration],"-",0)</f>
        <v>-</v>
      </c>
      <c r="H63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640" spans="2:8" x14ac:dyDescent="0.25">
      <c r="B640" s="10">
        <v>46302</v>
      </c>
      <c r="C640" s="2">
        <f>YEAR(t_CoralieD[[#This Row],[Date]])</f>
        <v>2026</v>
      </c>
      <c r="D640" s="2" t="str">
        <f>PROPER(TEXT(t_CoralieD[[#This Row],[Date]],"mmm"))</f>
        <v>Oct</v>
      </c>
      <c r="E640" s="2">
        <f>_xlfn.ISOWEEKNUM(t_CoralieD[[#This Row],[Date]])</f>
        <v>41</v>
      </c>
      <c r="F640" s="3"/>
      <c r="G640" t="str">
        <f>_xlfn.XLOOKUP(t_CoralieD[[#This Row],[Date]],Celebration[Date],Celebration[Célébration],"-",0)</f>
        <v>-</v>
      </c>
      <c r="H64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641" spans="2:8" x14ac:dyDescent="0.25">
      <c r="B641" s="10">
        <v>46303</v>
      </c>
      <c r="C641" s="2">
        <f>YEAR(t_CoralieD[[#This Row],[Date]])</f>
        <v>2026</v>
      </c>
      <c r="D641" s="2" t="str">
        <f>PROPER(TEXT(t_CoralieD[[#This Row],[Date]],"mmm"))</f>
        <v>Oct</v>
      </c>
      <c r="E641" s="2">
        <f>_xlfn.ISOWEEKNUM(t_CoralieD[[#This Row],[Date]])</f>
        <v>41</v>
      </c>
      <c r="F641" s="3"/>
      <c r="G641" t="str">
        <f>_xlfn.XLOOKUP(t_CoralieD[[#This Row],[Date]],Celebration[Date],Celebration[Célébration],"-",0)</f>
        <v>-</v>
      </c>
      <c r="H64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642" spans="2:8" x14ac:dyDescent="0.25">
      <c r="B642" s="10">
        <v>46304</v>
      </c>
      <c r="C642" s="2">
        <f>YEAR(t_CoralieD[[#This Row],[Date]])</f>
        <v>2026</v>
      </c>
      <c r="D642" s="2" t="str">
        <f>PROPER(TEXT(t_CoralieD[[#This Row],[Date]],"mmm"))</f>
        <v>Oct</v>
      </c>
      <c r="E642" s="2">
        <f>_xlfn.ISOWEEKNUM(t_CoralieD[[#This Row],[Date]])</f>
        <v>41</v>
      </c>
      <c r="F642" s="3"/>
      <c r="G642" t="str">
        <f>_xlfn.XLOOKUP(t_CoralieD[[#This Row],[Date]],Celebration[Date],Celebration[Célébration],"-",0)</f>
        <v>-</v>
      </c>
      <c r="H64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643" spans="2:8" x14ac:dyDescent="0.25">
      <c r="B643" s="10">
        <v>46305</v>
      </c>
      <c r="C643" s="2">
        <f>YEAR(t_CoralieD[[#This Row],[Date]])</f>
        <v>2026</v>
      </c>
      <c r="D643" s="2" t="str">
        <f>PROPER(TEXT(t_CoralieD[[#This Row],[Date]],"mmm"))</f>
        <v>Oct</v>
      </c>
      <c r="E643" s="2">
        <f>_xlfn.ISOWEEKNUM(t_CoralieD[[#This Row],[Date]])</f>
        <v>41</v>
      </c>
      <c r="F643" s="3"/>
      <c r="G643" t="str">
        <f>_xlfn.XLOOKUP(t_CoralieD[[#This Row],[Date]],Celebration[Date],Celebration[Célébration],"-",0)</f>
        <v>-</v>
      </c>
      <c r="H64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644" spans="2:8" x14ac:dyDescent="0.25">
      <c r="B644" s="10">
        <v>46306</v>
      </c>
      <c r="C644" s="2">
        <f>YEAR(t_CoralieD[[#This Row],[Date]])</f>
        <v>2026</v>
      </c>
      <c r="D644" s="2" t="str">
        <f>PROPER(TEXT(t_CoralieD[[#This Row],[Date]],"mmm"))</f>
        <v>Oct</v>
      </c>
      <c r="E644" s="2">
        <f>_xlfn.ISOWEEKNUM(t_CoralieD[[#This Row],[Date]])</f>
        <v>41</v>
      </c>
      <c r="F644" s="3"/>
      <c r="G644" t="str">
        <f>_xlfn.XLOOKUP(t_CoralieD[[#This Row],[Date]],Celebration[Date],Celebration[Célébration],"-",0)</f>
        <v>-</v>
      </c>
      <c r="H64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645" spans="2:8" x14ac:dyDescent="0.25">
      <c r="B645" s="10">
        <v>46307</v>
      </c>
      <c r="C645" s="2">
        <f>YEAR(t_CoralieD[[#This Row],[Date]])</f>
        <v>2026</v>
      </c>
      <c r="D645" s="2" t="str">
        <f>PROPER(TEXT(t_CoralieD[[#This Row],[Date]],"mmm"))</f>
        <v>Oct</v>
      </c>
      <c r="E645" s="2">
        <f>_xlfn.ISOWEEKNUM(t_CoralieD[[#This Row],[Date]])</f>
        <v>42</v>
      </c>
      <c r="F645" s="3"/>
      <c r="G645" t="str">
        <f>_xlfn.XLOOKUP(t_CoralieD[[#This Row],[Date]],Celebration[Date],Celebration[Célébration],"-",0)</f>
        <v>-</v>
      </c>
      <c r="H64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646" spans="2:8" x14ac:dyDescent="0.25">
      <c r="B646" s="10">
        <v>46308</v>
      </c>
      <c r="C646" s="2">
        <f>YEAR(t_CoralieD[[#This Row],[Date]])</f>
        <v>2026</v>
      </c>
      <c r="D646" s="2" t="str">
        <f>PROPER(TEXT(t_CoralieD[[#This Row],[Date]],"mmm"))</f>
        <v>Oct</v>
      </c>
      <c r="E646" s="2">
        <f>_xlfn.ISOWEEKNUM(t_CoralieD[[#This Row],[Date]])</f>
        <v>42</v>
      </c>
      <c r="F646" s="3"/>
      <c r="G646" t="str">
        <f>_xlfn.XLOOKUP(t_CoralieD[[#This Row],[Date]],Celebration[Date],Celebration[Célébration],"-",0)</f>
        <v>-</v>
      </c>
      <c r="H64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647" spans="2:8" x14ac:dyDescent="0.25">
      <c r="B647" s="10">
        <v>46309</v>
      </c>
      <c r="C647" s="2">
        <f>YEAR(t_CoralieD[[#This Row],[Date]])</f>
        <v>2026</v>
      </c>
      <c r="D647" s="2" t="str">
        <f>PROPER(TEXT(t_CoralieD[[#This Row],[Date]],"mmm"))</f>
        <v>Oct</v>
      </c>
      <c r="E647" s="2">
        <f>_xlfn.ISOWEEKNUM(t_CoralieD[[#This Row],[Date]])</f>
        <v>42</v>
      </c>
      <c r="F647" s="3"/>
      <c r="G647" t="str">
        <f>_xlfn.XLOOKUP(t_CoralieD[[#This Row],[Date]],Celebration[Date],Celebration[Célébration],"-",0)</f>
        <v>-</v>
      </c>
      <c r="H64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648" spans="2:8" x14ac:dyDescent="0.25">
      <c r="B648" s="10">
        <v>46310</v>
      </c>
      <c r="C648" s="2">
        <f>YEAR(t_CoralieD[[#This Row],[Date]])</f>
        <v>2026</v>
      </c>
      <c r="D648" s="2" t="str">
        <f>PROPER(TEXT(t_CoralieD[[#This Row],[Date]],"mmm"))</f>
        <v>Oct</v>
      </c>
      <c r="E648" s="2">
        <f>_xlfn.ISOWEEKNUM(t_CoralieD[[#This Row],[Date]])</f>
        <v>42</v>
      </c>
      <c r="F648" s="3"/>
      <c r="G648" t="str">
        <f>_xlfn.XLOOKUP(t_CoralieD[[#This Row],[Date]],Celebration[Date],Celebration[Célébration],"-",0)</f>
        <v>-</v>
      </c>
      <c r="H64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649" spans="2:8" x14ac:dyDescent="0.25">
      <c r="B649" s="10">
        <v>46311</v>
      </c>
      <c r="C649" s="2">
        <f>YEAR(t_CoralieD[[#This Row],[Date]])</f>
        <v>2026</v>
      </c>
      <c r="D649" s="2" t="str">
        <f>PROPER(TEXT(t_CoralieD[[#This Row],[Date]],"mmm"))</f>
        <v>Oct</v>
      </c>
      <c r="E649" s="2">
        <f>_xlfn.ISOWEEKNUM(t_CoralieD[[#This Row],[Date]])</f>
        <v>42</v>
      </c>
      <c r="F649" s="3"/>
      <c r="G649" t="str">
        <f>_xlfn.XLOOKUP(t_CoralieD[[#This Row],[Date]],Celebration[Date],Celebration[Célébration],"-",0)</f>
        <v>-</v>
      </c>
      <c r="H64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650" spans="2:8" x14ac:dyDescent="0.25">
      <c r="B650" s="10">
        <v>46312</v>
      </c>
      <c r="C650" s="2">
        <f>YEAR(t_CoralieD[[#This Row],[Date]])</f>
        <v>2026</v>
      </c>
      <c r="D650" s="2" t="str">
        <f>PROPER(TEXT(t_CoralieD[[#This Row],[Date]],"mmm"))</f>
        <v>Oct</v>
      </c>
      <c r="E650" s="2">
        <f>_xlfn.ISOWEEKNUM(t_CoralieD[[#This Row],[Date]])</f>
        <v>42</v>
      </c>
      <c r="F650" s="3"/>
      <c r="G650" t="str">
        <f>_xlfn.XLOOKUP(t_CoralieD[[#This Row],[Date]],Celebration[Date],Celebration[Célébration],"-",0)</f>
        <v>-</v>
      </c>
      <c r="H65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651" spans="2:8" x14ac:dyDescent="0.25">
      <c r="B651" s="10">
        <v>46313</v>
      </c>
      <c r="C651" s="2">
        <f>YEAR(t_CoralieD[[#This Row],[Date]])</f>
        <v>2026</v>
      </c>
      <c r="D651" s="2" t="str">
        <f>PROPER(TEXT(t_CoralieD[[#This Row],[Date]],"mmm"))</f>
        <v>Oct</v>
      </c>
      <c r="E651" s="2">
        <f>_xlfn.ISOWEEKNUM(t_CoralieD[[#This Row],[Date]])</f>
        <v>42</v>
      </c>
      <c r="F651" s="3"/>
      <c r="G651" t="str">
        <f>_xlfn.XLOOKUP(t_CoralieD[[#This Row],[Date]],Celebration[Date],Celebration[Célébration],"-",0)</f>
        <v>-</v>
      </c>
      <c r="H65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652" spans="2:8" x14ac:dyDescent="0.25">
      <c r="B652" s="10">
        <v>46314</v>
      </c>
      <c r="C652" s="2">
        <f>YEAR(t_CoralieD[[#This Row],[Date]])</f>
        <v>2026</v>
      </c>
      <c r="D652" s="2" t="str">
        <f>PROPER(TEXT(t_CoralieD[[#This Row],[Date]],"mmm"))</f>
        <v>Oct</v>
      </c>
      <c r="E652" s="2">
        <f>_xlfn.ISOWEEKNUM(t_CoralieD[[#This Row],[Date]])</f>
        <v>43</v>
      </c>
      <c r="F652" s="3"/>
      <c r="G652" t="str">
        <f>_xlfn.XLOOKUP(t_CoralieD[[#This Row],[Date]],Celebration[Date],Celebration[Célébration],"-",0)</f>
        <v>-</v>
      </c>
      <c r="H65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653" spans="2:8" x14ac:dyDescent="0.25">
      <c r="B653" s="10">
        <v>46315</v>
      </c>
      <c r="C653" s="2">
        <f>YEAR(t_CoralieD[[#This Row],[Date]])</f>
        <v>2026</v>
      </c>
      <c r="D653" s="2" t="str">
        <f>PROPER(TEXT(t_CoralieD[[#This Row],[Date]],"mmm"))</f>
        <v>Oct</v>
      </c>
      <c r="E653" s="2">
        <f>_xlfn.ISOWEEKNUM(t_CoralieD[[#This Row],[Date]])</f>
        <v>43</v>
      </c>
      <c r="F653" s="3"/>
      <c r="G653" t="str">
        <f>_xlfn.XLOOKUP(t_CoralieD[[#This Row],[Date]],Celebration[Date],Celebration[Célébration],"-",0)</f>
        <v>-</v>
      </c>
      <c r="H65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654" spans="2:8" x14ac:dyDescent="0.25">
      <c r="B654" s="10">
        <v>46316</v>
      </c>
      <c r="C654" s="2">
        <f>YEAR(t_CoralieD[[#This Row],[Date]])</f>
        <v>2026</v>
      </c>
      <c r="D654" s="2" t="str">
        <f>PROPER(TEXT(t_CoralieD[[#This Row],[Date]],"mmm"))</f>
        <v>Oct</v>
      </c>
      <c r="E654" s="2">
        <f>_xlfn.ISOWEEKNUM(t_CoralieD[[#This Row],[Date]])</f>
        <v>43</v>
      </c>
      <c r="F654" s="3"/>
      <c r="G654" t="str">
        <f>_xlfn.XLOOKUP(t_CoralieD[[#This Row],[Date]],Celebration[Date],Celebration[Célébration],"-",0)</f>
        <v>-</v>
      </c>
      <c r="H65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655" spans="2:8" x14ac:dyDescent="0.25">
      <c r="B655" s="10">
        <v>46317</v>
      </c>
      <c r="C655" s="2">
        <f>YEAR(t_CoralieD[[#This Row],[Date]])</f>
        <v>2026</v>
      </c>
      <c r="D655" s="2" t="str">
        <f>PROPER(TEXT(t_CoralieD[[#This Row],[Date]],"mmm"))</f>
        <v>Oct</v>
      </c>
      <c r="E655" s="2">
        <f>_xlfn.ISOWEEKNUM(t_CoralieD[[#This Row],[Date]])</f>
        <v>43</v>
      </c>
      <c r="F655" s="3"/>
      <c r="G655" t="str">
        <f>_xlfn.XLOOKUP(t_CoralieD[[#This Row],[Date]],Celebration[Date],Celebration[Célébration],"-",0)</f>
        <v>-</v>
      </c>
      <c r="H65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656" spans="2:8" x14ac:dyDescent="0.25">
      <c r="B656" s="10">
        <v>46318</v>
      </c>
      <c r="C656" s="2">
        <f>YEAR(t_CoralieD[[#This Row],[Date]])</f>
        <v>2026</v>
      </c>
      <c r="D656" s="2" t="str">
        <f>PROPER(TEXT(t_CoralieD[[#This Row],[Date]],"mmm"))</f>
        <v>Oct</v>
      </c>
      <c r="E656" s="2">
        <f>_xlfn.ISOWEEKNUM(t_CoralieD[[#This Row],[Date]])</f>
        <v>43</v>
      </c>
      <c r="F656" s="3"/>
      <c r="G656" t="str">
        <f>_xlfn.XLOOKUP(t_CoralieD[[#This Row],[Date]],Celebration[Date],Celebration[Célébration],"-",0)</f>
        <v>-</v>
      </c>
      <c r="H65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657" spans="2:8" x14ac:dyDescent="0.25">
      <c r="B657" s="10">
        <v>46319</v>
      </c>
      <c r="C657" s="2">
        <f>YEAR(t_CoralieD[[#This Row],[Date]])</f>
        <v>2026</v>
      </c>
      <c r="D657" s="2" t="str">
        <f>PROPER(TEXT(t_CoralieD[[#This Row],[Date]],"mmm"))</f>
        <v>Oct</v>
      </c>
      <c r="E657" s="2">
        <f>_xlfn.ISOWEEKNUM(t_CoralieD[[#This Row],[Date]])</f>
        <v>43</v>
      </c>
      <c r="F657" s="3"/>
      <c r="G657" t="str">
        <f>_xlfn.XLOOKUP(t_CoralieD[[#This Row],[Date]],Celebration[Date],Celebration[Célébration],"-",0)</f>
        <v>-</v>
      </c>
      <c r="H65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658" spans="2:8" x14ac:dyDescent="0.25">
      <c r="B658" s="10">
        <v>46320</v>
      </c>
      <c r="C658" s="2">
        <f>YEAR(t_CoralieD[[#This Row],[Date]])</f>
        <v>2026</v>
      </c>
      <c r="D658" s="2" t="str">
        <f>PROPER(TEXT(t_CoralieD[[#This Row],[Date]],"mmm"))</f>
        <v>Oct</v>
      </c>
      <c r="E658" s="2">
        <f>_xlfn.ISOWEEKNUM(t_CoralieD[[#This Row],[Date]])</f>
        <v>43</v>
      </c>
      <c r="F658" s="3"/>
      <c r="G658" t="str">
        <f>_xlfn.XLOOKUP(t_CoralieD[[#This Row],[Date]],Celebration[Date],Celebration[Célébration],"-",0)</f>
        <v>-</v>
      </c>
      <c r="H65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659" spans="2:8" x14ac:dyDescent="0.25">
      <c r="B659" s="10">
        <v>46321</v>
      </c>
      <c r="C659" s="2">
        <f>YEAR(t_CoralieD[[#This Row],[Date]])</f>
        <v>2026</v>
      </c>
      <c r="D659" s="2" t="str">
        <f>PROPER(TEXT(t_CoralieD[[#This Row],[Date]],"mmm"))</f>
        <v>Oct</v>
      </c>
      <c r="E659" s="2">
        <f>_xlfn.ISOWEEKNUM(t_CoralieD[[#This Row],[Date]])</f>
        <v>44</v>
      </c>
      <c r="F659" s="3"/>
      <c r="G659" t="str">
        <f>_xlfn.XLOOKUP(t_CoralieD[[#This Row],[Date]],Celebration[Date],Celebration[Célébration],"-",0)</f>
        <v>-</v>
      </c>
      <c r="H65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660" spans="2:8" x14ac:dyDescent="0.25">
      <c r="B660" s="10">
        <v>46322</v>
      </c>
      <c r="C660" s="2">
        <f>YEAR(t_CoralieD[[#This Row],[Date]])</f>
        <v>2026</v>
      </c>
      <c r="D660" s="2" t="str">
        <f>PROPER(TEXT(t_CoralieD[[#This Row],[Date]],"mmm"))</f>
        <v>Oct</v>
      </c>
      <c r="E660" s="2">
        <f>_xlfn.ISOWEEKNUM(t_CoralieD[[#This Row],[Date]])</f>
        <v>44</v>
      </c>
      <c r="F660" s="3"/>
      <c r="G660" t="str">
        <f>_xlfn.XLOOKUP(t_CoralieD[[#This Row],[Date]],Celebration[Date],Celebration[Célébration],"-",0)</f>
        <v>-</v>
      </c>
      <c r="H66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661" spans="2:8" x14ac:dyDescent="0.25">
      <c r="B661" s="10">
        <v>46323</v>
      </c>
      <c r="C661" s="2">
        <f>YEAR(t_CoralieD[[#This Row],[Date]])</f>
        <v>2026</v>
      </c>
      <c r="D661" s="2" t="str">
        <f>PROPER(TEXT(t_CoralieD[[#This Row],[Date]],"mmm"))</f>
        <v>Oct</v>
      </c>
      <c r="E661" s="2">
        <f>_xlfn.ISOWEEKNUM(t_CoralieD[[#This Row],[Date]])</f>
        <v>44</v>
      </c>
      <c r="F661" s="3"/>
      <c r="G661" t="str">
        <f>_xlfn.XLOOKUP(t_CoralieD[[#This Row],[Date]],Celebration[Date],Celebration[Célébration],"-",0)</f>
        <v>-</v>
      </c>
      <c r="H66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662" spans="2:8" x14ac:dyDescent="0.25">
      <c r="B662" s="10">
        <v>46324</v>
      </c>
      <c r="C662" s="2">
        <f>YEAR(t_CoralieD[[#This Row],[Date]])</f>
        <v>2026</v>
      </c>
      <c r="D662" s="2" t="str">
        <f>PROPER(TEXT(t_CoralieD[[#This Row],[Date]],"mmm"))</f>
        <v>Oct</v>
      </c>
      <c r="E662" s="2">
        <f>_xlfn.ISOWEEKNUM(t_CoralieD[[#This Row],[Date]])</f>
        <v>44</v>
      </c>
      <c r="F662" s="3"/>
      <c r="G662" t="str">
        <f>_xlfn.XLOOKUP(t_CoralieD[[#This Row],[Date]],Celebration[Date],Celebration[Célébration],"-",0)</f>
        <v>-</v>
      </c>
      <c r="H66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663" spans="2:8" x14ac:dyDescent="0.25">
      <c r="B663" s="10">
        <v>46325</v>
      </c>
      <c r="C663" s="2">
        <f>YEAR(t_CoralieD[[#This Row],[Date]])</f>
        <v>2026</v>
      </c>
      <c r="D663" s="2" t="str">
        <f>PROPER(TEXT(t_CoralieD[[#This Row],[Date]],"mmm"))</f>
        <v>Oct</v>
      </c>
      <c r="E663" s="2">
        <f>_xlfn.ISOWEEKNUM(t_CoralieD[[#This Row],[Date]])</f>
        <v>44</v>
      </c>
      <c r="F663" s="3"/>
      <c r="G663" t="str">
        <f>_xlfn.XLOOKUP(t_CoralieD[[#This Row],[Date]],Celebration[Date],Celebration[Célébration],"-",0)</f>
        <v>-</v>
      </c>
      <c r="H66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664" spans="2:8" x14ac:dyDescent="0.25">
      <c r="B664" s="10">
        <v>46326</v>
      </c>
      <c r="C664" s="2">
        <f>YEAR(t_CoralieD[[#This Row],[Date]])</f>
        <v>2026</v>
      </c>
      <c r="D664" s="2" t="str">
        <f>PROPER(TEXT(t_CoralieD[[#This Row],[Date]],"mmm"))</f>
        <v>Oct</v>
      </c>
      <c r="E664" s="2">
        <f>_xlfn.ISOWEEKNUM(t_CoralieD[[#This Row],[Date]])</f>
        <v>44</v>
      </c>
      <c r="F664" s="3"/>
      <c r="G664" t="str">
        <f>_xlfn.XLOOKUP(t_CoralieD[[#This Row],[Date]],Celebration[Date],Celebration[Célébration],"-",0)</f>
        <v>-</v>
      </c>
      <c r="H66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  <row r="665" spans="2:8" x14ac:dyDescent="0.25">
      <c r="B665" s="10">
        <v>46327</v>
      </c>
      <c r="C665" s="2">
        <f>YEAR(t_CoralieD[[#This Row],[Date]])</f>
        <v>2026</v>
      </c>
      <c r="D665" s="2" t="str">
        <f>PROPER(TEXT(t_CoralieD[[#This Row],[Date]],"mmm"))</f>
        <v>Nov</v>
      </c>
      <c r="E665" s="2">
        <f>_xlfn.ISOWEEKNUM(t_CoralieD[[#This Row],[Date]])</f>
        <v>44</v>
      </c>
      <c r="F665" s="3"/>
      <c r="G665" t="str">
        <f>_xlfn.XLOOKUP(t_CoralieD[[#This Row],[Date]],Celebration[Date],Celebration[Célébration],"-",0)</f>
        <v>Toussaint</v>
      </c>
      <c r="H66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❗Toussaint</v>
      </c>
    </row>
    <row r="666" spans="2:8" x14ac:dyDescent="0.25">
      <c r="B666" s="10">
        <v>46328</v>
      </c>
      <c r="C666" s="2">
        <f>YEAR(t_CoralieD[[#This Row],[Date]])</f>
        <v>2026</v>
      </c>
      <c r="D666" s="2" t="str">
        <f>PROPER(TEXT(t_CoralieD[[#This Row],[Date]],"mmm"))</f>
        <v>Nov</v>
      </c>
      <c r="E666" s="2">
        <f>_xlfn.ISOWEEKNUM(t_CoralieD[[#This Row],[Date]])</f>
        <v>45</v>
      </c>
      <c r="F666" s="3"/>
      <c r="G666" t="str">
        <f>_xlfn.XLOOKUP(t_CoralieD[[#This Row],[Date]],Celebration[Date],Celebration[Célébration],"-",0)</f>
        <v>-</v>
      </c>
      <c r="H66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667" spans="2:8" x14ac:dyDescent="0.25">
      <c r="B667" s="10">
        <v>46329</v>
      </c>
      <c r="C667" s="2">
        <f>YEAR(t_CoralieD[[#This Row],[Date]])</f>
        <v>2026</v>
      </c>
      <c r="D667" s="2" t="str">
        <f>PROPER(TEXT(t_CoralieD[[#This Row],[Date]],"mmm"))</f>
        <v>Nov</v>
      </c>
      <c r="E667" s="2">
        <f>_xlfn.ISOWEEKNUM(t_CoralieD[[#This Row],[Date]])</f>
        <v>45</v>
      </c>
      <c r="F667" s="3"/>
      <c r="G667" t="str">
        <f>_xlfn.XLOOKUP(t_CoralieD[[#This Row],[Date]],Celebration[Date],Celebration[Célébration],"-",0)</f>
        <v>-</v>
      </c>
      <c r="H66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668" spans="2:8" x14ac:dyDescent="0.25">
      <c r="B668" s="10">
        <v>46330</v>
      </c>
      <c r="C668" s="2">
        <f>YEAR(t_CoralieD[[#This Row],[Date]])</f>
        <v>2026</v>
      </c>
      <c r="D668" s="2" t="str">
        <f>PROPER(TEXT(t_CoralieD[[#This Row],[Date]],"mmm"))</f>
        <v>Nov</v>
      </c>
      <c r="E668" s="2">
        <f>_xlfn.ISOWEEKNUM(t_CoralieD[[#This Row],[Date]])</f>
        <v>45</v>
      </c>
      <c r="F668" s="3"/>
      <c r="G668" t="str">
        <f>_xlfn.XLOOKUP(t_CoralieD[[#This Row],[Date]],Celebration[Date],Celebration[Célébration],"-",0)</f>
        <v>-</v>
      </c>
      <c r="H66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669" spans="2:8" x14ac:dyDescent="0.25">
      <c r="B669" s="10">
        <v>46331</v>
      </c>
      <c r="C669" s="2">
        <f>YEAR(t_CoralieD[[#This Row],[Date]])</f>
        <v>2026</v>
      </c>
      <c r="D669" s="2" t="str">
        <f>PROPER(TEXT(t_CoralieD[[#This Row],[Date]],"mmm"))</f>
        <v>Nov</v>
      </c>
      <c r="E669" s="2">
        <f>_xlfn.ISOWEEKNUM(t_CoralieD[[#This Row],[Date]])</f>
        <v>45</v>
      </c>
      <c r="F669" s="3"/>
      <c r="G669" t="str">
        <f>_xlfn.XLOOKUP(t_CoralieD[[#This Row],[Date]],Celebration[Date],Celebration[Célébration],"-",0)</f>
        <v>-</v>
      </c>
      <c r="H66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670" spans="2:8" x14ac:dyDescent="0.25">
      <c r="B670" s="10">
        <v>46332</v>
      </c>
      <c r="C670" s="2">
        <f>YEAR(t_CoralieD[[#This Row],[Date]])</f>
        <v>2026</v>
      </c>
      <c r="D670" s="2" t="str">
        <f>PROPER(TEXT(t_CoralieD[[#This Row],[Date]],"mmm"))</f>
        <v>Nov</v>
      </c>
      <c r="E670" s="2">
        <f>_xlfn.ISOWEEKNUM(t_CoralieD[[#This Row],[Date]])</f>
        <v>45</v>
      </c>
      <c r="F670" s="3"/>
      <c r="G670" t="str">
        <f>_xlfn.XLOOKUP(t_CoralieD[[#This Row],[Date]],Celebration[Date],Celebration[Célébration],"-",0)</f>
        <v>-</v>
      </c>
      <c r="H67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671" spans="2:8" x14ac:dyDescent="0.25">
      <c r="B671" s="10">
        <v>46333</v>
      </c>
      <c r="C671" s="2">
        <f>YEAR(t_CoralieD[[#This Row],[Date]])</f>
        <v>2026</v>
      </c>
      <c r="D671" s="2" t="str">
        <f>PROPER(TEXT(t_CoralieD[[#This Row],[Date]],"mmm"))</f>
        <v>Nov</v>
      </c>
      <c r="E671" s="2">
        <f>_xlfn.ISOWEEKNUM(t_CoralieD[[#This Row],[Date]])</f>
        <v>45</v>
      </c>
      <c r="F671" s="3"/>
      <c r="G671" t="str">
        <f>_xlfn.XLOOKUP(t_CoralieD[[#This Row],[Date]],Celebration[Date],Celebration[Célébration],"-",0)</f>
        <v>-</v>
      </c>
      <c r="H67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672" spans="2:8" x14ac:dyDescent="0.25">
      <c r="B672" s="10">
        <v>46334</v>
      </c>
      <c r="C672" s="2">
        <f>YEAR(t_CoralieD[[#This Row],[Date]])</f>
        <v>2026</v>
      </c>
      <c r="D672" s="2" t="str">
        <f>PROPER(TEXT(t_CoralieD[[#This Row],[Date]],"mmm"))</f>
        <v>Nov</v>
      </c>
      <c r="E672" s="2">
        <f>_xlfn.ISOWEEKNUM(t_CoralieD[[#This Row],[Date]])</f>
        <v>45</v>
      </c>
      <c r="F672" s="3"/>
      <c r="G672" t="str">
        <f>_xlfn.XLOOKUP(t_CoralieD[[#This Row],[Date]],Celebration[Date],Celebration[Célébration],"-",0)</f>
        <v>-</v>
      </c>
      <c r="H67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673" spans="2:8" x14ac:dyDescent="0.25">
      <c r="B673" s="10">
        <v>46335</v>
      </c>
      <c r="C673" s="2">
        <f>YEAR(t_CoralieD[[#This Row],[Date]])</f>
        <v>2026</v>
      </c>
      <c r="D673" s="2" t="str">
        <f>PROPER(TEXT(t_CoralieD[[#This Row],[Date]],"mmm"))</f>
        <v>Nov</v>
      </c>
      <c r="E673" s="2">
        <f>_xlfn.ISOWEEKNUM(t_CoralieD[[#This Row],[Date]])</f>
        <v>46</v>
      </c>
      <c r="F673" s="3"/>
      <c r="G673" t="str">
        <f>_xlfn.XLOOKUP(t_CoralieD[[#This Row],[Date]],Celebration[Date],Celebration[Célébration],"-",0)</f>
        <v>-</v>
      </c>
      <c r="H67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674" spans="2:8" x14ac:dyDescent="0.25">
      <c r="B674" s="10">
        <v>46336</v>
      </c>
      <c r="C674" s="2">
        <f>YEAR(t_CoralieD[[#This Row],[Date]])</f>
        <v>2026</v>
      </c>
      <c r="D674" s="2" t="str">
        <f>PROPER(TEXT(t_CoralieD[[#This Row],[Date]],"mmm"))</f>
        <v>Nov</v>
      </c>
      <c r="E674" s="2">
        <f>_xlfn.ISOWEEKNUM(t_CoralieD[[#This Row],[Date]])</f>
        <v>46</v>
      </c>
      <c r="F674" s="3"/>
      <c r="G674" t="str">
        <f>_xlfn.XLOOKUP(t_CoralieD[[#This Row],[Date]],Celebration[Date],Celebration[Célébration],"-",0)</f>
        <v>-</v>
      </c>
      <c r="H67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675" spans="2:8" x14ac:dyDescent="0.25">
      <c r="B675" s="10">
        <v>46337</v>
      </c>
      <c r="C675" s="2">
        <f>YEAR(t_CoralieD[[#This Row],[Date]])</f>
        <v>2026</v>
      </c>
      <c r="D675" s="2" t="str">
        <f>PROPER(TEXT(t_CoralieD[[#This Row],[Date]],"mmm"))</f>
        <v>Nov</v>
      </c>
      <c r="E675" s="2">
        <f>_xlfn.ISOWEEKNUM(t_CoralieD[[#This Row],[Date]])</f>
        <v>46</v>
      </c>
      <c r="F675" s="3"/>
      <c r="G675" t="str">
        <f>_xlfn.XLOOKUP(t_CoralieD[[#This Row],[Date]],Celebration[Date],Celebration[Célébration],"-",0)</f>
        <v>11 novembre</v>
      </c>
      <c r="H67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❗11 novembre</v>
      </c>
    </row>
    <row r="676" spans="2:8" x14ac:dyDescent="0.25">
      <c r="B676" s="10">
        <v>46338</v>
      </c>
      <c r="C676" s="2">
        <f>YEAR(t_CoralieD[[#This Row],[Date]])</f>
        <v>2026</v>
      </c>
      <c r="D676" s="2" t="str">
        <f>PROPER(TEXT(t_CoralieD[[#This Row],[Date]],"mmm"))</f>
        <v>Nov</v>
      </c>
      <c r="E676" s="2">
        <f>_xlfn.ISOWEEKNUM(t_CoralieD[[#This Row],[Date]])</f>
        <v>46</v>
      </c>
      <c r="F676" s="3"/>
      <c r="G676" t="str">
        <f>_xlfn.XLOOKUP(t_CoralieD[[#This Row],[Date]],Celebration[Date],Celebration[Célébration],"-",0)</f>
        <v>-</v>
      </c>
      <c r="H67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677" spans="2:8" x14ac:dyDescent="0.25">
      <c r="B677" s="10">
        <v>46339</v>
      </c>
      <c r="C677" s="2">
        <f>YEAR(t_CoralieD[[#This Row],[Date]])</f>
        <v>2026</v>
      </c>
      <c r="D677" s="2" t="str">
        <f>PROPER(TEXT(t_CoralieD[[#This Row],[Date]],"mmm"))</f>
        <v>Nov</v>
      </c>
      <c r="E677" s="2">
        <f>_xlfn.ISOWEEKNUM(t_CoralieD[[#This Row],[Date]])</f>
        <v>46</v>
      </c>
      <c r="F677" s="3"/>
      <c r="G677" t="str">
        <f>_xlfn.XLOOKUP(t_CoralieD[[#This Row],[Date]],Celebration[Date],Celebration[Célébration],"-",0)</f>
        <v>-</v>
      </c>
      <c r="H67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678" spans="2:8" x14ac:dyDescent="0.25">
      <c r="B678" s="10">
        <v>46340</v>
      </c>
      <c r="C678" s="2">
        <f>YEAR(t_CoralieD[[#This Row],[Date]])</f>
        <v>2026</v>
      </c>
      <c r="D678" s="2" t="str">
        <f>PROPER(TEXT(t_CoralieD[[#This Row],[Date]],"mmm"))</f>
        <v>Nov</v>
      </c>
      <c r="E678" s="2">
        <f>_xlfn.ISOWEEKNUM(t_CoralieD[[#This Row],[Date]])</f>
        <v>46</v>
      </c>
      <c r="F678" s="3"/>
      <c r="G678" t="str">
        <f>_xlfn.XLOOKUP(t_CoralieD[[#This Row],[Date]],Celebration[Date],Celebration[Célébration],"-",0)</f>
        <v>-</v>
      </c>
      <c r="H67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679" spans="2:8" x14ac:dyDescent="0.25">
      <c r="B679" s="10">
        <v>46341</v>
      </c>
      <c r="C679" s="2">
        <f>YEAR(t_CoralieD[[#This Row],[Date]])</f>
        <v>2026</v>
      </c>
      <c r="D679" s="2" t="str">
        <f>PROPER(TEXT(t_CoralieD[[#This Row],[Date]],"mmm"))</f>
        <v>Nov</v>
      </c>
      <c r="E679" s="2">
        <f>_xlfn.ISOWEEKNUM(t_CoralieD[[#This Row],[Date]])</f>
        <v>46</v>
      </c>
      <c r="F679" s="3"/>
      <c r="G679" t="str">
        <f>_xlfn.XLOOKUP(t_CoralieD[[#This Row],[Date]],Celebration[Date],Celebration[Célébration],"-",0)</f>
        <v>-</v>
      </c>
      <c r="H67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680" spans="2:8" x14ac:dyDescent="0.25">
      <c r="B680" s="10">
        <v>46342</v>
      </c>
      <c r="C680" s="2">
        <f>YEAR(t_CoralieD[[#This Row],[Date]])</f>
        <v>2026</v>
      </c>
      <c r="D680" s="2" t="str">
        <f>PROPER(TEXT(t_CoralieD[[#This Row],[Date]],"mmm"))</f>
        <v>Nov</v>
      </c>
      <c r="E680" s="2">
        <f>_xlfn.ISOWEEKNUM(t_CoralieD[[#This Row],[Date]])</f>
        <v>47</v>
      </c>
      <c r="F680" s="3"/>
      <c r="G680" t="str">
        <f>_xlfn.XLOOKUP(t_CoralieD[[#This Row],[Date]],Celebration[Date],Celebration[Célébration],"-",0)</f>
        <v>-</v>
      </c>
      <c r="H68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681" spans="2:8" x14ac:dyDescent="0.25">
      <c r="B681" s="10">
        <v>46343</v>
      </c>
      <c r="C681" s="2">
        <f>YEAR(t_CoralieD[[#This Row],[Date]])</f>
        <v>2026</v>
      </c>
      <c r="D681" s="2" t="str">
        <f>PROPER(TEXT(t_CoralieD[[#This Row],[Date]],"mmm"))</f>
        <v>Nov</v>
      </c>
      <c r="E681" s="2">
        <f>_xlfn.ISOWEEKNUM(t_CoralieD[[#This Row],[Date]])</f>
        <v>47</v>
      </c>
      <c r="F681" s="3"/>
      <c r="G681" t="str">
        <f>_xlfn.XLOOKUP(t_CoralieD[[#This Row],[Date]],Celebration[Date],Celebration[Célébration],"-",0)</f>
        <v>-</v>
      </c>
      <c r="H68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682" spans="2:8" x14ac:dyDescent="0.25">
      <c r="B682" s="10">
        <v>46344</v>
      </c>
      <c r="C682" s="2">
        <f>YEAR(t_CoralieD[[#This Row],[Date]])</f>
        <v>2026</v>
      </c>
      <c r="D682" s="2" t="str">
        <f>PROPER(TEXT(t_CoralieD[[#This Row],[Date]],"mmm"))</f>
        <v>Nov</v>
      </c>
      <c r="E682" s="2">
        <f>_xlfn.ISOWEEKNUM(t_CoralieD[[#This Row],[Date]])</f>
        <v>47</v>
      </c>
      <c r="F682" s="3"/>
      <c r="G682" t="str">
        <f>_xlfn.XLOOKUP(t_CoralieD[[#This Row],[Date]],Celebration[Date],Celebration[Célébration],"-",0)</f>
        <v>-</v>
      </c>
      <c r="H68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683" spans="2:8" x14ac:dyDescent="0.25">
      <c r="B683" s="10">
        <v>46345</v>
      </c>
      <c r="C683" s="2">
        <f>YEAR(t_CoralieD[[#This Row],[Date]])</f>
        <v>2026</v>
      </c>
      <c r="D683" s="2" t="str">
        <f>PROPER(TEXT(t_CoralieD[[#This Row],[Date]],"mmm"))</f>
        <v>Nov</v>
      </c>
      <c r="E683" s="2">
        <f>_xlfn.ISOWEEKNUM(t_CoralieD[[#This Row],[Date]])</f>
        <v>47</v>
      </c>
      <c r="F683" s="3"/>
      <c r="G683" t="str">
        <f>_xlfn.XLOOKUP(t_CoralieD[[#This Row],[Date]],Celebration[Date],Celebration[Célébration],"-",0)</f>
        <v>-</v>
      </c>
      <c r="H68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684" spans="2:8" x14ac:dyDescent="0.25">
      <c r="B684" s="10">
        <v>46346</v>
      </c>
      <c r="C684" s="2">
        <f>YEAR(t_CoralieD[[#This Row],[Date]])</f>
        <v>2026</v>
      </c>
      <c r="D684" s="2" t="str">
        <f>PROPER(TEXT(t_CoralieD[[#This Row],[Date]],"mmm"))</f>
        <v>Nov</v>
      </c>
      <c r="E684" s="2">
        <f>_xlfn.ISOWEEKNUM(t_CoralieD[[#This Row],[Date]])</f>
        <v>47</v>
      </c>
      <c r="F684" s="3"/>
      <c r="G684" t="str">
        <f>_xlfn.XLOOKUP(t_CoralieD[[#This Row],[Date]],Celebration[Date],Celebration[Célébration],"-",0)</f>
        <v>-</v>
      </c>
      <c r="H68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685" spans="2:8" x14ac:dyDescent="0.25">
      <c r="B685" s="10">
        <v>46347</v>
      </c>
      <c r="C685" s="2">
        <f>YEAR(t_CoralieD[[#This Row],[Date]])</f>
        <v>2026</v>
      </c>
      <c r="D685" s="2" t="str">
        <f>PROPER(TEXT(t_CoralieD[[#This Row],[Date]],"mmm"))</f>
        <v>Nov</v>
      </c>
      <c r="E685" s="2">
        <f>_xlfn.ISOWEEKNUM(t_CoralieD[[#This Row],[Date]])</f>
        <v>47</v>
      </c>
      <c r="F685" s="3"/>
      <c r="G685" t="str">
        <f>_xlfn.XLOOKUP(t_CoralieD[[#This Row],[Date]],Celebration[Date],Celebration[Célébration],"-",0)</f>
        <v>-</v>
      </c>
      <c r="H68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686" spans="2:8" x14ac:dyDescent="0.25">
      <c r="B686" s="10">
        <v>46348</v>
      </c>
      <c r="C686" s="2">
        <f>YEAR(t_CoralieD[[#This Row],[Date]])</f>
        <v>2026</v>
      </c>
      <c r="D686" s="2" t="str">
        <f>PROPER(TEXT(t_CoralieD[[#This Row],[Date]],"mmm"))</f>
        <v>Nov</v>
      </c>
      <c r="E686" s="2">
        <f>_xlfn.ISOWEEKNUM(t_CoralieD[[#This Row],[Date]])</f>
        <v>47</v>
      </c>
      <c r="F686" s="3"/>
      <c r="G686" t="str">
        <f>_xlfn.XLOOKUP(t_CoralieD[[#This Row],[Date]],Celebration[Date],Celebration[Célébration],"-",0)</f>
        <v>-</v>
      </c>
      <c r="H68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687" spans="2:8" x14ac:dyDescent="0.25">
      <c r="B687" s="10">
        <v>46349</v>
      </c>
      <c r="C687" s="2">
        <f>YEAR(t_CoralieD[[#This Row],[Date]])</f>
        <v>2026</v>
      </c>
      <c r="D687" s="2" t="str">
        <f>PROPER(TEXT(t_CoralieD[[#This Row],[Date]],"mmm"))</f>
        <v>Nov</v>
      </c>
      <c r="E687" s="2">
        <f>_xlfn.ISOWEEKNUM(t_CoralieD[[#This Row],[Date]])</f>
        <v>48</v>
      </c>
      <c r="F687" s="3"/>
      <c r="G687" t="str">
        <f>_xlfn.XLOOKUP(t_CoralieD[[#This Row],[Date]],Celebration[Date],Celebration[Célébration],"-",0)</f>
        <v>-</v>
      </c>
      <c r="H68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688" spans="2:8" x14ac:dyDescent="0.25">
      <c r="B688" s="10">
        <v>46350</v>
      </c>
      <c r="C688" s="2">
        <f>YEAR(t_CoralieD[[#This Row],[Date]])</f>
        <v>2026</v>
      </c>
      <c r="D688" s="2" t="str">
        <f>PROPER(TEXT(t_CoralieD[[#This Row],[Date]],"mmm"))</f>
        <v>Nov</v>
      </c>
      <c r="E688" s="2">
        <f>_xlfn.ISOWEEKNUM(t_CoralieD[[#This Row],[Date]])</f>
        <v>48</v>
      </c>
      <c r="F688" s="3"/>
      <c r="G688" t="str">
        <f>_xlfn.XLOOKUP(t_CoralieD[[#This Row],[Date]],Celebration[Date],Celebration[Célébration],"-",0)</f>
        <v>-</v>
      </c>
      <c r="H68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689" spans="2:8" x14ac:dyDescent="0.25">
      <c r="B689" s="10">
        <v>46351</v>
      </c>
      <c r="C689" s="2">
        <f>YEAR(t_CoralieD[[#This Row],[Date]])</f>
        <v>2026</v>
      </c>
      <c r="D689" s="2" t="str">
        <f>PROPER(TEXT(t_CoralieD[[#This Row],[Date]],"mmm"))</f>
        <v>Nov</v>
      </c>
      <c r="E689" s="2">
        <f>_xlfn.ISOWEEKNUM(t_CoralieD[[#This Row],[Date]])</f>
        <v>48</v>
      </c>
      <c r="F689" s="3"/>
      <c r="G689" t="str">
        <f>_xlfn.XLOOKUP(t_CoralieD[[#This Row],[Date]],Celebration[Date],Celebration[Célébration],"-",0)</f>
        <v>-</v>
      </c>
      <c r="H68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-</v>
      </c>
    </row>
    <row r="690" spans="2:8" x14ac:dyDescent="0.25">
      <c r="B690" s="10">
        <v>46352</v>
      </c>
      <c r="C690" s="2">
        <f>YEAR(t_CoralieD[[#This Row],[Date]])</f>
        <v>2026</v>
      </c>
      <c r="D690" s="2" t="str">
        <f>PROPER(TEXT(t_CoralieD[[#This Row],[Date]],"mmm"))</f>
        <v>Nov</v>
      </c>
      <c r="E690" s="2">
        <f>_xlfn.ISOWEEKNUM(t_CoralieD[[#This Row],[Date]])</f>
        <v>48</v>
      </c>
      <c r="F690" s="3"/>
      <c r="G690" t="str">
        <f>_xlfn.XLOOKUP(t_CoralieD[[#This Row],[Date]],Celebration[Date],Celebration[Célébration],"-",0)</f>
        <v>-</v>
      </c>
      <c r="H69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691" spans="2:8" x14ac:dyDescent="0.25">
      <c r="B691" s="10">
        <v>46353</v>
      </c>
      <c r="C691" s="2">
        <f>YEAR(t_CoralieD[[#This Row],[Date]])</f>
        <v>2026</v>
      </c>
      <c r="D691" s="2" t="str">
        <f>PROPER(TEXT(t_CoralieD[[#This Row],[Date]],"mmm"))</f>
        <v>Nov</v>
      </c>
      <c r="E691" s="2">
        <f>_xlfn.ISOWEEKNUM(t_CoralieD[[#This Row],[Date]])</f>
        <v>48</v>
      </c>
      <c r="F691" s="3"/>
      <c r="G691" t="str">
        <f>_xlfn.XLOOKUP(t_CoralieD[[#This Row],[Date]],Celebration[Date],Celebration[Célébration],"-",0)</f>
        <v>-</v>
      </c>
      <c r="H69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692" spans="2:8" x14ac:dyDescent="0.25">
      <c r="B692" s="10">
        <v>46354</v>
      </c>
      <c r="C692" s="2">
        <f>YEAR(t_CoralieD[[#This Row],[Date]])</f>
        <v>2026</v>
      </c>
      <c r="D692" s="2" t="str">
        <f>PROPER(TEXT(t_CoralieD[[#This Row],[Date]],"mmm"))</f>
        <v>Nov</v>
      </c>
      <c r="E692" s="2">
        <f>_xlfn.ISOWEEKNUM(t_CoralieD[[#This Row],[Date]])</f>
        <v>48</v>
      </c>
      <c r="F692" s="3"/>
      <c r="G692" t="str">
        <f>_xlfn.XLOOKUP(t_CoralieD[[#This Row],[Date]],Celebration[Date],Celebration[Célébration],"-",0)</f>
        <v>-</v>
      </c>
      <c r="H69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693" spans="2:8" x14ac:dyDescent="0.25">
      <c r="B693" s="10">
        <v>46355</v>
      </c>
      <c r="C693" s="2">
        <f>YEAR(t_CoralieD[[#This Row],[Date]])</f>
        <v>2026</v>
      </c>
      <c r="D693" s="2" t="str">
        <f>PROPER(TEXT(t_CoralieD[[#This Row],[Date]],"mmm"))</f>
        <v>Nov</v>
      </c>
      <c r="E693" s="2">
        <f>_xlfn.ISOWEEKNUM(t_CoralieD[[#This Row],[Date]])</f>
        <v>48</v>
      </c>
      <c r="F693" s="3"/>
      <c r="G693" t="str">
        <f>_xlfn.XLOOKUP(t_CoralieD[[#This Row],[Date]],Celebration[Date],Celebration[Célébration],"-",0)</f>
        <v>-</v>
      </c>
      <c r="H69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694" spans="2:8" x14ac:dyDescent="0.25">
      <c r="B694" s="10">
        <v>46356</v>
      </c>
      <c r="C694" s="2">
        <f>YEAR(t_CoralieD[[#This Row],[Date]])</f>
        <v>2026</v>
      </c>
      <c r="D694" s="2" t="str">
        <f>PROPER(TEXT(t_CoralieD[[#This Row],[Date]],"mmm"))</f>
        <v>Nov</v>
      </c>
      <c r="E694" s="2">
        <f>_xlfn.ISOWEEKNUM(t_CoralieD[[#This Row],[Date]])</f>
        <v>49</v>
      </c>
      <c r="F694" s="3"/>
      <c r="G694" t="str">
        <f>_xlfn.XLOOKUP(t_CoralieD[[#This Row],[Date]],Celebration[Date],Celebration[Célébration],"-",0)</f>
        <v>-</v>
      </c>
      <c r="H69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695" spans="2:8" x14ac:dyDescent="0.25">
      <c r="B695" s="10">
        <v>46357</v>
      </c>
      <c r="C695" s="2">
        <f>YEAR(t_CoralieD[[#This Row],[Date]])</f>
        <v>2026</v>
      </c>
      <c r="D695" s="2" t="str">
        <f>PROPER(TEXT(t_CoralieD[[#This Row],[Date]],"mmm"))</f>
        <v>Déc</v>
      </c>
      <c r="E695" s="2">
        <f>_xlfn.ISOWEEKNUM(t_CoralieD[[#This Row],[Date]])</f>
        <v>49</v>
      </c>
      <c r="F695" s="3"/>
      <c r="G695" t="str">
        <f>_xlfn.XLOOKUP(t_CoralieD[[#This Row],[Date]],Celebration[Date],Celebration[Célébration],"-",0)</f>
        <v>-</v>
      </c>
      <c r="H69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01   |   -</v>
      </c>
    </row>
    <row r="696" spans="2:8" x14ac:dyDescent="0.25">
      <c r="B696" s="10">
        <v>46358</v>
      </c>
      <c r="C696" s="2">
        <f>YEAR(t_CoralieD[[#This Row],[Date]])</f>
        <v>2026</v>
      </c>
      <c r="D696" s="2" t="str">
        <f>PROPER(TEXT(t_CoralieD[[#This Row],[Date]],"mmm"))</f>
        <v>Déc</v>
      </c>
      <c r="E696" s="2">
        <f>_xlfn.ISOWEEKNUM(t_CoralieD[[#This Row],[Date]])</f>
        <v>49</v>
      </c>
      <c r="F696" s="3"/>
      <c r="G696" t="str">
        <f>_xlfn.XLOOKUP(t_CoralieD[[#This Row],[Date]],Celebration[Date],Celebration[Célébration],"-",0)</f>
        <v>-</v>
      </c>
      <c r="H69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02   |   -</v>
      </c>
    </row>
    <row r="697" spans="2:8" x14ac:dyDescent="0.25">
      <c r="B697" s="10">
        <v>46359</v>
      </c>
      <c r="C697" s="2">
        <f>YEAR(t_CoralieD[[#This Row],[Date]])</f>
        <v>2026</v>
      </c>
      <c r="D697" s="2" t="str">
        <f>PROPER(TEXT(t_CoralieD[[#This Row],[Date]],"mmm"))</f>
        <v>Déc</v>
      </c>
      <c r="E697" s="2">
        <f>_xlfn.ISOWEEKNUM(t_CoralieD[[#This Row],[Date]])</f>
        <v>49</v>
      </c>
      <c r="F697" s="3"/>
      <c r="G697" t="str">
        <f>_xlfn.XLOOKUP(t_CoralieD[[#This Row],[Date]],Celebration[Date],Celebration[Célébration],"-",0)</f>
        <v>-</v>
      </c>
      <c r="H69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03   |   -</v>
      </c>
    </row>
    <row r="698" spans="2:8" x14ac:dyDescent="0.25">
      <c r="B698" s="10">
        <v>46360</v>
      </c>
      <c r="C698" s="2">
        <f>YEAR(t_CoralieD[[#This Row],[Date]])</f>
        <v>2026</v>
      </c>
      <c r="D698" s="2" t="str">
        <f>PROPER(TEXT(t_CoralieD[[#This Row],[Date]],"mmm"))</f>
        <v>Déc</v>
      </c>
      <c r="E698" s="2">
        <f>_xlfn.ISOWEEKNUM(t_CoralieD[[#This Row],[Date]])</f>
        <v>49</v>
      </c>
      <c r="F698" s="3"/>
      <c r="G698" t="str">
        <f>_xlfn.XLOOKUP(t_CoralieD[[#This Row],[Date]],Celebration[Date],Celebration[Célébration],"-",0)</f>
        <v>-</v>
      </c>
      <c r="H69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04   |   -</v>
      </c>
    </row>
    <row r="699" spans="2:8" x14ac:dyDescent="0.25">
      <c r="B699" s="10">
        <v>46361</v>
      </c>
      <c r="C699" s="2">
        <f>YEAR(t_CoralieD[[#This Row],[Date]])</f>
        <v>2026</v>
      </c>
      <c r="D699" s="2" t="str">
        <f>PROPER(TEXT(t_CoralieD[[#This Row],[Date]],"mmm"))</f>
        <v>Déc</v>
      </c>
      <c r="E699" s="2">
        <f>_xlfn.ISOWEEKNUM(t_CoralieD[[#This Row],[Date]])</f>
        <v>49</v>
      </c>
      <c r="F699" s="3"/>
      <c r="G699" t="str">
        <f>_xlfn.XLOOKUP(t_CoralieD[[#This Row],[Date]],Celebration[Date],Celebration[Célébration],"-",0)</f>
        <v>-</v>
      </c>
      <c r="H69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05   |   -</v>
      </c>
    </row>
    <row r="700" spans="2:8" x14ac:dyDescent="0.25">
      <c r="B700" s="10">
        <v>46362</v>
      </c>
      <c r="C700" s="2">
        <f>YEAR(t_CoralieD[[#This Row],[Date]])</f>
        <v>2026</v>
      </c>
      <c r="D700" s="2" t="str">
        <f>PROPER(TEXT(t_CoralieD[[#This Row],[Date]],"mmm"))</f>
        <v>Déc</v>
      </c>
      <c r="E700" s="2">
        <f>_xlfn.ISOWEEKNUM(t_CoralieD[[#This Row],[Date]])</f>
        <v>49</v>
      </c>
      <c r="F700" s="3"/>
      <c r="G700" t="str">
        <f>_xlfn.XLOOKUP(t_CoralieD[[#This Row],[Date]],Celebration[Date],Celebration[Célébration],"-",0)</f>
        <v>-</v>
      </c>
      <c r="H70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06   |   -</v>
      </c>
    </row>
    <row r="701" spans="2:8" x14ac:dyDescent="0.25">
      <c r="B701" s="10">
        <v>46363</v>
      </c>
      <c r="C701" s="2">
        <f>YEAR(t_CoralieD[[#This Row],[Date]])</f>
        <v>2026</v>
      </c>
      <c r="D701" s="2" t="str">
        <f>PROPER(TEXT(t_CoralieD[[#This Row],[Date]],"mmm"))</f>
        <v>Déc</v>
      </c>
      <c r="E701" s="2">
        <f>_xlfn.ISOWEEKNUM(t_CoralieD[[#This Row],[Date]])</f>
        <v>50</v>
      </c>
      <c r="F701" s="3"/>
      <c r="G701" t="str">
        <f>_xlfn.XLOOKUP(t_CoralieD[[#This Row],[Date]],Celebration[Date],Celebration[Célébration],"-",0)</f>
        <v>-</v>
      </c>
      <c r="H70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07   |   -</v>
      </c>
    </row>
    <row r="702" spans="2:8" x14ac:dyDescent="0.25">
      <c r="B702" s="10">
        <v>46364</v>
      </c>
      <c r="C702" s="2">
        <f>YEAR(t_CoralieD[[#This Row],[Date]])</f>
        <v>2026</v>
      </c>
      <c r="D702" s="2" t="str">
        <f>PROPER(TEXT(t_CoralieD[[#This Row],[Date]],"mmm"))</f>
        <v>Déc</v>
      </c>
      <c r="E702" s="2">
        <f>_xlfn.ISOWEEKNUM(t_CoralieD[[#This Row],[Date]])</f>
        <v>50</v>
      </c>
      <c r="F702" s="3"/>
      <c r="G702" t="str">
        <f>_xlfn.XLOOKUP(t_CoralieD[[#This Row],[Date]],Celebration[Date],Celebration[Célébration],"-",0)</f>
        <v>-</v>
      </c>
      <c r="H70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08   |   -</v>
      </c>
    </row>
    <row r="703" spans="2:8" x14ac:dyDescent="0.25">
      <c r="B703" s="10">
        <v>46365</v>
      </c>
      <c r="C703" s="2">
        <f>YEAR(t_CoralieD[[#This Row],[Date]])</f>
        <v>2026</v>
      </c>
      <c r="D703" s="2" t="str">
        <f>PROPER(TEXT(t_CoralieD[[#This Row],[Date]],"mmm"))</f>
        <v>Déc</v>
      </c>
      <c r="E703" s="2">
        <f>_xlfn.ISOWEEKNUM(t_CoralieD[[#This Row],[Date]])</f>
        <v>50</v>
      </c>
      <c r="F703" s="3"/>
      <c r="G703" t="str">
        <f>_xlfn.XLOOKUP(t_CoralieD[[#This Row],[Date]],Celebration[Date],Celebration[Célébration],"-",0)</f>
        <v>-</v>
      </c>
      <c r="H70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09   |   -</v>
      </c>
    </row>
    <row r="704" spans="2:8" x14ac:dyDescent="0.25">
      <c r="B704" s="10">
        <v>46366</v>
      </c>
      <c r="C704" s="2">
        <f>YEAR(t_CoralieD[[#This Row],[Date]])</f>
        <v>2026</v>
      </c>
      <c r="D704" s="2" t="str">
        <f>PROPER(TEXT(t_CoralieD[[#This Row],[Date]],"mmm"))</f>
        <v>Déc</v>
      </c>
      <c r="E704" s="2">
        <f>_xlfn.ISOWEEKNUM(t_CoralieD[[#This Row],[Date]])</f>
        <v>50</v>
      </c>
      <c r="F704" s="3"/>
      <c r="G704" t="str">
        <f>_xlfn.XLOOKUP(t_CoralieD[[#This Row],[Date]],Celebration[Date],Celebration[Célébration],"-",0)</f>
        <v>-</v>
      </c>
      <c r="H70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10   |   -</v>
      </c>
    </row>
    <row r="705" spans="2:8" x14ac:dyDescent="0.25">
      <c r="B705" s="10">
        <v>46367</v>
      </c>
      <c r="C705" s="2">
        <f>YEAR(t_CoralieD[[#This Row],[Date]])</f>
        <v>2026</v>
      </c>
      <c r="D705" s="2" t="str">
        <f>PROPER(TEXT(t_CoralieD[[#This Row],[Date]],"mmm"))</f>
        <v>Déc</v>
      </c>
      <c r="E705" s="2">
        <f>_xlfn.ISOWEEKNUM(t_CoralieD[[#This Row],[Date]])</f>
        <v>50</v>
      </c>
      <c r="F705" s="3"/>
      <c r="G705" t="str">
        <f>_xlfn.XLOOKUP(t_CoralieD[[#This Row],[Date]],Celebration[Date],Celebration[Célébration],"-",0)</f>
        <v>-</v>
      </c>
      <c r="H70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11   |   -</v>
      </c>
    </row>
    <row r="706" spans="2:8" x14ac:dyDescent="0.25">
      <c r="B706" s="10">
        <v>46368</v>
      </c>
      <c r="C706" s="2">
        <f>YEAR(t_CoralieD[[#This Row],[Date]])</f>
        <v>2026</v>
      </c>
      <c r="D706" s="2" t="str">
        <f>PROPER(TEXT(t_CoralieD[[#This Row],[Date]],"mmm"))</f>
        <v>Déc</v>
      </c>
      <c r="E706" s="2">
        <f>_xlfn.ISOWEEKNUM(t_CoralieD[[#This Row],[Date]])</f>
        <v>50</v>
      </c>
      <c r="F706" s="3"/>
      <c r="G706" t="str">
        <f>_xlfn.XLOOKUP(t_CoralieD[[#This Row],[Date]],Celebration[Date],Celebration[Célébration],"-",0)</f>
        <v>-</v>
      </c>
      <c r="H70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12   |   -</v>
      </c>
    </row>
    <row r="707" spans="2:8" x14ac:dyDescent="0.25">
      <c r="B707" s="10">
        <v>46369</v>
      </c>
      <c r="C707" s="2">
        <f>YEAR(t_CoralieD[[#This Row],[Date]])</f>
        <v>2026</v>
      </c>
      <c r="D707" s="2" t="str">
        <f>PROPER(TEXT(t_CoralieD[[#This Row],[Date]],"mmm"))</f>
        <v>Déc</v>
      </c>
      <c r="E707" s="2">
        <f>_xlfn.ISOWEEKNUM(t_CoralieD[[#This Row],[Date]])</f>
        <v>50</v>
      </c>
      <c r="F707" s="3"/>
      <c r="G707" t="str">
        <f>_xlfn.XLOOKUP(t_CoralieD[[#This Row],[Date]],Celebration[Date],Celebration[Célébration],"-",0)</f>
        <v>-</v>
      </c>
      <c r="H70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13   |   -</v>
      </c>
    </row>
    <row r="708" spans="2:8" x14ac:dyDescent="0.25">
      <c r="B708" s="10">
        <v>46370</v>
      </c>
      <c r="C708" s="2">
        <f>YEAR(t_CoralieD[[#This Row],[Date]])</f>
        <v>2026</v>
      </c>
      <c r="D708" s="2" t="str">
        <f>PROPER(TEXT(t_CoralieD[[#This Row],[Date]],"mmm"))</f>
        <v>Déc</v>
      </c>
      <c r="E708" s="2">
        <f>_xlfn.ISOWEEKNUM(t_CoralieD[[#This Row],[Date]])</f>
        <v>51</v>
      </c>
      <c r="F708" s="3"/>
      <c r="G708" t="str">
        <f>_xlfn.XLOOKUP(t_CoralieD[[#This Row],[Date]],Celebration[Date],Celebration[Célébration],"-",0)</f>
        <v>-</v>
      </c>
      <c r="H70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14   |   -</v>
      </c>
    </row>
    <row r="709" spans="2:8" x14ac:dyDescent="0.25">
      <c r="B709" s="10">
        <v>46371</v>
      </c>
      <c r="C709" s="2">
        <f>YEAR(t_CoralieD[[#This Row],[Date]])</f>
        <v>2026</v>
      </c>
      <c r="D709" s="2" t="str">
        <f>PROPER(TEXT(t_CoralieD[[#This Row],[Date]],"mmm"))</f>
        <v>Déc</v>
      </c>
      <c r="E709" s="2">
        <f>_xlfn.ISOWEEKNUM(t_CoralieD[[#This Row],[Date]])</f>
        <v>51</v>
      </c>
      <c r="F709" s="3"/>
      <c r="G709" t="str">
        <f>_xlfn.XLOOKUP(t_CoralieD[[#This Row],[Date]],Celebration[Date],Celebration[Célébration],"-",0)</f>
        <v>-</v>
      </c>
      <c r="H70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15   |   -</v>
      </c>
    </row>
    <row r="710" spans="2:8" x14ac:dyDescent="0.25">
      <c r="B710" s="10">
        <v>46372</v>
      </c>
      <c r="C710" s="2">
        <f>YEAR(t_CoralieD[[#This Row],[Date]])</f>
        <v>2026</v>
      </c>
      <c r="D710" s="2" t="str">
        <f>PROPER(TEXT(t_CoralieD[[#This Row],[Date]],"mmm"))</f>
        <v>Déc</v>
      </c>
      <c r="E710" s="2">
        <f>_xlfn.ISOWEEKNUM(t_CoralieD[[#This Row],[Date]])</f>
        <v>51</v>
      </c>
      <c r="F710" s="3"/>
      <c r="G710" t="str">
        <f>_xlfn.XLOOKUP(t_CoralieD[[#This Row],[Date]],Celebration[Date],Celebration[Célébration],"-",0)</f>
        <v>-</v>
      </c>
      <c r="H71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16   |   -</v>
      </c>
    </row>
    <row r="711" spans="2:8" x14ac:dyDescent="0.25">
      <c r="B711" s="10">
        <v>46373</v>
      </c>
      <c r="C711" s="2">
        <f>YEAR(t_CoralieD[[#This Row],[Date]])</f>
        <v>2026</v>
      </c>
      <c r="D711" s="2" t="str">
        <f>PROPER(TEXT(t_CoralieD[[#This Row],[Date]],"mmm"))</f>
        <v>Déc</v>
      </c>
      <c r="E711" s="2">
        <f>_xlfn.ISOWEEKNUM(t_CoralieD[[#This Row],[Date]])</f>
        <v>51</v>
      </c>
      <c r="F711" s="3"/>
      <c r="G711" t="str">
        <f>_xlfn.XLOOKUP(t_CoralieD[[#This Row],[Date]],Celebration[Date],Celebration[Célébration],"-",0)</f>
        <v>-</v>
      </c>
      <c r="H71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17   |   -</v>
      </c>
    </row>
    <row r="712" spans="2:8" x14ac:dyDescent="0.25">
      <c r="B712" s="10">
        <v>46374</v>
      </c>
      <c r="C712" s="2">
        <f>YEAR(t_CoralieD[[#This Row],[Date]])</f>
        <v>2026</v>
      </c>
      <c r="D712" s="2" t="str">
        <f>PROPER(TEXT(t_CoralieD[[#This Row],[Date]],"mmm"))</f>
        <v>Déc</v>
      </c>
      <c r="E712" s="2">
        <f>_xlfn.ISOWEEKNUM(t_CoralieD[[#This Row],[Date]])</f>
        <v>51</v>
      </c>
      <c r="F712" s="3"/>
      <c r="G712" t="str">
        <f>_xlfn.XLOOKUP(t_CoralieD[[#This Row],[Date]],Celebration[Date],Celebration[Célébration],"-",0)</f>
        <v>-</v>
      </c>
      <c r="H71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18   |   -</v>
      </c>
    </row>
    <row r="713" spans="2:8" x14ac:dyDescent="0.25">
      <c r="B713" s="10">
        <v>46375</v>
      </c>
      <c r="C713" s="2">
        <f>YEAR(t_CoralieD[[#This Row],[Date]])</f>
        <v>2026</v>
      </c>
      <c r="D713" s="2" t="str">
        <f>PROPER(TEXT(t_CoralieD[[#This Row],[Date]],"mmm"))</f>
        <v>Déc</v>
      </c>
      <c r="E713" s="2">
        <f>_xlfn.ISOWEEKNUM(t_CoralieD[[#This Row],[Date]])</f>
        <v>51</v>
      </c>
      <c r="F713" s="3"/>
      <c r="G713" t="str">
        <f>_xlfn.XLOOKUP(t_CoralieD[[#This Row],[Date]],Celebration[Date],Celebration[Célébration],"-",0)</f>
        <v>-</v>
      </c>
      <c r="H71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19   |   -</v>
      </c>
    </row>
    <row r="714" spans="2:8" x14ac:dyDescent="0.25">
      <c r="B714" s="10">
        <v>46376</v>
      </c>
      <c r="C714" s="2">
        <f>YEAR(t_CoralieD[[#This Row],[Date]])</f>
        <v>2026</v>
      </c>
      <c r="D714" s="2" t="str">
        <f>PROPER(TEXT(t_CoralieD[[#This Row],[Date]],"mmm"))</f>
        <v>Déc</v>
      </c>
      <c r="E714" s="2">
        <f>_xlfn.ISOWEEKNUM(t_CoralieD[[#This Row],[Date]])</f>
        <v>51</v>
      </c>
      <c r="F714" s="3"/>
      <c r="G714" t="str">
        <f>_xlfn.XLOOKUP(t_CoralieD[[#This Row],[Date]],Celebration[Date],Celebration[Célébration],"-",0)</f>
        <v>-</v>
      </c>
      <c r="H71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20   |   -</v>
      </c>
    </row>
    <row r="715" spans="2:8" x14ac:dyDescent="0.25">
      <c r="B715" s="10">
        <v>46377</v>
      </c>
      <c r="C715" s="2">
        <f>YEAR(t_CoralieD[[#This Row],[Date]])</f>
        <v>2026</v>
      </c>
      <c r="D715" s="2" t="str">
        <f>PROPER(TEXT(t_CoralieD[[#This Row],[Date]],"mmm"))</f>
        <v>Déc</v>
      </c>
      <c r="E715" s="2">
        <f>_xlfn.ISOWEEKNUM(t_CoralieD[[#This Row],[Date]])</f>
        <v>52</v>
      </c>
      <c r="F715" s="3"/>
      <c r="G715" t="str">
        <f>_xlfn.XLOOKUP(t_CoralieD[[#This Row],[Date]],Celebration[Date],Celebration[Célébration],"-",0)</f>
        <v>-</v>
      </c>
      <c r="H71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21   |   -</v>
      </c>
    </row>
    <row r="716" spans="2:8" x14ac:dyDescent="0.25">
      <c r="B716" s="10">
        <v>46378</v>
      </c>
      <c r="C716" s="2">
        <f>YEAR(t_CoralieD[[#This Row],[Date]])</f>
        <v>2026</v>
      </c>
      <c r="D716" s="2" t="str">
        <f>PROPER(TEXT(t_CoralieD[[#This Row],[Date]],"mmm"))</f>
        <v>Déc</v>
      </c>
      <c r="E716" s="2">
        <f>_xlfn.ISOWEEKNUM(t_CoralieD[[#This Row],[Date]])</f>
        <v>52</v>
      </c>
      <c r="F716" s="3"/>
      <c r="G716" t="str">
        <f>_xlfn.XLOOKUP(t_CoralieD[[#This Row],[Date]],Celebration[Date],Celebration[Célébration],"-",0)</f>
        <v>-</v>
      </c>
      <c r="H716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22   |   -</v>
      </c>
    </row>
    <row r="717" spans="2:8" x14ac:dyDescent="0.25">
      <c r="B717" s="10">
        <v>46379</v>
      </c>
      <c r="C717" s="2">
        <f>YEAR(t_CoralieD[[#This Row],[Date]])</f>
        <v>2026</v>
      </c>
      <c r="D717" s="2" t="str">
        <f>PROPER(TEXT(t_CoralieD[[#This Row],[Date]],"mmm"))</f>
        <v>Déc</v>
      </c>
      <c r="E717" s="2">
        <f>_xlfn.ISOWEEKNUM(t_CoralieD[[#This Row],[Date]])</f>
        <v>52</v>
      </c>
      <c r="F717" s="3"/>
      <c r="G717" t="str">
        <f>_xlfn.XLOOKUP(t_CoralieD[[#This Row],[Date]],Celebration[Date],Celebration[Célébration],"-",0)</f>
        <v>-</v>
      </c>
      <c r="H717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23   |   -</v>
      </c>
    </row>
    <row r="718" spans="2:8" x14ac:dyDescent="0.25">
      <c r="B718" s="10">
        <v>46380</v>
      </c>
      <c r="C718" s="2">
        <f>YEAR(t_CoralieD[[#This Row],[Date]])</f>
        <v>2026</v>
      </c>
      <c r="D718" s="2" t="str">
        <f>PROPER(TEXT(t_CoralieD[[#This Row],[Date]],"mmm"))</f>
        <v>Déc</v>
      </c>
      <c r="E718" s="2">
        <f>_xlfn.ISOWEEKNUM(t_CoralieD[[#This Row],[Date]])</f>
        <v>52</v>
      </c>
      <c r="F718" s="3"/>
      <c r="G718" t="str">
        <f>_xlfn.XLOOKUP(t_CoralieD[[#This Row],[Date]],Celebration[Date],Celebration[Célébration],"-",0)</f>
        <v>-</v>
      </c>
      <c r="H718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24   |   -</v>
      </c>
    </row>
    <row r="719" spans="2:8" x14ac:dyDescent="0.25">
      <c r="B719" s="10">
        <v>46381</v>
      </c>
      <c r="C719" s="2">
        <f>YEAR(t_CoralieD[[#This Row],[Date]])</f>
        <v>2026</v>
      </c>
      <c r="D719" s="2" t="str">
        <f>PROPER(TEXT(t_CoralieD[[#This Row],[Date]],"mmm"))</f>
        <v>Déc</v>
      </c>
      <c r="E719" s="2">
        <f>_xlfn.ISOWEEKNUM(t_CoralieD[[#This Row],[Date]])</f>
        <v>52</v>
      </c>
      <c r="F719" s="3"/>
      <c r="G719" t="str">
        <f>_xlfn.XLOOKUP(t_CoralieD[[#This Row],[Date]],Celebration[Date],Celebration[Célébration],"-",0)</f>
        <v>Jour de Noël</v>
      </c>
      <c r="H719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25   |   ❗Jour de Noël</v>
      </c>
    </row>
    <row r="720" spans="2:8" x14ac:dyDescent="0.25">
      <c r="B720" s="10">
        <v>46382</v>
      </c>
      <c r="C720" s="2">
        <f>YEAR(t_CoralieD[[#This Row],[Date]])</f>
        <v>2026</v>
      </c>
      <c r="D720" s="2" t="str">
        <f>PROPER(TEXT(t_CoralieD[[#This Row],[Date]],"mmm"))</f>
        <v>Déc</v>
      </c>
      <c r="E720" s="2">
        <f>_xlfn.ISOWEEKNUM(t_CoralieD[[#This Row],[Date]])</f>
        <v>52</v>
      </c>
      <c r="F720" s="3"/>
      <c r="G720" t="str">
        <f>_xlfn.XLOOKUP(t_CoralieD[[#This Row],[Date]],Celebration[Date],Celebration[Célébration],"-",0)</f>
        <v>-</v>
      </c>
      <c r="H720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26   |   -</v>
      </c>
    </row>
    <row r="721" spans="2:8" x14ac:dyDescent="0.25">
      <c r="B721" s="10">
        <v>46383</v>
      </c>
      <c r="C721" s="2">
        <f>YEAR(t_CoralieD[[#This Row],[Date]])</f>
        <v>2026</v>
      </c>
      <c r="D721" s="2" t="str">
        <f>PROPER(TEXT(t_CoralieD[[#This Row],[Date]],"mmm"))</f>
        <v>Déc</v>
      </c>
      <c r="E721" s="2">
        <f>_xlfn.ISOWEEKNUM(t_CoralieD[[#This Row],[Date]])</f>
        <v>52</v>
      </c>
      <c r="F721" s="3"/>
      <c r="G721" t="str">
        <f>_xlfn.XLOOKUP(t_CoralieD[[#This Row],[Date]],Celebration[Date],Celebration[Célébration],"-",0)</f>
        <v>-</v>
      </c>
      <c r="H721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27   |   -</v>
      </c>
    </row>
    <row r="722" spans="2:8" x14ac:dyDescent="0.25">
      <c r="B722" s="10">
        <v>46384</v>
      </c>
      <c r="C722" s="2">
        <f>YEAR(t_CoralieD[[#This Row],[Date]])</f>
        <v>2026</v>
      </c>
      <c r="D722" s="2" t="str">
        <f>PROPER(TEXT(t_CoralieD[[#This Row],[Date]],"mmm"))</f>
        <v>Déc</v>
      </c>
      <c r="E722" s="2">
        <f>_xlfn.ISOWEEKNUM(t_CoralieD[[#This Row],[Date]])</f>
        <v>53</v>
      </c>
      <c r="F722" s="3"/>
      <c r="G722" t="str">
        <f>_xlfn.XLOOKUP(t_CoralieD[[#This Row],[Date]],Celebration[Date],Celebration[Célébration],"-",0)</f>
        <v>-</v>
      </c>
      <c r="H722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28   |   -</v>
      </c>
    </row>
    <row r="723" spans="2:8" x14ac:dyDescent="0.25">
      <c r="B723" s="10">
        <v>46385</v>
      </c>
      <c r="C723" s="2">
        <f>YEAR(t_CoralieD[[#This Row],[Date]])</f>
        <v>2026</v>
      </c>
      <c r="D723" s="2" t="str">
        <f>PROPER(TEXT(t_CoralieD[[#This Row],[Date]],"mmm"))</f>
        <v>Déc</v>
      </c>
      <c r="E723" s="2">
        <f>_xlfn.ISOWEEKNUM(t_CoralieD[[#This Row],[Date]])</f>
        <v>53</v>
      </c>
      <c r="F723" s="3"/>
      <c r="G723" t="str">
        <f>_xlfn.XLOOKUP(t_CoralieD[[#This Row],[Date]],Celebration[Date],Celebration[Célébration],"-",0)</f>
        <v>-</v>
      </c>
      <c r="H723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29   |   -</v>
      </c>
    </row>
    <row r="724" spans="2:8" x14ac:dyDescent="0.25">
      <c r="B724" s="10">
        <v>46386</v>
      </c>
      <c r="C724" s="2">
        <f>YEAR(t_CoralieD[[#This Row],[Date]])</f>
        <v>2026</v>
      </c>
      <c r="D724" s="2" t="str">
        <f>PROPER(TEXT(t_CoralieD[[#This Row],[Date]],"mmm"))</f>
        <v>Déc</v>
      </c>
      <c r="E724" s="2">
        <f>_xlfn.ISOWEEKNUM(t_CoralieD[[#This Row],[Date]])</f>
        <v>53</v>
      </c>
      <c r="F724" s="3"/>
      <c r="G724" t="str">
        <f>_xlfn.XLOOKUP(t_CoralieD[[#This Row],[Date]],Celebration[Date],Celebration[Célébration],"-",0)</f>
        <v>-</v>
      </c>
      <c r="H724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30   |   -</v>
      </c>
    </row>
    <row r="725" spans="2:8" x14ac:dyDescent="0.25">
      <c r="B725" s="10">
        <v>46387</v>
      </c>
      <c r="C725" s="2">
        <f>YEAR(t_CoralieD[[#This Row],[Date]])</f>
        <v>2026</v>
      </c>
      <c r="D725" s="2" t="str">
        <f>PROPER(TEXT(t_CoralieD[[#This Row],[Date]],"mmm"))</f>
        <v>Déc</v>
      </c>
      <c r="E725" s="2">
        <f>_xlfn.ISOWEEKNUM(t_CoralieD[[#This Row],[Date]])</f>
        <v>53</v>
      </c>
      <c r="F725" s="3"/>
      <c r="G725" t="str">
        <f>_xlfn.XLOOKUP(t_CoralieD[[#This Row],[Date]],Celebration[Date],Celebration[Célébration],"-",0)</f>
        <v>-</v>
      </c>
      <c r="H725" t="str">
        <f>TEXT(t_CoralieD[[#This Row],[Date]],"jj")&amp;"   |   "&amp;IF(LEN(t_CoralieD[[#This Row],[Jours fériés]])&gt;1,"❗","")&amp;IF(ISTEXT(t_CoralieD[[#This Row],[Evènement]]),t_CoralieD[[#This Row],[Evènement]],t_CoralieD[[#This Row],[Jours fériés]])</f>
        <v>31   |   -</v>
      </c>
    </row>
  </sheetData>
  <conditionalFormatting sqref="B3:H725">
    <cfRule type="expression" dxfId="6" priority="3">
      <formula>WEEKDAY($B3,2)&gt;5</formula>
    </cfRule>
  </conditionalFormatting>
  <conditionalFormatting sqref="H3:H725">
    <cfRule type="containsText" dxfId="5" priority="2" operator="containsText" text="❗">
      <formula>NOT(ISERROR(SEARCH("❗",H3)))</formula>
    </cfRule>
  </conditionalFormatting>
  <dataValidations count="1">
    <dataValidation type="list" allowBlank="1" showInputMessage="1" showErrorMessage="1" sqref="F3:F725" xr:uid="{B11D81C5-4D53-4ED4-9E8D-1692486CEFB3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35BEB-84BD-4C28-A1BF-70300E18EC39}">
  <dimension ref="B2:H732"/>
  <sheetViews>
    <sheetView showGridLines="0" zoomScale="130" zoomScaleNormal="130" workbookViewId="0">
      <pane ySplit="2" topLeftCell="A3" activePane="bottomLeft" state="frozen"/>
      <selection pane="bottomLeft" activeCell="G10" sqref="G10"/>
    </sheetView>
  </sheetViews>
  <sheetFormatPr baseColWidth="10" defaultRowHeight="13.2" x14ac:dyDescent="0.25"/>
  <cols>
    <col min="1" max="1" width="3.6640625" customWidth="1"/>
    <col min="2" max="2" width="17.6640625" customWidth="1"/>
    <col min="3" max="3" width="12.88671875" customWidth="1"/>
    <col min="4" max="4" width="10.6640625" style="2" customWidth="1"/>
    <col min="6" max="6" width="28" customWidth="1"/>
    <col min="7" max="7" width="27.88671875" customWidth="1"/>
    <col min="8" max="8" width="29.5546875" customWidth="1"/>
    <col min="9" max="9" width="3.6640625" customWidth="1"/>
  </cols>
  <sheetData>
    <row r="2" spans="2:8" ht="30.75" customHeight="1" x14ac:dyDescent="0.25">
      <c r="B2" s="9" t="s">
        <v>10</v>
      </c>
      <c r="C2" s="2" t="s">
        <v>0</v>
      </c>
      <c r="D2" s="2" t="s">
        <v>28</v>
      </c>
      <c r="E2" s="2" t="s">
        <v>29</v>
      </c>
      <c r="F2" s="11" t="s">
        <v>30</v>
      </c>
      <c r="G2" s="2" t="s">
        <v>32</v>
      </c>
      <c r="H2" s="2" t="s">
        <v>31</v>
      </c>
    </row>
    <row r="3" spans="2:8" x14ac:dyDescent="0.25">
      <c r="B3" s="10" cm="1">
        <f t="array" ref="B3">DATE(Annee,1,ROW()-ROW(t_JemL[#Headers]))</f>
        <v>45658</v>
      </c>
      <c r="C3" s="2">
        <f>YEAR(t_JemL[[#This Row],[Date]])</f>
        <v>2025</v>
      </c>
      <c r="D3" s="2" t="str">
        <f>PROPER(TEXT(t_JemL[[#This Row],[Date]],"mmm"))</f>
        <v>Janv</v>
      </c>
      <c r="E3" s="2">
        <f>_xlfn.ISOWEEKNUM(t_JemL[[#This Row],[Date]])</f>
        <v>1</v>
      </c>
      <c r="F3" s="3" t="s">
        <v>5</v>
      </c>
      <c r="G3" t="str">
        <f>_xlfn.XLOOKUP(t_JemL[[#This Row],[Date]],Celebration[Date],Celebration[Célébration],"-",0)</f>
        <v>1er janvier</v>
      </c>
      <c r="H3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❗Normal</v>
      </c>
    </row>
    <row r="4" spans="2:8" x14ac:dyDescent="0.25">
      <c r="B4" s="10" cm="1">
        <f t="array" ref="B4">DATE(Annee,1,ROW()-ROW(t_JemL[#Headers]))</f>
        <v>45659</v>
      </c>
      <c r="C4" s="2">
        <f>YEAR(t_JemL[[#This Row],[Date]])</f>
        <v>2025</v>
      </c>
      <c r="D4" s="2" t="str">
        <f>PROPER(TEXT(t_JemL[[#This Row],[Date]],"mmm"))</f>
        <v>Janv</v>
      </c>
      <c r="E4" s="2">
        <f>_xlfn.ISOWEEKNUM(t_JemL[[#This Row],[Date]])</f>
        <v>1</v>
      </c>
      <c r="F4" s="3" t="s">
        <v>5</v>
      </c>
      <c r="G4" t="str">
        <f>_xlfn.XLOOKUP(t_JemL[[#This Row],[Date]],Celebration[Date],Celebration[Célébration],"-",0)</f>
        <v>-</v>
      </c>
      <c r="H4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Normal</v>
      </c>
    </row>
    <row r="5" spans="2:8" x14ac:dyDescent="0.25">
      <c r="B5" s="10" cm="1">
        <f t="array" ref="B5">DATE(Annee,1,ROW()-ROW(t_JemL[#Headers]))</f>
        <v>45660</v>
      </c>
      <c r="C5" s="2">
        <f>YEAR(t_JemL[[#This Row],[Date]])</f>
        <v>2025</v>
      </c>
      <c r="D5" s="2" t="str">
        <f>PROPER(TEXT(t_JemL[[#This Row],[Date]],"mmm"))</f>
        <v>Janv</v>
      </c>
      <c r="E5" s="2">
        <f>_xlfn.ISOWEEKNUM(t_JemL[[#This Row],[Date]])</f>
        <v>1</v>
      </c>
      <c r="F5" s="3" t="s">
        <v>5</v>
      </c>
      <c r="G5" t="str">
        <f>_xlfn.XLOOKUP(t_JemL[[#This Row],[Date]],Celebration[Date],Celebration[Célébration],"-",0)</f>
        <v>-</v>
      </c>
      <c r="H5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Normal</v>
      </c>
    </row>
    <row r="6" spans="2:8" x14ac:dyDescent="0.25">
      <c r="B6" s="10" cm="1">
        <f t="array" ref="B6">DATE(Annee,1,ROW()-ROW(t_JemL[#Headers]))</f>
        <v>45661</v>
      </c>
      <c r="C6" s="2">
        <f>YEAR(t_JemL[[#This Row],[Date]])</f>
        <v>2025</v>
      </c>
      <c r="D6" s="2" t="str">
        <f>PROPER(TEXT(t_JemL[[#This Row],[Date]],"mmm"))</f>
        <v>Janv</v>
      </c>
      <c r="E6" s="2">
        <f>_xlfn.ISOWEEKNUM(t_JemL[[#This Row],[Date]])</f>
        <v>1</v>
      </c>
      <c r="F6" s="3"/>
      <c r="G6" t="str">
        <f>_xlfn.XLOOKUP(t_JemL[[#This Row],[Date]],Celebration[Date],Celebration[Célébration],"-",0)</f>
        <v>-</v>
      </c>
      <c r="H6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7" spans="2:8" x14ac:dyDescent="0.25">
      <c r="B7" s="10" cm="1">
        <f t="array" ref="B7">DATE(Annee,1,ROW()-ROW(t_JemL[#Headers]))</f>
        <v>45662</v>
      </c>
      <c r="C7" s="2">
        <f>YEAR(t_JemL[[#This Row],[Date]])</f>
        <v>2025</v>
      </c>
      <c r="D7" s="2" t="str">
        <f>PROPER(TEXT(t_JemL[[#This Row],[Date]],"mmm"))</f>
        <v>Janv</v>
      </c>
      <c r="E7" s="2">
        <f>_xlfn.ISOWEEKNUM(t_JemL[[#This Row],[Date]])</f>
        <v>1</v>
      </c>
      <c r="F7" s="3"/>
      <c r="G7" t="str">
        <f>_xlfn.XLOOKUP(t_JemL[[#This Row],[Date]],Celebration[Date],Celebration[Célébration],"-",0)</f>
        <v>-</v>
      </c>
      <c r="H7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8" spans="2:8" x14ac:dyDescent="0.25">
      <c r="B8" s="10" cm="1">
        <f t="array" ref="B8">DATE(Annee,1,ROW()-ROW(t_JemL[#Headers]))</f>
        <v>45663</v>
      </c>
      <c r="C8" s="2">
        <f>YEAR(t_JemL[[#This Row],[Date]])</f>
        <v>2025</v>
      </c>
      <c r="D8" s="2" t="str">
        <f>PROPER(TEXT(t_JemL[[#This Row],[Date]],"mmm"))</f>
        <v>Janv</v>
      </c>
      <c r="E8" s="2">
        <f>_xlfn.ISOWEEKNUM(t_JemL[[#This Row],[Date]])</f>
        <v>2</v>
      </c>
      <c r="F8" s="3" t="s">
        <v>8</v>
      </c>
      <c r="G8" t="str">
        <f>_xlfn.XLOOKUP(t_JemL[[#This Row],[Date]],Celebration[Date],Celebration[Célébration],"-",0)</f>
        <v>-</v>
      </c>
      <c r="H8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Soir</v>
      </c>
    </row>
    <row r="9" spans="2:8" x14ac:dyDescent="0.25">
      <c r="B9" s="10" cm="1">
        <f t="array" ref="B9">DATE(Annee,1,ROW()-ROW(t_JemL[#Headers]))</f>
        <v>45664</v>
      </c>
      <c r="C9" s="2">
        <f>YEAR(t_JemL[[#This Row],[Date]])</f>
        <v>2025</v>
      </c>
      <c r="D9" s="2" t="str">
        <f>PROPER(TEXT(t_JemL[[#This Row],[Date]],"mmm"))</f>
        <v>Janv</v>
      </c>
      <c r="E9" s="2">
        <f>_xlfn.ISOWEEKNUM(t_JemL[[#This Row],[Date]])</f>
        <v>2</v>
      </c>
      <c r="F9" s="3" t="s">
        <v>8</v>
      </c>
      <c r="G9" t="str">
        <f>_xlfn.XLOOKUP(t_JemL[[#This Row],[Date]],Celebration[Date],Celebration[Célébration],"-",0)</f>
        <v>-</v>
      </c>
      <c r="H9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Soir</v>
      </c>
    </row>
    <row r="10" spans="2:8" x14ac:dyDescent="0.25">
      <c r="B10" s="10" cm="1">
        <f t="array" ref="B10">DATE(Annee,1,ROW()-ROW(t_JemL[#Headers]))</f>
        <v>45665</v>
      </c>
      <c r="C10" s="2">
        <f>YEAR(t_JemL[[#This Row],[Date]])</f>
        <v>2025</v>
      </c>
      <c r="D10" s="2" t="str">
        <f>PROPER(TEXT(t_JemL[[#This Row],[Date]],"mmm"))</f>
        <v>Janv</v>
      </c>
      <c r="E10" s="2">
        <f>_xlfn.ISOWEEKNUM(t_JemL[[#This Row],[Date]])</f>
        <v>2</v>
      </c>
      <c r="F10" s="3" t="s">
        <v>8</v>
      </c>
      <c r="G10" t="str">
        <f>_xlfn.XLOOKUP(t_JemL[[#This Row],[Date]],Celebration[Date],Celebration[Célébration],"-",0)</f>
        <v>-</v>
      </c>
      <c r="H10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Soir</v>
      </c>
    </row>
    <row r="11" spans="2:8" x14ac:dyDescent="0.25">
      <c r="B11" s="10" cm="1">
        <f t="array" ref="B11">DATE(Annee,1,ROW()-ROW(t_JemL[#Headers]))</f>
        <v>45666</v>
      </c>
      <c r="C11" s="2">
        <f>YEAR(t_JemL[[#This Row],[Date]])</f>
        <v>2025</v>
      </c>
      <c r="D11" s="2" t="str">
        <f>PROPER(TEXT(t_JemL[[#This Row],[Date]],"mmm"))</f>
        <v>Janv</v>
      </c>
      <c r="E11" s="2">
        <f>_xlfn.ISOWEEKNUM(t_JemL[[#This Row],[Date]])</f>
        <v>2</v>
      </c>
      <c r="F11" s="3" t="s">
        <v>8</v>
      </c>
      <c r="G11" t="str">
        <f>_xlfn.XLOOKUP(t_JemL[[#This Row],[Date]],Celebration[Date],Celebration[Célébration],"-",0)</f>
        <v>-</v>
      </c>
      <c r="H11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Soir</v>
      </c>
    </row>
    <row r="12" spans="2:8" x14ac:dyDescent="0.25">
      <c r="B12" s="10" cm="1">
        <f t="array" ref="B12">DATE(Annee,1,ROW()-ROW(t_JemL[#Headers]))</f>
        <v>45667</v>
      </c>
      <c r="C12" s="2">
        <f>YEAR(t_JemL[[#This Row],[Date]])</f>
        <v>2025</v>
      </c>
      <c r="D12" s="2" t="str">
        <f>PROPER(TEXT(t_JemL[[#This Row],[Date]],"mmm"))</f>
        <v>Janv</v>
      </c>
      <c r="E12" s="2">
        <f>_xlfn.ISOWEEKNUM(t_JemL[[#This Row],[Date]])</f>
        <v>2</v>
      </c>
      <c r="F12" s="3" t="s">
        <v>7</v>
      </c>
      <c r="G12" t="str">
        <f>_xlfn.XLOOKUP(t_JemL[[#This Row],[Date]],Celebration[Date],Celebration[Célébration],"-",0)</f>
        <v>-</v>
      </c>
      <c r="H12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TPV</v>
      </c>
    </row>
    <row r="13" spans="2:8" x14ac:dyDescent="0.25">
      <c r="B13" s="10" cm="1">
        <f t="array" ref="B13">DATE(Annee,1,ROW()-ROW(t_JemL[#Headers]))</f>
        <v>45668</v>
      </c>
      <c r="C13" s="2">
        <f>YEAR(t_JemL[[#This Row],[Date]])</f>
        <v>2025</v>
      </c>
      <c r="D13" s="2" t="str">
        <f>PROPER(TEXT(t_JemL[[#This Row],[Date]],"mmm"))</f>
        <v>Janv</v>
      </c>
      <c r="E13" s="2">
        <f>_xlfn.ISOWEEKNUM(t_JemL[[#This Row],[Date]])</f>
        <v>2</v>
      </c>
      <c r="F13" s="3"/>
      <c r="G13" t="str">
        <f>_xlfn.XLOOKUP(t_JemL[[#This Row],[Date]],Celebration[Date],Celebration[Célébration],"-",0)</f>
        <v>-</v>
      </c>
      <c r="H13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14" spans="2:8" x14ac:dyDescent="0.25">
      <c r="B14" s="10" cm="1">
        <f t="array" ref="B14">DATE(Annee,1,ROW()-ROW(t_JemL[#Headers]))</f>
        <v>45669</v>
      </c>
      <c r="C14" s="2">
        <f>YEAR(t_JemL[[#This Row],[Date]])</f>
        <v>2025</v>
      </c>
      <c r="D14" s="2" t="str">
        <f>PROPER(TEXT(t_JemL[[#This Row],[Date]],"mmm"))</f>
        <v>Janv</v>
      </c>
      <c r="E14" s="2">
        <f>_xlfn.ISOWEEKNUM(t_JemL[[#This Row],[Date]])</f>
        <v>2</v>
      </c>
      <c r="F14" s="3"/>
      <c r="G14" t="str">
        <f>_xlfn.XLOOKUP(t_JemL[[#This Row],[Date]],Celebration[Date],Celebration[Célébration],"-",0)</f>
        <v>-</v>
      </c>
      <c r="H14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15" spans="2:8" x14ac:dyDescent="0.25">
      <c r="B15" s="10" cm="1">
        <f t="array" ref="B15">DATE(Annee,1,ROW()-ROW(t_JemL[#Headers]))</f>
        <v>45670</v>
      </c>
      <c r="C15" s="2">
        <f>YEAR(t_JemL[[#This Row],[Date]])</f>
        <v>2025</v>
      </c>
      <c r="D15" s="2" t="str">
        <f>PROPER(TEXT(t_JemL[[#This Row],[Date]],"mmm"))</f>
        <v>Janv</v>
      </c>
      <c r="E15" s="2">
        <f>_xlfn.ISOWEEKNUM(t_JemL[[#This Row],[Date]])</f>
        <v>3</v>
      </c>
      <c r="F15" s="3" t="s">
        <v>8</v>
      </c>
      <c r="G15" t="str">
        <f>_xlfn.XLOOKUP(t_JemL[[#This Row],[Date]],Celebration[Date],Celebration[Célébration],"-",0)</f>
        <v>-</v>
      </c>
      <c r="H15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Soir</v>
      </c>
    </row>
    <row r="16" spans="2:8" x14ac:dyDescent="0.25">
      <c r="B16" s="10" cm="1">
        <f t="array" ref="B16">DATE(Annee,1,ROW()-ROW(t_JemL[#Headers]))</f>
        <v>45671</v>
      </c>
      <c r="C16" s="2">
        <f>YEAR(t_JemL[[#This Row],[Date]])</f>
        <v>2025</v>
      </c>
      <c r="D16" s="2" t="str">
        <f>PROPER(TEXT(t_JemL[[#This Row],[Date]],"mmm"))</f>
        <v>Janv</v>
      </c>
      <c r="E16" s="2">
        <f>_xlfn.ISOWEEKNUM(t_JemL[[#This Row],[Date]])</f>
        <v>3</v>
      </c>
      <c r="F16" s="3" t="s">
        <v>8</v>
      </c>
      <c r="G16" t="str">
        <f>_xlfn.XLOOKUP(t_JemL[[#This Row],[Date]],Celebration[Date],Celebration[Célébration],"-",0)</f>
        <v>-</v>
      </c>
      <c r="H16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Soir</v>
      </c>
    </row>
    <row r="17" spans="2:8" x14ac:dyDescent="0.25">
      <c r="B17" s="10" cm="1">
        <f t="array" ref="B17">DATE(Annee,1,ROW()-ROW(t_JemL[#Headers]))</f>
        <v>45672</v>
      </c>
      <c r="C17" s="2">
        <f>YEAR(t_JemL[[#This Row],[Date]])</f>
        <v>2025</v>
      </c>
      <c r="D17" s="2" t="str">
        <f>PROPER(TEXT(t_JemL[[#This Row],[Date]],"mmm"))</f>
        <v>Janv</v>
      </c>
      <c r="E17" s="2">
        <f>_xlfn.ISOWEEKNUM(t_JemL[[#This Row],[Date]])</f>
        <v>3</v>
      </c>
      <c r="F17" s="3" t="s">
        <v>8</v>
      </c>
      <c r="G17" t="str">
        <f>_xlfn.XLOOKUP(t_JemL[[#This Row],[Date]],Celebration[Date],Celebration[Célébration],"-",0)</f>
        <v>-</v>
      </c>
      <c r="H17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Soir</v>
      </c>
    </row>
    <row r="18" spans="2:8" x14ac:dyDescent="0.25">
      <c r="B18" s="10" cm="1">
        <f t="array" ref="B18">DATE(Annee,1,ROW()-ROW(t_JemL[#Headers]))</f>
        <v>45673</v>
      </c>
      <c r="C18" s="2">
        <f>YEAR(t_JemL[[#This Row],[Date]])</f>
        <v>2025</v>
      </c>
      <c r="D18" s="2" t="str">
        <f>PROPER(TEXT(t_JemL[[#This Row],[Date]],"mmm"))</f>
        <v>Janv</v>
      </c>
      <c r="E18" s="2">
        <f>_xlfn.ISOWEEKNUM(t_JemL[[#This Row],[Date]])</f>
        <v>3</v>
      </c>
      <c r="F18" s="3" t="s">
        <v>8</v>
      </c>
      <c r="G18" t="str">
        <f>_xlfn.XLOOKUP(t_JemL[[#This Row],[Date]],Celebration[Date],Celebration[Célébration],"-",0)</f>
        <v>-</v>
      </c>
      <c r="H18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Soir</v>
      </c>
    </row>
    <row r="19" spans="2:8" x14ac:dyDescent="0.25">
      <c r="B19" s="10" cm="1">
        <f t="array" ref="B19">DATE(Annee,1,ROW()-ROW(t_JemL[#Headers]))</f>
        <v>45674</v>
      </c>
      <c r="C19" s="2">
        <f>YEAR(t_JemL[[#This Row],[Date]])</f>
        <v>2025</v>
      </c>
      <c r="D19" s="2" t="str">
        <f>PROPER(TEXT(t_JemL[[#This Row],[Date]],"mmm"))</f>
        <v>Janv</v>
      </c>
      <c r="E19" s="2">
        <f>_xlfn.ISOWEEKNUM(t_JemL[[#This Row],[Date]])</f>
        <v>3</v>
      </c>
      <c r="F19" s="3" t="s">
        <v>7</v>
      </c>
      <c r="G19" t="str">
        <f>_xlfn.XLOOKUP(t_JemL[[#This Row],[Date]],Celebration[Date],Celebration[Célébration],"-",0)</f>
        <v>-</v>
      </c>
      <c r="H19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TPV</v>
      </c>
    </row>
    <row r="20" spans="2:8" x14ac:dyDescent="0.25">
      <c r="B20" s="10" cm="1">
        <f t="array" ref="B20">DATE(Annee,1,ROW()-ROW(t_JemL[#Headers]))</f>
        <v>45675</v>
      </c>
      <c r="C20" s="2">
        <f>YEAR(t_JemL[[#This Row],[Date]])</f>
        <v>2025</v>
      </c>
      <c r="D20" s="2" t="str">
        <f>PROPER(TEXT(t_JemL[[#This Row],[Date]],"mmm"))</f>
        <v>Janv</v>
      </c>
      <c r="E20" s="2">
        <f>_xlfn.ISOWEEKNUM(t_JemL[[#This Row],[Date]])</f>
        <v>3</v>
      </c>
      <c r="F20" s="3"/>
      <c r="G20" t="str">
        <f>_xlfn.XLOOKUP(t_JemL[[#This Row],[Date]],Celebration[Date],Celebration[Célébration],"-",0)</f>
        <v>-</v>
      </c>
      <c r="H20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21" spans="2:8" x14ac:dyDescent="0.25">
      <c r="B21" s="10" cm="1">
        <f t="array" ref="B21">DATE(Annee,1,ROW()-ROW(t_JemL[#Headers]))</f>
        <v>45676</v>
      </c>
      <c r="C21" s="2">
        <f>YEAR(t_JemL[[#This Row],[Date]])</f>
        <v>2025</v>
      </c>
      <c r="D21" s="2" t="str">
        <f>PROPER(TEXT(t_JemL[[#This Row],[Date]],"mmm"))</f>
        <v>Janv</v>
      </c>
      <c r="E21" s="2">
        <f>_xlfn.ISOWEEKNUM(t_JemL[[#This Row],[Date]])</f>
        <v>3</v>
      </c>
      <c r="F21" s="3"/>
      <c r="G21" t="str">
        <f>_xlfn.XLOOKUP(t_JemL[[#This Row],[Date]],Celebration[Date],Celebration[Célébration],"-",0)</f>
        <v>-</v>
      </c>
      <c r="H21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22" spans="2:8" x14ac:dyDescent="0.25">
      <c r="B22" s="10" cm="1">
        <f t="array" ref="B22">DATE(Annee,1,ROW()-ROW(t_JemL[#Headers]))</f>
        <v>45677</v>
      </c>
      <c r="C22" s="2">
        <f>YEAR(t_JemL[[#This Row],[Date]])</f>
        <v>2025</v>
      </c>
      <c r="D22" s="2" t="str">
        <f>PROPER(TEXT(t_JemL[[#This Row],[Date]],"mmm"))</f>
        <v>Janv</v>
      </c>
      <c r="E22" s="2">
        <f>_xlfn.ISOWEEKNUM(t_JemL[[#This Row],[Date]])</f>
        <v>4</v>
      </c>
      <c r="F22" s="3" t="s">
        <v>3</v>
      </c>
      <c r="G22" t="str">
        <f>_xlfn.XLOOKUP(t_JemL[[#This Row],[Date]],Celebration[Date],Celebration[Célébration],"-",0)</f>
        <v>-</v>
      </c>
      <c r="H22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Congés</v>
      </c>
    </row>
    <row r="23" spans="2:8" x14ac:dyDescent="0.25">
      <c r="B23" s="10" cm="1">
        <f t="array" ref="B23">DATE(Annee,1,ROW()-ROW(t_JemL[#Headers]))</f>
        <v>45678</v>
      </c>
      <c r="C23" s="2">
        <f>YEAR(t_JemL[[#This Row],[Date]])</f>
        <v>2025</v>
      </c>
      <c r="D23" s="2" t="str">
        <f>PROPER(TEXT(t_JemL[[#This Row],[Date]],"mmm"))</f>
        <v>Janv</v>
      </c>
      <c r="E23" s="2">
        <f>_xlfn.ISOWEEKNUM(t_JemL[[#This Row],[Date]])</f>
        <v>4</v>
      </c>
      <c r="F23" s="3" t="s">
        <v>6</v>
      </c>
      <c r="G23" t="str">
        <f>_xlfn.XLOOKUP(t_JemL[[#This Row],[Date]],Celebration[Date],Celebration[Célébration],"-",0)</f>
        <v>-</v>
      </c>
      <c r="H23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Matin</v>
      </c>
    </row>
    <row r="24" spans="2:8" x14ac:dyDescent="0.25">
      <c r="B24" s="10" cm="1">
        <f t="array" ref="B24">DATE(Annee,1,ROW()-ROW(t_JemL[#Headers]))</f>
        <v>45679</v>
      </c>
      <c r="C24" s="2">
        <f>YEAR(t_JemL[[#This Row],[Date]])</f>
        <v>2025</v>
      </c>
      <c r="D24" s="2" t="str">
        <f>PROPER(TEXT(t_JemL[[#This Row],[Date]],"mmm"))</f>
        <v>Janv</v>
      </c>
      <c r="E24" s="2">
        <f>_xlfn.ISOWEEKNUM(t_JemL[[#This Row],[Date]])</f>
        <v>4</v>
      </c>
      <c r="F24" s="3" t="s">
        <v>6</v>
      </c>
      <c r="G24" t="str">
        <f>_xlfn.XLOOKUP(t_JemL[[#This Row],[Date]],Celebration[Date],Celebration[Célébration],"-",0)</f>
        <v>-</v>
      </c>
      <c r="H24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Matin</v>
      </c>
    </row>
    <row r="25" spans="2:8" x14ac:dyDescent="0.25">
      <c r="B25" s="10" cm="1">
        <f t="array" ref="B25">DATE(Annee,1,ROW()-ROW(t_JemL[#Headers]))</f>
        <v>45680</v>
      </c>
      <c r="C25" s="2">
        <f>YEAR(t_JemL[[#This Row],[Date]])</f>
        <v>2025</v>
      </c>
      <c r="D25" s="2" t="str">
        <f>PROPER(TEXT(t_JemL[[#This Row],[Date]],"mmm"))</f>
        <v>Janv</v>
      </c>
      <c r="E25" s="2">
        <f>_xlfn.ISOWEEKNUM(t_JemL[[#This Row],[Date]])</f>
        <v>4</v>
      </c>
      <c r="F25" s="3" t="s">
        <v>6</v>
      </c>
      <c r="G25" t="str">
        <f>_xlfn.XLOOKUP(t_JemL[[#This Row],[Date]],Celebration[Date],Celebration[Célébration],"-",0)</f>
        <v>-</v>
      </c>
      <c r="H25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Matin</v>
      </c>
    </row>
    <row r="26" spans="2:8" x14ac:dyDescent="0.25">
      <c r="B26" s="10" cm="1">
        <f t="array" ref="B26">DATE(Annee,1,ROW()-ROW(t_JemL[#Headers]))</f>
        <v>45681</v>
      </c>
      <c r="C26" s="2">
        <f>YEAR(t_JemL[[#This Row],[Date]])</f>
        <v>2025</v>
      </c>
      <c r="D26" s="2" t="str">
        <f>PROPER(TEXT(t_JemL[[#This Row],[Date]],"mmm"))</f>
        <v>Janv</v>
      </c>
      <c r="E26" s="2">
        <f>_xlfn.ISOWEEKNUM(t_JemL[[#This Row],[Date]])</f>
        <v>4</v>
      </c>
      <c r="F26" s="3" t="s">
        <v>6</v>
      </c>
      <c r="G26" t="str">
        <f>_xlfn.XLOOKUP(t_JemL[[#This Row],[Date]],Celebration[Date],Celebration[Célébration],"-",0)</f>
        <v>-</v>
      </c>
      <c r="H26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Matin</v>
      </c>
    </row>
    <row r="27" spans="2:8" x14ac:dyDescent="0.25">
      <c r="B27" s="10" cm="1">
        <f t="array" ref="B27">DATE(Annee,1,ROW()-ROW(t_JemL[#Headers]))</f>
        <v>45682</v>
      </c>
      <c r="C27" s="2">
        <f>YEAR(t_JemL[[#This Row],[Date]])</f>
        <v>2025</v>
      </c>
      <c r="D27" s="2" t="str">
        <f>PROPER(TEXT(t_JemL[[#This Row],[Date]],"mmm"))</f>
        <v>Janv</v>
      </c>
      <c r="E27" s="2">
        <f>_xlfn.ISOWEEKNUM(t_JemL[[#This Row],[Date]])</f>
        <v>4</v>
      </c>
      <c r="F27" s="3"/>
      <c r="G27" t="str">
        <f>_xlfn.XLOOKUP(t_JemL[[#This Row],[Date]],Celebration[Date],Celebration[Célébration],"-",0)</f>
        <v>-</v>
      </c>
      <c r="H27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28" spans="2:8" x14ac:dyDescent="0.25">
      <c r="B28" s="10" cm="1">
        <f t="array" ref="B28">DATE(Annee,1,ROW()-ROW(t_JemL[#Headers]))</f>
        <v>45683</v>
      </c>
      <c r="C28" s="2">
        <f>YEAR(t_JemL[[#This Row],[Date]])</f>
        <v>2025</v>
      </c>
      <c r="D28" s="2" t="str">
        <f>PROPER(TEXT(t_JemL[[#This Row],[Date]],"mmm"))</f>
        <v>Janv</v>
      </c>
      <c r="E28" s="2">
        <f>_xlfn.ISOWEEKNUM(t_JemL[[#This Row],[Date]])</f>
        <v>4</v>
      </c>
      <c r="F28" s="3"/>
      <c r="G28" t="str">
        <f>_xlfn.XLOOKUP(t_JemL[[#This Row],[Date]],Celebration[Date],Celebration[Célébration],"-",0)</f>
        <v>-</v>
      </c>
      <c r="H28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29" spans="2:8" x14ac:dyDescent="0.25">
      <c r="B29" s="10" cm="1">
        <f t="array" ref="B29">DATE(Annee,1,ROW()-ROW(t_JemL[#Headers]))</f>
        <v>45684</v>
      </c>
      <c r="C29" s="2">
        <f>YEAR(t_JemL[[#This Row],[Date]])</f>
        <v>2025</v>
      </c>
      <c r="D29" s="2" t="str">
        <f>PROPER(TEXT(t_JemL[[#This Row],[Date]],"mmm"))</f>
        <v>Janv</v>
      </c>
      <c r="E29" s="2">
        <f>_xlfn.ISOWEEKNUM(t_JemL[[#This Row],[Date]])</f>
        <v>5</v>
      </c>
      <c r="F29" s="3" t="s">
        <v>3</v>
      </c>
      <c r="G29" t="str">
        <f>_xlfn.XLOOKUP(t_JemL[[#This Row],[Date]],Celebration[Date],Celebration[Célébration],"-",0)</f>
        <v>-</v>
      </c>
      <c r="H29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Congés</v>
      </c>
    </row>
    <row r="30" spans="2:8" x14ac:dyDescent="0.25">
      <c r="B30" s="10" cm="1">
        <f t="array" ref="B30">DATE(Annee,1,ROW()-ROW(t_JemL[#Headers]))</f>
        <v>45685</v>
      </c>
      <c r="C30" s="2">
        <f>YEAR(t_JemL[[#This Row],[Date]])</f>
        <v>2025</v>
      </c>
      <c r="D30" s="2" t="str">
        <f>PROPER(TEXT(t_JemL[[#This Row],[Date]],"mmm"))</f>
        <v>Janv</v>
      </c>
      <c r="E30" s="2">
        <f>_xlfn.ISOWEEKNUM(t_JemL[[#This Row],[Date]])</f>
        <v>5</v>
      </c>
      <c r="F30" s="3" t="s">
        <v>3</v>
      </c>
      <c r="G30" t="str">
        <f>_xlfn.XLOOKUP(t_JemL[[#This Row],[Date]],Celebration[Date],Celebration[Célébration],"-",0)</f>
        <v>-</v>
      </c>
      <c r="H30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Congés</v>
      </c>
    </row>
    <row r="31" spans="2:8" x14ac:dyDescent="0.25">
      <c r="B31" s="10" cm="1">
        <f t="array" ref="B31">DATE(Annee,1,ROW()-ROW(t_JemL[#Headers]))</f>
        <v>45686</v>
      </c>
      <c r="C31" s="2">
        <f>YEAR(t_JemL[[#This Row],[Date]])</f>
        <v>2025</v>
      </c>
      <c r="D31" s="2" t="str">
        <f>PROPER(TEXT(t_JemL[[#This Row],[Date]],"mmm"))</f>
        <v>Janv</v>
      </c>
      <c r="E31" s="2">
        <f>_xlfn.ISOWEEKNUM(t_JemL[[#This Row],[Date]])</f>
        <v>5</v>
      </c>
      <c r="F31" s="3" t="s">
        <v>3</v>
      </c>
      <c r="G31" t="str">
        <f>_xlfn.XLOOKUP(t_JemL[[#This Row],[Date]],Celebration[Date],Celebration[Célébration],"-",0)</f>
        <v>-</v>
      </c>
      <c r="H31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Congés</v>
      </c>
    </row>
    <row r="32" spans="2:8" x14ac:dyDescent="0.25">
      <c r="B32" s="10" cm="1">
        <f t="array" ref="B32">DATE(Annee,1,ROW()-ROW(t_JemL[#Headers]))</f>
        <v>45687</v>
      </c>
      <c r="C32" s="2">
        <f>YEAR(t_JemL[[#This Row],[Date]])</f>
        <v>2025</v>
      </c>
      <c r="D32" s="2" t="str">
        <f>PROPER(TEXT(t_JemL[[#This Row],[Date]],"mmm"))</f>
        <v>Janv</v>
      </c>
      <c r="E32" s="2">
        <f>_xlfn.ISOWEEKNUM(t_JemL[[#This Row],[Date]])</f>
        <v>5</v>
      </c>
      <c r="F32" s="3" t="s">
        <v>3</v>
      </c>
      <c r="G32" t="str">
        <f>_xlfn.XLOOKUP(t_JemL[[#This Row],[Date]],Celebration[Date],Celebration[Célébration],"-",0)</f>
        <v>-</v>
      </c>
      <c r="H32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Congés</v>
      </c>
    </row>
    <row r="33" spans="2:8" x14ac:dyDescent="0.25">
      <c r="B33" s="10" cm="1">
        <f t="array" ref="B33">DATE(Annee,1,ROW()-ROW(t_JemL[#Headers]))</f>
        <v>45688</v>
      </c>
      <c r="C33" s="2">
        <f>YEAR(t_JemL[[#This Row],[Date]])</f>
        <v>2025</v>
      </c>
      <c r="D33" s="2" t="str">
        <f>PROPER(TEXT(t_JemL[[#This Row],[Date]],"mmm"))</f>
        <v>Janv</v>
      </c>
      <c r="E33" s="2">
        <f>_xlfn.ISOWEEKNUM(t_JemL[[#This Row],[Date]])</f>
        <v>5</v>
      </c>
      <c r="F33" s="3" t="s">
        <v>3</v>
      </c>
      <c r="G33" t="str">
        <f>_xlfn.XLOOKUP(t_JemL[[#This Row],[Date]],Celebration[Date],Celebration[Célébration],"-",0)</f>
        <v>-</v>
      </c>
      <c r="H33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Congés</v>
      </c>
    </row>
    <row r="34" spans="2:8" x14ac:dyDescent="0.25">
      <c r="B34" s="10" cm="1">
        <f t="array" ref="B34">DATE(Annee,1,ROW()-ROW(t_JemL[#Headers]))</f>
        <v>45689</v>
      </c>
      <c r="C34" s="2">
        <f>YEAR(t_JemL[[#This Row],[Date]])</f>
        <v>2025</v>
      </c>
      <c r="D34" s="2" t="str">
        <f>PROPER(TEXT(t_JemL[[#This Row],[Date]],"mmm"))</f>
        <v>Févr</v>
      </c>
      <c r="E34" s="2">
        <f>_xlfn.ISOWEEKNUM(t_JemL[[#This Row],[Date]])</f>
        <v>5</v>
      </c>
      <c r="F34" s="3"/>
      <c r="G34" t="str">
        <f>_xlfn.XLOOKUP(t_JemL[[#This Row],[Date]],Celebration[Date],Celebration[Célébration],"-",0)</f>
        <v>-</v>
      </c>
      <c r="H34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35" spans="2:8" x14ac:dyDescent="0.25">
      <c r="B35" s="10" cm="1">
        <f t="array" ref="B35">DATE(Annee,1,ROW()-ROW(t_JemL[#Headers]))</f>
        <v>45690</v>
      </c>
      <c r="C35" s="2">
        <f>YEAR(t_JemL[[#This Row],[Date]])</f>
        <v>2025</v>
      </c>
      <c r="D35" s="2" t="str">
        <f>PROPER(TEXT(t_JemL[[#This Row],[Date]],"mmm"))</f>
        <v>Févr</v>
      </c>
      <c r="E35" s="2">
        <f>_xlfn.ISOWEEKNUM(t_JemL[[#This Row],[Date]])</f>
        <v>5</v>
      </c>
      <c r="F35" s="3"/>
      <c r="G35" t="str">
        <f>_xlfn.XLOOKUP(t_JemL[[#This Row],[Date]],Celebration[Date],Celebration[Célébration],"-",0)</f>
        <v>-</v>
      </c>
      <c r="H35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36" spans="2:8" x14ac:dyDescent="0.25">
      <c r="B36" s="10" cm="1">
        <f t="array" ref="B36">DATE(Annee,1,ROW()-ROW(t_JemL[#Headers]))</f>
        <v>45691</v>
      </c>
      <c r="C36" s="2">
        <f>YEAR(t_JemL[[#This Row],[Date]])</f>
        <v>2025</v>
      </c>
      <c r="D36" s="2" t="str">
        <f>PROPER(TEXT(t_JemL[[#This Row],[Date]],"mmm"))</f>
        <v>Févr</v>
      </c>
      <c r="E36" s="2">
        <f>_xlfn.ISOWEEKNUM(t_JemL[[#This Row],[Date]])</f>
        <v>6</v>
      </c>
      <c r="F36" s="3" t="s">
        <v>5</v>
      </c>
      <c r="G36" t="str">
        <f>_xlfn.XLOOKUP(t_JemL[[#This Row],[Date]],Celebration[Date],Celebration[Célébration],"-",0)</f>
        <v>-</v>
      </c>
      <c r="H36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Normal</v>
      </c>
    </row>
    <row r="37" spans="2:8" x14ac:dyDescent="0.25">
      <c r="B37" s="10" cm="1">
        <f t="array" ref="B37">DATE(Annee,1,ROW()-ROW(t_JemL[#Headers]))</f>
        <v>45692</v>
      </c>
      <c r="C37" s="2">
        <f>YEAR(t_JemL[[#This Row],[Date]])</f>
        <v>2025</v>
      </c>
      <c r="D37" s="2" t="str">
        <f>PROPER(TEXT(t_JemL[[#This Row],[Date]],"mmm"))</f>
        <v>Févr</v>
      </c>
      <c r="E37" s="2">
        <f>_xlfn.ISOWEEKNUM(t_JemL[[#This Row],[Date]])</f>
        <v>6</v>
      </c>
      <c r="F37" s="3" t="s">
        <v>5</v>
      </c>
      <c r="G37" t="str">
        <f>_xlfn.XLOOKUP(t_JemL[[#This Row],[Date]],Celebration[Date],Celebration[Célébration],"-",0)</f>
        <v>-</v>
      </c>
      <c r="H37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Normal</v>
      </c>
    </row>
    <row r="38" spans="2:8" x14ac:dyDescent="0.25">
      <c r="B38" s="10" cm="1">
        <f t="array" ref="B38">DATE(Annee,1,ROW()-ROW(t_JemL[#Headers]))</f>
        <v>45693</v>
      </c>
      <c r="C38" s="2">
        <f>YEAR(t_JemL[[#This Row],[Date]])</f>
        <v>2025</v>
      </c>
      <c r="D38" s="2" t="str">
        <f>PROPER(TEXT(t_JemL[[#This Row],[Date]],"mmm"))</f>
        <v>Févr</v>
      </c>
      <c r="E38" s="2">
        <f>_xlfn.ISOWEEKNUM(t_JemL[[#This Row],[Date]])</f>
        <v>6</v>
      </c>
      <c r="F38" s="3" t="s">
        <v>5</v>
      </c>
      <c r="G38" t="str">
        <f>_xlfn.XLOOKUP(t_JemL[[#This Row],[Date]],Celebration[Date],Celebration[Célébration],"-",0)</f>
        <v>-</v>
      </c>
      <c r="H38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Normal</v>
      </c>
    </row>
    <row r="39" spans="2:8" x14ac:dyDescent="0.25">
      <c r="B39" s="10" cm="1">
        <f t="array" ref="B39">DATE(Annee,1,ROW()-ROW(t_JemL[#Headers]))</f>
        <v>45694</v>
      </c>
      <c r="C39" s="2">
        <f>YEAR(t_JemL[[#This Row],[Date]])</f>
        <v>2025</v>
      </c>
      <c r="D39" s="2" t="str">
        <f>PROPER(TEXT(t_JemL[[#This Row],[Date]],"mmm"))</f>
        <v>Févr</v>
      </c>
      <c r="E39" s="2">
        <f>_xlfn.ISOWEEKNUM(t_JemL[[#This Row],[Date]])</f>
        <v>6</v>
      </c>
      <c r="F39" s="3" t="s">
        <v>4</v>
      </c>
      <c r="G39" t="str">
        <f>_xlfn.XLOOKUP(t_JemL[[#This Row],[Date]],Celebration[Date],Celebration[Célébration],"-",0)</f>
        <v>-</v>
      </c>
      <c r="H39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Maladie</v>
      </c>
    </row>
    <row r="40" spans="2:8" x14ac:dyDescent="0.25">
      <c r="B40" s="10" cm="1">
        <f t="array" ref="B40">DATE(Annee,1,ROW()-ROW(t_JemL[#Headers]))</f>
        <v>45695</v>
      </c>
      <c r="C40" s="2">
        <f>YEAR(t_JemL[[#This Row],[Date]])</f>
        <v>2025</v>
      </c>
      <c r="D40" s="2" t="str">
        <f>PROPER(TEXT(t_JemL[[#This Row],[Date]],"mmm"))</f>
        <v>Févr</v>
      </c>
      <c r="E40" s="2">
        <f>_xlfn.ISOWEEKNUM(t_JemL[[#This Row],[Date]])</f>
        <v>6</v>
      </c>
      <c r="F40" s="3" t="s">
        <v>4</v>
      </c>
      <c r="G40" t="str">
        <f>_xlfn.XLOOKUP(t_JemL[[#This Row],[Date]],Celebration[Date],Celebration[Célébration],"-",0)</f>
        <v>-</v>
      </c>
      <c r="H40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Maladie</v>
      </c>
    </row>
    <row r="41" spans="2:8" x14ac:dyDescent="0.25">
      <c r="B41" s="10" cm="1">
        <f t="array" ref="B41">DATE(Annee,1,ROW()-ROW(t_JemL[#Headers]))</f>
        <v>45696</v>
      </c>
      <c r="C41" s="2">
        <f>YEAR(t_JemL[[#This Row],[Date]])</f>
        <v>2025</v>
      </c>
      <c r="D41" s="2" t="str">
        <f>PROPER(TEXT(t_JemL[[#This Row],[Date]],"mmm"))</f>
        <v>Févr</v>
      </c>
      <c r="E41" s="2">
        <f>_xlfn.ISOWEEKNUM(t_JemL[[#This Row],[Date]])</f>
        <v>6</v>
      </c>
      <c r="F41" s="3"/>
      <c r="G41" t="str">
        <f>_xlfn.XLOOKUP(t_JemL[[#This Row],[Date]],Celebration[Date],Celebration[Célébration],"-",0)</f>
        <v>-</v>
      </c>
      <c r="H41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42" spans="2:8" x14ac:dyDescent="0.25">
      <c r="B42" s="10" cm="1">
        <f t="array" ref="B42">DATE(Annee,1,ROW()-ROW(t_JemL[#Headers]))</f>
        <v>45697</v>
      </c>
      <c r="C42" s="2">
        <f>YEAR(t_JemL[[#This Row],[Date]])</f>
        <v>2025</v>
      </c>
      <c r="D42" s="2" t="str">
        <f>PROPER(TEXT(t_JemL[[#This Row],[Date]],"mmm"))</f>
        <v>Févr</v>
      </c>
      <c r="E42" s="2">
        <f>_xlfn.ISOWEEKNUM(t_JemL[[#This Row],[Date]])</f>
        <v>6</v>
      </c>
      <c r="F42" s="3"/>
      <c r="G42" t="str">
        <f>_xlfn.XLOOKUP(t_JemL[[#This Row],[Date]],Celebration[Date],Celebration[Célébration],"-",0)</f>
        <v>-</v>
      </c>
      <c r="H42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43" spans="2:8" x14ac:dyDescent="0.25">
      <c r="B43" s="10" cm="1">
        <f t="array" ref="B43">DATE(Annee,1,ROW()-ROW(t_JemL[#Headers]))</f>
        <v>45698</v>
      </c>
      <c r="C43" s="2">
        <f>YEAR(t_JemL[[#This Row],[Date]])</f>
        <v>2025</v>
      </c>
      <c r="D43" s="2" t="str">
        <f>PROPER(TEXT(t_JemL[[#This Row],[Date]],"mmm"))</f>
        <v>Févr</v>
      </c>
      <c r="E43" s="2">
        <f>_xlfn.ISOWEEKNUM(t_JemL[[#This Row],[Date]])</f>
        <v>7</v>
      </c>
      <c r="F43" s="3" t="s">
        <v>8</v>
      </c>
      <c r="G43" t="str">
        <f>_xlfn.XLOOKUP(t_JemL[[#This Row],[Date]],Celebration[Date],Celebration[Célébration],"-",0)</f>
        <v>-</v>
      </c>
      <c r="H43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Soir</v>
      </c>
    </row>
    <row r="44" spans="2:8" x14ac:dyDescent="0.25">
      <c r="B44" s="10" cm="1">
        <f t="array" ref="B44">DATE(Annee,1,ROW()-ROW(t_JemL[#Headers]))</f>
        <v>45699</v>
      </c>
      <c r="C44" s="2">
        <f>YEAR(t_JemL[[#This Row],[Date]])</f>
        <v>2025</v>
      </c>
      <c r="D44" s="2" t="str">
        <f>PROPER(TEXT(t_JemL[[#This Row],[Date]],"mmm"))</f>
        <v>Févr</v>
      </c>
      <c r="E44" s="2">
        <f>_xlfn.ISOWEEKNUM(t_JemL[[#This Row],[Date]])</f>
        <v>7</v>
      </c>
      <c r="F44" s="3" t="s">
        <v>8</v>
      </c>
      <c r="G44" t="str">
        <f>_xlfn.XLOOKUP(t_JemL[[#This Row],[Date]],Celebration[Date],Celebration[Célébration],"-",0)</f>
        <v>-</v>
      </c>
      <c r="H44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Soir</v>
      </c>
    </row>
    <row r="45" spans="2:8" x14ac:dyDescent="0.25">
      <c r="B45" s="10" cm="1">
        <f t="array" ref="B45">DATE(Annee,1,ROW()-ROW(t_JemL[#Headers]))</f>
        <v>45700</v>
      </c>
      <c r="C45" s="2">
        <f>YEAR(t_JemL[[#This Row],[Date]])</f>
        <v>2025</v>
      </c>
      <c r="D45" s="2" t="str">
        <f>PROPER(TEXT(t_JemL[[#This Row],[Date]],"mmm"))</f>
        <v>Févr</v>
      </c>
      <c r="E45" s="2">
        <f>_xlfn.ISOWEEKNUM(t_JemL[[#This Row],[Date]])</f>
        <v>7</v>
      </c>
      <c r="F45" s="3" t="s">
        <v>8</v>
      </c>
      <c r="G45" t="str">
        <f>_xlfn.XLOOKUP(t_JemL[[#This Row],[Date]],Celebration[Date],Celebration[Célébration],"-",0)</f>
        <v>-</v>
      </c>
      <c r="H45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Soir</v>
      </c>
    </row>
    <row r="46" spans="2:8" x14ac:dyDescent="0.25">
      <c r="B46" s="10" cm="1">
        <f t="array" ref="B46">DATE(Annee,1,ROW()-ROW(t_JemL[#Headers]))</f>
        <v>45701</v>
      </c>
      <c r="C46" s="2">
        <f>YEAR(t_JemL[[#This Row],[Date]])</f>
        <v>2025</v>
      </c>
      <c r="D46" s="2" t="str">
        <f>PROPER(TEXT(t_JemL[[#This Row],[Date]],"mmm"))</f>
        <v>Févr</v>
      </c>
      <c r="E46" s="2">
        <f>_xlfn.ISOWEEKNUM(t_JemL[[#This Row],[Date]])</f>
        <v>7</v>
      </c>
      <c r="F46" s="3" t="s">
        <v>8</v>
      </c>
      <c r="G46" t="str">
        <f>_xlfn.XLOOKUP(t_JemL[[#This Row],[Date]],Celebration[Date],Celebration[Célébration],"-",0)</f>
        <v>-</v>
      </c>
      <c r="H46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Soir</v>
      </c>
    </row>
    <row r="47" spans="2:8" x14ac:dyDescent="0.25">
      <c r="B47" s="10" cm="1">
        <f t="array" ref="B47">DATE(Annee,1,ROW()-ROW(t_JemL[#Headers]))</f>
        <v>45702</v>
      </c>
      <c r="C47" s="2">
        <f>YEAR(t_JemL[[#This Row],[Date]])</f>
        <v>2025</v>
      </c>
      <c r="D47" s="2" t="str">
        <f>PROPER(TEXT(t_JemL[[#This Row],[Date]],"mmm"))</f>
        <v>Févr</v>
      </c>
      <c r="E47" s="2">
        <f>_xlfn.ISOWEEKNUM(t_JemL[[#This Row],[Date]])</f>
        <v>7</v>
      </c>
      <c r="F47" s="3" t="s">
        <v>7</v>
      </c>
      <c r="G47" t="str">
        <f>_xlfn.XLOOKUP(t_JemL[[#This Row],[Date]],Celebration[Date],Celebration[Célébration],"-",0)</f>
        <v>-</v>
      </c>
      <c r="H47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TPV</v>
      </c>
    </row>
    <row r="48" spans="2:8" x14ac:dyDescent="0.25">
      <c r="B48" s="10" cm="1">
        <f t="array" ref="B48">DATE(Annee,1,ROW()-ROW(t_JemL[#Headers]))</f>
        <v>45703</v>
      </c>
      <c r="C48" s="2">
        <f>YEAR(t_JemL[[#This Row],[Date]])</f>
        <v>2025</v>
      </c>
      <c r="D48" s="2" t="str">
        <f>PROPER(TEXT(t_JemL[[#This Row],[Date]],"mmm"))</f>
        <v>Févr</v>
      </c>
      <c r="E48" s="2">
        <f>_xlfn.ISOWEEKNUM(t_JemL[[#This Row],[Date]])</f>
        <v>7</v>
      </c>
      <c r="F48" s="3"/>
      <c r="G48" t="str">
        <f>_xlfn.XLOOKUP(t_JemL[[#This Row],[Date]],Celebration[Date],Celebration[Célébration],"-",0)</f>
        <v>-</v>
      </c>
      <c r="H48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49" spans="2:8" x14ac:dyDescent="0.25">
      <c r="B49" s="10" cm="1">
        <f t="array" ref="B49">DATE(Annee,1,ROW()-ROW(t_JemL[#Headers]))</f>
        <v>45704</v>
      </c>
      <c r="C49" s="2">
        <f>YEAR(t_JemL[[#This Row],[Date]])</f>
        <v>2025</v>
      </c>
      <c r="D49" s="2" t="str">
        <f>PROPER(TEXT(t_JemL[[#This Row],[Date]],"mmm"))</f>
        <v>Févr</v>
      </c>
      <c r="E49" s="2">
        <f>_xlfn.ISOWEEKNUM(t_JemL[[#This Row],[Date]])</f>
        <v>7</v>
      </c>
      <c r="F49" s="3"/>
      <c r="G49" t="str">
        <f>_xlfn.XLOOKUP(t_JemL[[#This Row],[Date]],Celebration[Date],Celebration[Célébration],"-",0)</f>
        <v>-</v>
      </c>
      <c r="H49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50" spans="2:8" x14ac:dyDescent="0.25">
      <c r="B50" s="10" cm="1">
        <f t="array" ref="B50">DATE(Annee,1,ROW()-ROW(t_JemL[#Headers]))</f>
        <v>45705</v>
      </c>
      <c r="C50" s="2">
        <f>YEAR(t_JemL[[#This Row],[Date]])</f>
        <v>2025</v>
      </c>
      <c r="D50" s="2" t="str">
        <f>PROPER(TEXT(t_JemL[[#This Row],[Date]],"mmm"))</f>
        <v>Févr</v>
      </c>
      <c r="E50" s="2">
        <f>_xlfn.ISOWEEKNUM(t_JemL[[#This Row],[Date]])</f>
        <v>8</v>
      </c>
      <c r="F50" s="3"/>
      <c r="G50" t="str">
        <f>_xlfn.XLOOKUP(t_JemL[[#This Row],[Date]],Celebration[Date],Celebration[Célébration],"-",0)</f>
        <v>-</v>
      </c>
      <c r="H50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51" spans="2:8" x14ac:dyDescent="0.25">
      <c r="B51" s="10" cm="1">
        <f t="array" ref="B51">DATE(Annee,1,ROW()-ROW(t_JemL[#Headers]))</f>
        <v>45706</v>
      </c>
      <c r="C51" s="2">
        <f>YEAR(t_JemL[[#This Row],[Date]])</f>
        <v>2025</v>
      </c>
      <c r="D51" s="2" t="str">
        <f>PROPER(TEXT(t_JemL[[#This Row],[Date]],"mmm"))</f>
        <v>Févr</v>
      </c>
      <c r="E51" s="2">
        <f>_xlfn.ISOWEEKNUM(t_JemL[[#This Row],[Date]])</f>
        <v>8</v>
      </c>
      <c r="F51" s="3"/>
      <c r="G51" t="str">
        <f>_xlfn.XLOOKUP(t_JemL[[#This Row],[Date]],Celebration[Date],Celebration[Célébration],"-",0)</f>
        <v>-</v>
      </c>
      <c r="H51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52" spans="2:8" x14ac:dyDescent="0.25">
      <c r="B52" s="10" cm="1">
        <f t="array" ref="B52">DATE(Annee,1,ROW()-ROW(t_JemL[#Headers]))</f>
        <v>45707</v>
      </c>
      <c r="C52" s="2">
        <f>YEAR(t_JemL[[#This Row],[Date]])</f>
        <v>2025</v>
      </c>
      <c r="D52" s="2" t="str">
        <f>PROPER(TEXT(t_JemL[[#This Row],[Date]],"mmm"))</f>
        <v>Févr</v>
      </c>
      <c r="E52" s="2">
        <f>_xlfn.ISOWEEKNUM(t_JemL[[#This Row],[Date]])</f>
        <v>8</v>
      </c>
      <c r="F52" s="3"/>
      <c r="G52" t="str">
        <f>_xlfn.XLOOKUP(t_JemL[[#This Row],[Date]],Celebration[Date],Celebration[Célébration],"-",0)</f>
        <v>-</v>
      </c>
      <c r="H52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53" spans="2:8" x14ac:dyDescent="0.25">
      <c r="B53" s="10" cm="1">
        <f t="array" ref="B53">DATE(Annee,1,ROW()-ROW(t_JemL[#Headers]))</f>
        <v>45708</v>
      </c>
      <c r="C53" s="2">
        <f>YEAR(t_JemL[[#This Row],[Date]])</f>
        <v>2025</v>
      </c>
      <c r="D53" s="2" t="str">
        <f>PROPER(TEXT(t_JemL[[#This Row],[Date]],"mmm"))</f>
        <v>Févr</v>
      </c>
      <c r="E53" s="2">
        <f>_xlfn.ISOWEEKNUM(t_JemL[[#This Row],[Date]])</f>
        <v>8</v>
      </c>
      <c r="F53" s="3"/>
      <c r="G53" t="str">
        <f>_xlfn.XLOOKUP(t_JemL[[#This Row],[Date]],Celebration[Date],Celebration[Célébration],"-",0)</f>
        <v>-</v>
      </c>
      <c r="H53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54" spans="2:8" x14ac:dyDescent="0.25">
      <c r="B54" s="10" cm="1">
        <f t="array" ref="B54">DATE(Annee,1,ROW()-ROW(t_JemL[#Headers]))</f>
        <v>45709</v>
      </c>
      <c r="C54" s="2">
        <f>YEAR(t_JemL[[#This Row],[Date]])</f>
        <v>2025</v>
      </c>
      <c r="D54" s="2" t="str">
        <f>PROPER(TEXT(t_JemL[[#This Row],[Date]],"mmm"))</f>
        <v>Févr</v>
      </c>
      <c r="E54" s="2">
        <f>_xlfn.ISOWEEKNUM(t_JemL[[#This Row],[Date]])</f>
        <v>8</v>
      </c>
      <c r="F54" s="3"/>
      <c r="G54" t="str">
        <f>_xlfn.XLOOKUP(t_JemL[[#This Row],[Date]],Celebration[Date],Celebration[Célébration],"-",0)</f>
        <v>-</v>
      </c>
      <c r="H54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55" spans="2:8" x14ac:dyDescent="0.25">
      <c r="B55" s="10" cm="1">
        <f t="array" ref="B55">DATE(Annee,1,ROW()-ROW(t_JemL[#Headers]))</f>
        <v>45710</v>
      </c>
      <c r="C55" s="2">
        <f>YEAR(t_JemL[[#This Row],[Date]])</f>
        <v>2025</v>
      </c>
      <c r="D55" s="2" t="str">
        <f>PROPER(TEXT(t_JemL[[#This Row],[Date]],"mmm"))</f>
        <v>Févr</v>
      </c>
      <c r="E55" s="2">
        <f>_xlfn.ISOWEEKNUM(t_JemL[[#This Row],[Date]])</f>
        <v>8</v>
      </c>
      <c r="F55" s="3"/>
      <c r="G55" t="str">
        <f>_xlfn.XLOOKUP(t_JemL[[#This Row],[Date]],Celebration[Date],Celebration[Célébration],"-",0)</f>
        <v>-</v>
      </c>
      <c r="H55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56" spans="2:8" x14ac:dyDescent="0.25">
      <c r="B56" s="10" cm="1">
        <f t="array" ref="B56">DATE(Annee,1,ROW()-ROW(t_JemL[#Headers]))</f>
        <v>45711</v>
      </c>
      <c r="C56" s="2">
        <f>YEAR(t_JemL[[#This Row],[Date]])</f>
        <v>2025</v>
      </c>
      <c r="D56" s="2" t="str">
        <f>PROPER(TEXT(t_JemL[[#This Row],[Date]],"mmm"))</f>
        <v>Févr</v>
      </c>
      <c r="E56" s="2">
        <f>_xlfn.ISOWEEKNUM(t_JemL[[#This Row],[Date]])</f>
        <v>8</v>
      </c>
      <c r="F56" s="3"/>
      <c r="G56" t="str">
        <f>_xlfn.XLOOKUP(t_JemL[[#This Row],[Date]],Celebration[Date],Celebration[Célébration],"-",0)</f>
        <v>-</v>
      </c>
      <c r="H56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57" spans="2:8" x14ac:dyDescent="0.25">
      <c r="B57" s="10" cm="1">
        <f t="array" ref="B57">DATE(Annee,1,ROW()-ROW(t_JemL[#Headers]))</f>
        <v>45712</v>
      </c>
      <c r="C57" s="2">
        <f>YEAR(t_JemL[[#This Row],[Date]])</f>
        <v>2025</v>
      </c>
      <c r="D57" s="2" t="str">
        <f>PROPER(TEXT(t_JemL[[#This Row],[Date]],"mmm"))</f>
        <v>Févr</v>
      </c>
      <c r="E57" s="2">
        <f>_xlfn.ISOWEEKNUM(t_JemL[[#This Row],[Date]])</f>
        <v>9</v>
      </c>
      <c r="F57" s="3"/>
      <c r="G57" t="str">
        <f>_xlfn.XLOOKUP(t_JemL[[#This Row],[Date]],Celebration[Date],Celebration[Célébration],"-",0)</f>
        <v>-</v>
      </c>
      <c r="H57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58" spans="2:8" x14ac:dyDescent="0.25">
      <c r="B58" s="10" cm="1">
        <f t="array" ref="B58">DATE(Annee,1,ROW()-ROW(t_JemL[#Headers]))</f>
        <v>45713</v>
      </c>
      <c r="C58" s="2">
        <f>YEAR(t_JemL[[#This Row],[Date]])</f>
        <v>2025</v>
      </c>
      <c r="D58" s="2" t="str">
        <f>PROPER(TEXT(t_JemL[[#This Row],[Date]],"mmm"))</f>
        <v>Févr</v>
      </c>
      <c r="E58" s="2">
        <f>_xlfn.ISOWEEKNUM(t_JemL[[#This Row],[Date]])</f>
        <v>9</v>
      </c>
      <c r="F58" s="3"/>
      <c r="G58" t="str">
        <f>_xlfn.XLOOKUP(t_JemL[[#This Row],[Date]],Celebration[Date],Celebration[Célébration],"-",0)</f>
        <v>-</v>
      </c>
      <c r="H58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59" spans="2:8" x14ac:dyDescent="0.25">
      <c r="B59" s="10" cm="1">
        <f t="array" ref="B59">DATE(Annee,1,ROW()-ROW(t_JemL[#Headers]))</f>
        <v>45714</v>
      </c>
      <c r="C59" s="2">
        <f>YEAR(t_JemL[[#This Row],[Date]])</f>
        <v>2025</v>
      </c>
      <c r="D59" s="2" t="str">
        <f>PROPER(TEXT(t_JemL[[#This Row],[Date]],"mmm"))</f>
        <v>Févr</v>
      </c>
      <c r="E59" s="2">
        <f>_xlfn.ISOWEEKNUM(t_JemL[[#This Row],[Date]])</f>
        <v>9</v>
      </c>
      <c r="F59" s="3"/>
      <c r="G59" t="str">
        <f>_xlfn.XLOOKUP(t_JemL[[#This Row],[Date]],Celebration[Date],Celebration[Célébration],"-",0)</f>
        <v>-</v>
      </c>
      <c r="H59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60" spans="2:8" x14ac:dyDescent="0.25">
      <c r="B60" s="10" cm="1">
        <f t="array" ref="B60">DATE(Annee,1,ROW()-ROW(t_JemL[#Headers]))</f>
        <v>45715</v>
      </c>
      <c r="C60" s="2">
        <f>YEAR(t_JemL[[#This Row],[Date]])</f>
        <v>2025</v>
      </c>
      <c r="D60" s="2" t="str">
        <f>PROPER(TEXT(t_JemL[[#This Row],[Date]],"mmm"))</f>
        <v>Févr</v>
      </c>
      <c r="E60" s="2">
        <f>_xlfn.ISOWEEKNUM(t_JemL[[#This Row],[Date]])</f>
        <v>9</v>
      </c>
      <c r="F60" s="3"/>
      <c r="G60" t="str">
        <f>_xlfn.XLOOKUP(t_JemL[[#This Row],[Date]],Celebration[Date],Celebration[Célébration],"-",0)</f>
        <v>-</v>
      </c>
      <c r="H60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61" spans="2:8" x14ac:dyDescent="0.25">
      <c r="B61" s="10" cm="1">
        <f t="array" ref="B61">DATE(Annee,1,ROW()-ROW(t_JemL[#Headers]))</f>
        <v>45716</v>
      </c>
      <c r="C61" s="2">
        <f>YEAR(t_JemL[[#This Row],[Date]])</f>
        <v>2025</v>
      </c>
      <c r="D61" s="2" t="str">
        <f>PROPER(TEXT(t_JemL[[#This Row],[Date]],"mmm"))</f>
        <v>Févr</v>
      </c>
      <c r="E61" s="2">
        <f>_xlfn.ISOWEEKNUM(t_JemL[[#This Row],[Date]])</f>
        <v>9</v>
      </c>
      <c r="F61" s="3"/>
      <c r="G61" t="str">
        <f>_xlfn.XLOOKUP(t_JemL[[#This Row],[Date]],Celebration[Date],Celebration[Célébration],"-",0)</f>
        <v>-</v>
      </c>
      <c r="H61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62" spans="2:8" x14ac:dyDescent="0.25">
      <c r="B62" s="10" cm="1">
        <f t="array" ref="B62">DATE(Annee,1,ROW()-ROW(t_JemL[#Headers]))</f>
        <v>45717</v>
      </c>
      <c r="C62" s="2">
        <f>YEAR(t_JemL[[#This Row],[Date]])</f>
        <v>2025</v>
      </c>
      <c r="D62" s="2" t="str">
        <f>PROPER(TEXT(t_JemL[[#This Row],[Date]],"mmm"))</f>
        <v>Mars</v>
      </c>
      <c r="E62" s="2">
        <f>_xlfn.ISOWEEKNUM(t_JemL[[#This Row],[Date]])</f>
        <v>9</v>
      </c>
      <c r="F62" s="3"/>
      <c r="G62" t="str">
        <f>_xlfn.XLOOKUP(t_JemL[[#This Row],[Date]],Celebration[Date],Celebration[Célébration],"-",0)</f>
        <v>-</v>
      </c>
      <c r="H62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63" spans="2:8" x14ac:dyDescent="0.25">
      <c r="B63" s="10" cm="1">
        <f t="array" ref="B63">DATE(Annee,1,ROW()-ROW(t_JemL[#Headers]))</f>
        <v>45718</v>
      </c>
      <c r="C63" s="2">
        <f>YEAR(t_JemL[[#This Row],[Date]])</f>
        <v>2025</v>
      </c>
      <c r="D63" s="2" t="str">
        <f>PROPER(TEXT(t_JemL[[#This Row],[Date]],"mmm"))</f>
        <v>Mars</v>
      </c>
      <c r="E63" s="2">
        <f>_xlfn.ISOWEEKNUM(t_JemL[[#This Row],[Date]])</f>
        <v>9</v>
      </c>
      <c r="F63" s="3"/>
      <c r="G63" t="str">
        <f>_xlfn.XLOOKUP(t_JemL[[#This Row],[Date]],Celebration[Date],Celebration[Célébration],"-",0)</f>
        <v>-</v>
      </c>
      <c r="H63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64" spans="2:8" x14ac:dyDescent="0.25">
      <c r="B64" s="10" cm="1">
        <f t="array" ref="B64">DATE(Annee,1,ROW()-ROW(t_JemL[#Headers]))</f>
        <v>45719</v>
      </c>
      <c r="C64" s="2">
        <f>YEAR(t_JemL[[#This Row],[Date]])</f>
        <v>2025</v>
      </c>
      <c r="D64" s="2" t="str">
        <f>PROPER(TEXT(t_JemL[[#This Row],[Date]],"mmm"))</f>
        <v>Mars</v>
      </c>
      <c r="E64" s="2">
        <f>_xlfn.ISOWEEKNUM(t_JemL[[#This Row],[Date]])</f>
        <v>10</v>
      </c>
      <c r="F64" s="3"/>
      <c r="G64" t="str">
        <f>_xlfn.XLOOKUP(t_JemL[[#This Row],[Date]],Celebration[Date],Celebration[Célébration],"-",0)</f>
        <v>-</v>
      </c>
      <c r="H64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65" spans="2:8" x14ac:dyDescent="0.25">
      <c r="B65" s="10" cm="1">
        <f t="array" ref="B65">DATE(Annee,1,ROW()-ROW(t_JemL[#Headers]))</f>
        <v>45720</v>
      </c>
      <c r="C65" s="2">
        <f>YEAR(t_JemL[[#This Row],[Date]])</f>
        <v>2025</v>
      </c>
      <c r="D65" s="2" t="str">
        <f>PROPER(TEXT(t_JemL[[#This Row],[Date]],"mmm"))</f>
        <v>Mars</v>
      </c>
      <c r="E65" s="2">
        <f>_xlfn.ISOWEEKNUM(t_JemL[[#This Row],[Date]])</f>
        <v>10</v>
      </c>
      <c r="F65" s="3"/>
      <c r="G65" t="str">
        <f>_xlfn.XLOOKUP(t_JemL[[#This Row],[Date]],Celebration[Date],Celebration[Célébration],"-",0)</f>
        <v>-</v>
      </c>
      <c r="H65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66" spans="2:8" x14ac:dyDescent="0.25">
      <c r="B66" s="10" cm="1">
        <f t="array" ref="B66">DATE(Annee,1,ROW()-ROW(t_JemL[#Headers]))</f>
        <v>45721</v>
      </c>
      <c r="C66" s="2">
        <f>YEAR(t_JemL[[#This Row],[Date]])</f>
        <v>2025</v>
      </c>
      <c r="D66" s="2" t="str">
        <f>PROPER(TEXT(t_JemL[[#This Row],[Date]],"mmm"))</f>
        <v>Mars</v>
      </c>
      <c r="E66" s="2">
        <f>_xlfn.ISOWEEKNUM(t_JemL[[#This Row],[Date]])</f>
        <v>10</v>
      </c>
      <c r="F66" s="3"/>
      <c r="G66" t="str">
        <f>_xlfn.XLOOKUP(t_JemL[[#This Row],[Date]],Celebration[Date],Celebration[Célébration],"-",0)</f>
        <v>-</v>
      </c>
      <c r="H66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67" spans="2:8" x14ac:dyDescent="0.25">
      <c r="B67" s="10" cm="1">
        <f t="array" ref="B67">DATE(Annee,1,ROW()-ROW(t_JemL[#Headers]))</f>
        <v>45722</v>
      </c>
      <c r="C67" s="2">
        <f>YEAR(t_JemL[[#This Row],[Date]])</f>
        <v>2025</v>
      </c>
      <c r="D67" s="2" t="str">
        <f>PROPER(TEXT(t_JemL[[#This Row],[Date]],"mmm"))</f>
        <v>Mars</v>
      </c>
      <c r="E67" s="2">
        <f>_xlfn.ISOWEEKNUM(t_JemL[[#This Row],[Date]])</f>
        <v>10</v>
      </c>
      <c r="F67" s="3"/>
      <c r="G67" t="str">
        <f>_xlfn.XLOOKUP(t_JemL[[#This Row],[Date]],Celebration[Date],Celebration[Célébration],"-",0)</f>
        <v>-</v>
      </c>
      <c r="H67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68" spans="2:8" x14ac:dyDescent="0.25">
      <c r="B68" s="10" cm="1">
        <f t="array" ref="B68">DATE(Annee,1,ROW()-ROW(t_JemL[#Headers]))</f>
        <v>45723</v>
      </c>
      <c r="C68" s="2">
        <f>YEAR(t_JemL[[#This Row],[Date]])</f>
        <v>2025</v>
      </c>
      <c r="D68" s="2" t="str">
        <f>PROPER(TEXT(t_JemL[[#This Row],[Date]],"mmm"))</f>
        <v>Mars</v>
      </c>
      <c r="E68" s="2">
        <f>_xlfn.ISOWEEKNUM(t_JemL[[#This Row],[Date]])</f>
        <v>10</v>
      </c>
      <c r="F68" s="3"/>
      <c r="G68" t="str">
        <f>_xlfn.XLOOKUP(t_JemL[[#This Row],[Date]],Celebration[Date],Celebration[Célébration],"-",0)</f>
        <v>-</v>
      </c>
      <c r="H68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69" spans="2:8" x14ac:dyDescent="0.25">
      <c r="B69" s="10" cm="1">
        <f t="array" ref="B69">DATE(Annee,1,ROW()-ROW(t_JemL[#Headers]))</f>
        <v>45724</v>
      </c>
      <c r="C69" s="2">
        <f>YEAR(t_JemL[[#This Row],[Date]])</f>
        <v>2025</v>
      </c>
      <c r="D69" s="2" t="str">
        <f>PROPER(TEXT(t_JemL[[#This Row],[Date]],"mmm"))</f>
        <v>Mars</v>
      </c>
      <c r="E69" s="2">
        <f>_xlfn.ISOWEEKNUM(t_JemL[[#This Row],[Date]])</f>
        <v>10</v>
      </c>
      <c r="F69" s="3"/>
      <c r="G69" t="str">
        <f>_xlfn.XLOOKUP(t_JemL[[#This Row],[Date]],Celebration[Date],Celebration[Célébration],"-",0)</f>
        <v>-</v>
      </c>
      <c r="H69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70" spans="2:8" x14ac:dyDescent="0.25">
      <c r="B70" s="10" cm="1">
        <f t="array" ref="B70">DATE(Annee,1,ROW()-ROW(t_JemL[#Headers]))</f>
        <v>45725</v>
      </c>
      <c r="C70" s="2">
        <f>YEAR(t_JemL[[#This Row],[Date]])</f>
        <v>2025</v>
      </c>
      <c r="D70" s="2" t="str">
        <f>PROPER(TEXT(t_JemL[[#This Row],[Date]],"mmm"))</f>
        <v>Mars</v>
      </c>
      <c r="E70" s="2">
        <f>_xlfn.ISOWEEKNUM(t_JemL[[#This Row],[Date]])</f>
        <v>10</v>
      </c>
      <c r="F70" s="3"/>
      <c r="G70" t="str">
        <f>_xlfn.XLOOKUP(t_JemL[[#This Row],[Date]],Celebration[Date],Celebration[Célébration],"-",0)</f>
        <v>-</v>
      </c>
      <c r="H70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71" spans="2:8" x14ac:dyDescent="0.25">
      <c r="B71" s="10" cm="1">
        <f t="array" ref="B71">DATE(Annee,1,ROW()-ROW(t_JemL[#Headers]))</f>
        <v>45726</v>
      </c>
      <c r="C71" s="2">
        <f>YEAR(t_JemL[[#This Row],[Date]])</f>
        <v>2025</v>
      </c>
      <c r="D71" s="2" t="str">
        <f>PROPER(TEXT(t_JemL[[#This Row],[Date]],"mmm"))</f>
        <v>Mars</v>
      </c>
      <c r="E71" s="2">
        <f>_xlfn.ISOWEEKNUM(t_JemL[[#This Row],[Date]])</f>
        <v>11</v>
      </c>
      <c r="F71" s="3"/>
      <c r="G71" t="str">
        <f>_xlfn.XLOOKUP(t_JemL[[#This Row],[Date]],Celebration[Date],Celebration[Célébration],"-",0)</f>
        <v>-</v>
      </c>
      <c r="H71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72" spans="2:8" x14ac:dyDescent="0.25">
      <c r="B72" s="10" cm="1">
        <f t="array" ref="B72">DATE(Annee,1,ROW()-ROW(t_JemL[#Headers]))</f>
        <v>45727</v>
      </c>
      <c r="C72" s="2">
        <f>YEAR(t_JemL[[#This Row],[Date]])</f>
        <v>2025</v>
      </c>
      <c r="D72" s="2" t="str">
        <f>PROPER(TEXT(t_JemL[[#This Row],[Date]],"mmm"))</f>
        <v>Mars</v>
      </c>
      <c r="E72" s="2">
        <f>_xlfn.ISOWEEKNUM(t_JemL[[#This Row],[Date]])</f>
        <v>11</v>
      </c>
      <c r="F72" s="3"/>
      <c r="G72" t="str">
        <f>_xlfn.XLOOKUP(t_JemL[[#This Row],[Date]],Celebration[Date],Celebration[Célébration],"-",0)</f>
        <v>-</v>
      </c>
      <c r="H72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73" spans="2:8" x14ac:dyDescent="0.25">
      <c r="B73" s="10" cm="1">
        <f t="array" ref="B73">DATE(Annee,1,ROW()-ROW(t_JemL[#Headers]))</f>
        <v>45728</v>
      </c>
      <c r="C73" s="2">
        <f>YEAR(t_JemL[[#This Row],[Date]])</f>
        <v>2025</v>
      </c>
      <c r="D73" s="2" t="str">
        <f>PROPER(TEXT(t_JemL[[#This Row],[Date]],"mmm"))</f>
        <v>Mars</v>
      </c>
      <c r="E73" s="2">
        <f>_xlfn.ISOWEEKNUM(t_JemL[[#This Row],[Date]])</f>
        <v>11</v>
      </c>
      <c r="F73" s="3"/>
      <c r="G73" t="str">
        <f>_xlfn.XLOOKUP(t_JemL[[#This Row],[Date]],Celebration[Date],Celebration[Célébration],"-",0)</f>
        <v>-</v>
      </c>
      <c r="H73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74" spans="2:8" x14ac:dyDescent="0.25">
      <c r="B74" s="10" cm="1">
        <f t="array" ref="B74">DATE(Annee,1,ROW()-ROW(t_JemL[#Headers]))</f>
        <v>45729</v>
      </c>
      <c r="C74" s="2">
        <f>YEAR(t_JemL[[#This Row],[Date]])</f>
        <v>2025</v>
      </c>
      <c r="D74" s="2" t="str">
        <f>PROPER(TEXT(t_JemL[[#This Row],[Date]],"mmm"))</f>
        <v>Mars</v>
      </c>
      <c r="E74" s="2">
        <f>_xlfn.ISOWEEKNUM(t_JemL[[#This Row],[Date]])</f>
        <v>11</v>
      </c>
      <c r="F74" s="3"/>
      <c r="G74" t="str">
        <f>_xlfn.XLOOKUP(t_JemL[[#This Row],[Date]],Celebration[Date],Celebration[Célébration],"-",0)</f>
        <v>-</v>
      </c>
      <c r="H74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75" spans="2:8" x14ac:dyDescent="0.25">
      <c r="B75" s="10" cm="1">
        <f t="array" ref="B75">DATE(Annee,1,ROW()-ROW(t_JemL[#Headers]))</f>
        <v>45730</v>
      </c>
      <c r="C75" s="2">
        <f>YEAR(t_JemL[[#This Row],[Date]])</f>
        <v>2025</v>
      </c>
      <c r="D75" s="2" t="str">
        <f>PROPER(TEXT(t_JemL[[#This Row],[Date]],"mmm"))</f>
        <v>Mars</v>
      </c>
      <c r="E75" s="2">
        <f>_xlfn.ISOWEEKNUM(t_JemL[[#This Row],[Date]])</f>
        <v>11</v>
      </c>
      <c r="F75" s="3"/>
      <c r="G75" t="str">
        <f>_xlfn.XLOOKUP(t_JemL[[#This Row],[Date]],Celebration[Date],Celebration[Célébration],"-",0)</f>
        <v>-</v>
      </c>
      <c r="H75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76" spans="2:8" x14ac:dyDescent="0.25">
      <c r="B76" s="10" cm="1">
        <f t="array" ref="B76">DATE(Annee,1,ROW()-ROW(t_JemL[#Headers]))</f>
        <v>45731</v>
      </c>
      <c r="C76" s="2">
        <f>YEAR(t_JemL[[#This Row],[Date]])</f>
        <v>2025</v>
      </c>
      <c r="D76" s="2" t="str">
        <f>PROPER(TEXT(t_JemL[[#This Row],[Date]],"mmm"))</f>
        <v>Mars</v>
      </c>
      <c r="E76" s="2">
        <f>_xlfn.ISOWEEKNUM(t_JemL[[#This Row],[Date]])</f>
        <v>11</v>
      </c>
      <c r="F76" s="3"/>
      <c r="G76" t="str">
        <f>_xlfn.XLOOKUP(t_JemL[[#This Row],[Date]],Celebration[Date],Celebration[Célébration],"-",0)</f>
        <v>-</v>
      </c>
      <c r="H76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77" spans="2:8" x14ac:dyDescent="0.25">
      <c r="B77" s="10" cm="1">
        <f t="array" ref="B77">DATE(Annee,1,ROW()-ROW(t_JemL[#Headers]))</f>
        <v>45732</v>
      </c>
      <c r="C77" s="2">
        <f>YEAR(t_JemL[[#This Row],[Date]])</f>
        <v>2025</v>
      </c>
      <c r="D77" s="2" t="str">
        <f>PROPER(TEXT(t_JemL[[#This Row],[Date]],"mmm"))</f>
        <v>Mars</v>
      </c>
      <c r="E77" s="2">
        <f>_xlfn.ISOWEEKNUM(t_JemL[[#This Row],[Date]])</f>
        <v>11</v>
      </c>
      <c r="F77" s="3"/>
      <c r="G77" t="str">
        <f>_xlfn.XLOOKUP(t_JemL[[#This Row],[Date]],Celebration[Date],Celebration[Célébration],"-",0)</f>
        <v>-</v>
      </c>
      <c r="H77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78" spans="2:8" x14ac:dyDescent="0.25">
      <c r="B78" s="10" cm="1">
        <f t="array" ref="B78">DATE(Annee,1,ROW()-ROW(t_JemL[#Headers]))</f>
        <v>45733</v>
      </c>
      <c r="C78" s="2">
        <f>YEAR(t_JemL[[#This Row],[Date]])</f>
        <v>2025</v>
      </c>
      <c r="D78" s="2" t="str">
        <f>PROPER(TEXT(t_JemL[[#This Row],[Date]],"mmm"))</f>
        <v>Mars</v>
      </c>
      <c r="E78" s="2">
        <f>_xlfn.ISOWEEKNUM(t_JemL[[#This Row],[Date]])</f>
        <v>12</v>
      </c>
      <c r="F78" s="3"/>
      <c r="G78" t="str">
        <f>_xlfn.XLOOKUP(t_JemL[[#This Row],[Date]],Celebration[Date],Celebration[Célébration],"-",0)</f>
        <v>-</v>
      </c>
      <c r="H78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79" spans="2:8" x14ac:dyDescent="0.25">
      <c r="B79" s="10" cm="1">
        <f t="array" ref="B79">DATE(Annee,1,ROW()-ROW(t_JemL[#Headers]))</f>
        <v>45734</v>
      </c>
      <c r="C79" s="2">
        <f>YEAR(t_JemL[[#This Row],[Date]])</f>
        <v>2025</v>
      </c>
      <c r="D79" s="2" t="str">
        <f>PROPER(TEXT(t_JemL[[#This Row],[Date]],"mmm"))</f>
        <v>Mars</v>
      </c>
      <c r="E79" s="2">
        <f>_xlfn.ISOWEEKNUM(t_JemL[[#This Row],[Date]])</f>
        <v>12</v>
      </c>
      <c r="F79" s="3"/>
      <c r="G79" t="str">
        <f>_xlfn.XLOOKUP(t_JemL[[#This Row],[Date]],Celebration[Date],Celebration[Célébration],"-",0)</f>
        <v>-</v>
      </c>
      <c r="H79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80" spans="2:8" x14ac:dyDescent="0.25">
      <c r="B80" s="10" cm="1">
        <f t="array" ref="B80">DATE(Annee,1,ROW()-ROW(t_JemL[#Headers]))</f>
        <v>45735</v>
      </c>
      <c r="C80" s="2">
        <f>YEAR(t_JemL[[#This Row],[Date]])</f>
        <v>2025</v>
      </c>
      <c r="D80" s="2" t="str">
        <f>PROPER(TEXT(t_JemL[[#This Row],[Date]],"mmm"))</f>
        <v>Mars</v>
      </c>
      <c r="E80" s="2">
        <f>_xlfn.ISOWEEKNUM(t_JemL[[#This Row],[Date]])</f>
        <v>12</v>
      </c>
      <c r="F80" s="3"/>
      <c r="G80" t="str">
        <f>_xlfn.XLOOKUP(t_JemL[[#This Row],[Date]],Celebration[Date],Celebration[Célébration],"-",0)</f>
        <v>-</v>
      </c>
      <c r="H80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81" spans="2:8" x14ac:dyDescent="0.25">
      <c r="B81" s="10" cm="1">
        <f t="array" ref="B81">DATE(Annee,1,ROW()-ROW(t_JemL[#Headers]))</f>
        <v>45736</v>
      </c>
      <c r="C81" s="2">
        <f>YEAR(t_JemL[[#This Row],[Date]])</f>
        <v>2025</v>
      </c>
      <c r="D81" s="2" t="str">
        <f>PROPER(TEXT(t_JemL[[#This Row],[Date]],"mmm"))</f>
        <v>Mars</v>
      </c>
      <c r="E81" s="2">
        <f>_xlfn.ISOWEEKNUM(t_JemL[[#This Row],[Date]])</f>
        <v>12</v>
      </c>
      <c r="F81" s="3"/>
      <c r="G81" t="str">
        <f>_xlfn.XLOOKUP(t_JemL[[#This Row],[Date]],Celebration[Date],Celebration[Célébration],"-",0)</f>
        <v>-</v>
      </c>
      <c r="H81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82" spans="2:8" x14ac:dyDescent="0.25">
      <c r="B82" s="10" cm="1">
        <f t="array" ref="B82">DATE(Annee,1,ROW()-ROW(t_JemL[#Headers]))</f>
        <v>45737</v>
      </c>
      <c r="C82" s="2">
        <f>YEAR(t_JemL[[#This Row],[Date]])</f>
        <v>2025</v>
      </c>
      <c r="D82" s="2" t="str">
        <f>PROPER(TEXT(t_JemL[[#This Row],[Date]],"mmm"))</f>
        <v>Mars</v>
      </c>
      <c r="E82" s="2">
        <f>_xlfn.ISOWEEKNUM(t_JemL[[#This Row],[Date]])</f>
        <v>12</v>
      </c>
      <c r="F82" s="3"/>
      <c r="G82" t="str">
        <f>_xlfn.XLOOKUP(t_JemL[[#This Row],[Date]],Celebration[Date],Celebration[Célébration],"-",0)</f>
        <v>-</v>
      </c>
      <c r="H82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83" spans="2:8" x14ac:dyDescent="0.25">
      <c r="B83" s="10" cm="1">
        <f t="array" ref="B83">DATE(Annee,1,ROW()-ROW(t_JemL[#Headers]))</f>
        <v>45738</v>
      </c>
      <c r="C83" s="2">
        <f>YEAR(t_JemL[[#This Row],[Date]])</f>
        <v>2025</v>
      </c>
      <c r="D83" s="2" t="str">
        <f>PROPER(TEXT(t_JemL[[#This Row],[Date]],"mmm"))</f>
        <v>Mars</v>
      </c>
      <c r="E83" s="2">
        <f>_xlfn.ISOWEEKNUM(t_JemL[[#This Row],[Date]])</f>
        <v>12</v>
      </c>
      <c r="F83" s="3"/>
      <c r="G83" t="str">
        <f>_xlfn.XLOOKUP(t_JemL[[#This Row],[Date]],Celebration[Date],Celebration[Célébration],"-",0)</f>
        <v>-</v>
      </c>
      <c r="H83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84" spans="2:8" x14ac:dyDescent="0.25">
      <c r="B84" s="10" cm="1">
        <f t="array" ref="B84">DATE(Annee,1,ROW()-ROW(t_JemL[#Headers]))</f>
        <v>45739</v>
      </c>
      <c r="C84" s="2">
        <f>YEAR(t_JemL[[#This Row],[Date]])</f>
        <v>2025</v>
      </c>
      <c r="D84" s="2" t="str">
        <f>PROPER(TEXT(t_JemL[[#This Row],[Date]],"mmm"))</f>
        <v>Mars</v>
      </c>
      <c r="E84" s="2">
        <f>_xlfn.ISOWEEKNUM(t_JemL[[#This Row],[Date]])</f>
        <v>12</v>
      </c>
      <c r="F84" s="3"/>
      <c r="G84" t="str">
        <f>_xlfn.XLOOKUP(t_JemL[[#This Row],[Date]],Celebration[Date],Celebration[Célébration],"-",0)</f>
        <v>-</v>
      </c>
      <c r="H84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85" spans="2:8" x14ac:dyDescent="0.25">
      <c r="B85" s="10" cm="1">
        <f t="array" ref="B85">DATE(Annee,1,ROW()-ROW(t_JemL[#Headers]))</f>
        <v>45740</v>
      </c>
      <c r="C85" s="2">
        <f>YEAR(t_JemL[[#This Row],[Date]])</f>
        <v>2025</v>
      </c>
      <c r="D85" s="2" t="str">
        <f>PROPER(TEXT(t_JemL[[#This Row],[Date]],"mmm"))</f>
        <v>Mars</v>
      </c>
      <c r="E85" s="2">
        <f>_xlfn.ISOWEEKNUM(t_JemL[[#This Row],[Date]])</f>
        <v>13</v>
      </c>
      <c r="F85" s="3"/>
      <c r="G85" t="str">
        <f>_xlfn.XLOOKUP(t_JemL[[#This Row],[Date]],Celebration[Date],Celebration[Célébration],"-",0)</f>
        <v>-</v>
      </c>
      <c r="H85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86" spans="2:8" x14ac:dyDescent="0.25">
      <c r="B86" s="10" cm="1">
        <f t="array" ref="B86">DATE(Annee,1,ROW()-ROW(t_JemL[#Headers]))</f>
        <v>45741</v>
      </c>
      <c r="C86" s="2">
        <f>YEAR(t_JemL[[#This Row],[Date]])</f>
        <v>2025</v>
      </c>
      <c r="D86" s="2" t="str">
        <f>PROPER(TEXT(t_JemL[[#This Row],[Date]],"mmm"))</f>
        <v>Mars</v>
      </c>
      <c r="E86" s="2">
        <f>_xlfn.ISOWEEKNUM(t_JemL[[#This Row],[Date]])</f>
        <v>13</v>
      </c>
      <c r="F86" s="3"/>
      <c r="G86" t="str">
        <f>_xlfn.XLOOKUP(t_JemL[[#This Row],[Date]],Celebration[Date],Celebration[Célébration],"-",0)</f>
        <v>-</v>
      </c>
      <c r="H86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87" spans="2:8" x14ac:dyDescent="0.25">
      <c r="B87" s="10" cm="1">
        <f t="array" ref="B87">DATE(Annee,1,ROW()-ROW(t_JemL[#Headers]))</f>
        <v>45742</v>
      </c>
      <c r="C87" s="2">
        <f>YEAR(t_JemL[[#This Row],[Date]])</f>
        <v>2025</v>
      </c>
      <c r="D87" s="2" t="str">
        <f>PROPER(TEXT(t_JemL[[#This Row],[Date]],"mmm"))</f>
        <v>Mars</v>
      </c>
      <c r="E87" s="2">
        <f>_xlfn.ISOWEEKNUM(t_JemL[[#This Row],[Date]])</f>
        <v>13</v>
      </c>
      <c r="F87" s="3"/>
      <c r="G87" t="str">
        <f>_xlfn.XLOOKUP(t_JemL[[#This Row],[Date]],Celebration[Date],Celebration[Célébration],"-",0)</f>
        <v>-</v>
      </c>
      <c r="H87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88" spans="2:8" x14ac:dyDescent="0.25">
      <c r="B88" s="10" cm="1">
        <f t="array" ref="B88">DATE(Annee,1,ROW()-ROW(t_JemL[#Headers]))</f>
        <v>45743</v>
      </c>
      <c r="C88" s="2">
        <f>YEAR(t_JemL[[#This Row],[Date]])</f>
        <v>2025</v>
      </c>
      <c r="D88" s="2" t="str">
        <f>PROPER(TEXT(t_JemL[[#This Row],[Date]],"mmm"))</f>
        <v>Mars</v>
      </c>
      <c r="E88" s="2">
        <f>_xlfn.ISOWEEKNUM(t_JemL[[#This Row],[Date]])</f>
        <v>13</v>
      </c>
      <c r="F88" s="3"/>
      <c r="G88" t="str">
        <f>_xlfn.XLOOKUP(t_JemL[[#This Row],[Date]],Celebration[Date],Celebration[Célébration],"-",0)</f>
        <v>-</v>
      </c>
      <c r="H88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89" spans="2:8" x14ac:dyDescent="0.25">
      <c r="B89" s="10" cm="1">
        <f t="array" ref="B89">DATE(Annee,1,ROW()-ROW(t_JemL[#Headers]))</f>
        <v>45744</v>
      </c>
      <c r="C89" s="2">
        <f>YEAR(t_JemL[[#This Row],[Date]])</f>
        <v>2025</v>
      </c>
      <c r="D89" s="2" t="str">
        <f>PROPER(TEXT(t_JemL[[#This Row],[Date]],"mmm"))</f>
        <v>Mars</v>
      </c>
      <c r="E89" s="2">
        <f>_xlfn.ISOWEEKNUM(t_JemL[[#This Row],[Date]])</f>
        <v>13</v>
      </c>
      <c r="F89" s="3"/>
      <c r="G89" t="str">
        <f>_xlfn.XLOOKUP(t_JemL[[#This Row],[Date]],Celebration[Date],Celebration[Célébration],"-",0)</f>
        <v>-</v>
      </c>
      <c r="H89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90" spans="2:8" x14ac:dyDescent="0.25">
      <c r="B90" s="10" cm="1">
        <f t="array" ref="B90">DATE(Annee,1,ROW()-ROW(t_JemL[#Headers]))</f>
        <v>45745</v>
      </c>
      <c r="C90" s="2">
        <f>YEAR(t_JemL[[#This Row],[Date]])</f>
        <v>2025</v>
      </c>
      <c r="D90" s="2" t="str">
        <f>PROPER(TEXT(t_JemL[[#This Row],[Date]],"mmm"))</f>
        <v>Mars</v>
      </c>
      <c r="E90" s="2">
        <f>_xlfn.ISOWEEKNUM(t_JemL[[#This Row],[Date]])</f>
        <v>13</v>
      </c>
      <c r="F90" s="3"/>
      <c r="G90" t="str">
        <f>_xlfn.XLOOKUP(t_JemL[[#This Row],[Date]],Celebration[Date],Celebration[Célébration],"-",0)</f>
        <v>-</v>
      </c>
      <c r="H90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91" spans="2:8" x14ac:dyDescent="0.25">
      <c r="B91" s="10" cm="1">
        <f t="array" ref="B91">DATE(Annee,1,ROW()-ROW(t_JemL[#Headers]))</f>
        <v>45746</v>
      </c>
      <c r="C91" s="2">
        <f>YEAR(t_JemL[[#This Row],[Date]])</f>
        <v>2025</v>
      </c>
      <c r="D91" s="2" t="str">
        <f>PROPER(TEXT(t_JemL[[#This Row],[Date]],"mmm"))</f>
        <v>Mars</v>
      </c>
      <c r="E91" s="2">
        <f>_xlfn.ISOWEEKNUM(t_JemL[[#This Row],[Date]])</f>
        <v>13</v>
      </c>
      <c r="F91" s="3"/>
      <c r="G91" t="str">
        <f>_xlfn.XLOOKUP(t_JemL[[#This Row],[Date]],Celebration[Date],Celebration[Célébration],"-",0)</f>
        <v>-</v>
      </c>
      <c r="H91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92" spans="2:8" x14ac:dyDescent="0.25">
      <c r="B92" s="10" cm="1">
        <f t="array" ref="B92">DATE(Annee,1,ROW()-ROW(t_JemL[#Headers]))</f>
        <v>45747</v>
      </c>
      <c r="C92" s="2">
        <f>YEAR(t_JemL[[#This Row],[Date]])</f>
        <v>2025</v>
      </c>
      <c r="D92" s="2" t="str">
        <f>PROPER(TEXT(t_JemL[[#This Row],[Date]],"mmm"))</f>
        <v>Mars</v>
      </c>
      <c r="E92" s="2">
        <f>_xlfn.ISOWEEKNUM(t_JemL[[#This Row],[Date]])</f>
        <v>14</v>
      </c>
      <c r="F92" s="3"/>
      <c r="G92" t="str">
        <f>_xlfn.XLOOKUP(t_JemL[[#This Row],[Date]],Celebration[Date],Celebration[Célébration],"-",0)</f>
        <v>-</v>
      </c>
      <c r="H92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93" spans="2:8" x14ac:dyDescent="0.25">
      <c r="B93" s="10" cm="1">
        <f t="array" ref="B93">DATE(Annee,1,ROW()-ROW(t_JemL[#Headers]))</f>
        <v>45748</v>
      </c>
      <c r="C93" s="2">
        <f>YEAR(t_JemL[[#This Row],[Date]])</f>
        <v>2025</v>
      </c>
      <c r="D93" s="2" t="str">
        <f>PROPER(TEXT(t_JemL[[#This Row],[Date]],"mmm"))</f>
        <v>Avr</v>
      </c>
      <c r="E93" s="2">
        <f>_xlfn.ISOWEEKNUM(t_JemL[[#This Row],[Date]])</f>
        <v>14</v>
      </c>
      <c r="F93" s="3"/>
      <c r="G93" t="str">
        <f>_xlfn.XLOOKUP(t_JemL[[#This Row],[Date]],Celebration[Date],Celebration[Célébration],"-",0)</f>
        <v>-</v>
      </c>
      <c r="H93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94" spans="2:8" x14ac:dyDescent="0.25">
      <c r="B94" s="10" cm="1">
        <f t="array" ref="B94">DATE(Annee,1,ROW()-ROW(t_JemL[#Headers]))</f>
        <v>45749</v>
      </c>
      <c r="C94" s="2">
        <f>YEAR(t_JemL[[#This Row],[Date]])</f>
        <v>2025</v>
      </c>
      <c r="D94" s="2" t="str">
        <f>PROPER(TEXT(t_JemL[[#This Row],[Date]],"mmm"))</f>
        <v>Avr</v>
      </c>
      <c r="E94" s="2">
        <f>_xlfn.ISOWEEKNUM(t_JemL[[#This Row],[Date]])</f>
        <v>14</v>
      </c>
      <c r="F94" s="3"/>
      <c r="G94" t="str">
        <f>_xlfn.XLOOKUP(t_JemL[[#This Row],[Date]],Celebration[Date],Celebration[Célébration],"-",0)</f>
        <v>-</v>
      </c>
      <c r="H94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95" spans="2:8" x14ac:dyDescent="0.25">
      <c r="B95" s="10" cm="1">
        <f t="array" ref="B95">DATE(Annee,1,ROW()-ROW(t_JemL[#Headers]))</f>
        <v>45750</v>
      </c>
      <c r="C95" s="2">
        <f>YEAR(t_JemL[[#This Row],[Date]])</f>
        <v>2025</v>
      </c>
      <c r="D95" s="2" t="str">
        <f>PROPER(TEXT(t_JemL[[#This Row],[Date]],"mmm"))</f>
        <v>Avr</v>
      </c>
      <c r="E95" s="2">
        <f>_xlfn.ISOWEEKNUM(t_JemL[[#This Row],[Date]])</f>
        <v>14</v>
      </c>
      <c r="F95" s="3"/>
      <c r="G95" t="str">
        <f>_xlfn.XLOOKUP(t_JemL[[#This Row],[Date]],Celebration[Date],Celebration[Célébration],"-",0)</f>
        <v>-</v>
      </c>
      <c r="H95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96" spans="2:8" x14ac:dyDescent="0.25">
      <c r="B96" s="10" cm="1">
        <f t="array" ref="B96">DATE(Annee,1,ROW()-ROW(t_JemL[#Headers]))</f>
        <v>45751</v>
      </c>
      <c r="C96" s="2">
        <f>YEAR(t_JemL[[#This Row],[Date]])</f>
        <v>2025</v>
      </c>
      <c r="D96" s="2" t="str">
        <f>PROPER(TEXT(t_JemL[[#This Row],[Date]],"mmm"))</f>
        <v>Avr</v>
      </c>
      <c r="E96" s="2">
        <f>_xlfn.ISOWEEKNUM(t_JemL[[#This Row],[Date]])</f>
        <v>14</v>
      </c>
      <c r="F96" s="3"/>
      <c r="G96" t="str">
        <f>_xlfn.XLOOKUP(t_JemL[[#This Row],[Date]],Celebration[Date],Celebration[Célébration],"-",0)</f>
        <v>-</v>
      </c>
      <c r="H96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97" spans="2:8" x14ac:dyDescent="0.25">
      <c r="B97" s="10" cm="1">
        <f t="array" ref="B97">DATE(Annee,1,ROW()-ROW(t_JemL[#Headers]))</f>
        <v>45752</v>
      </c>
      <c r="C97" s="2">
        <f>YEAR(t_JemL[[#This Row],[Date]])</f>
        <v>2025</v>
      </c>
      <c r="D97" s="2" t="str">
        <f>PROPER(TEXT(t_JemL[[#This Row],[Date]],"mmm"))</f>
        <v>Avr</v>
      </c>
      <c r="E97" s="2">
        <f>_xlfn.ISOWEEKNUM(t_JemL[[#This Row],[Date]])</f>
        <v>14</v>
      </c>
      <c r="F97" s="3"/>
      <c r="G97" t="str">
        <f>_xlfn.XLOOKUP(t_JemL[[#This Row],[Date]],Celebration[Date],Celebration[Célébration],"-",0)</f>
        <v>-</v>
      </c>
      <c r="H97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98" spans="2:8" x14ac:dyDescent="0.25">
      <c r="B98" s="10" cm="1">
        <f t="array" ref="B98">DATE(Annee,1,ROW()-ROW(t_JemL[#Headers]))</f>
        <v>45753</v>
      </c>
      <c r="C98" s="2">
        <f>YEAR(t_JemL[[#This Row],[Date]])</f>
        <v>2025</v>
      </c>
      <c r="D98" s="2" t="str">
        <f>PROPER(TEXT(t_JemL[[#This Row],[Date]],"mmm"))</f>
        <v>Avr</v>
      </c>
      <c r="E98" s="2">
        <f>_xlfn.ISOWEEKNUM(t_JemL[[#This Row],[Date]])</f>
        <v>14</v>
      </c>
      <c r="F98" s="3"/>
      <c r="G98" t="str">
        <f>_xlfn.XLOOKUP(t_JemL[[#This Row],[Date]],Celebration[Date],Celebration[Célébration],"-",0)</f>
        <v>-</v>
      </c>
      <c r="H98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99" spans="2:8" x14ac:dyDescent="0.25">
      <c r="B99" s="10" cm="1">
        <f t="array" ref="B99">DATE(Annee,1,ROW()-ROW(t_JemL[#Headers]))</f>
        <v>45754</v>
      </c>
      <c r="C99" s="2">
        <f>YEAR(t_JemL[[#This Row],[Date]])</f>
        <v>2025</v>
      </c>
      <c r="D99" s="2" t="str">
        <f>PROPER(TEXT(t_JemL[[#This Row],[Date]],"mmm"))</f>
        <v>Avr</v>
      </c>
      <c r="E99" s="2">
        <f>_xlfn.ISOWEEKNUM(t_JemL[[#This Row],[Date]])</f>
        <v>15</v>
      </c>
      <c r="F99" s="3"/>
      <c r="G99" t="str">
        <f>_xlfn.XLOOKUP(t_JemL[[#This Row],[Date]],Celebration[Date],Celebration[Célébration],"-",0)</f>
        <v>-</v>
      </c>
      <c r="H99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100" spans="2:8" x14ac:dyDescent="0.25">
      <c r="B100" s="10" cm="1">
        <f t="array" ref="B100">DATE(Annee,1,ROW()-ROW(t_JemL[#Headers]))</f>
        <v>45755</v>
      </c>
      <c r="C100" s="2">
        <f>YEAR(t_JemL[[#This Row],[Date]])</f>
        <v>2025</v>
      </c>
      <c r="D100" s="2" t="str">
        <f>PROPER(TEXT(t_JemL[[#This Row],[Date]],"mmm"))</f>
        <v>Avr</v>
      </c>
      <c r="E100" s="2">
        <f>_xlfn.ISOWEEKNUM(t_JemL[[#This Row],[Date]])</f>
        <v>15</v>
      </c>
      <c r="F100" s="3"/>
      <c r="G100" t="str">
        <f>_xlfn.XLOOKUP(t_JemL[[#This Row],[Date]],Celebration[Date],Celebration[Célébration],"-",0)</f>
        <v>-</v>
      </c>
      <c r="H100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101" spans="2:8" x14ac:dyDescent="0.25">
      <c r="B101" s="10" cm="1">
        <f t="array" ref="B101">DATE(Annee,1,ROW()-ROW(t_JemL[#Headers]))</f>
        <v>45756</v>
      </c>
      <c r="C101" s="2">
        <f>YEAR(t_JemL[[#This Row],[Date]])</f>
        <v>2025</v>
      </c>
      <c r="D101" s="2" t="str">
        <f>PROPER(TEXT(t_JemL[[#This Row],[Date]],"mmm"))</f>
        <v>Avr</v>
      </c>
      <c r="E101" s="2">
        <f>_xlfn.ISOWEEKNUM(t_JemL[[#This Row],[Date]])</f>
        <v>15</v>
      </c>
      <c r="F101" s="3"/>
      <c r="G101" t="str">
        <f>_xlfn.XLOOKUP(t_JemL[[#This Row],[Date]],Celebration[Date],Celebration[Célébration],"-",0)</f>
        <v>-</v>
      </c>
      <c r="H101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102" spans="2:8" x14ac:dyDescent="0.25">
      <c r="B102" s="10" cm="1">
        <f t="array" ref="B102">DATE(Annee,1,ROW()-ROW(t_JemL[#Headers]))</f>
        <v>45757</v>
      </c>
      <c r="C102" s="2">
        <f>YEAR(t_JemL[[#This Row],[Date]])</f>
        <v>2025</v>
      </c>
      <c r="D102" s="2" t="str">
        <f>PROPER(TEXT(t_JemL[[#This Row],[Date]],"mmm"))</f>
        <v>Avr</v>
      </c>
      <c r="E102" s="2">
        <f>_xlfn.ISOWEEKNUM(t_JemL[[#This Row],[Date]])</f>
        <v>15</v>
      </c>
      <c r="F102" s="3"/>
      <c r="G102" t="str">
        <f>_xlfn.XLOOKUP(t_JemL[[#This Row],[Date]],Celebration[Date],Celebration[Célébration],"-",0)</f>
        <v>-</v>
      </c>
      <c r="H102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103" spans="2:8" x14ac:dyDescent="0.25">
      <c r="B103" s="10" cm="1">
        <f t="array" ref="B103">DATE(Annee,1,ROW()-ROW(t_JemL[#Headers]))</f>
        <v>45758</v>
      </c>
      <c r="C103" s="2">
        <f>YEAR(t_JemL[[#This Row],[Date]])</f>
        <v>2025</v>
      </c>
      <c r="D103" s="2" t="str">
        <f>PROPER(TEXT(t_JemL[[#This Row],[Date]],"mmm"))</f>
        <v>Avr</v>
      </c>
      <c r="E103" s="2">
        <f>_xlfn.ISOWEEKNUM(t_JemL[[#This Row],[Date]])</f>
        <v>15</v>
      </c>
      <c r="F103" s="3"/>
      <c r="G103" t="str">
        <f>_xlfn.XLOOKUP(t_JemL[[#This Row],[Date]],Celebration[Date],Celebration[Célébration],"-",0)</f>
        <v>-</v>
      </c>
      <c r="H103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104" spans="2:8" x14ac:dyDescent="0.25">
      <c r="B104" s="10" cm="1">
        <f t="array" ref="B104">DATE(Annee,1,ROW()-ROW(t_JemL[#Headers]))</f>
        <v>45759</v>
      </c>
      <c r="C104" s="2">
        <f>YEAR(t_JemL[[#This Row],[Date]])</f>
        <v>2025</v>
      </c>
      <c r="D104" s="2" t="str">
        <f>PROPER(TEXT(t_JemL[[#This Row],[Date]],"mmm"))</f>
        <v>Avr</v>
      </c>
      <c r="E104" s="2">
        <f>_xlfn.ISOWEEKNUM(t_JemL[[#This Row],[Date]])</f>
        <v>15</v>
      </c>
      <c r="F104" s="3"/>
      <c r="G104" t="str">
        <f>_xlfn.XLOOKUP(t_JemL[[#This Row],[Date]],Celebration[Date],Celebration[Célébration],"-",0)</f>
        <v>-</v>
      </c>
      <c r="H104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105" spans="2:8" x14ac:dyDescent="0.25">
      <c r="B105" s="10" cm="1">
        <f t="array" ref="B105">DATE(Annee,1,ROW()-ROW(t_JemL[#Headers]))</f>
        <v>45760</v>
      </c>
      <c r="C105" s="2">
        <f>YEAR(t_JemL[[#This Row],[Date]])</f>
        <v>2025</v>
      </c>
      <c r="D105" s="2" t="str">
        <f>PROPER(TEXT(t_JemL[[#This Row],[Date]],"mmm"))</f>
        <v>Avr</v>
      </c>
      <c r="E105" s="2">
        <f>_xlfn.ISOWEEKNUM(t_JemL[[#This Row],[Date]])</f>
        <v>15</v>
      </c>
      <c r="F105" s="3"/>
      <c r="G105" t="str">
        <f>_xlfn.XLOOKUP(t_JemL[[#This Row],[Date]],Celebration[Date],Celebration[Célébration],"-",0)</f>
        <v>-</v>
      </c>
      <c r="H105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106" spans="2:8" x14ac:dyDescent="0.25">
      <c r="B106" s="10" cm="1">
        <f t="array" ref="B106">DATE(Annee,1,ROW()-ROW(t_JemL[#Headers]))</f>
        <v>45761</v>
      </c>
      <c r="C106" s="2">
        <f>YEAR(t_JemL[[#This Row],[Date]])</f>
        <v>2025</v>
      </c>
      <c r="D106" s="2" t="str">
        <f>PROPER(TEXT(t_JemL[[#This Row],[Date]],"mmm"))</f>
        <v>Avr</v>
      </c>
      <c r="E106" s="2">
        <f>_xlfn.ISOWEEKNUM(t_JemL[[#This Row],[Date]])</f>
        <v>16</v>
      </c>
      <c r="F106" s="3"/>
      <c r="G106" t="str">
        <f>_xlfn.XLOOKUP(t_JemL[[#This Row],[Date]],Celebration[Date],Celebration[Célébration],"-",0)</f>
        <v>-</v>
      </c>
      <c r="H106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107" spans="2:8" x14ac:dyDescent="0.25">
      <c r="B107" s="10" cm="1">
        <f t="array" ref="B107">DATE(Annee,1,ROW()-ROW(t_JemL[#Headers]))</f>
        <v>45762</v>
      </c>
      <c r="C107" s="2">
        <f>YEAR(t_JemL[[#This Row],[Date]])</f>
        <v>2025</v>
      </c>
      <c r="D107" s="2" t="str">
        <f>PROPER(TEXT(t_JemL[[#This Row],[Date]],"mmm"))</f>
        <v>Avr</v>
      </c>
      <c r="E107" s="2">
        <f>_xlfn.ISOWEEKNUM(t_JemL[[#This Row],[Date]])</f>
        <v>16</v>
      </c>
      <c r="F107" s="3"/>
      <c r="G107" t="str">
        <f>_xlfn.XLOOKUP(t_JemL[[#This Row],[Date]],Celebration[Date],Celebration[Célébration],"-",0)</f>
        <v>-</v>
      </c>
      <c r="H107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108" spans="2:8" x14ac:dyDescent="0.25">
      <c r="B108" s="10" cm="1">
        <f t="array" ref="B108">DATE(Annee,1,ROW()-ROW(t_JemL[#Headers]))</f>
        <v>45763</v>
      </c>
      <c r="C108" s="2">
        <f>YEAR(t_JemL[[#This Row],[Date]])</f>
        <v>2025</v>
      </c>
      <c r="D108" s="2" t="str">
        <f>PROPER(TEXT(t_JemL[[#This Row],[Date]],"mmm"))</f>
        <v>Avr</v>
      </c>
      <c r="E108" s="2">
        <f>_xlfn.ISOWEEKNUM(t_JemL[[#This Row],[Date]])</f>
        <v>16</v>
      </c>
      <c r="F108" s="3"/>
      <c r="G108" t="str">
        <f>_xlfn.XLOOKUP(t_JemL[[#This Row],[Date]],Celebration[Date],Celebration[Célébration],"-",0)</f>
        <v>-</v>
      </c>
      <c r="H108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109" spans="2:8" x14ac:dyDescent="0.25">
      <c r="B109" s="10" cm="1">
        <f t="array" ref="B109">DATE(Annee,1,ROW()-ROW(t_JemL[#Headers]))</f>
        <v>45764</v>
      </c>
      <c r="C109" s="2">
        <f>YEAR(t_JemL[[#This Row],[Date]])</f>
        <v>2025</v>
      </c>
      <c r="D109" s="2" t="str">
        <f>PROPER(TEXT(t_JemL[[#This Row],[Date]],"mmm"))</f>
        <v>Avr</v>
      </c>
      <c r="E109" s="2">
        <f>_xlfn.ISOWEEKNUM(t_JemL[[#This Row],[Date]])</f>
        <v>16</v>
      </c>
      <c r="F109" s="3"/>
      <c r="G109" t="str">
        <f>_xlfn.XLOOKUP(t_JemL[[#This Row],[Date]],Celebration[Date],Celebration[Célébration],"-",0)</f>
        <v>-</v>
      </c>
      <c r="H109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110" spans="2:8" x14ac:dyDescent="0.25">
      <c r="B110" s="10" cm="1">
        <f t="array" ref="B110">DATE(Annee,1,ROW()-ROW(t_JemL[#Headers]))</f>
        <v>45765</v>
      </c>
      <c r="C110" s="2">
        <f>YEAR(t_JemL[[#This Row],[Date]])</f>
        <v>2025</v>
      </c>
      <c r="D110" s="2" t="str">
        <f>PROPER(TEXT(t_JemL[[#This Row],[Date]],"mmm"))</f>
        <v>Avr</v>
      </c>
      <c r="E110" s="2">
        <f>_xlfn.ISOWEEKNUM(t_JemL[[#This Row],[Date]])</f>
        <v>16</v>
      </c>
      <c r="F110" s="3"/>
      <c r="G110" t="str">
        <f>_xlfn.XLOOKUP(t_JemL[[#This Row],[Date]],Celebration[Date],Celebration[Célébration],"-",0)</f>
        <v>-</v>
      </c>
      <c r="H110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111" spans="2:8" x14ac:dyDescent="0.25">
      <c r="B111" s="10" cm="1">
        <f t="array" ref="B111">DATE(Annee,1,ROW()-ROW(t_JemL[#Headers]))</f>
        <v>45766</v>
      </c>
      <c r="C111" s="2">
        <f>YEAR(t_JemL[[#This Row],[Date]])</f>
        <v>2025</v>
      </c>
      <c r="D111" s="2" t="str">
        <f>PROPER(TEXT(t_JemL[[#This Row],[Date]],"mmm"))</f>
        <v>Avr</v>
      </c>
      <c r="E111" s="2">
        <f>_xlfn.ISOWEEKNUM(t_JemL[[#This Row],[Date]])</f>
        <v>16</v>
      </c>
      <c r="F111" s="3"/>
      <c r="G111" t="str">
        <f>_xlfn.XLOOKUP(t_JemL[[#This Row],[Date]],Celebration[Date],Celebration[Célébration],"-",0)</f>
        <v>-</v>
      </c>
      <c r="H111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112" spans="2:8" x14ac:dyDescent="0.25">
      <c r="B112" s="10" cm="1">
        <f t="array" ref="B112">DATE(Annee,1,ROW()-ROW(t_JemL[#Headers]))</f>
        <v>45767</v>
      </c>
      <c r="C112" s="2">
        <f>YEAR(t_JemL[[#This Row],[Date]])</f>
        <v>2025</v>
      </c>
      <c r="D112" s="2" t="str">
        <f>PROPER(TEXT(t_JemL[[#This Row],[Date]],"mmm"))</f>
        <v>Avr</v>
      </c>
      <c r="E112" s="2">
        <f>_xlfn.ISOWEEKNUM(t_JemL[[#This Row],[Date]])</f>
        <v>16</v>
      </c>
      <c r="F112" s="3"/>
      <c r="G112" t="str">
        <f>_xlfn.XLOOKUP(t_JemL[[#This Row],[Date]],Celebration[Date],Celebration[Célébration],"-",0)</f>
        <v>-</v>
      </c>
      <c r="H112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113" spans="2:8" x14ac:dyDescent="0.25">
      <c r="B113" s="10" cm="1">
        <f t="array" ref="B113">DATE(Annee,1,ROW()-ROW(t_JemL[#Headers]))</f>
        <v>45768</v>
      </c>
      <c r="C113" s="2">
        <f>YEAR(t_JemL[[#This Row],[Date]])</f>
        <v>2025</v>
      </c>
      <c r="D113" s="2" t="str">
        <f>PROPER(TEXT(t_JemL[[#This Row],[Date]],"mmm"))</f>
        <v>Avr</v>
      </c>
      <c r="E113" s="2">
        <f>_xlfn.ISOWEEKNUM(t_JemL[[#This Row],[Date]])</f>
        <v>17</v>
      </c>
      <c r="F113" s="3"/>
      <c r="G113" t="str">
        <f>_xlfn.XLOOKUP(t_JemL[[#This Row],[Date]],Celebration[Date],Celebration[Célébration],"-",0)</f>
        <v>Lundi de Pâques</v>
      </c>
      <c r="H113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❗Lundi de Pâques</v>
      </c>
    </row>
    <row r="114" spans="2:8" x14ac:dyDescent="0.25">
      <c r="B114" s="10" cm="1">
        <f t="array" ref="B114">DATE(Annee,1,ROW()-ROW(t_JemL[#Headers]))</f>
        <v>45769</v>
      </c>
      <c r="C114" s="2">
        <f>YEAR(t_JemL[[#This Row],[Date]])</f>
        <v>2025</v>
      </c>
      <c r="D114" s="2" t="str">
        <f>PROPER(TEXT(t_JemL[[#This Row],[Date]],"mmm"))</f>
        <v>Avr</v>
      </c>
      <c r="E114" s="2">
        <f>_xlfn.ISOWEEKNUM(t_JemL[[#This Row],[Date]])</f>
        <v>17</v>
      </c>
      <c r="F114" s="3"/>
      <c r="G114" t="str">
        <f>_xlfn.XLOOKUP(t_JemL[[#This Row],[Date]],Celebration[Date],Celebration[Célébration],"-",0)</f>
        <v>-</v>
      </c>
      <c r="H114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115" spans="2:8" x14ac:dyDescent="0.25">
      <c r="B115" s="10" cm="1">
        <f t="array" ref="B115">DATE(Annee,1,ROW()-ROW(t_JemL[#Headers]))</f>
        <v>45770</v>
      </c>
      <c r="C115" s="2">
        <f>YEAR(t_JemL[[#This Row],[Date]])</f>
        <v>2025</v>
      </c>
      <c r="D115" s="2" t="str">
        <f>PROPER(TEXT(t_JemL[[#This Row],[Date]],"mmm"))</f>
        <v>Avr</v>
      </c>
      <c r="E115" s="2">
        <f>_xlfn.ISOWEEKNUM(t_JemL[[#This Row],[Date]])</f>
        <v>17</v>
      </c>
      <c r="F115" s="3"/>
      <c r="G115" t="str">
        <f>_xlfn.XLOOKUP(t_JemL[[#This Row],[Date]],Celebration[Date],Celebration[Célébration],"-",0)</f>
        <v>-</v>
      </c>
      <c r="H115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116" spans="2:8" x14ac:dyDescent="0.25">
      <c r="B116" s="10" cm="1">
        <f t="array" ref="B116">DATE(Annee,1,ROW()-ROW(t_JemL[#Headers]))</f>
        <v>45771</v>
      </c>
      <c r="C116" s="2">
        <f>YEAR(t_JemL[[#This Row],[Date]])</f>
        <v>2025</v>
      </c>
      <c r="D116" s="2" t="str">
        <f>PROPER(TEXT(t_JemL[[#This Row],[Date]],"mmm"))</f>
        <v>Avr</v>
      </c>
      <c r="E116" s="2">
        <f>_xlfn.ISOWEEKNUM(t_JemL[[#This Row],[Date]])</f>
        <v>17</v>
      </c>
      <c r="F116" s="3"/>
      <c r="G116" t="str">
        <f>_xlfn.XLOOKUP(t_JemL[[#This Row],[Date]],Celebration[Date],Celebration[Célébration],"-",0)</f>
        <v>-</v>
      </c>
      <c r="H116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117" spans="2:8" x14ac:dyDescent="0.25">
      <c r="B117" s="10" cm="1">
        <f t="array" ref="B117">DATE(Annee,1,ROW()-ROW(t_JemL[#Headers]))</f>
        <v>45772</v>
      </c>
      <c r="C117" s="2">
        <f>YEAR(t_JemL[[#This Row],[Date]])</f>
        <v>2025</v>
      </c>
      <c r="D117" s="2" t="str">
        <f>PROPER(TEXT(t_JemL[[#This Row],[Date]],"mmm"))</f>
        <v>Avr</v>
      </c>
      <c r="E117" s="2">
        <f>_xlfn.ISOWEEKNUM(t_JemL[[#This Row],[Date]])</f>
        <v>17</v>
      </c>
      <c r="F117" s="3"/>
      <c r="G117" t="str">
        <f>_xlfn.XLOOKUP(t_JemL[[#This Row],[Date]],Celebration[Date],Celebration[Célébration],"-",0)</f>
        <v>-</v>
      </c>
      <c r="H117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118" spans="2:8" x14ac:dyDescent="0.25">
      <c r="B118" s="10" cm="1">
        <f t="array" ref="B118">DATE(Annee,1,ROW()-ROW(t_JemL[#Headers]))</f>
        <v>45773</v>
      </c>
      <c r="C118" s="2">
        <f>YEAR(t_JemL[[#This Row],[Date]])</f>
        <v>2025</v>
      </c>
      <c r="D118" s="2" t="str">
        <f>PROPER(TEXT(t_JemL[[#This Row],[Date]],"mmm"))</f>
        <v>Avr</v>
      </c>
      <c r="E118" s="2">
        <f>_xlfn.ISOWEEKNUM(t_JemL[[#This Row],[Date]])</f>
        <v>17</v>
      </c>
      <c r="F118" s="3"/>
      <c r="G118" t="str">
        <f>_xlfn.XLOOKUP(t_JemL[[#This Row],[Date]],Celebration[Date],Celebration[Célébration],"-",0)</f>
        <v>-</v>
      </c>
      <c r="H118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119" spans="2:8" x14ac:dyDescent="0.25">
      <c r="B119" s="10" cm="1">
        <f t="array" ref="B119">DATE(Annee,1,ROW()-ROW(t_JemL[#Headers]))</f>
        <v>45774</v>
      </c>
      <c r="C119" s="2">
        <f>YEAR(t_JemL[[#This Row],[Date]])</f>
        <v>2025</v>
      </c>
      <c r="D119" s="2" t="str">
        <f>PROPER(TEXT(t_JemL[[#This Row],[Date]],"mmm"))</f>
        <v>Avr</v>
      </c>
      <c r="E119" s="2">
        <f>_xlfn.ISOWEEKNUM(t_JemL[[#This Row],[Date]])</f>
        <v>17</v>
      </c>
      <c r="F119" s="3"/>
      <c r="G119" t="str">
        <f>_xlfn.XLOOKUP(t_JemL[[#This Row],[Date]],Celebration[Date],Celebration[Célébration],"-",0)</f>
        <v>-</v>
      </c>
      <c r="H119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120" spans="2:8" x14ac:dyDescent="0.25">
      <c r="B120" s="10" cm="1">
        <f t="array" ref="B120">DATE(Annee,1,ROW()-ROW(t_JemL[#Headers]))</f>
        <v>45775</v>
      </c>
      <c r="C120" s="2">
        <f>YEAR(t_JemL[[#This Row],[Date]])</f>
        <v>2025</v>
      </c>
      <c r="D120" s="2" t="str">
        <f>PROPER(TEXT(t_JemL[[#This Row],[Date]],"mmm"))</f>
        <v>Avr</v>
      </c>
      <c r="E120" s="2">
        <f>_xlfn.ISOWEEKNUM(t_JemL[[#This Row],[Date]])</f>
        <v>18</v>
      </c>
      <c r="F120" s="3"/>
      <c r="G120" t="str">
        <f>_xlfn.XLOOKUP(t_JemL[[#This Row],[Date]],Celebration[Date],Celebration[Célébration],"-",0)</f>
        <v>-</v>
      </c>
      <c r="H120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121" spans="2:8" x14ac:dyDescent="0.25">
      <c r="B121" s="10" cm="1">
        <f t="array" ref="B121">DATE(Annee,1,ROW()-ROW(t_JemL[#Headers]))</f>
        <v>45776</v>
      </c>
      <c r="C121" s="2">
        <f>YEAR(t_JemL[[#This Row],[Date]])</f>
        <v>2025</v>
      </c>
      <c r="D121" s="2" t="str">
        <f>PROPER(TEXT(t_JemL[[#This Row],[Date]],"mmm"))</f>
        <v>Avr</v>
      </c>
      <c r="E121" s="2">
        <f>_xlfn.ISOWEEKNUM(t_JemL[[#This Row],[Date]])</f>
        <v>18</v>
      </c>
      <c r="F121" s="3"/>
      <c r="G121" t="str">
        <f>_xlfn.XLOOKUP(t_JemL[[#This Row],[Date]],Celebration[Date],Celebration[Célébration],"-",0)</f>
        <v>-</v>
      </c>
      <c r="H121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122" spans="2:8" x14ac:dyDescent="0.25">
      <c r="B122" s="10" cm="1">
        <f t="array" ref="B122">DATE(Annee,1,ROW()-ROW(t_JemL[#Headers]))</f>
        <v>45777</v>
      </c>
      <c r="C122" s="2">
        <f>YEAR(t_JemL[[#This Row],[Date]])</f>
        <v>2025</v>
      </c>
      <c r="D122" s="2" t="str">
        <f>PROPER(TEXT(t_JemL[[#This Row],[Date]],"mmm"))</f>
        <v>Avr</v>
      </c>
      <c r="E122" s="2">
        <f>_xlfn.ISOWEEKNUM(t_JemL[[#This Row],[Date]])</f>
        <v>18</v>
      </c>
      <c r="F122" s="3"/>
      <c r="G122" t="str">
        <f>_xlfn.XLOOKUP(t_JemL[[#This Row],[Date]],Celebration[Date],Celebration[Célébration],"-",0)</f>
        <v>-</v>
      </c>
      <c r="H122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123" spans="2:8" x14ac:dyDescent="0.25">
      <c r="B123" s="10" cm="1">
        <f t="array" ref="B123">DATE(Annee,1,ROW()-ROW(t_JemL[#Headers]))</f>
        <v>45778</v>
      </c>
      <c r="C123" s="2">
        <f>YEAR(t_JemL[[#This Row],[Date]])</f>
        <v>2025</v>
      </c>
      <c r="D123" s="2" t="str">
        <f>PROPER(TEXT(t_JemL[[#This Row],[Date]],"mmm"))</f>
        <v>Mai</v>
      </c>
      <c r="E123" s="2">
        <f>_xlfn.ISOWEEKNUM(t_JemL[[#This Row],[Date]])</f>
        <v>18</v>
      </c>
      <c r="F123" s="3"/>
      <c r="G123" t="str">
        <f>_xlfn.XLOOKUP(t_JemL[[#This Row],[Date]],Celebration[Date],Celebration[Célébration],"-",0)</f>
        <v>1er mai</v>
      </c>
      <c r="H123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❗1er mai</v>
      </c>
    </row>
    <row r="124" spans="2:8" x14ac:dyDescent="0.25">
      <c r="B124" s="10" cm="1">
        <f t="array" ref="B124">DATE(Annee,1,ROW()-ROW(t_JemL[#Headers]))</f>
        <v>45779</v>
      </c>
      <c r="C124" s="2">
        <f>YEAR(t_JemL[[#This Row],[Date]])</f>
        <v>2025</v>
      </c>
      <c r="D124" s="2" t="str">
        <f>PROPER(TEXT(t_JemL[[#This Row],[Date]],"mmm"))</f>
        <v>Mai</v>
      </c>
      <c r="E124" s="2">
        <f>_xlfn.ISOWEEKNUM(t_JemL[[#This Row],[Date]])</f>
        <v>18</v>
      </c>
      <c r="F124" s="3"/>
      <c r="G124" t="str">
        <f>_xlfn.XLOOKUP(t_JemL[[#This Row],[Date]],Celebration[Date],Celebration[Célébration],"-",0)</f>
        <v>-</v>
      </c>
      <c r="H124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125" spans="2:8" x14ac:dyDescent="0.25">
      <c r="B125" s="10" cm="1">
        <f t="array" ref="B125">DATE(Annee,1,ROW()-ROW(t_JemL[#Headers]))</f>
        <v>45780</v>
      </c>
      <c r="C125" s="2">
        <f>YEAR(t_JemL[[#This Row],[Date]])</f>
        <v>2025</v>
      </c>
      <c r="D125" s="2" t="str">
        <f>PROPER(TEXT(t_JemL[[#This Row],[Date]],"mmm"))</f>
        <v>Mai</v>
      </c>
      <c r="E125" s="2">
        <f>_xlfn.ISOWEEKNUM(t_JemL[[#This Row],[Date]])</f>
        <v>18</v>
      </c>
      <c r="F125" s="3"/>
      <c r="G125" t="str">
        <f>_xlfn.XLOOKUP(t_JemL[[#This Row],[Date]],Celebration[Date],Celebration[Célébration],"-",0)</f>
        <v>-</v>
      </c>
      <c r="H125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126" spans="2:8" x14ac:dyDescent="0.25">
      <c r="B126" s="10" cm="1">
        <f t="array" ref="B126">DATE(Annee,1,ROW()-ROW(t_JemL[#Headers]))</f>
        <v>45781</v>
      </c>
      <c r="C126" s="2">
        <f>YEAR(t_JemL[[#This Row],[Date]])</f>
        <v>2025</v>
      </c>
      <c r="D126" s="2" t="str">
        <f>PROPER(TEXT(t_JemL[[#This Row],[Date]],"mmm"))</f>
        <v>Mai</v>
      </c>
      <c r="E126" s="2">
        <f>_xlfn.ISOWEEKNUM(t_JemL[[#This Row],[Date]])</f>
        <v>18</v>
      </c>
      <c r="F126" s="3"/>
      <c r="G126" t="str">
        <f>_xlfn.XLOOKUP(t_JemL[[#This Row],[Date]],Celebration[Date],Celebration[Célébration],"-",0)</f>
        <v>-</v>
      </c>
      <c r="H126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127" spans="2:8" x14ac:dyDescent="0.25">
      <c r="B127" s="10" cm="1">
        <f t="array" ref="B127">DATE(Annee,1,ROW()-ROW(t_JemL[#Headers]))</f>
        <v>45782</v>
      </c>
      <c r="C127" s="2">
        <f>YEAR(t_JemL[[#This Row],[Date]])</f>
        <v>2025</v>
      </c>
      <c r="D127" s="2" t="str">
        <f>PROPER(TEXT(t_JemL[[#This Row],[Date]],"mmm"))</f>
        <v>Mai</v>
      </c>
      <c r="E127" s="2">
        <f>_xlfn.ISOWEEKNUM(t_JemL[[#This Row],[Date]])</f>
        <v>19</v>
      </c>
      <c r="F127" s="3"/>
      <c r="G127" t="str">
        <f>_xlfn.XLOOKUP(t_JemL[[#This Row],[Date]],Celebration[Date],Celebration[Célébration],"-",0)</f>
        <v>-</v>
      </c>
      <c r="H127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128" spans="2:8" x14ac:dyDescent="0.25">
      <c r="B128" s="10" cm="1">
        <f t="array" ref="B128">DATE(Annee,1,ROW()-ROW(t_JemL[#Headers]))</f>
        <v>45783</v>
      </c>
      <c r="C128" s="2">
        <f>YEAR(t_JemL[[#This Row],[Date]])</f>
        <v>2025</v>
      </c>
      <c r="D128" s="2" t="str">
        <f>PROPER(TEXT(t_JemL[[#This Row],[Date]],"mmm"))</f>
        <v>Mai</v>
      </c>
      <c r="E128" s="2">
        <f>_xlfn.ISOWEEKNUM(t_JemL[[#This Row],[Date]])</f>
        <v>19</v>
      </c>
      <c r="F128" s="3"/>
      <c r="G128" t="str">
        <f>_xlfn.XLOOKUP(t_JemL[[#This Row],[Date]],Celebration[Date],Celebration[Célébration],"-",0)</f>
        <v>-</v>
      </c>
      <c r="H128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129" spans="2:8" x14ac:dyDescent="0.25">
      <c r="B129" s="10" cm="1">
        <f t="array" ref="B129">DATE(Annee,1,ROW()-ROW(t_JemL[#Headers]))</f>
        <v>45784</v>
      </c>
      <c r="C129" s="2">
        <f>YEAR(t_JemL[[#This Row],[Date]])</f>
        <v>2025</v>
      </c>
      <c r="D129" s="2" t="str">
        <f>PROPER(TEXT(t_JemL[[#This Row],[Date]],"mmm"))</f>
        <v>Mai</v>
      </c>
      <c r="E129" s="2">
        <f>_xlfn.ISOWEEKNUM(t_JemL[[#This Row],[Date]])</f>
        <v>19</v>
      </c>
      <c r="F129" s="3"/>
      <c r="G129" t="str">
        <f>_xlfn.XLOOKUP(t_JemL[[#This Row],[Date]],Celebration[Date],Celebration[Célébration],"-",0)</f>
        <v>-</v>
      </c>
      <c r="H129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130" spans="2:8" x14ac:dyDescent="0.25">
      <c r="B130" s="10" cm="1">
        <f t="array" ref="B130">DATE(Annee,1,ROW()-ROW(t_JemL[#Headers]))</f>
        <v>45785</v>
      </c>
      <c r="C130" s="2">
        <f>YEAR(t_JemL[[#This Row],[Date]])</f>
        <v>2025</v>
      </c>
      <c r="D130" s="2" t="str">
        <f>PROPER(TEXT(t_JemL[[#This Row],[Date]],"mmm"))</f>
        <v>Mai</v>
      </c>
      <c r="E130" s="2">
        <f>_xlfn.ISOWEEKNUM(t_JemL[[#This Row],[Date]])</f>
        <v>19</v>
      </c>
      <c r="F130" s="3"/>
      <c r="G130" t="str">
        <f>_xlfn.XLOOKUP(t_JemL[[#This Row],[Date]],Celebration[Date],Celebration[Célébration],"-",0)</f>
        <v>8 mai</v>
      </c>
      <c r="H130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❗8 mai</v>
      </c>
    </row>
    <row r="131" spans="2:8" x14ac:dyDescent="0.25">
      <c r="B131" s="10" cm="1">
        <f t="array" ref="B131">DATE(Annee,1,ROW()-ROW(t_JemL[#Headers]))</f>
        <v>45786</v>
      </c>
      <c r="C131" s="2">
        <f>YEAR(t_JemL[[#This Row],[Date]])</f>
        <v>2025</v>
      </c>
      <c r="D131" s="2" t="str">
        <f>PROPER(TEXT(t_JemL[[#This Row],[Date]],"mmm"))</f>
        <v>Mai</v>
      </c>
      <c r="E131" s="2">
        <f>_xlfn.ISOWEEKNUM(t_JemL[[#This Row],[Date]])</f>
        <v>19</v>
      </c>
      <c r="F131" s="3"/>
      <c r="G131" t="str">
        <f>_xlfn.XLOOKUP(t_JemL[[#This Row],[Date]],Celebration[Date],Celebration[Célébration],"-",0)</f>
        <v>-</v>
      </c>
      <c r="H131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132" spans="2:8" x14ac:dyDescent="0.25">
      <c r="B132" s="10" cm="1">
        <f t="array" ref="B132">DATE(Annee,1,ROW()-ROW(t_JemL[#Headers]))</f>
        <v>45787</v>
      </c>
      <c r="C132" s="2">
        <f>YEAR(t_JemL[[#This Row],[Date]])</f>
        <v>2025</v>
      </c>
      <c r="D132" s="2" t="str">
        <f>PROPER(TEXT(t_JemL[[#This Row],[Date]],"mmm"))</f>
        <v>Mai</v>
      </c>
      <c r="E132" s="2">
        <f>_xlfn.ISOWEEKNUM(t_JemL[[#This Row],[Date]])</f>
        <v>19</v>
      </c>
      <c r="F132" s="3"/>
      <c r="G132" t="str">
        <f>_xlfn.XLOOKUP(t_JemL[[#This Row],[Date]],Celebration[Date],Celebration[Célébration],"-",0)</f>
        <v>-</v>
      </c>
      <c r="H132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133" spans="2:8" x14ac:dyDescent="0.25">
      <c r="B133" s="10" cm="1">
        <f t="array" ref="B133">DATE(Annee,1,ROW()-ROW(t_JemL[#Headers]))</f>
        <v>45788</v>
      </c>
      <c r="C133" s="2">
        <f>YEAR(t_JemL[[#This Row],[Date]])</f>
        <v>2025</v>
      </c>
      <c r="D133" s="2" t="str">
        <f>PROPER(TEXT(t_JemL[[#This Row],[Date]],"mmm"))</f>
        <v>Mai</v>
      </c>
      <c r="E133" s="2">
        <f>_xlfn.ISOWEEKNUM(t_JemL[[#This Row],[Date]])</f>
        <v>19</v>
      </c>
      <c r="F133" s="3"/>
      <c r="G133" t="str">
        <f>_xlfn.XLOOKUP(t_JemL[[#This Row],[Date]],Celebration[Date],Celebration[Célébration],"-",0)</f>
        <v>-</v>
      </c>
      <c r="H133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134" spans="2:8" x14ac:dyDescent="0.25">
      <c r="B134" s="10" cm="1">
        <f t="array" ref="B134">DATE(Annee,1,ROW()-ROW(t_JemL[#Headers]))</f>
        <v>45789</v>
      </c>
      <c r="C134" s="2">
        <f>YEAR(t_JemL[[#This Row],[Date]])</f>
        <v>2025</v>
      </c>
      <c r="D134" s="2" t="str">
        <f>PROPER(TEXT(t_JemL[[#This Row],[Date]],"mmm"))</f>
        <v>Mai</v>
      </c>
      <c r="E134" s="2">
        <f>_xlfn.ISOWEEKNUM(t_JemL[[#This Row],[Date]])</f>
        <v>20</v>
      </c>
      <c r="F134" s="3"/>
      <c r="G134" t="str">
        <f>_xlfn.XLOOKUP(t_JemL[[#This Row],[Date]],Celebration[Date],Celebration[Célébration],"-",0)</f>
        <v>-</v>
      </c>
      <c r="H134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135" spans="2:8" x14ac:dyDescent="0.25">
      <c r="B135" s="10" cm="1">
        <f t="array" ref="B135">DATE(Annee,1,ROW()-ROW(t_JemL[#Headers]))</f>
        <v>45790</v>
      </c>
      <c r="C135" s="2">
        <f>YEAR(t_JemL[[#This Row],[Date]])</f>
        <v>2025</v>
      </c>
      <c r="D135" s="2" t="str">
        <f>PROPER(TEXT(t_JemL[[#This Row],[Date]],"mmm"))</f>
        <v>Mai</v>
      </c>
      <c r="E135" s="2">
        <f>_xlfn.ISOWEEKNUM(t_JemL[[#This Row],[Date]])</f>
        <v>20</v>
      </c>
      <c r="F135" s="3"/>
      <c r="G135" t="str">
        <f>_xlfn.XLOOKUP(t_JemL[[#This Row],[Date]],Celebration[Date],Celebration[Célébration],"-",0)</f>
        <v>-</v>
      </c>
      <c r="H135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136" spans="2:8" x14ac:dyDescent="0.25">
      <c r="B136" s="10" cm="1">
        <f t="array" ref="B136">DATE(Annee,1,ROW()-ROW(t_JemL[#Headers]))</f>
        <v>45791</v>
      </c>
      <c r="C136" s="2">
        <f>YEAR(t_JemL[[#This Row],[Date]])</f>
        <v>2025</v>
      </c>
      <c r="D136" s="2" t="str">
        <f>PROPER(TEXT(t_JemL[[#This Row],[Date]],"mmm"))</f>
        <v>Mai</v>
      </c>
      <c r="E136" s="2">
        <f>_xlfn.ISOWEEKNUM(t_JemL[[#This Row],[Date]])</f>
        <v>20</v>
      </c>
      <c r="F136" s="3"/>
      <c r="G136" t="str">
        <f>_xlfn.XLOOKUP(t_JemL[[#This Row],[Date]],Celebration[Date],Celebration[Célébration],"-",0)</f>
        <v>-</v>
      </c>
      <c r="H136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137" spans="2:8" x14ac:dyDescent="0.25">
      <c r="B137" s="10" cm="1">
        <f t="array" ref="B137">DATE(Annee,1,ROW()-ROW(t_JemL[#Headers]))</f>
        <v>45792</v>
      </c>
      <c r="C137" s="2">
        <f>YEAR(t_JemL[[#This Row],[Date]])</f>
        <v>2025</v>
      </c>
      <c r="D137" s="2" t="str">
        <f>PROPER(TEXT(t_JemL[[#This Row],[Date]],"mmm"))</f>
        <v>Mai</v>
      </c>
      <c r="E137" s="2">
        <f>_xlfn.ISOWEEKNUM(t_JemL[[#This Row],[Date]])</f>
        <v>20</v>
      </c>
      <c r="F137" s="3"/>
      <c r="G137" t="str">
        <f>_xlfn.XLOOKUP(t_JemL[[#This Row],[Date]],Celebration[Date],Celebration[Célébration],"-",0)</f>
        <v>-</v>
      </c>
      <c r="H137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138" spans="2:8" x14ac:dyDescent="0.25">
      <c r="B138" s="10" cm="1">
        <f t="array" ref="B138">DATE(Annee,1,ROW()-ROW(t_JemL[#Headers]))</f>
        <v>45793</v>
      </c>
      <c r="C138" s="2">
        <f>YEAR(t_JemL[[#This Row],[Date]])</f>
        <v>2025</v>
      </c>
      <c r="D138" s="2" t="str">
        <f>PROPER(TEXT(t_JemL[[#This Row],[Date]],"mmm"))</f>
        <v>Mai</v>
      </c>
      <c r="E138" s="2">
        <f>_xlfn.ISOWEEKNUM(t_JemL[[#This Row],[Date]])</f>
        <v>20</v>
      </c>
      <c r="F138" s="3"/>
      <c r="G138" t="str">
        <f>_xlfn.XLOOKUP(t_JemL[[#This Row],[Date]],Celebration[Date],Celebration[Célébration],"-",0)</f>
        <v>-</v>
      </c>
      <c r="H138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139" spans="2:8" x14ac:dyDescent="0.25">
      <c r="B139" s="10" cm="1">
        <f t="array" ref="B139">DATE(Annee,1,ROW()-ROW(t_JemL[#Headers]))</f>
        <v>45794</v>
      </c>
      <c r="C139" s="2">
        <f>YEAR(t_JemL[[#This Row],[Date]])</f>
        <v>2025</v>
      </c>
      <c r="D139" s="2" t="str">
        <f>PROPER(TEXT(t_JemL[[#This Row],[Date]],"mmm"))</f>
        <v>Mai</v>
      </c>
      <c r="E139" s="2">
        <f>_xlfn.ISOWEEKNUM(t_JemL[[#This Row],[Date]])</f>
        <v>20</v>
      </c>
      <c r="F139" s="3"/>
      <c r="G139" t="str">
        <f>_xlfn.XLOOKUP(t_JemL[[#This Row],[Date]],Celebration[Date],Celebration[Célébration],"-",0)</f>
        <v>-</v>
      </c>
      <c r="H139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140" spans="2:8" x14ac:dyDescent="0.25">
      <c r="B140" s="10" cm="1">
        <f t="array" ref="B140">DATE(Annee,1,ROW()-ROW(t_JemL[#Headers]))</f>
        <v>45795</v>
      </c>
      <c r="C140" s="2">
        <f>YEAR(t_JemL[[#This Row],[Date]])</f>
        <v>2025</v>
      </c>
      <c r="D140" s="2" t="str">
        <f>PROPER(TEXT(t_JemL[[#This Row],[Date]],"mmm"))</f>
        <v>Mai</v>
      </c>
      <c r="E140" s="2">
        <f>_xlfn.ISOWEEKNUM(t_JemL[[#This Row],[Date]])</f>
        <v>20</v>
      </c>
      <c r="F140" s="3"/>
      <c r="G140" t="str">
        <f>_xlfn.XLOOKUP(t_JemL[[#This Row],[Date]],Celebration[Date],Celebration[Célébration],"-",0)</f>
        <v>-</v>
      </c>
      <c r="H140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141" spans="2:8" x14ac:dyDescent="0.25">
      <c r="B141" s="10" cm="1">
        <f t="array" ref="B141">DATE(Annee,1,ROW()-ROW(t_JemL[#Headers]))</f>
        <v>45796</v>
      </c>
      <c r="C141" s="2">
        <f>YEAR(t_JemL[[#This Row],[Date]])</f>
        <v>2025</v>
      </c>
      <c r="D141" s="2" t="str">
        <f>PROPER(TEXT(t_JemL[[#This Row],[Date]],"mmm"))</f>
        <v>Mai</v>
      </c>
      <c r="E141" s="2">
        <f>_xlfn.ISOWEEKNUM(t_JemL[[#This Row],[Date]])</f>
        <v>21</v>
      </c>
      <c r="F141" s="3"/>
      <c r="G141" t="str">
        <f>_xlfn.XLOOKUP(t_JemL[[#This Row],[Date]],Celebration[Date],Celebration[Célébration],"-",0)</f>
        <v>-</v>
      </c>
      <c r="H141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142" spans="2:8" x14ac:dyDescent="0.25">
      <c r="B142" s="10" cm="1">
        <f t="array" ref="B142">DATE(Annee,1,ROW()-ROW(t_JemL[#Headers]))</f>
        <v>45797</v>
      </c>
      <c r="C142" s="2">
        <f>YEAR(t_JemL[[#This Row],[Date]])</f>
        <v>2025</v>
      </c>
      <c r="D142" s="2" t="str">
        <f>PROPER(TEXT(t_JemL[[#This Row],[Date]],"mmm"))</f>
        <v>Mai</v>
      </c>
      <c r="E142" s="2">
        <f>_xlfn.ISOWEEKNUM(t_JemL[[#This Row],[Date]])</f>
        <v>21</v>
      </c>
      <c r="F142" s="3"/>
      <c r="G142" t="str">
        <f>_xlfn.XLOOKUP(t_JemL[[#This Row],[Date]],Celebration[Date],Celebration[Célébration],"-",0)</f>
        <v>-</v>
      </c>
      <c r="H142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143" spans="2:8" x14ac:dyDescent="0.25">
      <c r="B143" s="10" cm="1">
        <f t="array" ref="B143">DATE(Annee,1,ROW()-ROW(t_JemL[#Headers]))</f>
        <v>45798</v>
      </c>
      <c r="C143" s="2">
        <f>YEAR(t_JemL[[#This Row],[Date]])</f>
        <v>2025</v>
      </c>
      <c r="D143" s="2" t="str">
        <f>PROPER(TEXT(t_JemL[[#This Row],[Date]],"mmm"))</f>
        <v>Mai</v>
      </c>
      <c r="E143" s="2">
        <f>_xlfn.ISOWEEKNUM(t_JemL[[#This Row],[Date]])</f>
        <v>21</v>
      </c>
      <c r="F143" s="3"/>
      <c r="G143" t="str">
        <f>_xlfn.XLOOKUP(t_JemL[[#This Row],[Date]],Celebration[Date],Celebration[Célébration],"-",0)</f>
        <v>-</v>
      </c>
      <c r="H143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144" spans="2:8" x14ac:dyDescent="0.25">
      <c r="B144" s="10" cm="1">
        <f t="array" ref="B144">DATE(Annee,1,ROW()-ROW(t_JemL[#Headers]))</f>
        <v>45799</v>
      </c>
      <c r="C144" s="2">
        <f>YEAR(t_JemL[[#This Row],[Date]])</f>
        <v>2025</v>
      </c>
      <c r="D144" s="2" t="str">
        <f>PROPER(TEXT(t_JemL[[#This Row],[Date]],"mmm"))</f>
        <v>Mai</v>
      </c>
      <c r="E144" s="2">
        <f>_xlfn.ISOWEEKNUM(t_JemL[[#This Row],[Date]])</f>
        <v>21</v>
      </c>
      <c r="F144" s="3"/>
      <c r="G144" t="str">
        <f>_xlfn.XLOOKUP(t_JemL[[#This Row],[Date]],Celebration[Date],Celebration[Célébration],"-",0)</f>
        <v>-</v>
      </c>
      <c r="H144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145" spans="2:8" x14ac:dyDescent="0.25">
      <c r="B145" s="10" cm="1">
        <f t="array" ref="B145">DATE(Annee,1,ROW()-ROW(t_JemL[#Headers]))</f>
        <v>45800</v>
      </c>
      <c r="C145" s="2">
        <f>YEAR(t_JemL[[#This Row],[Date]])</f>
        <v>2025</v>
      </c>
      <c r="D145" s="2" t="str">
        <f>PROPER(TEXT(t_JemL[[#This Row],[Date]],"mmm"))</f>
        <v>Mai</v>
      </c>
      <c r="E145" s="2">
        <f>_xlfn.ISOWEEKNUM(t_JemL[[#This Row],[Date]])</f>
        <v>21</v>
      </c>
      <c r="F145" s="3"/>
      <c r="G145" t="str">
        <f>_xlfn.XLOOKUP(t_JemL[[#This Row],[Date]],Celebration[Date],Celebration[Célébration],"-",0)</f>
        <v>-</v>
      </c>
      <c r="H145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146" spans="2:8" x14ac:dyDescent="0.25">
      <c r="B146" s="10" cm="1">
        <f t="array" ref="B146">DATE(Annee,1,ROW()-ROW(t_JemL[#Headers]))</f>
        <v>45801</v>
      </c>
      <c r="C146" s="2">
        <f>YEAR(t_JemL[[#This Row],[Date]])</f>
        <v>2025</v>
      </c>
      <c r="D146" s="2" t="str">
        <f>PROPER(TEXT(t_JemL[[#This Row],[Date]],"mmm"))</f>
        <v>Mai</v>
      </c>
      <c r="E146" s="2">
        <f>_xlfn.ISOWEEKNUM(t_JemL[[#This Row],[Date]])</f>
        <v>21</v>
      </c>
      <c r="F146" s="3"/>
      <c r="G146" t="str">
        <f>_xlfn.XLOOKUP(t_JemL[[#This Row],[Date]],Celebration[Date],Celebration[Célébration],"-",0)</f>
        <v>-</v>
      </c>
      <c r="H146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147" spans="2:8" x14ac:dyDescent="0.25">
      <c r="B147" s="10" cm="1">
        <f t="array" ref="B147">DATE(Annee,1,ROW()-ROW(t_JemL[#Headers]))</f>
        <v>45802</v>
      </c>
      <c r="C147" s="2">
        <f>YEAR(t_JemL[[#This Row],[Date]])</f>
        <v>2025</v>
      </c>
      <c r="D147" s="2" t="str">
        <f>PROPER(TEXT(t_JemL[[#This Row],[Date]],"mmm"))</f>
        <v>Mai</v>
      </c>
      <c r="E147" s="2">
        <f>_xlfn.ISOWEEKNUM(t_JemL[[#This Row],[Date]])</f>
        <v>21</v>
      </c>
      <c r="F147" s="3"/>
      <c r="G147" t="str">
        <f>_xlfn.XLOOKUP(t_JemL[[#This Row],[Date]],Celebration[Date],Celebration[Célébration],"-",0)</f>
        <v>-</v>
      </c>
      <c r="H147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148" spans="2:8" x14ac:dyDescent="0.25">
      <c r="B148" s="10" cm="1">
        <f t="array" ref="B148">DATE(Annee,1,ROW()-ROW(t_JemL[#Headers]))</f>
        <v>45803</v>
      </c>
      <c r="C148" s="2">
        <f>YEAR(t_JemL[[#This Row],[Date]])</f>
        <v>2025</v>
      </c>
      <c r="D148" s="2" t="str">
        <f>PROPER(TEXT(t_JemL[[#This Row],[Date]],"mmm"))</f>
        <v>Mai</v>
      </c>
      <c r="E148" s="2">
        <f>_xlfn.ISOWEEKNUM(t_JemL[[#This Row],[Date]])</f>
        <v>22</v>
      </c>
      <c r="F148" s="3"/>
      <c r="G148" t="str">
        <f>_xlfn.XLOOKUP(t_JemL[[#This Row],[Date]],Celebration[Date],Celebration[Célébration],"-",0)</f>
        <v>-</v>
      </c>
      <c r="H148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149" spans="2:8" x14ac:dyDescent="0.25">
      <c r="B149" s="10" cm="1">
        <f t="array" ref="B149">DATE(Annee,1,ROW()-ROW(t_JemL[#Headers]))</f>
        <v>45804</v>
      </c>
      <c r="C149" s="2">
        <f>YEAR(t_JemL[[#This Row],[Date]])</f>
        <v>2025</v>
      </c>
      <c r="D149" s="2" t="str">
        <f>PROPER(TEXT(t_JemL[[#This Row],[Date]],"mmm"))</f>
        <v>Mai</v>
      </c>
      <c r="E149" s="2">
        <f>_xlfn.ISOWEEKNUM(t_JemL[[#This Row],[Date]])</f>
        <v>22</v>
      </c>
      <c r="F149" s="3"/>
      <c r="G149" t="str">
        <f>_xlfn.XLOOKUP(t_JemL[[#This Row],[Date]],Celebration[Date],Celebration[Célébration],"-",0)</f>
        <v>-</v>
      </c>
      <c r="H149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150" spans="2:8" x14ac:dyDescent="0.25">
      <c r="B150" s="10" cm="1">
        <f t="array" ref="B150">DATE(Annee,1,ROW()-ROW(t_JemL[#Headers]))</f>
        <v>45805</v>
      </c>
      <c r="C150" s="2">
        <f>YEAR(t_JemL[[#This Row],[Date]])</f>
        <v>2025</v>
      </c>
      <c r="D150" s="2" t="str">
        <f>PROPER(TEXT(t_JemL[[#This Row],[Date]],"mmm"))</f>
        <v>Mai</v>
      </c>
      <c r="E150" s="2">
        <f>_xlfn.ISOWEEKNUM(t_JemL[[#This Row],[Date]])</f>
        <v>22</v>
      </c>
      <c r="F150" s="3"/>
      <c r="G150" t="str">
        <f>_xlfn.XLOOKUP(t_JemL[[#This Row],[Date]],Celebration[Date],Celebration[Célébration],"-",0)</f>
        <v>-</v>
      </c>
      <c r="H150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151" spans="2:8" x14ac:dyDescent="0.25">
      <c r="B151" s="10" cm="1">
        <f t="array" ref="B151">DATE(Annee,1,ROW()-ROW(t_JemL[#Headers]))</f>
        <v>45806</v>
      </c>
      <c r="C151" s="2">
        <f>YEAR(t_JemL[[#This Row],[Date]])</f>
        <v>2025</v>
      </c>
      <c r="D151" s="2" t="str">
        <f>PROPER(TEXT(t_JemL[[#This Row],[Date]],"mmm"))</f>
        <v>Mai</v>
      </c>
      <c r="E151" s="2">
        <f>_xlfn.ISOWEEKNUM(t_JemL[[#This Row],[Date]])</f>
        <v>22</v>
      </c>
      <c r="F151" s="3"/>
      <c r="G151" t="str">
        <f>_xlfn.XLOOKUP(t_JemL[[#This Row],[Date]],Celebration[Date],Celebration[Célébration],"-",0)</f>
        <v>Ascension</v>
      </c>
      <c r="H151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❗Ascension</v>
      </c>
    </row>
    <row r="152" spans="2:8" x14ac:dyDescent="0.25">
      <c r="B152" s="10" cm="1">
        <f t="array" ref="B152">DATE(Annee,1,ROW()-ROW(t_JemL[#Headers]))</f>
        <v>45807</v>
      </c>
      <c r="C152" s="2">
        <f>YEAR(t_JemL[[#This Row],[Date]])</f>
        <v>2025</v>
      </c>
      <c r="D152" s="2" t="str">
        <f>PROPER(TEXT(t_JemL[[#This Row],[Date]],"mmm"))</f>
        <v>Mai</v>
      </c>
      <c r="E152" s="2">
        <f>_xlfn.ISOWEEKNUM(t_JemL[[#This Row],[Date]])</f>
        <v>22</v>
      </c>
      <c r="F152" s="3"/>
      <c r="G152" t="str">
        <f>_xlfn.XLOOKUP(t_JemL[[#This Row],[Date]],Celebration[Date],Celebration[Célébration],"-",0)</f>
        <v>-</v>
      </c>
      <c r="H152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153" spans="2:8" x14ac:dyDescent="0.25">
      <c r="B153" s="10" cm="1">
        <f t="array" ref="B153">DATE(Annee,1,ROW()-ROW(t_JemL[#Headers]))</f>
        <v>45808</v>
      </c>
      <c r="C153" s="2">
        <f>YEAR(t_JemL[[#This Row],[Date]])</f>
        <v>2025</v>
      </c>
      <c r="D153" s="2" t="str">
        <f>PROPER(TEXT(t_JemL[[#This Row],[Date]],"mmm"))</f>
        <v>Mai</v>
      </c>
      <c r="E153" s="2">
        <f>_xlfn.ISOWEEKNUM(t_JemL[[#This Row],[Date]])</f>
        <v>22</v>
      </c>
      <c r="F153" s="3"/>
      <c r="G153" t="str">
        <f>_xlfn.XLOOKUP(t_JemL[[#This Row],[Date]],Celebration[Date],Celebration[Célébration],"-",0)</f>
        <v>-</v>
      </c>
      <c r="H153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154" spans="2:8" x14ac:dyDescent="0.25">
      <c r="B154" s="10" cm="1">
        <f t="array" ref="B154">DATE(Annee,1,ROW()-ROW(t_JemL[#Headers]))</f>
        <v>45809</v>
      </c>
      <c r="C154" s="2">
        <f>YEAR(t_JemL[[#This Row],[Date]])</f>
        <v>2025</v>
      </c>
      <c r="D154" s="2" t="str">
        <f>PROPER(TEXT(t_JemL[[#This Row],[Date]],"mmm"))</f>
        <v>Juin</v>
      </c>
      <c r="E154" s="2">
        <f>_xlfn.ISOWEEKNUM(t_JemL[[#This Row],[Date]])</f>
        <v>22</v>
      </c>
      <c r="F154" s="3"/>
      <c r="G154" t="str">
        <f>_xlfn.XLOOKUP(t_JemL[[#This Row],[Date]],Celebration[Date],Celebration[Célébration],"-",0)</f>
        <v>-</v>
      </c>
      <c r="H154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155" spans="2:8" x14ac:dyDescent="0.25">
      <c r="B155" s="10" cm="1">
        <f t="array" ref="B155">DATE(Annee,1,ROW()-ROW(t_JemL[#Headers]))</f>
        <v>45810</v>
      </c>
      <c r="C155" s="2">
        <f>YEAR(t_JemL[[#This Row],[Date]])</f>
        <v>2025</v>
      </c>
      <c r="D155" s="2" t="str">
        <f>PROPER(TEXT(t_JemL[[#This Row],[Date]],"mmm"))</f>
        <v>Juin</v>
      </c>
      <c r="E155" s="2">
        <f>_xlfn.ISOWEEKNUM(t_JemL[[#This Row],[Date]])</f>
        <v>23</v>
      </c>
      <c r="F155" s="3"/>
      <c r="G155" t="str">
        <f>_xlfn.XLOOKUP(t_JemL[[#This Row],[Date]],Celebration[Date],Celebration[Célébration],"-",0)</f>
        <v>-</v>
      </c>
      <c r="H155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156" spans="2:8" x14ac:dyDescent="0.25">
      <c r="B156" s="10" cm="1">
        <f t="array" ref="B156">DATE(Annee,1,ROW()-ROW(t_JemL[#Headers]))</f>
        <v>45811</v>
      </c>
      <c r="C156" s="2">
        <f>YEAR(t_JemL[[#This Row],[Date]])</f>
        <v>2025</v>
      </c>
      <c r="D156" s="2" t="str">
        <f>PROPER(TEXT(t_JemL[[#This Row],[Date]],"mmm"))</f>
        <v>Juin</v>
      </c>
      <c r="E156" s="2">
        <f>_xlfn.ISOWEEKNUM(t_JemL[[#This Row],[Date]])</f>
        <v>23</v>
      </c>
      <c r="F156" s="3"/>
      <c r="G156" t="str">
        <f>_xlfn.XLOOKUP(t_JemL[[#This Row],[Date]],Celebration[Date],Celebration[Célébration],"-",0)</f>
        <v>-</v>
      </c>
      <c r="H156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157" spans="2:8" x14ac:dyDescent="0.25">
      <c r="B157" s="10" cm="1">
        <f t="array" ref="B157">DATE(Annee,1,ROW()-ROW(t_JemL[#Headers]))</f>
        <v>45812</v>
      </c>
      <c r="C157" s="2">
        <f>YEAR(t_JemL[[#This Row],[Date]])</f>
        <v>2025</v>
      </c>
      <c r="D157" s="2" t="str">
        <f>PROPER(TEXT(t_JemL[[#This Row],[Date]],"mmm"))</f>
        <v>Juin</v>
      </c>
      <c r="E157" s="2">
        <f>_xlfn.ISOWEEKNUM(t_JemL[[#This Row],[Date]])</f>
        <v>23</v>
      </c>
      <c r="F157" s="3"/>
      <c r="G157" t="str">
        <f>_xlfn.XLOOKUP(t_JemL[[#This Row],[Date]],Celebration[Date],Celebration[Célébration],"-",0)</f>
        <v>-</v>
      </c>
      <c r="H157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158" spans="2:8" x14ac:dyDescent="0.25">
      <c r="B158" s="10" cm="1">
        <f t="array" ref="B158">DATE(Annee,1,ROW()-ROW(t_JemL[#Headers]))</f>
        <v>45813</v>
      </c>
      <c r="C158" s="2">
        <f>YEAR(t_JemL[[#This Row],[Date]])</f>
        <v>2025</v>
      </c>
      <c r="D158" s="2" t="str">
        <f>PROPER(TEXT(t_JemL[[#This Row],[Date]],"mmm"))</f>
        <v>Juin</v>
      </c>
      <c r="E158" s="2">
        <f>_xlfn.ISOWEEKNUM(t_JemL[[#This Row],[Date]])</f>
        <v>23</v>
      </c>
      <c r="F158" s="3"/>
      <c r="G158" t="str">
        <f>_xlfn.XLOOKUP(t_JemL[[#This Row],[Date]],Celebration[Date],Celebration[Célébration],"-",0)</f>
        <v>-</v>
      </c>
      <c r="H158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159" spans="2:8" x14ac:dyDescent="0.25">
      <c r="B159" s="10" cm="1">
        <f t="array" ref="B159">DATE(Annee,1,ROW()-ROW(t_JemL[#Headers]))</f>
        <v>45814</v>
      </c>
      <c r="C159" s="2">
        <f>YEAR(t_JemL[[#This Row],[Date]])</f>
        <v>2025</v>
      </c>
      <c r="D159" s="2" t="str">
        <f>PROPER(TEXT(t_JemL[[#This Row],[Date]],"mmm"))</f>
        <v>Juin</v>
      </c>
      <c r="E159" s="2">
        <f>_xlfn.ISOWEEKNUM(t_JemL[[#This Row],[Date]])</f>
        <v>23</v>
      </c>
      <c r="F159" s="3"/>
      <c r="G159" t="str">
        <f>_xlfn.XLOOKUP(t_JemL[[#This Row],[Date]],Celebration[Date],Celebration[Célébration],"-",0)</f>
        <v>-</v>
      </c>
      <c r="H159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160" spans="2:8" x14ac:dyDescent="0.25">
      <c r="B160" s="10" cm="1">
        <f t="array" ref="B160">DATE(Annee,1,ROW()-ROW(t_JemL[#Headers]))</f>
        <v>45815</v>
      </c>
      <c r="C160" s="2">
        <f>YEAR(t_JemL[[#This Row],[Date]])</f>
        <v>2025</v>
      </c>
      <c r="D160" s="2" t="str">
        <f>PROPER(TEXT(t_JemL[[#This Row],[Date]],"mmm"))</f>
        <v>Juin</v>
      </c>
      <c r="E160" s="2">
        <f>_xlfn.ISOWEEKNUM(t_JemL[[#This Row],[Date]])</f>
        <v>23</v>
      </c>
      <c r="F160" s="3"/>
      <c r="G160" t="str">
        <f>_xlfn.XLOOKUP(t_JemL[[#This Row],[Date]],Celebration[Date],Celebration[Célébration],"-",0)</f>
        <v>-</v>
      </c>
      <c r="H160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161" spans="2:8" x14ac:dyDescent="0.25">
      <c r="B161" s="10" cm="1">
        <f t="array" ref="B161">DATE(Annee,1,ROW()-ROW(t_JemL[#Headers]))</f>
        <v>45816</v>
      </c>
      <c r="C161" s="2">
        <f>YEAR(t_JemL[[#This Row],[Date]])</f>
        <v>2025</v>
      </c>
      <c r="D161" s="2" t="str">
        <f>PROPER(TEXT(t_JemL[[#This Row],[Date]],"mmm"))</f>
        <v>Juin</v>
      </c>
      <c r="E161" s="2">
        <f>_xlfn.ISOWEEKNUM(t_JemL[[#This Row],[Date]])</f>
        <v>23</v>
      </c>
      <c r="F161" s="3"/>
      <c r="G161" t="str">
        <f>_xlfn.XLOOKUP(t_JemL[[#This Row],[Date]],Celebration[Date],Celebration[Célébration],"-",0)</f>
        <v>-</v>
      </c>
      <c r="H161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162" spans="2:8" x14ac:dyDescent="0.25">
      <c r="B162" s="10" cm="1">
        <f t="array" ref="B162">DATE(Annee,1,ROW()-ROW(t_JemL[#Headers]))</f>
        <v>45817</v>
      </c>
      <c r="C162" s="2">
        <f>YEAR(t_JemL[[#This Row],[Date]])</f>
        <v>2025</v>
      </c>
      <c r="D162" s="2" t="str">
        <f>PROPER(TEXT(t_JemL[[#This Row],[Date]],"mmm"))</f>
        <v>Juin</v>
      </c>
      <c r="E162" s="2">
        <f>_xlfn.ISOWEEKNUM(t_JemL[[#This Row],[Date]])</f>
        <v>24</v>
      </c>
      <c r="F162" s="3"/>
      <c r="G162" t="str">
        <f>_xlfn.XLOOKUP(t_JemL[[#This Row],[Date]],Celebration[Date],Celebration[Célébration],"-",0)</f>
        <v>Lundi de Pentecôte</v>
      </c>
      <c r="H162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❗Lundi de Pentecôte</v>
      </c>
    </row>
    <row r="163" spans="2:8" x14ac:dyDescent="0.25">
      <c r="B163" s="10" cm="1">
        <f t="array" ref="B163">DATE(Annee,1,ROW()-ROW(t_JemL[#Headers]))</f>
        <v>45818</v>
      </c>
      <c r="C163" s="2">
        <f>YEAR(t_JemL[[#This Row],[Date]])</f>
        <v>2025</v>
      </c>
      <c r="D163" s="2" t="str">
        <f>PROPER(TEXT(t_JemL[[#This Row],[Date]],"mmm"))</f>
        <v>Juin</v>
      </c>
      <c r="E163" s="2">
        <f>_xlfn.ISOWEEKNUM(t_JemL[[#This Row],[Date]])</f>
        <v>24</v>
      </c>
      <c r="F163" s="3"/>
      <c r="G163" t="str">
        <f>_xlfn.XLOOKUP(t_JemL[[#This Row],[Date]],Celebration[Date],Celebration[Célébration],"-",0)</f>
        <v>-</v>
      </c>
      <c r="H163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164" spans="2:8" x14ac:dyDescent="0.25">
      <c r="B164" s="10" cm="1">
        <f t="array" ref="B164">DATE(Annee,1,ROW()-ROW(t_JemL[#Headers]))</f>
        <v>45819</v>
      </c>
      <c r="C164" s="2">
        <f>YEAR(t_JemL[[#This Row],[Date]])</f>
        <v>2025</v>
      </c>
      <c r="D164" s="2" t="str">
        <f>PROPER(TEXT(t_JemL[[#This Row],[Date]],"mmm"))</f>
        <v>Juin</v>
      </c>
      <c r="E164" s="2">
        <f>_xlfn.ISOWEEKNUM(t_JemL[[#This Row],[Date]])</f>
        <v>24</v>
      </c>
      <c r="F164" s="3"/>
      <c r="G164" t="str">
        <f>_xlfn.XLOOKUP(t_JemL[[#This Row],[Date]],Celebration[Date],Celebration[Célébration],"-",0)</f>
        <v>-</v>
      </c>
      <c r="H164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165" spans="2:8" x14ac:dyDescent="0.25">
      <c r="B165" s="10" cm="1">
        <f t="array" ref="B165">DATE(Annee,1,ROW()-ROW(t_JemL[#Headers]))</f>
        <v>45820</v>
      </c>
      <c r="C165" s="2">
        <f>YEAR(t_JemL[[#This Row],[Date]])</f>
        <v>2025</v>
      </c>
      <c r="D165" s="2" t="str">
        <f>PROPER(TEXT(t_JemL[[#This Row],[Date]],"mmm"))</f>
        <v>Juin</v>
      </c>
      <c r="E165" s="2">
        <f>_xlfn.ISOWEEKNUM(t_JemL[[#This Row],[Date]])</f>
        <v>24</v>
      </c>
      <c r="F165" s="3"/>
      <c r="G165" t="str">
        <f>_xlfn.XLOOKUP(t_JemL[[#This Row],[Date]],Celebration[Date],Celebration[Célébration],"-",0)</f>
        <v>-</v>
      </c>
      <c r="H165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166" spans="2:8" x14ac:dyDescent="0.25">
      <c r="B166" s="10" cm="1">
        <f t="array" ref="B166">DATE(Annee,1,ROW()-ROW(t_JemL[#Headers]))</f>
        <v>45821</v>
      </c>
      <c r="C166" s="2">
        <f>YEAR(t_JemL[[#This Row],[Date]])</f>
        <v>2025</v>
      </c>
      <c r="D166" s="2" t="str">
        <f>PROPER(TEXT(t_JemL[[#This Row],[Date]],"mmm"))</f>
        <v>Juin</v>
      </c>
      <c r="E166" s="2">
        <f>_xlfn.ISOWEEKNUM(t_JemL[[#This Row],[Date]])</f>
        <v>24</v>
      </c>
      <c r="F166" s="3"/>
      <c r="G166" t="str">
        <f>_xlfn.XLOOKUP(t_JemL[[#This Row],[Date]],Celebration[Date],Celebration[Célébration],"-",0)</f>
        <v>-</v>
      </c>
      <c r="H166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167" spans="2:8" x14ac:dyDescent="0.25">
      <c r="B167" s="10" cm="1">
        <f t="array" ref="B167">DATE(Annee,1,ROW()-ROW(t_JemL[#Headers]))</f>
        <v>45822</v>
      </c>
      <c r="C167" s="2">
        <f>YEAR(t_JemL[[#This Row],[Date]])</f>
        <v>2025</v>
      </c>
      <c r="D167" s="2" t="str">
        <f>PROPER(TEXT(t_JemL[[#This Row],[Date]],"mmm"))</f>
        <v>Juin</v>
      </c>
      <c r="E167" s="2">
        <f>_xlfn.ISOWEEKNUM(t_JemL[[#This Row],[Date]])</f>
        <v>24</v>
      </c>
      <c r="F167" s="3"/>
      <c r="G167" t="str">
        <f>_xlfn.XLOOKUP(t_JemL[[#This Row],[Date]],Celebration[Date],Celebration[Célébration],"-",0)</f>
        <v>-</v>
      </c>
      <c r="H167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168" spans="2:8" x14ac:dyDescent="0.25">
      <c r="B168" s="10" cm="1">
        <f t="array" ref="B168">DATE(Annee,1,ROW()-ROW(t_JemL[#Headers]))</f>
        <v>45823</v>
      </c>
      <c r="C168" s="2">
        <f>YEAR(t_JemL[[#This Row],[Date]])</f>
        <v>2025</v>
      </c>
      <c r="D168" s="2" t="str">
        <f>PROPER(TEXT(t_JemL[[#This Row],[Date]],"mmm"))</f>
        <v>Juin</v>
      </c>
      <c r="E168" s="2">
        <f>_xlfn.ISOWEEKNUM(t_JemL[[#This Row],[Date]])</f>
        <v>24</v>
      </c>
      <c r="F168" s="3"/>
      <c r="G168" t="str">
        <f>_xlfn.XLOOKUP(t_JemL[[#This Row],[Date]],Celebration[Date],Celebration[Célébration],"-",0)</f>
        <v>-</v>
      </c>
      <c r="H168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169" spans="2:8" x14ac:dyDescent="0.25">
      <c r="B169" s="10" cm="1">
        <f t="array" ref="B169">DATE(Annee,1,ROW()-ROW(t_JemL[#Headers]))</f>
        <v>45824</v>
      </c>
      <c r="C169" s="2">
        <f>YEAR(t_JemL[[#This Row],[Date]])</f>
        <v>2025</v>
      </c>
      <c r="D169" s="2" t="str">
        <f>PROPER(TEXT(t_JemL[[#This Row],[Date]],"mmm"))</f>
        <v>Juin</v>
      </c>
      <c r="E169" s="2">
        <f>_xlfn.ISOWEEKNUM(t_JemL[[#This Row],[Date]])</f>
        <v>25</v>
      </c>
      <c r="F169" s="3"/>
      <c r="G169" t="str">
        <f>_xlfn.XLOOKUP(t_JemL[[#This Row],[Date]],Celebration[Date],Celebration[Célébration],"-",0)</f>
        <v>-</v>
      </c>
      <c r="H169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170" spans="2:8" x14ac:dyDescent="0.25">
      <c r="B170" s="10" cm="1">
        <f t="array" ref="B170">DATE(Annee,1,ROW()-ROW(t_JemL[#Headers]))</f>
        <v>45825</v>
      </c>
      <c r="C170" s="2">
        <f>YEAR(t_JemL[[#This Row],[Date]])</f>
        <v>2025</v>
      </c>
      <c r="D170" s="2" t="str">
        <f>PROPER(TEXT(t_JemL[[#This Row],[Date]],"mmm"))</f>
        <v>Juin</v>
      </c>
      <c r="E170" s="2">
        <f>_xlfn.ISOWEEKNUM(t_JemL[[#This Row],[Date]])</f>
        <v>25</v>
      </c>
      <c r="F170" s="3"/>
      <c r="G170" t="str">
        <f>_xlfn.XLOOKUP(t_JemL[[#This Row],[Date]],Celebration[Date],Celebration[Célébration],"-",0)</f>
        <v>-</v>
      </c>
      <c r="H170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171" spans="2:8" x14ac:dyDescent="0.25">
      <c r="B171" s="10" cm="1">
        <f t="array" ref="B171">DATE(Annee,1,ROW()-ROW(t_JemL[#Headers]))</f>
        <v>45826</v>
      </c>
      <c r="C171" s="2">
        <f>YEAR(t_JemL[[#This Row],[Date]])</f>
        <v>2025</v>
      </c>
      <c r="D171" s="2" t="str">
        <f>PROPER(TEXT(t_JemL[[#This Row],[Date]],"mmm"))</f>
        <v>Juin</v>
      </c>
      <c r="E171" s="2">
        <f>_xlfn.ISOWEEKNUM(t_JemL[[#This Row],[Date]])</f>
        <v>25</v>
      </c>
      <c r="F171" s="3"/>
      <c r="G171" t="str">
        <f>_xlfn.XLOOKUP(t_JemL[[#This Row],[Date]],Celebration[Date],Celebration[Célébration],"-",0)</f>
        <v>-</v>
      </c>
      <c r="H171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172" spans="2:8" x14ac:dyDescent="0.25">
      <c r="B172" s="10" cm="1">
        <f t="array" ref="B172">DATE(Annee,1,ROW()-ROW(t_JemL[#Headers]))</f>
        <v>45827</v>
      </c>
      <c r="C172" s="2">
        <f>YEAR(t_JemL[[#This Row],[Date]])</f>
        <v>2025</v>
      </c>
      <c r="D172" s="2" t="str">
        <f>PROPER(TEXT(t_JemL[[#This Row],[Date]],"mmm"))</f>
        <v>Juin</v>
      </c>
      <c r="E172" s="2">
        <f>_xlfn.ISOWEEKNUM(t_JemL[[#This Row],[Date]])</f>
        <v>25</v>
      </c>
      <c r="F172" s="3"/>
      <c r="G172" t="str">
        <f>_xlfn.XLOOKUP(t_JemL[[#This Row],[Date]],Celebration[Date],Celebration[Célébration],"-",0)</f>
        <v>-</v>
      </c>
      <c r="H172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173" spans="2:8" x14ac:dyDescent="0.25">
      <c r="B173" s="10" cm="1">
        <f t="array" ref="B173">DATE(Annee,1,ROW()-ROW(t_JemL[#Headers]))</f>
        <v>45828</v>
      </c>
      <c r="C173" s="2">
        <f>YEAR(t_JemL[[#This Row],[Date]])</f>
        <v>2025</v>
      </c>
      <c r="D173" s="2" t="str">
        <f>PROPER(TEXT(t_JemL[[#This Row],[Date]],"mmm"))</f>
        <v>Juin</v>
      </c>
      <c r="E173" s="2">
        <f>_xlfn.ISOWEEKNUM(t_JemL[[#This Row],[Date]])</f>
        <v>25</v>
      </c>
      <c r="F173" s="3"/>
      <c r="G173" t="str">
        <f>_xlfn.XLOOKUP(t_JemL[[#This Row],[Date]],Celebration[Date],Celebration[Célébration],"-",0)</f>
        <v>-</v>
      </c>
      <c r="H173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174" spans="2:8" x14ac:dyDescent="0.25">
      <c r="B174" s="10" cm="1">
        <f t="array" ref="B174">DATE(Annee,1,ROW()-ROW(t_JemL[#Headers]))</f>
        <v>45829</v>
      </c>
      <c r="C174" s="2">
        <f>YEAR(t_JemL[[#This Row],[Date]])</f>
        <v>2025</v>
      </c>
      <c r="D174" s="2" t="str">
        <f>PROPER(TEXT(t_JemL[[#This Row],[Date]],"mmm"))</f>
        <v>Juin</v>
      </c>
      <c r="E174" s="2">
        <f>_xlfn.ISOWEEKNUM(t_JemL[[#This Row],[Date]])</f>
        <v>25</v>
      </c>
      <c r="F174" s="3"/>
      <c r="G174" t="str">
        <f>_xlfn.XLOOKUP(t_JemL[[#This Row],[Date]],Celebration[Date],Celebration[Célébration],"-",0)</f>
        <v>-</v>
      </c>
      <c r="H174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175" spans="2:8" x14ac:dyDescent="0.25">
      <c r="B175" s="10" cm="1">
        <f t="array" ref="B175">DATE(Annee,1,ROW()-ROW(t_JemL[#Headers]))</f>
        <v>45830</v>
      </c>
      <c r="C175" s="2">
        <f>YEAR(t_JemL[[#This Row],[Date]])</f>
        <v>2025</v>
      </c>
      <c r="D175" s="2" t="str">
        <f>PROPER(TEXT(t_JemL[[#This Row],[Date]],"mmm"))</f>
        <v>Juin</v>
      </c>
      <c r="E175" s="2">
        <f>_xlfn.ISOWEEKNUM(t_JemL[[#This Row],[Date]])</f>
        <v>25</v>
      </c>
      <c r="F175" s="3"/>
      <c r="G175" t="str">
        <f>_xlfn.XLOOKUP(t_JemL[[#This Row],[Date]],Celebration[Date],Celebration[Célébration],"-",0)</f>
        <v>-</v>
      </c>
      <c r="H175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176" spans="2:8" x14ac:dyDescent="0.25">
      <c r="B176" s="10" cm="1">
        <f t="array" ref="B176">DATE(Annee,1,ROW()-ROW(t_JemL[#Headers]))</f>
        <v>45831</v>
      </c>
      <c r="C176" s="2">
        <f>YEAR(t_JemL[[#This Row],[Date]])</f>
        <v>2025</v>
      </c>
      <c r="D176" s="2" t="str">
        <f>PROPER(TEXT(t_JemL[[#This Row],[Date]],"mmm"))</f>
        <v>Juin</v>
      </c>
      <c r="E176" s="2">
        <f>_xlfn.ISOWEEKNUM(t_JemL[[#This Row],[Date]])</f>
        <v>26</v>
      </c>
      <c r="F176" s="3"/>
      <c r="G176" t="str">
        <f>_xlfn.XLOOKUP(t_JemL[[#This Row],[Date]],Celebration[Date],Celebration[Célébration],"-",0)</f>
        <v>-</v>
      </c>
      <c r="H176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177" spans="2:8" x14ac:dyDescent="0.25">
      <c r="B177" s="10" cm="1">
        <f t="array" ref="B177">DATE(Annee,1,ROW()-ROW(t_JemL[#Headers]))</f>
        <v>45832</v>
      </c>
      <c r="C177" s="2">
        <f>YEAR(t_JemL[[#This Row],[Date]])</f>
        <v>2025</v>
      </c>
      <c r="D177" s="2" t="str">
        <f>PROPER(TEXT(t_JemL[[#This Row],[Date]],"mmm"))</f>
        <v>Juin</v>
      </c>
      <c r="E177" s="2">
        <f>_xlfn.ISOWEEKNUM(t_JemL[[#This Row],[Date]])</f>
        <v>26</v>
      </c>
      <c r="F177" s="3"/>
      <c r="G177" t="str">
        <f>_xlfn.XLOOKUP(t_JemL[[#This Row],[Date]],Celebration[Date],Celebration[Célébration],"-",0)</f>
        <v>-</v>
      </c>
      <c r="H177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178" spans="2:8" x14ac:dyDescent="0.25">
      <c r="B178" s="10" cm="1">
        <f t="array" ref="B178">DATE(Annee,1,ROW()-ROW(t_JemL[#Headers]))</f>
        <v>45833</v>
      </c>
      <c r="C178" s="2">
        <f>YEAR(t_JemL[[#This Row],[Date]])</f>
        <v>2025</v>
      </c>
      <c r="D178" s="2" t="str">
        <f>PROPER(TEXT(t_JemL[[#This Row],[Date]],"mmm"))</f>
        <v>Juin</v>
      </c>
      <c r="E178" s="2">
        <f>_xlfn.ISOWEEKNUM(t_JemL[[#This Row],[Date]])</f>
        <v>26</v>
      </c>
      <c r="F178" s="3"/>
      <c r="G178" t="str">
        <f>_xlfn.XLOOKUP(t_JemL[[#This Row],[Date]],Celebration[Date],Celebration[Célébration],"-",0)</f>
        <v>-</v>
      </c>
      <c r="H178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179" spans="2:8" x14ac:dyDescent="0.25">
      <c r="B179" s="10" cm="1">
        <f t="array" ref="B179">DATE(Annee,1,ROW()-ROW(t_JemL[#Headers]))</f>
        <v>45834</v>
      </c>
      <c r="C179" s="2">
        <f>YEAR(t_JemL[[#This Row],[Date]])</f>
        <v>2025</v>
      </c>
      <c r="D179" s="2" t="str">
        <f>PROPER(TEXT(t_JemL[[#This Row],[Date]],"mmm"))</f>
        <v>Juin</v>
      </c>
      <c r="E179" s="2">
        <f>_xlfn.ISOWEEKNUM(t_JemL[[#This Row],[Date]])</f>
        <v>26</v>
      </c>
      <c r="F179" s="3"/>
      <c r="G179" t="str">
        <f>_xlfn.XLOOKUP(t_JemL[[#This Row],[Date]],Celebration[Date],Celebration[Célébration],"-",0)</f>
        <v>-</v>
      </c>
      <c r="H179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180" spans="2:8" x14ac:dyDescent="0.25">
      <c r="B180" s="10" cm="1">
        <f t="array" ref="B180">DATE(Annee,1,ROW()-ROW(t_JemL[#Headers]))</f>
        <v>45835</v>
      </c>
      <c r="C180" s="2">
        <f>YEAR(t_JemL[[#This Row],[Date]])</f>
        <v>2025</v>
      </c>
      <c r="D180" s="2" t="str">
        <f>PROPER(TEXT(t_JemL[[#This Row],[Date]],"mmm"))</f>
        <v>Juin</v>
      </c>
      <c r="E180" s="2">
        <f>_xlfn.ISOWEEKNUM(t_JemL[[#This Row],[Date]])</f>
        <v>26</v>
      </c>
      <c r="F180" s="3"/>
      <c r="G180" t="str">
        <f>_xlfn.XLOOKUP(t_JemL[[#This Row],[Date]],Celebration[Date],Celebration[Célébration],"-",0)</f>
        <v>-</v>
      </c>
      <c r="H180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181" spans="2:8" x14ac:dyDescent="0.25">
      <c r="B181" s="10" cm="1">
        <f t="array" ref="B181">DATE(Annee,1,ROW()-ROW(t_JemL[#Headers]))</f>
        <v>45836</v>
      </c>
      <c r="C181" s="2">
        <f>YEAR(t_JemL[[#This Row],[Date]])</f>
        <v>2025</v>
      </c>
      <c r="D181" s="2" t="str">
        <f>PROPER(TEXT(t_JemL[[#This Row],[Date]],"mmm"))</f>
        <v>Juin</v>
      </c>
      <c r="E181" s="2">
        <f>_xlfn.ISOWEEKNUM(t_JemL[[#This Row],[Date]])</f>
        <v>26</v>
      </c>
      <c r="F181" s="3"/>
      <c r="G181" t="str">
        <f>_xlfn.XLOOKUP(t_JemL[[#This Row],[Date]],Celebration[Date],Celebration[Célébration],"-",0)</f>
        <v>-</v>
      </c>
      <c r="H181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182" spans="2:8" x14ac:dyDescent="0.25">
      <c r="B182" s="10" cm="1">
        <f t="array" ref="B182">DATE(Annee,1,ROW()-ROW(t_JemL[#Headers]))</f>
        <v>45837</v>
      </c>
      <c r="C182" s="2">
        <f>YEAR(t_JemL[[#This Row],[Date]])</f>
        <v>2025</v>
      </c>
      <c r="D182" s="2" t="str">
        <f>PROPER(TEXT(t_JemL[[#This Row],[Date]],"mmm"))</f>
        <v>Juin</v>
      </c>
      <c r="E182" s="2">
        <f>_xlfn.ISOWEEKNUM(t_JemL[[#This Row],[Date]])</f>
        <v>26</v>
      </c>
      <c r="F182" s="3"/>
      <c r="G182" t="str">
        <f>_xlfn.XLOOKUP(t_JemL[[#This Row],[Date]],Celebration[Date],Celebration[Célébration],"-",0)</f>
        <v>-</v>
      </c>
      <c r="H182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183" spans="2:8" x14ac:dyDescent="0.25">
      <c r="B183" s="10" cm="1">
        <f t="array" ref="B183">DATE(Annee,1,ROW()-ROW(t_JemL[#Headers]))</f>
        <v>45838</v>
      </c>
      <c r="C183" s="2">
        <f>YEAR(t_JemL[[#This Row],[Date]])</f>
        <v>2025</v>
      </c>
      <c r="D183" s="2" t="str">
        <f>PROPER(TEXT(t_JemL[[#This Row],[Date]],"mmm"))</f>
        <v>Juin</v>
      </c>
      <c r="E183" s="2">
        <f>_xlfn.ISOWEEKNUM(t_JemL[[#This Row],[Date]])</f>
        <v>27</v>
      </c>
      <c r="F183" s="3"/>
      <c r="G183" t="str">
        <f>_xlfn.XLOOKUP(t_JemL[[#This Row],[Date]],Celebration[Date],Celebration[Célébration],"-",0)</f>
        <v>-</v>
      </c>
      <c r="H183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184" spans="2:8" x14ac:dyDescent="0.25">
      <c r="B184" s="10" cm="1">
        <f t="array" ref="B184">DATE(Annee,1,ROW()-ROW(t_JemL[#Headers]))</f>
        <v>45839</v>
      </c>
      <c r="C184" s="2">
        <f>YEAR(t_JemL[[#This Row],[Date]])</f>
        <v>2025</v>
      </c>
      <c r="D184" s="2" t="str">
        <f>PROPER(TEXT(t_JemL[[#This Row],[Date]],"mmm"))</f>
        <v>Juil</v>
      </c>
      <c r="E184" s="2">
        <f>_xlfn.ISOWEEKNUM(t_JemL[[#This Row],[Date]])</f>
        <v>27</v>
      </c>
      <c r="F184" s="3"/>
      <c r="G184" t="str">
        <f>_xlfn.XLOOKUP(t_JemL[[#This Row],[Date]],Celebration[Date],Celebration[Célébration],"-",0)</f>
        <v>-</v>
      </c>
      <c r="H184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185" spans="2:8" x14ac:dyDescent="0.25">
      <c r="B185" s="10" cm="1">
        <f t="array" ref="B185">DATE(Annee,1,ROW()-ROW(t_JemL[#Headers]))</f>
        <v>45840</v>
      </c>
      <c r="C185" s="2">
        <f>YEAR(t_JemL[[#This Row],[Date]])</f>
        <v>2025</v>
      </c>
      <c r="D185" s="2" t="str">
        <f>PROPER(TEXT(t_JemL[[#This Row],[Date]],"mmm"))</f>
        <v>Juil</v>
      </c>
      <c r="E185" s="2">
        <f>_xlfn.ISOWEEKNUM(t_JemL[[#This Row],[Date]])</f>
        <v>27</v>
      </c>
      <c r="F185" s="3"/>
      <c r="G185" t="str">
        <f>_xlfn.XLOOKUP(t_JemL[[#This Row],[Date]],Celebration[Date],Celebration[Célébration],"-",0)</f>
        <v>-</v>
      </c>
      <c r="H185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186" spans="2:8" x14ac:dyDescent="0.25">
      <c r="B186" s="10" cm="1">
        <f t="array" ref="B186">DATE(Annee,1,ROW()-ROW(t_JemL[#Headers]))</f>
        <v>45841</v>
      </c>
      <c r="C186" s="2">
        <f>YEAR(t_JemL[[#This Row],[Date]])</f>
        <v>2025</v>
      </c>
      <c r="D186" s="2" t="str">
        <f>PROPER(TEXT(t_JemL[[#This Row],[Date]],"mmm"))</f>
        <v>Juil</v>
      </c>
      <c r="E186" s="2">
        <f>_xlfn.ISOWEEKNUM(t_JemL[[#This Row],[Date]])</f>
        <v>27</v>
      </c>
      <c r="F186" s="3"/>
      <c r="G186" t="str">
        <f>_xlfn.XLOOKUP(t_JemL[[#This Row],[Date]],Celebration[Date],Celebration[Célébration],"-",0)</f>
        <v>-</v>
      </c>
      <c r="H186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187" spans="2:8" x14ac:dyDescent="0.25">
      <c r="B187" s="10" cm="1">
        <f t="array" ref="B187">DATE(Annee,1,ROW()-ROW(t_JemL[#Headers]))</f>
        <v>45842</v>
      </c>
      <c r="C187" s="2">
        <f>YEAR(t_JemL[[#This Row],[Date]])</f>
        <v>2025</v>
      </c>
      <c r="D187" s="2" t="str">
        <f>PROPER(TEXT(t_JemL[[#This Row],[Date]],"mmm"))</f>
        <v>Juil</v>
      </c>
      <c r="E187" s="2">
        <f>_xlfn.ISOWEEKNUM(t_JemL[[#This Row],[Date]])</f>
        <v>27</v>
      </c>
      <c r="F187" s="3"/>
      <c r="G187" t="str">
        <f>_xlfn.XLOOKUP(t_JemL[[#This Row],[Date]],Celebration[Date],Celebration[Célébration],"-",0)</f>
        <v>-</v>
      </c>
      <c r="H187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188" spans="2:8" x14ac:dyDescent="0.25">
      <c r="B188" s="10" cm="1">
        <f t="array" ref="B188">DATE(Annee,1,ROW()-ROW(t_JemL[#Headers]))</f>
        <v>45843</v>
      </c>
      <c r="C188" s="2">
        <f>YEAR(t_JemL[[#This Row],[Date]])</f>
        <v>2025</v>
      </c>
      <c r="D188" s="2" t="str">
        <f>PROPER(TEXT(t_JemL[[#This Row],[Date]],"mmm"))</f>
        <v>Juil</v>
      </c>
      <c r="E188" s="2">
        <f>_xlfn.ISOWEEKNUM(t_JemL[[#This Row],[Date]])</f>
        <v>27</v>
      </c>
      <c r="F188" s="3"/>
      <c r="G188" t="str">
        <f>_xlfn.XLOOKUP(t_JemL[[#This Row],[Date]],Celebration[Date],Celebration[Célébration],"-",0)</f>
        <v>-</v>
      </c>
      <c r="H188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189" spans="2:8" x14ac:dyDescent="0.25">
      <c r="B189" s="10" cm="1">
        <f t="array" ref="B189">DATE(Annee,1,ROW()-ROW(t_JemL[#Headers]))</f>
        <v>45844</v>
      </c>
      <c r="C189" s="2">
        <f>YEAR(t_JemL[[#This Row],[Date]])</f>
        <v>2025</v>
      </c>
      <c r="D189" s="2" t="str">
        <f>PROPER(TEXT(t_JemL[[#This Row],[Date]],"mmm"))</f>
        <v>Juil</v>
      </c>
      <c r="E189" s="2">
        <f>_xlfn.ISOWEEKNUM(t_JemL[[#This Row],[Date]])</f>
        <v>27</v>
      </c>
      <c r="F189" s="3"/>
      <c r="G189" t="str">
        <f>_xlfn.XLOOKUP(t_JemL[[#This Row],[Date]],Celebration[Date],Celebration[Célébration],"-",0)</f>
        <v>-</v>
      </c>
      <c r="H189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190" spans="2:8" x14ac:dyDescent="0.25">
      <c r="B190" s="10" cm="1">
        <f t="array" ref="B190">DATE(Annee,1,ROW()-ROW(t_JemL[#Headers]))</f>
        <v>45845</v>
      </c>
      <c r="C190" s="2">
        <f>YEAR(t_JemL[[#This Row],[Date]])</f>
        <v>2025</v>
      </c>
      <c r="D190" s="2" t="str">
        <f>PROPER(TEXT(t_JemL[[#This Row],[Date]],"mmm"))</f>
        <v>Juil</v>
      </c>
      <c r="E190" s="2">
        <f>_xlfn.ISOWEEKNUM(t_JemL[[#This Row],[Date]])</f>
        <v>28</v>
      </c>
      <c r="F190" s="3"/>
      <c r="G190" t="str">
        <f>_xlfn.XLOOKUP(t_JemL[[#This Row],[Date]],Celebration[Date],Celebration[Célébration],"-",0)</f>
        <v>-</v>
      </c>
      <c r="H190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191" spans="2:8" x14ac:dyDescent="0.25">
      <c r="B191" s="10" cm="1">
        <f t="array" ref="B191">DATE(Annee,1,ROW()-ROW(t_JemL[#Headers]))</f>
        <v>45846</v>
      </c>
      <c r="C191" s="2">
        <f>YEAR(t_JemL[[#This Row],[Date]])</f>
        <v>2025</v>
      </c>
      <c r="D191" s="2" t="str">
        <f>PROPER(TEXT(t_JemL[[#This Row],[Date]],"mmm"))</f>
        <v>Juil</v>
      </c>
      <c r="E191" s="2">
        <f>_xlfn.ISOWEEKNUM(t_JemL[[#This Row],[Date]])</f>
        <v>28</v>
      </c>
      <c r="F191" s="3"/>
      <c r="G191" t="str">
        <f>_xlfn.XLOOKUP(t_JemL[[#This Row],[Date]],Celebration[Date],Celebration[Célébration],"-",0)</f>
        <v>-</v>
      </c>
      <c r="H191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192" spans="2:8" x14ac:dyDescent="0.25">
      <c r="B192" s="10" cm="1">
        <f t="array" ref="B192">DATE(Annee,1,ROW()-ROW(t_JemL[#Headers]))</f>
        <v>45847</v>
      </c>
      <c r="C192" s="2">
        <f>YEAR(t_JemL[[#This Row],[Date]])</f>
        <v>2025</v>
      </c>
      <c r="D192" s="2" t="str">
        <f>PROPER(TEXT(t_JemL[[#This Row],[Date]],"mmm"))</f>
        <v>Juil</v>
      </c>
      <c r="E192" s="2">
        <f>_xlfn.ISOWEEKNUM(t_JemL[[#This Row],[Date]])</f>
        <v>28</v>
      </c>
      <c r="F192" s="3"/>
      <c r="G192" t="str">
        <f>_xlfn.XLOOKUP(t_JemL[[#This Row],[Date]],Celebration[Date],Celebration[Célébration],"-",0)</f>
        <v>-</v>
      </c>
      <c r="H192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193" spans="2:8" x14ac:dyDescent="0.25">
      <c r="B193" s="10" cm="1">
        <f t="array" ref="B193">DATE(Annee,1,ROW()-ROW(t_JemL[#Headers]))</f>
        <v>45848</v>
      </c>
      <c r="C193" s="2">
        <f>YEAR(t_JemL[[#This Row],[Date]])</f>
        <v>2025</v>
      </c>
      <c r="D193" s="2" t="str">
        <f>PROPER(TEXT(t_JemL[[#This Row],[Date]],"mmm"))</f>
        <v>Juil</v>
      </c>
      <c r="E193" s="2">
        <f>_xlfn.ISOWEEKNUM(t_JemL[[#This Row],[Date]])</f>
        <v>28</v>
      </c>
      <c r="F193" s="3"/>
      <c r="G193" t="str">
        <f>_xlfn.XLOOKUP(t_JemL[[#This Row],[Date]],Celebration[Date],Celebration[Célébration],"-",0)</f>
        <v>-</v>
      </c>
      <c r="H193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194" spans="2:8" x14ac:dyDescent="0.25">
      <c r="B194" s="10" cm="1">
        <f t="array" ref="B194">DATE(Annee,1,ROW()-ROW(t_JemL[#Headers]))</f>
        <v>45849</v>
      </c>
      <c r="C194" s="2">
        <f>YEAR(t_JemL[[#This Row],[Date]])</f>
        <v>2025</v>
      </c>
      <c r="D194" s="2" t="str">
        <f>PROPER(TEXT(t_JemL[[#This Row],[Date]],"mmm"))</f>
        <v>Juil</v>
      </c>
      <c r="E194" s="2">
        <f>_xlfn.ISOWEEKNUM(t_JemL[[#This Row],[Date]])</f>
        <v>28</v>
      </c>
      <c r="F194" s="3"/>
      <c r="G194" t="str">
        <f>_xlfn.XLOOKUP(t_JemL[[#This Row],[Date]],Celebration[Date],Celebration[Célébration],"-",0)</f>
        <v>-</v>
      </c>
      <c r="H194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195" spans="2:8" x14ac:dyDescent="0.25">
      <c r="B195" s="10" cm="1">
        <f t="array" ref="B195">DATE(Annee,1,ROW()-ROW(t_JemL[#Headers]))</f>
        <v>45850</v>
      </c>
      <c r="C195" s="2">
        <f>YEAR(t_JemL[[#This Row],[Date]])</f>
        <v>2025</v>
      </c>
      <c r="D195" s="2" t="str">
        <f>PROPER(TEXT(t_JemL[[#This Row],[Date]],"mmm"))</f>
        <v>Juil</v>
      </c>
      <c r="E195" s="2">
        <f>_xlfn.ISOWEEKNUM(t_JemL[[#This Row],[Date]])</f>
        <v>28</v>
      </c>
      <c r="F195" s="3"/>
      <c r="G195" t="str">
        <f>_xlfn.XLOOKUP(t_JemL[[#This Row],[Date]],Celebration[Date],Celebration[Célébration],"-",0)</f>
        <v>-</v>
      </c>
      <c r="H195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196" spans="2:8" x14ac:dyDescent="0.25">
      <c r="B196" s="10" cm="1">
        <f t="array" ref="B196">DATE(Annee,1,ROW()-ROW(t_JemL[#Headers]))</f>
        <v>45851</v>
      </c>
      <c r="C196" s="2">
        <f>YEAR(t_JemL[[#This Row],[Date]])</f>
        <v>2025</v>
      </c>
      <c r="D196" s="2" t="str">
        <f>PROPER(TEXT(t_JemL[[#This Row],[Date]],"mmm"))</f>
        <v>Juil</v>
      </c>
      <c r="E196" s="2">
        <f>_xlfn.ISOWEEKNUM(t_JemL[[#This Row],[Date]])</f>
        <v>28</v>
      </c>
      <c r="F196" s="3"/>
      <c r="G196" t="str">
        <f>_xlfn.XLOOKUP(t_JemL[[#This Row],[Date]],Celebration[Date],Celebration[Célébration],"-",0)</f>
        <v>-</v>
      </c>
      <c r="H196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197" spans="2:8" x14ac:dyDescent="0.25">
      <c r="B197" s="10" cm="1">
        <f t="array" ref="B197">DATE(Annee,1,ROW()-ROW(t_JemL[#Headers]))</f>
        <v>45852</v>
      </c>
      <c r="C197" s="2">
        <f>YEAR(t_JemL[[#This Row],[Date]])</f>
        <v>2025</v>
      </c>
      <c r="D197" s="2" t="str">
        <f>PROPER(TEXT(t_JemL[[#This Row],[Date]],"mmm"))</f>
        <v>Juil</v>
      </c>
      <c r="E197" s="2">
        <f>_xlfn.ISOWEEKNUM(t_JemL[[#This Row],[Date]])</f>
        <v>29</v>
      </c>
      <c r="F197" s="3"/>
      <c r="G197" t="str">
        <f>_xlfn.XLOOKUP(t_JemL[[#This Row],[Date]],Celebration[Date],Celebration[Célébration],"-",0)</f>
        <v>14 juillet</v>
      </c>
      <c r="H197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❗14 juillet</v>
      </c>
    </row>
    <row r="198" spans="2:8" x14ac:dyDescent="0.25">
      <c r="B198" s="10" cm="1">
        <f t="array" ref="B198">DATE(Annee,1,ROW()-ROW(t_JemL[#Headers]))</f>
        <v>45853</v>
      </c>
      <c r="C198" s="2">
        <f>YEAR(t_JemL[[#This Row],[Date]])</f>
        <v>2025</v>
      </c>
      <c r="D198" s="2" t="str">
        <f>PROPER(TEXT(t_JemL[[#This Row],[Date]],"mmm"))</f>
        <v>Juil</v>
      </c>
      <c r="E198" s="2">
        <f>_xlfn.ISOWEEKNUM(t_JemL[[#This Row],[Date]])</f>
        <v>29</v>
      </c>
      <c r="F198" s="3"/>
      <c r="G198" t="str">
        <f>_xlfn.XLOOKUP(t_JemL[[#This Row],[Date]],Celebration[Date],Celebration[Célébration],"-",0)</f>
        <v>-</v>
      </c>
      <c r="H198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199" spans="2:8" x14ac:dyDescent="0.25">
      <c r="B199" s="10" cm="1">
        <f t="array" ref="B199">DATE(Annee,1,ROW()-ROW(t_JemL[#Headers]))</f>
        <v>45854</v>
      </c>
      <c r="C199" s="2">
        <f>YEAR(t_JemL[[#This Row],[Date]])</f>
        <v>2025</v>
      </c>
      <c r="D199" s="2" t="str">
        <f>PROPER(TEXT(t_JemL[[#This Row],[Date]],"mmm"))</f>
        <v>Juil</v>
      </c>
      <c r="E199" s="2">
        <f>_xlfn.ISOWEEKNUM(t_JemL[[#This Row],[Date]])</f>
        <v>29</v>
      </c>
      <c r="F199" s="3"/>
      <c r="G199" t="str">
        <f>_xlfn.XLOOKUP(t_JemL[[#This Row],[Date]],Celebration[Date],Celebration[Célébration],"-",0)</f>
        <v>-</v>
      </c>
      <c r="H199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200" spans="2:8" x14ac:dyDescent="0.25">
      <c r="B200" s="10" cm="1">
        <f t="array" ref="B200">DATE(Annee,1,ROW()-ROW(t_JemL[#Headers]))</f>
        <v>45855</v>
      </c>
      <c r="C200" s="2">
        <f>YEAR(t_JemL[[#This Row],[Date]])</f>
        <v>2025</v>
      </c>
      <c r="D200" s="2" t="str">
        <f>PROPER(TEXT(t_JemL[[#This Row],[Date]],"mmm"))</f>
        <v>Juil</v>
      </c>
      <c r="E200" s="2">
        <f>_xlfn.ISOWEEKNUM(t_JemL[[#This Row],[Date]])</f>
        <v>29</v>
      </c>
      <c r="F200" s="3"/>
      <c r="G200" t="str">
        <f>_xlfn.XLOOKUP(t_JemL[[#This Row],[Date]],Celebration[Date],Celebration[Célébration],"-",0)</f>
        <v>-</v>
      </c>
      <c r="H200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201" spans="2:8" x14ac:dyDescent="0.25">
      <c r="B201" s="10" cm="1">
        <f t="array" ref="B201">DATE(Annee,1,ROW()-ROW(t_JemL[#Headers]))</f>
        <v>45856</v>
      </c>
      <c r="C201" s="2">
        <f>YEAR(t_JemL[[#This Row],[Date]])</f>
        <v>2025</v>
      </c>
      <c r="D201" s="2" t="str">
        <f>PROPER(TEXT(t_JemL[[#This Row],[Date]],"mmm"))</f>
        <v>Juil</v>
      </c>
      <c r="E201" s="2">
        <f>_xlfn.ISOWEEKNUM(t_JemL[[#This Row],[Date]])</f>
        <v>29</v>
      </c>
      <c r="F201" s="3"/>
      <c r="G201" t="str">
        <f>_xlfn.XLOOKUP(t_JemL[[#This Row],[Date]],Celebration[Date],Celebration[Célébration],"-",0)</f>
        <v>-</v>
      </c>
      <c r="H201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202" spans="2:8" x14ac:dyDescent="0.25">
      <c r="B202" s="10" cm="1">
        <f t="array" ref="B202">DATE(Annee,1,ROW()-ROW(t_JemL[#Headers]))</f>
        <v>45857</v>
      </c>
      <c r="C202" s="2">
        <f>YEAR(t_JemL[[#This Row],[Date]])</f>
        <v>2025</v>
      </c>
      <c r="D202" s="2" t="str">
        <f>PROPER(TEXT(t_JemL[[#This Row],[Date]],"mmm"))</f>
        <v>Juil</v>
      </c>
      <c r="E202" s="2">
        <f>_xlfn.ISOWEEKNUM(t_JemL[[#This Row],[Date]])</f>
        <v>29</v>
      </c>
      <c r="F202" s="3"/>
      <c r="G202" t="str">
        <f>_xlfn.XLOOKUP(t_JemL[[#This Row],[Date]],Celebration[Date],Celebration[Célébration],"-",0)</f>
        <v>-</v>
      </c>
      <c r="H202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203" spans="2:8" x14ac:dyDescent="0.25">
      <c r="B203" s="10" cm="1">
        <f t="array" ref="B203">DATE(Annee,1,ROW()-ROW(t_JemL[#Headers]))</f>
        <v>45858</v>
      </c>
      <c r="C203" s="2">
        <f>YEAR(t_JemL[[#This Row],[Date]])</f>
        <v>2025</v>
      </c>
      <c r="D203" s="2" t="str">
        <f>PROPER(TEXT(t_JemL[[#This Row],[Date]],"mmm"))</f>
        <v>Juil</v>
      </c>
      <c r="E203" s="2">
        <f>_xlfn.ISOWEEKNUM(t_JemL[[#This Row],[Date]])</f>
        <v>29</v>
      </c>
      <c r="F203" s="3"/>
      <c r="G203" t="str">
        <f>_xlfn.XLOOKUP(t_JemL[[#This Row],[Date]],Celebration[Date],Celebration[Célébration],"-",0)</f>
        <v>-</v>
      </c>
      <c r="H203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204" spans="2:8" x14ac:dyDescent="0.25">
      <c r="B204" s="10" cm="1">
        <f t="array" ref="B204">DATE(Annee,1,ROW()-ROW(t_JemL[#Headers]))</f>
        <v>45859</v>
      </c>
      <c r="C204" s="2">
        <f>YEAR(t_JemL[[#This Row],[Date]])</f>
        <v>2025</v>
      </c>
      <c r="D204" s="2" t="str">
        <f>PROPER(TEXT(t_JemL[[#This Row],[Date]],"mmm"))</f>
        <v>Juil</v>
      </c>
      <c r="E204" s="2">
        <f>_xlfn.ISOWEEKNUM(t_JemL[[#This Row],[Date]])</f>
        <v>30</v>
      </c>
      <c r="F204" s="3"/>
      <c r="G204" t="str">
        <f>_xlfn.XLOOKUP(t_JemL[[#This Row],[Date]],Celebration[Date],Celebration[Célébration],"-",0)</f>
        <v>-</v>
      </c>
      <c r="H204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205" spans="2:8" x14ac:dyDescent="0.25">
      <c r="B205" s="10" cm="1">
        <f t="array" ref="B205">DATE(Annee,1,ROW()-ROW(t_JemL[#Headers]))</f>
        <v>45860</v>
      </c>
      <c r="C205" s="2">
        <f>YEAR(t_JemL[[#This Row],[Date]])</f>
        <v>2025</v>
      </c>
      <c r="D205" s="2" t="str">
        <f>PROPER(TEXT(t_JemL[[#This Row],[Date]],"mmm"))</f>
        <v>Juil</v>
      </c>
      <c r="E205" s="2">
        <f>_xlfn.ISOWEEKNUM(t_JemL[[#This Row],[Date]])</f>
        <v>30</v>
      </c>
      <c r="F205" s="3"/>
      <c r="G205" t="str">
        <f>_xlfn.XLOOKUP(t_JemL[[#This Row],[Date]],Celebration[Date],Celebration[Célébration],"-",0)</f>
        <v>-</v>
      </c>
      <c r="H205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206" spans="2:8" x14ac:dyDescent="0.25">
      <c r="B206" s="10" cm="1">
        <f t="array" ref="B206">DATE(Annee,1,ROW()-ROW(t_JemL[#Headers]))</f>
        <v>45861</v>
      </c>
      <c r="C206" s="2">
        <f>YEAR(t_JemL[[#This Row],[Date]])</f>
        <v>2025</v>
      </c>
      <c r="D206" s="2" t="str">
        <f>PROPER(TEXT(t_JemL[[#This Row],[Date]],"mmm"))</f>
        <v>Juil</v>
      </c>
      <c r="E206" s="2">
        <f>_xlfn.ISOWEEKNUM(t_JemL[[#This Row],[Date]])</f>
        <v>30</v>
      </c>
      <c r="F206" s="3"/>
      <c r="G206" t="str">
        <f>_xlfn.XLOOKUP(t_JemL[[#This Row],[Date]],Celebration[Date],Celebration[Célébration],"-",0)</f>
        <v>-</v>
      </c>
      <c r="H206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207" spans="2:8" x14ac:dyDescent="0.25">
      <c r="B207" s="10" cm="1">
        <f t="array" ref="B207">DATE(Annee,1,ROW()-ROW(t_JemL[#Headers]))</f>
        <v>45862</v>
      </c>
      <c r="C207" s="2">
        <f>YEAR(t_JemL[[#This Row],[Date]])</f>
        <v>2025</v>
      </c>
      <c r="D207" s="2" t="str">
        <f>PROPER(TEXT(t_JemL[[#This Row],[Date]],"mmm"))</f>
        <v>Juil</v>
      </c>
      <c r="E207" s="2">
        <f>_xlfn.ISOWEEKNUM(t_JemL[[#This Row],[Date]])</f>
        <v>30</v>
      </c>
      <c r="F207" s="3"/>
      <c r="G207" t="str">
        <f>_xlfn.XLOOKUP(t_JemL[[#This Row],[Date]],Celebration[Date],Celebration[Célébration],"-",0)</f>
        <v>-</v>
      </c>
      <c r="H207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208" spans="2:8" x14ac:dyDescent="0.25">
      <c r="B208" s="10" cm="1">
        <f t="array" ref="B208">DATE(Annee,1,ROW()-ROW(t_JemL[#Headers]))</f>
        <v>45863</v>
      </c>
      <c r="C208" s="2">
        <f>YEAR(t_JemL[[#This Row],[Date]])</f>
        <v>2025</v>
      </c>
      <c r="D208" s="2" t="str">
        <f>PROPER(TEXT(t_JemL[[#This Row],[Date]],"mmm"))</f>
        <v>Juil</v>
      </c>
      <c r="E208" s="2">
        <f>_xlfn.ISOWEEKNUM(t_JemL[[#This Row],[Date]])</f>
        <v>30</v>
      </c>
      <c r="F208" s="3"/>
      <c r="G208" t="str">
        <f>_xlfn.XLOOKUP(t_JemL[[#This Row],[Date]],Celebration[Date],Celebration[Célébration],"-",0)</f>
        <v>-</v>
      </c>
      <c r="H208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209" spans="2:8" x14ac:dyDescent="0.25">
      <c r="B209" s="10" cm="1">
        <f t="array" ref="B209">DATE(Annee,1,ROW()-ROW(t_JemL[#Headers]))</f>
        <v>45864</v>
      </c>
      <c r="C209" s="2">
        <f>YEAR(t_JemL[[#This Row],[Date]])</f>
        <v>2025</v>
      </c>
      <c r="D209" s="2" t="str">
        <f>PROPER(TEXT(t_JemL[[#This Row],[Date]],"mmm"))</f>
        <v>Juil</v>
      </c>
      <c r="E209" s="2">
        <f>_xlfn.ISOWEEKNUM(t_JemL[[#This Row],[Date]])</f>
        <v>30</v>
      </c>
      <c r="F209" s="3"/>
      <c r="G209" t="str">
        <f>_xlfn.XLOOKUP(t_JemL[[#This Row],[Date]],Celebration[Date],Celebration[Célébration],"-",0)</f>
        <v>-</v>
      </c>
      <c r="H209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210" spans="2:8" x14ac:dyDescent="0.25">
      <c r="B210" s="10" cm="1">
        <f t="array" ref="B210">DATE(Annee,1,ROW()-ROW(t_JemL[#Headers]))</f>
        <v>45865</v>
      </c>
      <c r="C210" s="2">
        <f>YEAR(t_JemL[[#This Row],[Date]])</f>
        <v>2025</v>
      </c>
      <c r="D210" s="2" t="str">
        <f>PROPER(TEXT(t_JemL[[#This Row],[Date]],"mmm"))</f>
        <v>Juil</v>
      </c>
      <c r="E210" s="2">
        <f>_xlfn.ISOWEEKNUM(t_JemL[[#This Row],[Date]])</f>
        <v>30</v>
      </c>
      <c r="F210" s="3"/>
      <c r="G210" t="str">
        <f>_xlfn.XLOOKUP(t_JemL[[#This Row],[Date]],Celebration[Date],Celebration[Célébration],"-",0)</f>
        <v>-</v>
      </c>
      <c r="H210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211" spans="2:8" x14ac:dyDescent="0.25">
      <c r="B211" s="10" cm="1">
        <f t="array" ref="B211">DATE(Annee,1,ROW()-ROW(t_JemL[#Headers]))</f>
        <v>45866</v>
      </c>
      <c r="C211" s="2">
        <f>YEAR(t_JemL[[#This Row],[Date]])</f>
        <v>2025</v>
      </c>
      <c r="D211" s="2" t="str">
        <f>PROPER(TEXT(t_JemL[[#This Row],[Date]],"mmm"))</f>
        <v>Juil</v>
      </c>
      <c r="E211" s="2">
        <f>_xlfn.ISOWEEKNUM(t_JemL[[#This Row],[Date]])</f>
        <v>31</v>
      </c>
      <c r="F211" s="3"/>
      <c r="G211" t="str">
        <f>_xlfn.XLOOKUP(t_JemL[[#This Row],[Date]],Celebration[Date],Celebration[Célébration],"-",0)</f>
        <v>-</v>
      </c>
      <c r="H211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212" spans="2:8" x14ac:dyDescent="0.25">
      <c r="B212" s="10" cm="1">
        <f t="array" ref="B212">DATE(Annee,1,ROW()-ROW(t_JemL[#Headers]))</f>
        <v>45867</v>
      </c>
      <c r="C212" s="2">
        <f>YEAR(t_JemL[[#This Row],[Date]])</f>
        <v>2025</v>
      </c>
      <c r="D212" s="2" t="str">
        <f>PROPER(TEXT(t_JemL[[#This Row],[Date]],"mmm"))</f>
        <v>Juil</v>
      </c>
      <c r="E212" s="2">
        <f>_xlfn.ISOWEEKNUM(t_JemL[[#This Row],[Date]])</f>
        <v>31</v>
      </c>
      <c r="F212" s="3"/>
      <c r="G212" t="str">
        <f>_xlfn.XLOOKUP(t_JemL[[#This Row],[Date]],Celebration[Date],Celebration[Célébration],"-",0)</f>
        <v>-</v>
      </c>
      <c r="H212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213" spans="2:8" x14ac:dyDescent="0.25">
      <c r="B213" s="10" cm="1">
        <f t="array" ref="B213">DATE(Annee,1,ROW()-ROW(t_JemL[#Headers]))</f>
        <v>45868</v>
      </c>
      <c r="C213" s="2">
        <f>YEAR(t_JemL[[#This Row],[Date]])</f>
        <v>2025</v>
      </c>
      <c r="D213" s="2" t="str">
        <f>PROPER(TEXT(t_JemL[[#This Row],[Date]],"mmm"))</f>
        <v>Juil</v>
      </c>
      <c r="E213" s="2">
        <f>_xlfn.ISOWEEKNUM(t_JemL[[#This Row],[Date]])</f>
        <v>31</v>
      </c>
      <c r="F213" s="3"/>
      <c r="G213" t="str">
        <f>_xlfn.XLOOKUP(t_JemL[[#This Row],[Date]],Celebration[Date],Celebration[Célébration],"-",0)</f>
        <v>-</v>
      </c>
      <c r="H213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214" spans="2:8" x14ac:dyDescent="0.25">
      <c r="B214" s="10" cm="1">
        <f t="array" ref="B214">DATE(Annee,1,ROW()-ROW(t_JemL[#Headers]))</f>
        <v>45869</v>
      </c>
      <c r="C214" s="2">
        <f>YEAR(t_JemL[[#This Row],[Date]])</f>
        <v>2025</v>
      </c>
      <c r="D214" s="2" t="str">
        <f>PROPER(TEXT(t_JemL[[#This Row],[Date]],"mmm"))</f>
        <v>Juil</v>
      </c>
      <c r="E214" s="2">
        <f>_xlfn.ISOWEEKNUM(t_JemL[[#This Row],[Date]])</f>
        <v>31</v>
      </c>
      <c r="F214" s="3"/>
      <c r="G214" t="str">
        <f>_xlfn.XLOOKUP(t_JemL[[#This Row],[Date]],Celebration[Date],Celebration[Célébration],"-",0)</f>
        <v>-</v>
      </c>
      <c r="H214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215" spans="2:8" x14ac:dyDescent="0.25">
      <c r="B215" s="10" cm="1">
        <f t="array" ref="B215">DATE(Annee,1,ROW()-ROW(t_JemL[#Headers]))</f>
        <v>45870</v>
      </c>
      <c r="C215" s="2">
        <f>YEAR(t_JemL[[#This Row],[Date]])</f>
        <v>2025</v>
      </c>
      <c r="D215" s="2" t="str">
        <f>PROPER(TEXT(t_JemL[[#This Row],[Date]],"mmm"))</f>
        <v>Août</v>
      </c>
      <c r="E215" s="2">
        <f>_xlfn.ISOWEEKNUM(t_JemL[[#This Row],[Date]])</f>
        <v>31</v>
      </c>
      <c r="F215" s="3"/>
      <c r="G215" t="str">
        <f>_xlfn.XLOOKUP(t_JemL[[#This Row],[Date]],Celebration[Date],Celebration[Célébration],"-",0)</f>
        <v>-</v>
      </c>
      <c r="H215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216" spans="2:8" x14ac:dyDescent="0.25">
      <c r="B216" s="10" cm="1">
        <f t="array" ref="B216">DATE(Annee,1,ROW()-ROW(t_JemL[#Headers]))</f>
        <v>45871</v>
      </c>
      <c r="C216" s="2">
        <f>YEAR(t_JemL[[#This Row],[Date]])</f>
        <v>2025</v>
      </c>
      <c r="D216" s="2" t="str">
        <f>PROPER(TEXT(t_JemL[[#This Row],[Date]],"mmm"))</f>
        <v>Août</v>
      </c>
      <c r="E216" s="2">
        <f>_xlfn.ISOWEEKNUM(t_JemL[[#This Row],[Date]])</f>
        <v>31</v>
      </c>
      <c r="F216" s="3"/>
      <c r="G216" t="str">
        <f>_xlfn.XLOOKUP(t_JemL[[#This Row],[Date]],Celebration[Date],Celebration[Célébration],"-",0)</f>
        <v>-</v>
      </c>
      <c r="H216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217" spans="2:8" x14ac:dyDescent="0.25">
      <c r="B217" s="10" cm="1">
        <f t="array" ref="B217">DATE(Annee,1,ROW()-ROW(t_JemL[#Headers]))</f>
        <v>45872</v>
      </c>
      <c r="C217" s="2">
        <f>YEAR(t_JemL[[#This Row],[Date]])</f>
        <v>2025</v>
      </c>
      <c r="D217" s="2" t="str">
        <f>PROPER(TEXT(t_JemL[[#This Row],[Date]],"mmm"))</f>
        <v>Août</v>
      </c>
      <c r="E217" s="2">
        <f>_xlfn.ISOWEEKNUM(t_JemL[[#This Row],[Date]])</f>
        <v>31</v>
      </c>
      <c r="F217" s="3"/>
      <c r="G217" t="str">
        <f>_xlfn.XLOOKUP(t_JemL[[#This Row],[Date]],Celebration[Date],Celebration[Célébration],"-",0)</f>
        <v>-</v>
      </c>
      <c r="H217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218" spans="2:8" x14ac:dyDescent="0.25">
      <c r="B218" s="10" cm="1">
        <f t="array" ref="B218">DATE(Annee,1,ROW()-ROW(t_JemL[#Headers]))</f>
        <v>45873</v>
      </c>
      <c r="C218" s="2">
        <f>YEAR(t_JemL[[#This Row],[Date]])</f>
        <v>2025</v>
      </c>
      <c r="D218" s="2" t="str">
        <f>PROPER(TEXT(t_JemL[[#This Row],[Date]],"mmm"))</f>
        <v>Août</v>
      </c>
      <c r="E218" s="2">
        <f>_xlfn.ISOWEEKNUM(t_JemL[[#This Row],[Date]])</f>
        <v>32</v>
      </c>
      <c r="F218" s="3"/>
      <c r="G218" t="str">
        <f>_xlfn.XLOOKUP(t_JemL[[#This Row],[Date]],Celebration[Date],Celebration[Célébration],"-",0)</f>
        <v>-</v>
      </c>
      <c r="H218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219" spans="2:8" x14ac:dyDescent="0.25">
      <c r="B219" s="10" cm="1">
        <f t="array" ref="B219">DATE(Annee,1,ROW()-ROW(t_JemL[#Headers]))</f>
        <v>45874</v>
      </c>
      <c r="C219" s="2">
        <f>YEAR(t_JemL[[#This Row],[Date]])</f>
        <v>2025</v>
      </c>
      <c r="D219" s="2" t="str">
        <f>PROPER(TEXT(t_JemL[[#This Row],[Date]],"mmm"))</f>
        <v>Août</v>
      </c>
      <c r="E219" s="2">
        <f>_xlfn.ISOWEEKNUM(t_JemL[[#This Row],[Date]])</f>
        <v>32</v>
      </c>
      <c r="F219" s="3"/>
      <c r="G219" t="str">
        <f>_xlfn.XLOOKUP(t_JemL[[#This Row],[Date]],Celebration[Date],Celebration[Célébration],"-",0)</f>
        <v>-</v>
      </c>
      <c r="H219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220" spans="2:8" x14ac:dyDescent="0.25">
      <c r="B220" s="10" cm="1">
        <f t="array" ref="B220">DATE(Annee,1,ROW()-ROW(t_JemL[#Headers]))</f>
        <v>45875</v>
      </c>
      <c r="C220" s="2">
        <f>YEAR(t_JemL[[#This Row],[Date]])</f>
        <v>2025</v>
      </c>
      <c r="D220" s="2" t="str">
        <f>PROPER(TEXT(t_JemL[[#This Row],[Date]],"mmm"))</f>
        <v>Août</v>
      </c>
      <c r="E220" s="2">
        <f>_xlfn.ISOWEEKNUM(t_JemL[[#This Row],[Date]])</f>
        <v>32</v>
      </c>
      <c r="F220" s="3"/>
      <c r="G220" t="str">
        <f>_xlfn.XLOOKUP(t_JemL[[#This Row],[Date]],Celebration[Date],Celebration[Célébration],"-",0)</f>
        <v>-</v>
      </c>
      <c r="H220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221" spans="2:8" x14ac:dyDescent="0.25">
      <c r="B221" s="10" cm="1">
        <f t="array" ref="B221">DATE(Annee,1,ROW()-ROW(t_JemL[#Headers]))</f>
        <v>45876</v>
      </c>
      <c r="C221" s="2">
        <f>YEAR(t_JemL[[#This Row],[Date]])</f>
        <v>2025</v>
      </c>
      <c r="D221" s="2" t="str">
        <f>PROPER(TEXT(t_JemL[[#This Row],[Date]],"mmm"))</f>
        <v>Août</v>
      </c>
      <c r="E221" s="2">
        <f>_xlfn.ISOWEEKNUM(t_JemL[[#This Row],[Date]])</f>
        <v>32</v>
      </c>
      <c r="F221" s="3"/>
      <c r="G221" t="str">
        <f>_xlfn.XLOOKUP(t_JemL[[#This Row],[Date]],Celebration[Date],Celebration[Célébration],"-",0)</f>
        <v>-</v>
      </c>
      <c r="H221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222" spans="2:8" x14ac:dyDescent="0.25">
      <c r="B222" s="10" cm="1">
        <f t="array" ref="B222">DATE(Annee,1,ROW()-ROW(t_JemL[#Headers]))</f>
        <v>45877</v>
      </c>
      <c r="C222" s="2">
        <f>YEAR(t_JemL[[#This Row],[Date]])</f>
        <v>2025</v>
      </c>
      <c r="D222" s="2" t="str">
        <f>PROPER(TEXT(t_JemL[[#This Row],[Date]],"mmm"))</f>
        <v>Août</v>
      </c>
      <c r="E222" s="2">
        <f>_xlfn.ISOWEEKNUM(t_JemL[[#This Row],[Date]])</f>
        <v>32</v>
      </c>
      <c r="F222" s="3"/>
      <c r="G222" t="str">
        <f>_xlfn.XLOOKUP(t_JemL[[#This Row],[Date]],Celebration[Date],Celebration[Célébration],"-",0)</f>
        <v>-</v>
      </c>
      <c r="H222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223" spans="2:8" x14ac:dyDescent="0.25">
      <c r="B223" s="10" cm="1">
        <f t="array" ref="B223">DATE(Annee,1,ROW()-ROW(t_JemL[#Headers]))</f>
        <v>45878</v>
      </c>
      <c r="C223" s="2">
        <f>YEAR(t_JemL[[#This Row],[Date]])</f>
        <v>2025</v>
      </c>
      <c r="D223" s="2" t="str">
        <f>PROPER(TEXT(t_JemL[[#This Row],[Date]],"mmm"))</f>
        <v>Août</v>
      </c>
      <c r="E223" s="2">
        <f>_xlfn.ISOWEEKNUM(t_JemL[[#This Row],[Date]])</f>
        <v>32</v>
      </c>
      <c r="F223" s="3"/>
      <c r="G223" t="str">
        <f>_xlfn.XLOOKUP(t_JemL[[#This Row],[Date]],Celebration[Date],Celebration[Célébration],"-",0)</f>
        <v>-</v>
      </c>
      <c r="H223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224" spans="2:8" x14ac:dyDescent="0.25">
      <c r="B224" s="10" cm="1">
        <f t="array" ref="B224">DATE(Annee,1,ROW()-ROW(t_JemL[#Headers]))</f>
        <v>45879</v>
      </c>
      <c r="C224" s="2">
        <f>YEAR(t_JemL[[#This Row],[Date]])</f>
        <v>2025</v>
      </c>
      <c r="D224" s="2" t="str">
        <f>PROPER(TEXT(t_JemL[[#This Row],[Date]],"mmm"))</f>
        <v>Août</v>
      </c>
      <c r="E224" s="2">
        <f>_xlfn.ISOWEEKNUM(t_JemL[[#This Row],[Date]])</f>
        <v>32</v>
      </c>
      <c r="F224" s="3"/>
      <c r="G224" t="str">
        <f>_xlfn.XLOOKUP(t_JemL[[#This Row],[Date]],Celebration[Date],Celebration[Célébration],"-",0)</f>
        <v>-</v>
      </c>
      <c r="H224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225" spans="2:8" x14ac:dyDescent="0.25">
      <c r="B225" s="10" cm="1">
        <f t="array" ref="B225">DATE(Annee,1,ROW()-ROW(t_JemL[#Headers]))</f>
        <v>45880</v>
      </c>
      <c r="C225" s="2">
        <f>YEAR(t_JemL[[#This Row],[Date]])</f>
        <v>2025</v>
      </c>
      <c r="D225" s="2" t="str">
        <f>PROPER(TEXT(t_JemL[[#This Row],[Date]],"mmm"))</f>
        <v>Août</v>
      </c>
      <c r="E225" s="2">
        <f>_xlfn.ISOWEEKNUM(t_JemL[[#This Row],[Date]])</f>
        <v>33</v>
      </c>
      <c r="F225" s="3"/>
      <c r="G225" t="str">
        <f>_xlfn.XLOOKUP(t_JemL[[#This Row],[Date]],Celebration[Date],Celebration[Célébration],"-",0)</f>
        <v>-</v>
      </c>
      <c r="H225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226" spans="2:8" x14ac:dyDescent="0.25">
      <c r="B226" s="10" cm="1">
        <f t="array" ref="B226">DATE(Annee,1,ROW()-ROW(t_JemL[#Headers]))</f>
        <v>45881</v>
      </c>
      <c r="C226" s="2">
        <f>YEAR(t_JemL[[#This Row],[Date]])</f>
        <v>2025</v>
      </c>
      <c r="D226" s="2" t="str">
        <f>PROPER(TEXT(t_JemL[[#This Row],[Date]],"mmm"))</f>
        <v>Août</v>
      </c>
      <c r="E226" s="2">
        <f>_xlfn.ISOWEEKNUM(t_JemL[[#This Row],[Date]])</f>
        <v>33</v>
      </c>
      <c r="F226" s="3"/>
      <c r="G226" t="str">
        <f>_xlfn.XLOOKUP(t_JemL[[#This Row],[Date]],Celebration[Date],Celebration[Célébration],"-",0)</f>
        <v>-</v>
      </c>
      <c r="H226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227" spans="2:8" x14ac:dyDescent="0.25">
      <c r="B227" s="10" cm="1">
        <f t="array" ref="B227">DATE(Annee,1,ROW()-ROW(t_JemL[#Headers]))</f>
        <v>45882</v>
      </c>
      <c r="C227" s="2">
        <f>YEAR(t_JemL[[#This Row],[Date]])</f>
        <v>2025</v>
      </c>
      <c r="D227" s="2" t="str">
        <f>PROPER(TEXT(t_JemL[[#This Row],[Date]],"mmm"))</f>
        <v>Août</v>
      </c>
      <c r="E227" s="2">
        <f>_xlfn.ISOWEEKNUM(t_JemL[[#This Row],[Date]])</f>
        <v>33</v>
      </c>
      <c r="F227" s="3"/>
      <c r="G227" t="str">
        <f>_xlfn.XLOOKUP(t_JemL[[#This Row],[Date]],Celebration[Date],Celebration[Célébration],"-",0)</f>
        <v>-</v>
      </c>
      <c r="H227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228" spans="2:8" x14ac:dyDescent="0.25">
      <c r="B228" s="10" cm="1">
        <f t="array" ref="B228">DATE(Annee,1,ROW()-ROW(t_JemL[#Headers]))</f>
        <v>45883</v>
      </c>
      <c r="C228" s="2">
        <f>YEAR(t_JemL[[#This Row],[Date]])</f>
        <v>2025</v>
      </c>
      <c r="D228" s="2" t="str">
        <f>PROPER(TEXT(t_JemL[[#This Row],[Date]],"mmm"))</f>
        <v>Août</v>
      </c>
      <c r="E228" s="2">
        <f>_xlfn.ISOWEEKNUM(t_JemL[[#This Row],[Date]])</f>
        <v>33</v>
      </c>
      <c r="F228" s="3"/>
      <c r="G228" t="str">
        <f>_xlfn.XLOOKUP(t_JemL[[#This Row],[Date]],Celebration[Date],Celebration[Célébration],"-",0)</f>
        <v>-</v>
      </c>
      <c r="H228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229" spans="2:8" x14ac:dyDescent="0.25">
      <c r="B229" s="10" cm="1">
        <f t="array" ref="B229">DATE(Annee,1,ROW()-ROW(t_JemL[#Headers]))</f>
        <v>45884</v>
      </c>
      <c r="C229" s="2">
        <f>YEAR(t_JemL[[#This Row],[Date]])</f>
        <v>2025</v>
      </c>
      <c r="D229" s="2" t="str">
        <f>PROPER(TEXT(t_JemL[[#This Row],[Date]],"mmm"))</f>
        <v>Août</v>
      </c>
      <c r="E229" s="2">
        <f>_xlfn.ISOWEEKNUM(t_JemL[[#This Row],[Date]])</f>
        <v>33</v>
      </c>
      <c r="F229" s="3"/>
      <c r="G229" t="str">
        <f>_xlfn.XLOOKUP(t_JemL[[#This Row],[Date]],Celebration[Date],Celebration[Célébration],"-",0)</f>
        <v>Assomption</v>
      </c>
      <c r="H229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❗Assomption</v>
      </c>
    </row>
    <row r="230" spans="2:8" x14ac:dyDescent="0.25">
      <c r="B230" s="10" cm="1">
        <f t="array" ref="B230">DATE(Annee,1,ROW()-ROW(t_JemL[#Headers]))</f>
        <v>45885</v>
      </c>
      <c r="C230" s="2">
        <f>YEAR(t_JemL[[#This Row],[Date]])</f>
        <v>2025</v>
      </c>
      <c r="D230" s="2" t="str">
        <f>PROPER(TEXT(t_JemL[[#This Row],[Date]],"mmm"))</f>
        <v>Août</v>
      </c>
      <c r="E230" s="2">
        <f>_xlfn.ISOWEEKNUM(t_JemL[[#This Row],[Date]])</f>
        <v>33</v>
      </c>
      <c r="F230" s="3"/>
      <c r="G230" t="str">
        <f>_xlfn.XLOOKUP(t_JemL[[#This Row],[Date]],Celebration[Date],Celebration[Célébration],"-",0)</f>
        <v>-</v>
      </c>
      <c r="H230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231" spans="2:8" x14ac:dyDescent="0.25">
      <c r="B231" s="10" cm="1">
        <f t="array" ref="B231">DATE(Annee,1,ROW()-ROW(t_JemL[#Headers]))</f>
        <v>45886</v>
      </c>
      <c r="C231" s="2">
        <f>YEAR(t_JemL[[#This Row],[Date]])</f>
        <v>2025</v>
      </c>
      <c r="D231" s="2" t="str">
        <f>PROPER(TEXT(t_JemL[[#This Row],[Date]],"mmm"))</f>
        <v>Août</v>
      </c>
      <c r="E231" s="2">
        <f>_xlfn.ISOWEEKNUM(t_JemL[[#This Row],[Date]])</f>
        <v>33</v>
      </c>
      <c r="F231" s="3"/>
      <c r="G231" t="str">
        <f>_xlfn.XLOOKUP(t_JemL[[#This Row],[Date]],Celebration[Date],Celebration[Célébration],"-",0)</f>
        <v>-</v>
      </c>
      <c r="H231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232" spans="2:8" x14ac:dyDescent="0.25">
      <c r="B232" s="10" cm="1">
        <f t="array" ref="B232">DATE(Annee,1,ROW()-ROW(t_JemL[#Headers]))</f>
        <v>45887</v>
      </c>
      <c r="C232" s="2">
        <f>YEAR(t_JemL[[#This Row],[Date]])</f>
        <v>2025</v>
      </c>
      <c r="D232" s="2" t="str">
        <f>PROPER(TEXT(t_JemL[[#This Row],[Date]],"mmm"))</f>
        <v>Août</v>
      </c>
      <c r="E232" s="2">
        <f>_xlfn.ISOWEEKNUM(t_JemL[[#This Row],[Date]])</f>
        <v>34</v>
      </c>
      <c r="F232" s="3"/>
      <c r="G232" t="str">
        <f>_xlfn.XLOOKUP(t_JemL[[#This Row],[Date]],Celebration[Date],Celebration[Célébration],"-",0)</f>
        <v>-</v>
      </c>
      <c r="H232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233" spans="2:8" x14ac:dyDescent="0.25">
      <c r="B233" s="10" cm="1">
        <f t="array" ref="B233">DATE(Annee,1,ROW()-ROW(t_JemL[#Headers]))</f>
        <v>45888</v>
      </c>
      <c r="C233" s="2">
        <f>YEAR(t_JemL[[#This Row],[Date]])</f>
        <v>2025</v>
      </c>
      <c r="D233" s="2" t="str">
        <f>PROPER(TEXT(t_JemL[[#This Row],[Date]],"mmm"))</f>
        <v>Août</v>
      </c>
      <c r="E233" s="2">
        <f>_xlfn.ISOWEEKNUM(t_JemL[[#This Row],[Date]])</f>
        <v>34</v>
      </c>
      <c r="F233" s="3"/>
      <c r="G233" t="str">
        <f>_xlfn.XLOOKUP(t_JemL[[#This Row],[Date]],Celebration[Date],Celebration[Célébration],"-",0)</f>
        <v>-</v>
      </c>
      <c r="H233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234" spans="2:8" x14ac:dyDescent="0.25">
      <c r="B234" s="10" cm="1">
        <f t="array" ref="B234">DATE(Annee,1,ROW()-ROW(t_JemL[#Headers]))</f>
        <v>45889</v>
      </c>
      <c r="C234" s="2">
        <f>YEAR(t_JemL[[#This Row],[Date]])</f>
        <v>2025</v>
      </c>
      <c r="D234" s="2" t="str">
        <f>PROPER(TEXT(t_JemL[[#This Row],[Date]],"mmm"))</f>
        <v>Août</v>
      </c>
      <c r="E234" s="2">
        <f>_xlfn.ISOWEEKNUM(t_JemL[[#This Row],[Date]])</f>
        <v>34</v>
      </c>
      <c r="F234" s="3"/>
      <c r="G234" t="str">
        <f>_xlfn.XLOOKUP(t_JemL[[#This Row],[Date]],Celebration[Date],Celebration[Célébration],"-",0)</f>
        <v>-</v>
      </c>
      <c r="H234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235" spans="2:8" x14ac:dyDescent="0.25">
      <c r="B235" s="10" cm="1">
        <f t="array" ref="B235">DATE(Annee,1,ROW()-ROW(t_JemL[#Headers]))</f>
        <v>45890</v>
      </c>
      <c r="C235" s="2">
        <f>YEAR(t_JemL[[#This Row],[Date]])</f>
        <v>2025</v>
      </c>
      <c r="D235" s="2" t="str">
        <f>PROPER(TEXT(t_JemL[[#This Row],[Date]],"mmm"))</f>
        <v>Août</v>
      </c>
      <c r="E235" s="2">
        <f>_xlfn.ISOWEEKNUM(t_JemL[[#This Row],[Date]])</f>
        <v>34</v>
      </c>
      <c r="F235" s="3"/>
      <c r="G235" t="str">
        <f>_xlfn.XLOOKUP(t_JemL[[#This Row],[Date]],Celebration[Date],Celebration[Célébration],"-",0)</f>
        <v>-</v>
      </c>
      <c r="H235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236" spans="2:8" x14ac:dyDescent="0.25">
      <c r="B236" s="10" cm="1">
        <f t="array" ref="B236">DATE(Annee,1,ROW()-ROW(t_JemL[#Headers]))</f>
        <v>45891</v>
      </c>
      <c r="C236" s="2">
        <f>YEAR(t_JemL[[#This Row],[Date]])</f>
        <v>2025</v>
      </c>
      <c r="D236" s="2" t="str">
        <f>PROPER(TEXT(t_JemL[[#This Row],[Date]],"mmm"))</f>
        <v>Août</v>
      </c>
      <c r="E236" s="2">
        <f>_xlfn.ISOWEEKNUM(t_JemL[[#This Row],[Date]])</f>
        <v>34</v>
      </c>
      <c r="F236" s="3"/>
      <c r="G236" t="str">
        <f>_xlfn.XLOOKUP(t_JemL[[#This Row],[Date]],Celebration[Date],Celebration[Célébration],"-",0)</f>
        <v>-</v>
      </c>
      <c r="H236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237" spans="2:8" x14ac:dyDescent="0.25">
      <c r="B237" s="10" cm="1">
        <f t="array" ref="B237">DATE(Annee,1,ROW()-ROW(t_JemL[#Headers]))</f>
        <v>45892</v>
      </c>
      <c r="C237" s="2">
        <f>YEAR(t_JemL[[#This Row],[Date]])</f>
        <v>2025</v>
      </c>
      <c r="D237" s="2" t="str">
        <f>PROPER(TEXT(t_JemL[[#This Row],[Date]],"mmm"))</f>
        <v>Août</v>
      </c>
      <c r="E237" s="2">
        <f>_xlfn.ISOWEEKNUM(t_JemL[[#This Row],[Date]])</f>
        <v>34</v>
      </c>
      <c r="F237" s="3"/>
      <c r="G237" t="str">
        <f>_xlfn.XLOOKUP(t_JemL[[#This Row],[Date]],Celebration[Date],Celebration[Célébration],"-",0)</f>
        <v>-</v>
      </c>
      <c r="H237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238" spans="2:8" x14ac:dyDescent="0.25">
      <c r="B238" s="10" cm="1">
        <f t="array" ref="B238">DATE(Annee,1,ROW()-ROW(t_JemL[#Headers]))</f>
        <v>45893</v>
      </c>
      <c r="C238" s="2">
        <f>YEAR(t_JemL[[#This Row],[Date]])</f>
        <v>2025</v>
      </c>
      <c r="D238" s="2" t="str">
        <f>PROPER(TEXT(t_JemL[[#This Row],[Date]],"mmm"))</f>
        <v>Août</v>
      </c>
      <c r="E238" s="2">
        <f>_xlfn.ISOWEEKNUM(t_JemL[[#This Row],[Date]])</f>
        <v>34</v>
      </c>
      <c r="F238" s="3"/>
      <c r="G238" t="str">
        <f>_xlfn.XLOOKUP(t_JemL[[#This Row],[Date]],Celebration[Date],Celebration[Célébration],"-",0)</f>
        <v>-</v>
      </c>
      <c r="H238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239" spans="2:8" x14ac:dyDescent="0.25">
      <c r="B239" s="10" cm="1">
        <f t="array" ref="B239">DATE(Annee,1,ROW()-ROW(t_JemL[#Headers]))</f>
        <v>45894</v>
      </c>
      <c r="C239" s="2">
        <f>YEAR(t_JemL[[#This Row],[Date]])</f>
        <v>2025</v>
      </c>
      <c r="D239" s="2" t="str">
        <f>PROPER(TEXT(t_JemL[[#This Row],[Date]],"mmm"))</f>
        <v>Août</v>
      </c>
      <c r="E239" s="2">
        <f>_xlfn.ISOWEEKNUM(t_JemL[[#This Row],[Date]])</f>
        <v>35</v>
      </c>
      <c r="F239" s="3"/>
      <c r="G239" t="str">
        <f>_xlfn.XLOOKUP(t_JemL[[#This Row],[Date]],Celebration[Date],Celebration[Célébration],"-",0)</f>
        <v>-</v>
      </c>
      <c r="H239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240" spans="2:8" x14ac:dyDescent="0.25">
      <c r="B240" s="10" cm="1">
        <f t="array" ref="B240">DATE(Annee,1,ROW()-ROW(t_JemL[#Headers]))</f>
        <v>45895</v>
      </c>
      <c r="C240" s="2">
        <f>YEAR(t_JemL[[#This Row],[Date]])</f>
        <v>2025</v>
      </c>
      <c r="D240" s="2" t="str">
        <f>PROPER(TEXT(t_JemL[[#This Row],[Date]],"mmm"))</f>
        <v>Août</v>
      </c>
      <c r="E240" s="2">
        <f>_xlfn.ISOWEEKNUM(t_JemL[[#This Row],[Date]])</f>
        <v>35</v>
      </c>
      <c r="F240" s="3"/>
      <c r="G240" t="str">
        <f>_xlfn.XLOOKUP(t_JemL[[#This Row],[Date]],Celebration[Date],Celebration[Célébration],"-",0)</f>
        <v>-</v>
      </c>
      <c r="H240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241" spans="2:8" x14ac:dyDescent="0.25">
      <c r="B241" s="10" cm="1">
        <f t="array" ref="B241">DATE(Annee,1,ROW()-ROW(t_JemL[#Headers]))</f>
        <v>45896</v>
      </c>
      <c r="C241" s="2">
        <f>YEAR(t_JemL[[#This Row],[Date]])</f>
        <v>2025</v>
      </c>
      <c r="D241" s="2" t="str">
        <f>PROPER(TEXT(t_JemL[[#This Row],[Date]],"mmm"))</f>
        <v>Août</v>
      </c>
      <c r="E241" s="2">
        <f>_xlfn.ISOWEEKNUM(t_JemL[[#This Row],[Date]])</f>
        <v>35</v>
      </c>
      <c r="F241" s="3"/>
      <c r="G241" t="str">
        <f>_xlfn.XLOOKUP(t_JemL[[#This Row],[Date]],Celebration[Date],Celebration[Célébration],"-",0)</f>
        <v>-</v>
      </c>
      <c r="H241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242" spans="2:8" x14ac:dyDescent="0.25">
      <c r="B242" s="10" cm="1">
        <f t="array" ref="B242">DATE(Annee,1,ROW()-ROW(t_JemL[#Headers]))</f>
        <v>45897</v>
      </c>
      <c r="C242" s="2">
        <f>YEAR(t_JemL[[#This Row],[Date]])</f>
        <v>2025</v>
      </c>
      <c r="D242" s="2" t="str">
        <f>PROPER(TEXT(t_JemL[[#This Row],[Date]],"mmm"))</f>
        <v>Août</v>
      </c>
      <c r="E242" s="2">
        <f>_xlfn.ISOWEEKNUM(t_JemL[[#This Row],[Date]])</f>
        <v>35</v>
      </c>
      <c r="F242" s="3"/>
      <c r="G242" t="str">
        <f>_xlfn.XLOOKUP(t_JemL[[#This Row],[Date]],Celebration[Date],Celebration[Célébration],"-",0)</f>
        <v>-</v>
      </c>
      <c r="H242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243" spans="2:8" x14ac:dyDescent="0.25">
      <c r="B243" s="10" cm="1">
        <f t="array" ref="B243">DATE(Annee,1,ROW()-ROW(t_JemL[#Headers]))</f>
        <v>45898</v>
      </c>
      <c r="C243" s="2">
        <f>YEAR(t_JemL[[#This Row],[Date]])</f>
        <v>2025</v>
      </c>
      <c r="D243" s="2" t="str">
        <f>PROPER(TEXT(t_JemL[[#This Row],[Date]],"mmm"))</f>
        <v>Août</v>
      </c>
      <c r="E243" s="2">
        <f>_xlfn.ISOWEEKNUM(t_JemL[[#This Row],[Date]])</f>
        <v>35</v>
      </c>
      <c r="F243" s="3"/>
      <c r="G243" t="str">
        <f>_xlfn.XLOOKUP(t_JemL[[#This Row],[Date]],Celebration[Date],Celebration[Célébration],"-",0)</f>
        <v>-</v>
      </c>
      <c r="H243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244" spans="2:8" x14ac:dyDescent="0.25">
      <c r="B244" s="10" cm="1">
        <f t="array" ref="B244">DATE(Annee,1,ROW()-ROW(t_JemL[#Headers]))</f>
        <v>45899</v>
      </c>
      <c r="C244" s="2">
        <f>YEAR(t_JemL[[#This Row],[Date]])</f>
        <v>2025</v>
      </c>
      <c r="D244" s="2" t="str">
        <f>PROPER(TEXT(t_JemL[[#This Row],[Date]],"mmm"))</f>
        <v>Août</v>
      </c>
      <c r="E244" s="2">
        <f>_xlfn.ISOWEEKNUM(t_JemL[[#This Row],[Date]])</f>
        <v>35</v>
      </c>
      <c r="F244" s="3"/>
      <c r="G244" t="str">
        <f>_xlfn.XLOOKUP(t_JemL[[#This Row],[Date]],Celebration[Date],Celebration[Célébration],"-",0)</f>
        <v>-</v>
      </c>
      <c r="H244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245" spans="2:8" x14ac:dyDescent="0.25">
      <c r="B245" s="10" cm="1">
        <f t="array" ref="B245">DATE(Annee,1,ROW()-ROW(t_JemL[#Headers]))</f>
        <v>45900</v>
      </c>
      <c r="C245" s="2">
        <f>YEAR(t_JemL[[#This Row],[Date]])</f>
        <v>2025</v>
      </c>
      <c r="D245" s="2" t="str">
        <f>PROPER(TEXT(t_JemL[[#This Row],[Date]],"mmm"))</f>
        <v>Août</v>
      </c>
      <c r="E245" s="2">
        <f>_xlfn.ISOWEEKNUM(t_JemL[[#This Row],[Date]])</f>
        <v>35</v>
      </c>
      <c r="F245" s="3"/>
      <c r="G245" t="str">
        <f>_xlfn.XLOOKUP(t_JemL[[#This Row],[Date]],Celebration[Date],Celebration[Célébration],"-",0)</f>
        <v>-</v>
      </c>
      <c r="H245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246" spans="2:8" x14ac:dyDescent="0.25">
      <c r="B246" s="10" cm="1">
        <f t="array" ref="B246">DATE(Annee,1,ROW()-ROW(t_JemL[#Headers]))</f>
        <v>45901</v>
      </c>
      <c r="C246" s="2">
        <f>YEAR(t_JemL[[#This Row],[Date]])</f>
        <v>2025</v>
      </c>
      <c r="D246" s="2" t="str">
        <f>PROPER(TEXT(t_JemL[[#This Row],[Date]],"mmm"))</f>
        <v>Sept</v>
      </c>
      <c r="E246" s="2">
        <f>_xlfn.ISOWEEKNUM(t_JemL[[#This Row],[Date]])</f>
        <v>36</v>
      </c>
      <c r="F246" s="3"/>
      <c r="G246" t="str">
        <f>_xlfn.XLOOKUP(t_JemL[[#This Row],[Date]],Celebration[Date],Celebration[Célébration],"-",0)</f>
        <v>-</v>
      </c>
      <c r="H246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247" spans="2:8" x14ac:dyDescent="0.25">
      <c r="B247" s="10" cm="1">
        <f t="array" ref="B247">DATE(Annee,1,ROW()-ROW(t_JemL[#Headers]))</f>
        <v>45902</v>
      </c>
      <c r="C247" s="2">
        <f>YEAR(t_JemL[[#This Row],[Date]])</f>
        <v>2025</v>
      </c>
      <c r="D247" s="2" t="str">
        <f>PROPER(TEXT(t_JemL[[#This Row],[Date]],"mmm"))</f>
        <v>Sept</v>
      </c>
      <c r="E247" s="2">
        <f>_xlfn.ISOWEEKNUM(t_JemL[[#This Row],[Date]])</f>
        <v>36</v>
      </c>
      <c r="F247" s="3"/>
      <c r="G247" t="str">
        <f>_xlfn.XLOOKUP(t_JemL[[#This Row],[Date]],Celebration[Date],Celebration[Célébration],"-",0)</f>
        <v>-</v>
      </c>
      <c r="H247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248" spans="2:8" x14ac:dyDescent="0.25">
      <c r="B248" s="10" cm="1">
        <f t="array" ref="B248">DATE(Annee,1,ROW()-ROW(t_JemL[#Headers]))</f>
        <v>45903</v>
      </c>
      <c r="C248" s="2">
        <f>YEAR(t_JemL[[#This Row],[Date]])</f>
        <v>2025</v>
      </c>
      <c r="D248" s="2" t="str">
        <f>PROPER(TEXT(t_JemL[[#This Row],[Date]],"mmm"))</f>
        <v>Sept</v>
      </c>
      <c r="E248" s="2">
        <f>_xlfn.ISOWEEKNUM(t_JemL[[#This Row],[Date]])</f>
        <v>36</v>
      </c>
      <c r="F248" s="3"/>
      <c r="G248" t="str">
        <f>_xlfn.XLOOKUP(t_JemL[[#This Row],[Date]],Celebration[Date],Celebration[Célébration],"-",0)</f>
        <v>-</v>
      </c>
      <c r="H248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249" spans="2:8" x14ac:dyDescent="0.25">
      <c r="B249" s="10" cm="1">
        <f t="array" ref="B249">DATE(Annee,1,ROW()-ROW(t_JemL[#Headers]))</f>
        <v>45904</v>
      </c>
      <c r="C249" s="2">
        <f>YEAR(t_JemL[[#This Row],[Date]])</f>
        <v>2025</v>
      </c>
      <c r="D249" s="2" t="str">
        <f>PROPER(TEXT(t_JemL[[#This Row],[Date]],"mmm"))</f>
        <v>Sept</v>
      </c>
      <c r="E249" s="2">
        <f>_xlfn.ISOWEEKNUM(t_JemL[[#This Row],[Date]])</f>
        <v>36</v>
      </c>
      <c r="F249" s="3"/>
      <c r="G249" t="str">
        <f>_xlfn.XLOOKUP(t_JemL[[#This Row],[Date]],Celebration[Date],Celebration[Célébration],"-",0)</f>
        <v>-</v>
      </c>
      <c r="H249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250" spans="2:8" x14ac:dyDescent="0.25">
      <c r="B250" s="10" cm="1">
        <f t="array" ref="B250">DATE(Annee,1,ROW()-ROW(t_JemL[#Headers]))</f>
        <v>45905</v>
      </c>
      <c r="C250" s="2">
        <f>YEAR(t_JemL[[#This Row],[Date]])</f>
        <v>2025</v>
      </c>
      <c r="D250" s="2" t="str">
        <f>PROPER(TEXT(t_JemL[[#This Row],[Date]],"mmm"))</f>
        <v>Sept</v>
      </c>
      <c r="E250" s="2">
        <f>_xlfn.ISOWEEKNUM(t_JemL[[#This Row],[Date]])</f>
        <v>36</v>
      </c>
      <c r="F250" s="3"/>
      <c r="G250" t="str">
        <f>_xlfn.XLOOKUP(t_JemL[[#This Row],[Date]],Celebration[Date],Celebration[Célébration],"-",0)</f>
        <v>-</v>
      </c>
      <c r="H250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251" spans="2:8" x14ac:dyDescent="0.25">
      <c r="B251" s="10" cm="1">
        <f t="array" ref="B251">DATE(Annee,1,ROW()-ROW(t_JemL[#Headers]))</f>
        <v>45906</v>
      </c>
      <c r="C251" s="2">
        <f>YEAR(t_JemL[[#This Row],[Date]])</f>
        <v>2025</v>
      </c>
      <c r="D251" s="2" t="str">
        <f>PROPER(TEXT(t_JemL[[#This Row],[Date]],"mmm"))</f>
        <v>Sept</v>
      </c>
      <c r="E251" s="2">
        <f>_xlfn.ISOWEEKNUM(t_JemL[[#This Row],[Date]])</f>
        <v>36</v>
      </c>
      <c r="F251" s="3"/>
      <c r="G251" t="str">
        <f>_xlfn.XLOOKUP(t_JemL[[#This Row],[Date]],Celebration[Date],Celebration[Célébration],"-",0)</f>
        <v>-</v>
      </c>
      <c r="H251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252" spans="2:8" x14ac:dyDescent="0.25">
      <c r="B252" s="10" cm="1">
        <f t="array" ref="B252">DATE(Annee,1,ROW()-ROW(t_JemL[#Headers]))</f>
        <v>45907</v>
      </c>
      <c r="C252" s="2">
        <f>YEAR(t_JemL[[#This Row],[Date]])</f>
        <v>2025</v>
      </c>
      <c r="D252" s="2" t="str">
        <f>PROPER(TEXT(t_JemL[[#This Row],[Date]],"mmm"))</f>
        <v>Sept</v>
      </c>
      <c r="E252" s="2">
        <f>_xlfn.ISOWEEKNUM(t_JemL[[#This Row],[Date]])</f>
        <v>36</v>
      </c>
      <c r="F252" s="3"/>
      <c r="G252" t="str">
        <f>_xlfn.XLOOKUP(t_JemL[[#This Row],[Date]],Celebration[Date],Celebration[Célébration],"-",0)</f>
        <v>-</v>
      </c>
      <c r="H252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253" spans="2:8" x14ac:dyDescent="0.25">
      <c r="B253" s="10" cm="1">
        <f t="array" ref="B253">DATE(Annee,1,ROW()-ROW(t_JemL[#Headers]))</f>
        <v>45908</v>
      </c>
      <c r="C253" s="2">
        <f>YEAR(t_JemL[[#This Row],[Date]])</f>
        <v>2025</v>
      </c>
      <c r="D253" s="2" t="str">
        <f>PROPER(TEXT(t_JemL[[#This Row],[Date]],"mmm"))</f>
        <v>Sept</v>
      </c>
      <c r="E253" s="2">
        <f>_xlfn.ISOWEEKNUM(t_JemL[[#This Row],[Date]])</f>
        <v>37</v>
      </c>
      <c r="F253" s="3"/>
      <c r="G253" t="str">
        <f>_xlfn.XLOOKUP(t_JemL[[#This Row],[Date]],Celebration[Date],Celebration[Célébration],"-",0)</f>
        <v>-</v>
      </c>
      <c r="H253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254" spans="2:8" x14ac:dyDescent="0.25">
      <c r="B254" s="10" cm="1">
        <f t="array" ref="B254">DATE(Annee,1,ROW()-ROW(t_JemL[#Headers]))</f>
        <v>45909</v>
      </c>
      <c r="C254" s="2">
        <f>YEAR(t_JemL[[#This Row],[Date]])</f>
        <v>2025</v>
      </c>
      <c r="D254" s="2" t="str">
        <f>PROPER(TEXT(t_JemL[[#This Row],[Date]],"mmm"))</f>
        <v>Sept</v>
      </c>
      <c r="E254" s="2">
        <f>_xlfn.ISOWEEKNUM(t_JemL[[#This Row],[Date]])</f>
        <v>37</v>
      </c>
      <c r="F254" s="3"/>
      <c r="G254" t="str">
        <f>_xlfn.XLOOKUP(t_JemL[[#This Row],[Date]],Celebration[Date],Celebration[Célébration],"-",0)</f>
        <v>-</v>
      </c>
      <c r="H254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255" spans="2:8" x14ac:dyDescent="0.25">
      <c r="B255" s="10" cm="1">
        <f t="array" ref="B255">DATE(Annee,1,ROW()-ROW(t_JemL[#Headers]))</f>
        <v>45910</v>
      </c>
      <c r="C255" s="2">
        <f>YEAR(t_JemL[[#This Row],[Date]])</f>
        <v>2025</v>
      </c>
      <c r="D255" s="2" t="str">
        <f>PROPER(TEXT(t_JemL[[#This Row],[Date]],"mmm"))</f>
        <v>Sept</v>
      </c>
      <c r="E255" s="2">
        <f>_xlfn.ISOWEEKNUM(t_JemL[[#This Row],[Date]])</f>
        <v>37</v>
      </c>
      <c r="F255" s="3"/>
      <c r="G255" t="str">
        <f>_xlfn.XLOOKUP(t_JemL[[#This Row],[Date]],Celebration[Date],Celebration[Célébration],"-",0)</f>
        <v>-</v>
      </c>
      <c r="H255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256" spans="2:8" x14ac:dyDescent="0.25">
      <c r="B256" s="10" cm="1">
        <f t="array" ref="B256">DATE(Annee,1,ROW()-ROW(t_JemL[#Headers]))</f>
        <v>45911</v>
      </c>
      <c r="C256" s="2">
        <f>YEAR(t_JemL[[#This Row],[Date]])</f>
        <v>2025</v>
      </c>
      <c r="D256" s="2" t="str">
        <f>PROPER(TEXT(t_JemL[[#This Row],[Date]],"mmm"))</f>
        <v>Sept</v>
      </c>
      <c r="E256" s="2">
        <f>_xlfn.ISOWEEKNUM(t_JemL[[#This Row],[Date]])</f>
        <v>37</v>
      </c>
      <c r="F256" s="3"/>
      <c r="G256" t="str">
        <f>_xlfn.XLOOKUP(t_JemL[[#This Row],[Date]],Celebration[Date],Celebration[Célébration],"-",0)</f>
        <v>-</v>
      </c>
      <c r="H256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257" spans="2:8" x14ac:dyDescent="0.25">
      <c r="B257" s="10" cm="1">
        <f t="array" ref="B257">DATE(Annee,1,ROW()-ROW(t_JemL[#Headers]))</f>
        <v>45912</v>
      </c>
      <c r="C257" s="2">
        <f>YEAR(t_JemL[[#This Row],[Date]])</f>
        <v>2025</v>
      </c>
      <c r="D257" s="2" t="str">
        <f>PROPER(TEXT(t_JemL[[#This Row],[Date]],"mmm"))</f>
        <v>Sept</v>
      </c>
      <c r="E257" s="2">
        <f>_xlfn.ISOWEEKNUM(t_JemL[[#This Row],[Date]])</f>
        <v>37</v>
      </c>
      <c r="F257" s="3"/>
      <c r="G257" t="str">
        <f>_xlfn.XLOOKUP(t_JemL[[#This Row],[Date]],Celebration[Date],Celebration[Célébration],"-",0)</f>
        <v>-</v>
      </c>
      <c r="H257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258" spans="2:8" x14ac:dyDescent="0.25">
      <c r="B258" s="10" cm="1">
        <f t="array" ref="B258">DATE(Annee,1,ROW()-ROW(t_JemL[#Headers]))</f>
        <v>45913</v>
      </c>
      <c r="C258" s="2">
        <f>YEAR(t_JemL[[#This Row],[Date]])</f>
        <v>2025</v>
      </c>
      <c r="D258" s="2" t="str">
        <f>PROPER(TEXT(t_JemL[[#This Row],[Date]],"mmm"))</f>
        <v>Sept</v>
      </c>
      <c r="E258" s="2">
        <f>_xlfn.ISOWEEKNUM(t_JemL[[#This Row],[Date]])</f>
        <v>37</v>
      </c>
      <c r="F258" s="3"/>
      <c r="G258" t="str">
        <f>_xlfn.XLOOKUP(t_JemL[[#This Row],[Date]],Celebration[Date],Celebration[Célébration],"-",0)</f>
        <v>-</v>
      </c>
      <c r="H258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259" spans="2:8" x14ac:dyDescent="0.25">
      <c r="B259" s="10" cm="1">
        <f t="array" ref="B259">DATE(Annee,1,ROW()-ROW(t_JemL[#Headers]))</f>
        <v>45914</v>
      </c>
      <c r="C259" s="2">
        <f>YEAR(t_JemL[[#This Row],[Date]])</f>
        <v>2025</v>
      </c>
      <c r="D259" s="2" t="str">
        <f>PROPER(TEXT(t_JemL[[#This Row],[Date]],"mmm"))</f>
        <v>Sept</v>
      </c>
      <c r="E259" s="2">
        <f>_xlfn.ISOWEEKNUM(t_JemL[[#This Row],[Date]])</f>
        <v>37</v>
      </c>
      <c r="F259" s="3"/>
      <c r="G259" t="str">
        <f>_xlfn.XLOOKUP(t_JemL[[#This Row],[Date]],Celebration[Date],Celebration[Célébration],"-",0)</f>
        <v>-</v>
      </c>
      <c r="H259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260" spans="2:8" x14ac:dyDescent="0.25">
      <c r="B260" s="10" cm="1">
        <f t="array" ref="B260">DATE(Annee,1,ROW()-ROW(t_JemL[#Headers]))</f>
        <v>45915</v>
      </c>
      <c r="C260" s="2">
        <f>YEAR(t_JemL[[#This Row],[Date]])</f>
        <v>2025</v>
      </c>
      <c r="D260" s="2" t="str">
        <f>PROPER(TEXT(t_JemL[[#This Row],[Date]],"mmm"))</f>
        <v>Sept</v>
      </c>
      <c r="E260" s="2">
        <f>_xlfn.ISOWEEKNUM(t_JemL[[#This Row],[Date]])</f>
        <v>38</v>
      </c>
      <c r="F260" s="3"/>
      <c r="G260" t="str">
        <f>_xlfn.XLOOKUP(t_JemL[[#This Row],[Date]],Celebration[Date],Celebration[Célébration],"-",0)</f>
        <v>-</v>
      </c>
      <c r="H260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261" spans="2:8" x14ac:dyDescent="0.25">
      <c r="B261" s="10" cm="1">
        <f t="array" ref="B261">DATE(Annee,1,ROW()-ROW(t_JemL[#Headers]))</f>
        <v>45916</v>
      </c>
      <c r="C261" s="2">
        <f>YEAR(t_JemL[[#This Row],[Date]])</f>
        <v>2025</v>
      </c>
      <c r="D261" s="2" t="str">
        <f>PROPER(TEXT(t_JemL[[#This Row],[Date]],"mmm"))</f>
        <v>Sept</v>
      </c>
      <c r="E261" s="2">
        <f>_xlfn.ISOWEEKNUM(t_JemL[[#This Row],[Date]])</f>
        <v>38</v>
      </c>
      <c r="F261" s="3"/>
      <c r="G261" t="str">
        <f>_xlfn.XLOOKUP(t_JemL[[#This Row],[Date]],Celebration[Date],Celebration[Célébration],"-",0)</f>
        <v>-</v>
      </c>
      <c r="H261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262" spans="2:8" x14ac:dyDescent="0.25">
      <c r="B262" s="10" cm="1">
        <f t="array" ref="B262">DATE(Annee,1,ROW()-ROW(t_JemL[#Headers]))</f>
        <v>45917</v>
      </c>
      <c r="C262" s="2">
        <f>YEAR(t_JemL[[#This Row],[Date]])</f>
        <v>2025</v>
      </c>
      <c r="D262" s="2" t="str">
        <f>PROPER(TEXT(t_JemL[[#This Row],[Date]],"mmm"))</f>
        <v>Sept</v>
      </c>
      <c r="E262" s="2">
        <f>_xlfn.ISOWEEKNUM(t_JemL[[#This Row],[Date]])</f>
        <v>38</v>
      </c>
      <c r="F262" s="3"/>
      <c r="G262" t="str">
        <f>_xlfn.XLOOKUP(t_JemL[[#This Row],[Date]],Celebration[Date],Celebration[Célébration],"-",0)</f>
        <v>-</v>
      </c>
      <c r="H262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263" spans="2:8" x14ac:dyDescent="0.25">
      <c r="B263" s="10" cm="1">
        <f t="array" ref="B263">DATE(Annee,1,ROW()-ROW(t_JemL[#Headers]))</f>
        <v>45918</v>
      </c>
      <c r="C263" s="2">
        <f>YEAR(t_JemL[[#This Row],[Date]])</f>
        <v>2025</v>
      </c>
      <c r="D263" s="2" t="str">
        <f>PROPER(TEXT(t_JemL[[#This Row],[Date]],"mmm"))</f>
        <v>Sept</v>
      </c>
      <c r="E263" s="2">
        <f>_xlfn.ISOWEEKNUM(t_JemL[[#This Row],[Date]])</f>
        <v>38</v>
      </c>
      <c r="F263" s="3"/>
      <c r="G263" t="str">
        <f>_xlfn.XLOOKUP(t_JemL[[#This Row],[Date]],Celebration[Date],Celebration[Célébration],"-",0)</f>
        <v>-</v>
      </c>
      <c r="H263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264" spans="2:8" x14ac:dyDescent="0.25">
      <c r="B264" s="10" cm="1">
        <f t="array" ref="B264">DATE(Annee,1,ROW()-ROW(t_JemL[#Headers]))</f>
        <v>45919</v>
      </c>
      <c r="C264" s="2">
        <f>YEAR(t_JemL[[#This Row],[Date]])</f>
        <v>2025</v>
      </c>
      <c r="D264" s="2" t="str">
        <f>PROPER(TEXT(t_JemL[[#This Row],[Date]],"mmm"))</f>
        <v>Sept</v>
      </c>
      <c r="E264" s="2">
        <f>_xlfn.ISOWEEKNUM(t_JemL[[#This Row],[Date]])</f>
        <v>38</v>
      </c>
      <c r="F264" s="3"/>
      <c r="G264" t="str">
        <f>_xlfn.XLOOKUP(t_JemL[[#This Row],[Date]],Celebration[Date],Celebration[Célébration],"-",0)</f>
        <v>-</v>
      </c>
      <c r="H264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265" spans="2:8" x14ac:dyDescent="0.25">
      <c r="B265" s="10" cm="1">
        <f t="array" ref="B265">DATE(Annee,1,ROW()-ROW(t_JemL[#Headers]))</f>
        <v>45920</v>
      </c>
      <c r="C265" s="2">
        <f>YEAR(t_JemL[[#This Row],[Date]])</f>
        <v>2025</v>
      </c>
      <c r="D265" s="2" t="str">
        <f>PROPER(TEXT(t_JemL[[#This Row],[Date]],"mmm"))</f>
        <v>Sept</v>
      </c>
      <c r="E265" s="2">
        <f>_xlfn.ISOWEEKNUM(t_JemL[[#This Row],[Date]])</f>
        <v>38</v>
      </c>
      <c r="F265" s="3"/>
      <c r="G265" t="str">
        <f>_xlfn.XLOOKUP(t_JemL[[#This Row],[Date]],Celebration[Date],Celebration[Célébration],"-",0)</f>
        <v>-</v>
      </c>
      <c r="H265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266" spans="2:8" x14ac:dyDescent="0.25">
      <c r="B266" s="10" cm="1">
        <f t="array" ref="B266">DATE(Annee,1,ROW()-ROW(t_JemL[#Headers]))</f>
        <v>45921</v>
      </c>
      <c r="C266" s="2">
        <f>YEAR(t_JemL[[#This Row],[Date]])</f>
        <v>2025</v>
      </c>
      <c r="D266" s="2" t="str">
        <f>PROPER(TEXT(t_JemL[[#This Row],[Date]],"mmm"))</f>
        <v>Sept</v>
      </c>
      <c r="E266" s="2">
        <f>_xlfn.ISOWEEKNUM(t_JemL[[#This Row],[Date]])</f>
        <v>38</v>
      </c>
      <c r="F266" s="3"/>
      <c r="G266" t="str">
        <f>_xlfn.XLOOKUP(t_JemL[[#This Row],[Date]],Celebration[Date],Celebration[Célébration],"-",0)</f>
        <v>-</v>
      </c>
      <c r="H266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267" spans="2:8" x14ac:dyDescent="0.25">
      <c r="B267" s="10" cm="1">
        <f t="array" ref="B267">DATE(Annee,1,ROW()-ROW(t_JemL[#Headers]))</f>
        <v>45922</v>
      </c>
      <c r="C267" s="2">
        <f>YEAR(t_JemL[[#This Row],[Date]])</f>
        <v>2025</v>
      </c>
      <c r="D267" s="2" t="str">
        <f>PROPER(TEXT(t_JemL[[#This Row],[Date]],"mmm"))</f>
        <v>Sept</v>
      </c>
      <c r="E267" s="2">
        <f>_xlfn.ISOWEEKNUM(t_JemL[[#This Row],[Date]])</f>
        <v>39</v>
      </c>
      <c r="F267" s="3"/>
      <c r="G267" t="str">
        <f>_xlfn.XLOOKUP(t_JemL[[#This Row],[Date]],Celebration[Date],Celebration[Célébration],"-",0)</f>
        <v>-</v>
      </c>
      <c r="H267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268" spans="2:8" x14ac:dyDescent="0.25">
      <c r="B268" s="10" cm="1">
        <f t="array" ref="B268">DATE(Annee,1,ROW()-ROW(t_JemL[#Headers]))</f>
        <v>45923</v>
      </c>
      <c r="C268" s="2">
        <f>YEAR(t_JemL[[#This Row],[Date]])</f>
        <v>2025</v>
      </c>
      <c r="D268" s="2" t="str">
        <f>PROPER(TEXT(t_JemL[[#This Row],[Date]],"mmm"))</f>
        <v>Sept</v>
      </c>
      <c r="E268" s="2">
        <f>_xlfn.ISOWEEKNUM(t_JemL[[#This Row],[Date]])</f>
        <v>39</v>
      </c>
      <c r="F268" s="3"/>
      <c r="G268" t="str">
        <f>_xlfn.XLOOKUP(t_JemL[[#This Row],[Date]],Celebration[Date],Celebration[Célébration],"-",0)</f>
        <v>-</v>
      </c>
      <c r="H268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269" spans="2:8" x14ac:dyDescent="0.25">
      <c r="B269" s="10" cm="1">
        <f t="array" ref="B269">DATE(Annee,1,ROW()-ROW(t_JemL[#Headers]))</f>
        <v>45924</v>
      </c>
      <c r="C269" s="2">
        <f>YEAR(t_JemL[[#This Row],[Date]])</f>
        <v>2025</v>
      </c>
      <c r="D269" s="2" t="str">
        <f>PROPER(TEXT(t_JemL[[#This Row],[Date]],"mmm"))</f>
        <v>Sept</v>
      </c>
      <c r="E269" s="2">
        <f>_xlfn.ISOWEEKNUM(t_JemL[[#This Row],[Date]])</f>
        <v>39</v>
      </c>
      <c r="F269" s="3"/>
      <c r="G269" t="str">
        <f>_xlfn.XLOOKUP(t_JemL[[#This Row],[Date]],Celebration[Date],Celebration[Célébration],"-",0)</f>
        <v>-</v>
      </c>
      <c r="H269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270" spans="2:8" x14ac:dyDescent="0.25">
      <c r="B270" s="10" cm="1">
        <f t="array" ref="B270">DATE(Annee,1,ROW()-ROW(t_JemL[#Headers]))</f>
        <v>45925</v>
      </c>
      <c r="C270" s="2">
        <f>YEAR(t_JemL[[#This Row],[Date]])</f>
        <v>2025</v>
      </c>
      <c r="D270" s="2" t="str">
        <f>PROPER(TEXT(t_JemL[[#This Row],[Date]],"mmm"))</f>
        <v>Sept</v>
      </c>
      <c r="E270" s="2">
        <f>_xlfn.ISOWEEKNUM(t_JemL[[#This Row],[Date]])</f>
        <v>39</v>
      </c>
      <c r="F270" s="3"/>
      <c r="G270" t="str">
        <f>_xlfn.XLOOKUP(t_JemL[[#This Row],[Date]],Celebration[Date],Celebration[Célébration],"-",0)</f>
        <v>-</v>
      </c>
      <c r="H270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271" spans="2:8" x14ac:dyDescent="0.25">
      <c r="B271" s="10" cm="1">
        <f t="array" ref="B271">DATE(Annee,1,ROW()-ROW(t_JemL[#Headers]))</f>
        <v>45926</v>
      </c>
      <c r="C271" s="2">
        <f>YEAR(t_JemL[[#This Row],[Date]])</f>
        <v>2025</v>
      </c>
      <c r="D271" s="2" t="str">
        <f>PROPER(TEXT(t_JemL[[#This Row],[Date]],"mmm"))</f>
        <v>Sept</v>
      </c>
      <c r="E271" s="2">
        <f>_xlfn.ISOWEEKNUM(t_JemL[[#This Row],[Date]])</f>
        <v>39</v>
      </c>
      <c r="F271" s="3"/>
      <c r="G271" t="str">
        <f>_xlfn.XLOOKUP(t_JemL[[#This Row],[Date]],Celebration[Date],Celebration[Célébration],"-",0)</f>
        <v>-</v>
      </c>
      <c r="H271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272" spans="2:8" x14ac:dyDescent="0.25">
      <c r="B272" s="10" cm="1">
        <f t="array" ref="B272">DATE(Annee,1,ROW()-ROW(t_JemL[#Headers]))</f>
        <v>45927</v>
      </c>
      <c r="C272" s="2">
        <f>YEAR(t_JemL[[#This Row],[Date]])</f>
        <v>2025</v>
      </c>
      <c r="D272" s="2" t="str">
        <f>PROPER(TEXT(t_JemL[[#This Row],[Date]],"mmm"))</f>
        <v>Sept</v>
      </c>
      <c r="E272" s="2">
        <f>_xlfn.ISOWEEKNUM(t_JemL[[#This Row],[Date]])</f>
        <v>39</v>
      </c>
      <c r="F272" s="3"/>
      <c r="G272" t="str">
        <f>_xlfn.XLOOKUP(t_JemL[[#This Row],[Date]],Celebration[Date],Celebration[Célébration],"-",0)</f>
        <v>-</v>
      </c>
      <c r="H272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273" spans="2:8" x14ac:dyDescent="0.25">
      <c r="B273" s="10" cm="1">
        <f t="array" ref="B273">DATE(Annee,1,ROW()-ROW(t_JemL[#Headers]))</f>
        <v>45928</v>
      </c>
      <c r="C273" s="2">
        <f>YEAR(t_JemL[[#This Row],[Date]])</f>
        <v>2025</v>
      </c>
      <c r="D273" s="2" t="str">
        <f>PROPER(TEXT(t_JemL[[#This Row],[Date]],"mmm"))</f>
        <v>Sept</v>
      </c>
      <c r="E273" s="2">
        <f>_xlfn.ISOWEEKNUM(t_JemL[[#This Row],[Date]])</f>
        <v>39</v>
      </c>
      <c r="F273" s="3"/>
      <c r="G273" t="str">
        <f>_xlfn.XLOOKUP(t_JemL[[#This Row],[Date]],Celebration[Date],Celebration[Célébration],"-",0)</f>
        <v>-</v>
      </c>
      <c r="H273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274" spans="2:8" x14ac:dyDescent="0.25">
      <c r="B274" s="10" cm="1">
        <f t="array" ref="B274">DATE(Annee,1,ROW()-ROW(t_JemL[#Headers]))</f>
        <v>45929</v>
      </c>
      <c r="C274" s="2">
        <f>YEAR(t_JemL[[#This Row],[Date]])</f>
        <v>2025</v>
      </c>
      <c r="D274" s="2" t="str">
        <f>PROPER(TEXT(t_JemL[[#This Row],[Date]],"mmm"))</f>
        <v>Sept</v>
      </c>
      <c r="E274" s="2">
        <f>_xlfn.ISOWEEKNUM(t_JemL[[#This Row],[Date]])</f>
        <v>40</v>
      </c>
      <c r="F274" s="3"/>
      <c r="G274" t="str">
        <f>_xlfn.XLOOKUP(t_JemL[[#This Row],[Date]],Celebration[Date],Celebration[Célébration],"-",0)</f>
        <v>-</v>
      </c>
      <c r="H274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275" spans="2:8" x14ac:dyDescent="0.25">
      <c r="B275" s="10" cm="1">
        <f t="array" ref="B275">DATE(Annee,1,ROW()-ROW(t_JemL[#Headers]))</f>
        <v>45930</v>
      </c>
      <c r="C275" s="2">
        <f>YEAR(t_JemL[[#This Row],[Date]])</f>
        <v>2025</v>
      </c>
      <c r="D275" s="2" t="str">
        <f>PROPER(TEXT(t_JemL[[#This Row],[Date]],"mmm"))</f>
        <v>Sept</v>
      </c>
      <c r="E275" s="2">
        <f>_xlfn.ISOWEEKNUM(t_JemL[[#This Row],[Date]])</f>
        <v>40</v>
      </c>
      <c r="F275" s="3"/>
      <c r="G275" t="str">
        <f>_xlfn.XLOOKUP(t_JemL[[#This Row],[Date]],Celebration[Date],Celebration[Célébration],"-",0)</f>
        <v>-</v>
      </c>
      <c r="H275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276" spans="2:8" x14ac:dyDescent="0.25">
      <c r="B276" s="10" cm="1">
        <f t="array" ref="B276">DATE(Annee,1,ROW()-ROW(t_JemL[#Headers]))</f>
        <v>45931</v>
      </c>
      <c r="C276" s="2">
        <f>YEAR(t_JemL[[#This Row],[Date]])</f>
        <v>2025</v>
      </c>
      <c r="D276" s="2" t="str">
        <f>PROPER(TEXT(t_JemL[[#This Row],[Date]],"mmm"))</f>
        <v>Oct</v>
      </c>
      <c r="E276" s="2">
        <f>_xlfn.ISOWEEKNUM(t_JemL[[#This Row],[Date]])</f>
        <v>40</v>
      </c>
      <c r="F276" s="3"/>
      <c r="G276" t="str">
        <f>_xlfn.XLOOKUP(t_JemL[[#This Row],[Date]],Celebration[Date],Celebration[Célébration],"-",0)</f>
        <v>-</v>
      </c>
      <c r="H276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277" spans="2:8" x14ac:dyDescent="0.25">
      <c r="B277" s="10" cm="1">
        <f t="array" ref="B277">DATE(Annee,1,ROW()-ROW(t_JemL[#Headers]))</f>
        <v>45932</v>
      </c>
      <c r="C277" s="2">
        <f>YEAR(t_JemL[[#This Row],[Date]])</f>
        <v>2025</v>
      </c>
      <c r="D277" s="2" t="str">
        <f>PROPER(TEXT(t_JemL[[#This Row],[Date]],"mmm"))</f>
        <v>Oct</v>
      </c>
      <c r="E277" s="2">
        <f>_xlfn.ISOWEEKNUM(t_JemL[[#This Row],[Date]])</f>
        <v>40</v>
      </c>
      <c r="F277" s="3"/>
      <c r="G277" t="str">
        <f>_xlfn.XLOOKUP(t_JemL[[#This Row],[Date]],Celebration[Date],Celebration[Célébration],"-",0)</f>
        <v>-</v>
      </c>
      <c r="H277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278" spans="2:8" x14ac:dyDescent="0.25">
      <c r="B278" s="10" cm="1">
        <f t="array" ref="B278">DATE(Annee,1,ROW()-ROW(t_JemL[#Headers]))</f>
        <v>45933</v>
      </c>
      <c r="C278" s="2">
        <f>YEAR(t_JemL[[#This Row],[Date]])</f>
        <v>2025</v>
      </c>
      <c r="D278" s="2" t="str">
        <f>PROPER(TEXT(t_JemL[[#This Row],[Date]],"mmm"))</f>
        <v>Oct</v>
      </c>
      <c r="E278" s="2">
        <f>_xlfn.ISOWEEKNUM(t_JemL[[#This Row],[Date]])</f>
        <v>40</v>
      </c>
      <c r="F278" s="3"/>
      <c r="G278" t="str">
        <f>_xlfn.XLOOKUP(t_JemL[[#This Row],[Date]],Celebration[Date],Celebration[Célébration],"-",0)</f>
        <v>-</v>
      </c>
      <c r="H278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279" spans="2:8" x14ac:dyDescent="0.25">
      <c r="B279" s="10" cm="1">
        <f t="array" ref="B279">DATE(Annee,1,ROW()-ROW(t_JemL[#Headers]))</f>
        <v>45934</v>
      </c>
      <c r="C279" s="2">
        <f>YEAR(t_JemL[[#This Row],[Date]])</f>
        <v>2025</v>
      </c>
      <c r="D279" s="2" t="str">
        <f>PROPER(TEXT(t_JemL[[#This Row],[Date]],"mmm"))</f>
        <v>Oct</v>
      </c>
      <c r="E279" s="2">
        <f>_xlfn.ISOWEEKNUM(t_JemL[[#This Row],[Date]])</f>
        <v>40</v>
      </c>
      <c r="F279" s="3"/>
      <c r="G279" t="str">
        <f>_xlfn.XLOOKUP(t_JemL[[#This Row],[Date]],Celebration[Date],Celebration[Célébration],"-",0)</f>
        <v>-</v>
      </c>
      <c r="H279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280" spans="2:8" x14ac:dyDescent="0.25">
      <c r="B280" s="10" cm="1">
        <f t="array" ref="B280">DATE(Annee,1,ROW()-ROW(t_JemL[#Headers]))</f>
        <v>45935</v>
      </c>
      <c r="C280" s="2">
        <f>YEAR(t_JemL[[#This Row],[Date]])</f>
        <v>2025</v>
      </c>
      <c r="D280" s="2" t="str">
        <f>PROPER(TEXT(t_JemL[[#This Row],[Date]],"mmm"))</f>
        <v>Oct</v>
      </c>
      <c r="E280" s="2">
        <f>_xlfn.ISOWEEKNUM(t_JemL[[#This Row],[Date]])</f>
        <v>40</v>
      </c>
      <c r="F280" s="3"/>
      <c r="G280" t="str">
        <f>_xlfn.XLOOKUP(t_JemL[[#This Row],[Date]],Celebration[Date],Celebration[Célébration],"-",0)</f>
        <v>-</v>
      </c>
      <c r="H280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281" spans="2:8" x14ac:dyDescent="0.25">
      <c r="B281" s="10" cm="1">
        <f t="array" ref="B281">DATE(Annee,1,ROW()-ROW(t_JemL[#Headers]))</f>
        <v>45936</v>
      </c>
      <c r="C281" s="2">
        <f>YEAR(t_JemL[[#This Row],[Date]])</f>
        <v>2025</v>
      </c>
      <c r="D281" s="2" t="str">
        <f>PROPER(TEXT(t_JemL[[#This Row],[Date]],"mmm"))</f>
        <v>Oct</v>
      </c>
      <c r="E281" s="2">
        <f>_xlfn.ISOWEEKNUM(t_JemL[[#This Row],[Date]])</f>
        <v>41</v>
      </c>
      <c r="F281" s="3"/>
      <c r="G281" t="str">
        <f>_xlfn.XLOOKUP(t_JemL[[#This Row],[Date]],Celebration[Date],Celebration[Célébration],"-",0)</f>
        <v>-</v>
      </c>
      <c r="H281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282" spans="2:8" x14ac:dyDescent="0.25">
      <c r="B282" s="10" cm="1">
        <f t="array" ref="B282">DATE(Annee,1,ROW()-ROW(t_JemL[#Headers]))</f>
        <v>45937</v>
      </c>
      <c r="C282" s="2">
        <f>YEAR(t_JemL[[#This Row],[Date]])</f>
        <v>2025</v>
      </c>
      <c r="D282" s="2" t="str">
        <f>PROPER(TEXT(t_JemL[[#This Row],[Date]],"mmm"))</f>
        <v>Oct</v>
      </c>
      <c r="E282" s="2">
        <f>_xlfn.ISOWEEKNUM(t_JemL[[#This Row],[Date]])</f>
        <v>41</v>
      </c>
      <c r="F282" s="3"/>
      <c r="G282" t="str">
        <f>_xlfn.XLOOKUP(t_JemL[[#This Row],[Date]],Celebration[Date],Celebration[Célébration],"-",0)</f>
        <v>-</v>
      </c>
      <c r="H282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283" spans="2:8" x14ac:dyDescent="0.25">
      <c r="B283" s="10" cm="1">
        <f t="array" ref="B283">DATE(Annee,1,ROW()-ROW(t_JemL[#Headers]))</f>
        <v>45938</v>
      </c>
      <c r="C283" s="2">
        <f>YEAR(t_JemL[[#This Row],[Date]])</f>
        <v>2025</v>
      </c>
      <c r="D283" s="2" t="str">
        <f>PROPER(TEXT(t_JemL[[#This Row],[Date]],"mmm"))</f>
        <v>Oct</v>
      </c>
      <c r="E283" s="2">
        <f>_xlfn.ISOWEEKNUM(t_JemL[[#This Row],[Date]])</f>
        <v>41</v>
      </c>
      <c r="F283" s="3"/>
      <c r="G283" t="str">
        <f>_xlfn.XLOOKUP(t_JemL[[#This Row],[Date]],Celebration[Date],Celebration[Célébration],"-",0)</f>
        <v>-</v>
      </c>
      <c r="H283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284" spans="2:8" x14ac:dyDescent="0.25">
      <c r="B284" s="10" cm="1">
        <f t="array" ref="B284">DATE(Annee,1,ROW()-ROW(t_JemL[#Headers]))</f>
        <v>45939</v>
      </c>
      <c r="C284" s="2">
        <f>YEAR(t_JemL[[#This Row],[Date]])</f>
        <v>2025</v>
      </c>
      <c r="D284" s="2" t="str">
        <f>PROPER(TEXT(t_JemL[[#This Row],[Date]],"mmm"))</f>
        <v>Oct</v>
      </c>
      <c r="E284" s="2">
        <f>_xlfn.ISOWEEKNUM(t_JemL[[#This Row],[Date]])</f>
        <v>41</v>
      </c>
      <c r="F284" s="3"/>
      <c r="G284" t="str">
        <f>_xlfn.XLOOKUP(t_JemL[[#This Row],[Date]],Celebration[Date],Celebration[Célébration],"-",0)</f>
        <v>-</v>
      </c>
      <c r="H284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285" spans="2:8" x14ac:dyDescent="0.25">
      <c r="B285" s="10" cm="1">
        <f t="array" ref="B285">DATE(Annee,1,ROW()-ROW(t_JemL[#Headers]))</f>
        <v>45940</v>
      </c>
      <c r="C285" s="2">
        <f>YEAR(t_JemL[[#This Row],[Date]])</f>
        <v>2025</v>
      </c>
      <c r="D285" s="2" t="str">
        <f>PROPER(TEXT(t_JemL[[#This Row],[Date]],"mmm"))</f>
        <v>Oct</v>
      </c>
      <c r="E285" s="2">
        <f>_xlfn.ISOWEEKNUM(t_JemL[[#This Row],[Date]])</f>
        <v>41</v>
      </c>
      <c r="F285" s="3"/>
      <c r="G285" t="str">
        <f>_xlfn.XLOOKUP(t_JemL[[#This Row],[Date]],Celebration[Date],Celebration[Célébration],"-",0)</f>
        <v>-</v>
      </c>
      <c r="H285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286" spans="2:8" x14ac:dyDescent="0.25">
      <c r="B286" s="10" cm="1">
        <f t="array" ref="B286">DATE(Annee,1,ROW()-ROW(t_JemL[#Headers]))</f>
        <v>45941</v>
      </c>
      <c r="C286" s="2">
        <f>YEAR(t_JemL[[#This Row],[Date]])</f>
        <v>2025</v>
      </c>
      <c r="D286" s="2" t="str">
        <f>PROPER(TEXT(t_JemL[[#This Row],[Date]],"mmm"))</f>
        <v>Oct</v>
      </c>
      <c r="E286" s="2">
        <f>_xlfn.ISOWEEKNUM(t_JemL[[#This Row],[Date]])</f>
        <v>41</v>
      </c>
      <c r="F286" s="3"/>
      <c r="G286" t="str">
        <f>_xlfn.XLOOKUP(t_JemL[[#This Row],[Date]],Celebration[Date],Celebration[Célébration],"-",0)</f>
        <v>-</v>
      </c>
      <c r="H286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287" spans="2:8" x14ac:dyDescent="0.25">
      <c r="B287" s="10" cm="1">
        <f t="array" ref="B287">DATE(Annee,1,ROW()-ROW(t_JemL[#Headers]))</f>
        <v>45942</v>
      </c>
      <c r="C287" s="2">
        <f>YEAR(t_JemL[[#This Row],[Date]])</f>
        <v>2025</v>
      </c>
      <c r="D287" s="2" t="str">
        <f>PROPER(TEXT(t_JemL[[#This Row],[Date]],"mmm"))</f>
        <v>Oct</v>
      </c>
      <c r="E287" s="2">
        <f>_xlfn.ISOWEEKNUM(t_JemL[[#This Row],[Date]])</f>
        <v>41</v>
      </c>
      <c r="F287" s="3"/>
      <c r="G287" t="str">
        <f>_xlfn.XLOOKUP(t_JemL[[#This Row],[Date]],Celebration[Date],Celebration[Célébration],"-",0)</f>
        <v>-</v>
      </c>
      <c r="H287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288" spans="2:8" x14ac:dyDescent="0.25">
      <c r="B288" s="10" cm="1">
        <f t="array" ref="B288">DATE(Annee,1,ROW()-ROW(t_JemL[#Headers]))</f>
        <v>45943</v>
      </c>
      <c r="C288" s="2">
        <f>YEAR(t_JemL[[#This Row],[Date]])</f>
        <v>2025</v>
      </c>
      <c r="D288" s="2" t="str">
        <f>PROPER(TEXT(t_JemL[[#This Row],[Date]],"mmm"))</f>
        <v>Oct</v>
      </c>
      <c r="E288" s="2">
        <f>_xlfn.ISOWEEKNUM(t_JemL[[#This Row],[Date]])</f>
        <v>42</v>
      </c>
      <c r="F288" s="3"/>
      <c r="G288" t="str">
        <f>_xlfn.XLOOKUP(t_JemL[[#This Row],[Date]],Celebration[Date],Celebration[Célébration],"-",0)</f>
        <v>-</v>
      </c>
      <c r="H288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289" spans="2:8" x14ac:dyDescent="0.25">
      <c r="B289" s="10" cm="1">
        <f t="array" ref="B289">DATE(Annee,1,ROW()-ROW(t_JemL[#Headers]))</f>
        <v>45944</v>
      </c>
      <c r="C289" s="2">
        <f>YEAR(t_JemL[[#This Row],[Date]])</f>
        <v>2025</v>
      </c>
      <c r="D289" s="2" t="str">
        <f>PROPER(TEXT(t_JemL[[#This Row],[Date]],"mmm"))</f>
        <v>Oct</v>
      </c>
      <c r="E289" s="2">
        <f>_xlfn.ISOWEEKNUM(t_JemL[[#This Row],[Date]])</f>
        <v>42</v>
      </c>
      <c r="F289" s="3"/>
      <c r="G289" t="str">
        <f>_xlfn.XLOOKUP(t_JemL[[#This Row],[Date]],Celebration[Date],Celebration[Célébration],"-",0)</f>
        <v>-</v>
      </c>
      <c r="H289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290" spans="2:8" x14ac:dyDescent="0.25">
      <c r="B290" s="10" cm="1">
        <f t="array" ref="B290">DATE(Annee,1,ROW()-ROW(t_JemL[#Headers]))</f>
        <v>45945</v>
      </c>
      <c r="C290" s="2">
        <f>YEAR(t_JemL[[#This Row],[Date]])</f>
        <v>2025</v>
      </c>
      <c r="D290" s="2" t="str">
        <f>PROPER(TEXT(t_JemL[[#This Row],[Date]],"mmm"))</f>
        <v>Oct</v>
      </c>
      <c r="E290" s="2">
        <f>_xlfn.ISOWEEKNUM(t_JemL[[#This Row],[Date]])</f>
        <v>42</v>
      </c>
      <c r="F290" s="3"/>
      <c r="G290" t="str">
        <f>_xlfn.XLOOKUP(t_JemL[[#This Row],[Date]],Celebration[Date],Celebration[Célébration],"-",0)</f>
        <v>-</v>
      </c>
      <c r="H290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291" spans="2:8" x14ac:dyDescent="0.25">
      <c r="B291" s="10" cm="1">
        <f t="array" ref="B291">DATE(Annee,1,ROW()-ROW(t_JemL[#Headers]))</f>
        <v>45946</v>
      </c>
      <c r="C291" s="2">
        <f>YEAR(t_JemL[[#This Row],[Date]])</f>
        <v>2025</v>
      </c>
      <c r="D291" s="2" t="str">
        <f>PROPER(TEXT(t_JemL[[#This Row],[Date]],"mmm"))</f>
        <v>Oct</v>
      </c>
      <c r="E291" s="2">
        <f>_xlfn.ISOWEEKNUM(t_JemL[[#This Row],[Date]])</f>
        <v>42</v>
      </c>
      <c r="F291" s="3"/>
      <c r="G291" t="str">
        <f>_xlfn.XLOOKUP(t_JemL[[#This Row],[Date]],Celebration[Date],Celebration[Célébration],"-",0)</f>
        <v>-</v>
      </c>
      <c r="H291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292" spans="2:8" x14ac:dyDescent="0.25">
      <c r="B292" s="10" cm="1">
        <f t="array" ref="B292">DATE(Annee,1,ROW()-ROW(t_JemL[#Headers]))</f>
        <v>45947</v>
      </c>
      <c r="C292" s="2">
        <f>YEAR(t_JemL[[#This Row],[Date]])</f>
        <v>2025</v>
      </c>
      <c r="D292" s="2" t="str">
        <f>PROPER(TEXT(t_JemL[[#This Row],[Date]],"mmm"))</f>
        <v>Oct</v>
      </c>
      <c r="E292" s="2">
        <f>_xlfn.ISOWEEKNUM(t_JemL[[#This Row],[Date]])</f>
        <v>42</v>
      </c>
      <c r="F292" s="3"/>
      <c r="G292" t="str">
        <f>_xlfn.XLOOKUP(t_JemL[[#This Row],[Date]],Celebration[Date],Celebration[Célébration],"-",0)</f>
        <v>-</v>
      </c>
      <c r="H292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293" spans="2:8" x14ac:dyDescent="0.25">
      <c r="B293" s="10" cm="1">
        <f t="array" ref="B293">DATE(Annee,1,ROW()-ROW(t_JemL[#Headers]))</f>
        <v>45948</v>
      </c>
      <c r="C293" s="2">
        <f>YEAR(t_JemL[[#This Row],[Date]])</f>
        <v>2025</v>
      </c>
      <c r="D293" s="2" t="str">
        <f>PROPER(TEXT(t_JemL[[#This Row],[Date]],"mmm"))</f>
        <v>Oct</v>
      </c>
      <c r="E293" s="2">
        <f>_xlfn.ISOWEEKNUM(t_JemL[[#This Row],[Date]])</f>
        <v>42</v>
      </c>
      <c r="F293" s="3"/>
      <c r="G293" t="str">
        <f>_xlfn.XLOOKUP(t_JemL[[#This Row],[Date]],Celebration[Date],Celebration[Célébration],"-",0)</f>
        <v>-</v>
      </c>
      <c r="H293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294" spans="2:8" x14ac:dyDescent="0.25">
      <c r="B294" s="10" cm="1">
        <f t="array" ref="B294">DATE(Annee,1,ROW()-ROW(t_JemL[#Headers]))</f>
        <v>45949</v>
      </c>
      <c r="C294" s="2">
        <f>YEAR(t_JemL[[#This Row],[Date]])</f>
        <v>2025</v>
      </c>
      <c r="D294" s="2" t="str">
        <f>PROPER(TEXT(t_JemL[[#This Row],[Date]],"mmm"))</f>
        <v>Oct</v>
      </c>
      <c r="E294" s="2">
        <f>_xlfn.ISOWEEKNUM(t_JemL[[#This Row],[Date]])</f>
        <v>42</v>
      </c>
      <c r="F294" s="3"/>
      <c r="G294" t="str">
        <f>_xlfn.XLOOKUP(t_JemL[[#This Row],[Date]],Celebration[Date],Celebration[Célébration],"-",0)</f>
        <v>-</v>
      </c>
      <c r="H294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295" spans="2:8" x14ac:dyDescent="0.25">
      <c r="B295" s="10" cm="1">
        <f t="array" ref="B295">DATE(Annee,1,ROW()-ROW(t_JemL[#Headers]))</f>
        <v>45950</v>
      </c>
      <c r="C295" s="2">
        <f>YEAR(t_JemL[[#This Row],[Date]])</f>
        <v>2025</v>
      </c>
      <c r="D295" s="2" t="str">
        <f>PROPER(TEXT(t_JemL[[#This Row],[Date]],"mmm"))</f>
        <v>Oct</v>
      </c>
      <c r="E295" s="2">
        <f>_xlfn.ISOWEEKNUM(t_JemL[[#This Row],[Date]])</f>
        <v>43</v>
      </c>
      <c r="F295" s="3"/>
      <c r="G295" t="str">
        <f>_xlfn.XLOOKUP(t_JemL[[#This Row],[Date]],Celebration[Date],Celebration[Célébration],"-",0)</f>
        <v>-</v>
      </c>
      <c r="H295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296" spans="2:8" x14ac:dyDescent="0.25">
      <c r="B296" s="10" cm="1">
        <f t="array" ref="B296">DATE(Annee,1,ROW()-ROW(t_JemL[#Headers]))</f>
        <v>45951</v>
      </c>
      <c r="C296" s="2">
        <f>YEAR(t_JemL[[#This Row],[Date]])</f>
        <v>2025</v>
      </c>
      <c r="D296" s="2" t="str">
        <f>PROPER(TEXT(t_JemL[[#This Row],[Date]],"mmm"))</f>
        <v>Oct</v>
      </c>
      <c r="E296" s="2">
        <f>_xlfn.ISOWEEKNUM(t_JemL[[#This Row],[Date]])</f>
        <v>43</v>
      </c>
      <c r="F296" s="3"/>
      <c r="G296" t="str">
        <f>_xlfn.XLOOKUP(t_JemL[[#This Row],[Date]],Celebration[Date],Celebration[Célébration],"-",0)</f>
        <v>-</v>
      </c>
      <c r="H296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297" spans="2:8" x14ac:dyDescent="0.25">
      <c r="B297" s="10" cm="1">
        <f t="array" ref="B297">DATE(Annee,1,ROW()-ROW(t_JemL[#Headers]))</f>
        <v>45952</v>
      </c>
      <c r="C297" s="2">
        <f>YEAR(t_JemL[[#This Row],[Date]])</f>
        <v>2025</v>
      </c>
      <c r="D297" s="2" t="str">
        <f>PROPER(TEXT(t_JemL[[#This Row],[Date]],"mmm"))</f>
        <v>Oct</v>
      </c>
      <c r="E297" s="2">
        <f>_xlfn.ISOWEEKNUM(t_JemL[[#This Row],[Date]])</f>
        <v>43</v>
      </c>
      <c r="F297" s="3"/>
      <c r="G297" t="str">
        <f>_xlfn.XLOOKUP(t_JemL[[#This Row],[Date]],Celebration[Date],Celebration[Célébration],"-",0)</f>
        <v>-</v>
      </c>
      <c r="H297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298" spans="2:8" x14ac:dyDescent="0.25">
      <c r="B298" s="10" cm="1">
        <f t="array" ref="B298">DATE(Annee,1,ROW()-ROW(t_JemL[#Headers]))</f>
        <v>45953</v>
      </c>
      <c r="C298" s="2">
        <f>YEAR(t_JemL[[#This Row],[Date]])</f>
        <v>2025</v>
      </c>
      <c r="D298" s="2" t="str">
        <f>PROPER(TEXT(t_JemL[[#This Row],[Date]],"mmm"))</f>
        <v>Oct</v>
      </c>
      <c r="E298" s="2">
        <f>_xlfn.ISOWEEKNUM(t_JemL[[#This Row],[Date]])</f>
        <v>43</v>
      </c>
      <c r="F298" s="3"/>
      <c r="G298" t="str">
        <f>_xlfn.XLOOKUP(t_JemL[[#This Row],[Date]],Celebration[Date],Celebration[Célébration],"-",0)</f>
        <v>-</v>
      </c>
      <c r="H298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299" spans="2:8" x14ac:dyDescent="0.25">
      <c r="B299" s="10" cm="1">
        <f t="array" ref="B299">DATE(Annee,1,ROW()-ROW(t_JemL[#Headers]))</f>
        <v>45954</v>
      </c>
      <c r="C299" s="2">
        <f>YEAR(t_JemL[[#This Row],[Date]])</f>
        <v>2025</v>
      </c>
      <c r="D299" s="2" t="str">
        <f>PROPER(TEXT(t_JemL[[#This Row],[Date]],"mmm"))</f>
        <v>Oct</v>
      </c>
      <c r="E299" s="2">
        <f>_xlfn.ISOWEEKNUM(t_JemL[[#This Row],[Date]])</f>
        <v>43</v>
      </c>
      <c r="F299" s="3"/>
      <c r="G299" t="str">
        <f>_xlfn.XLOOKUP(t_JemL[[#This Row],[Date]],Celebration[Date],Celebration[Célébration],"-",0)</f>
        <v>-</v>
      </c>
      <c r="H299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300" spans="2:8" x14ac:dyDescent="0.25">
      <c r="B300" s="10" cm="1">
        <f t="array" ref="B300">DATE(Annee,1,ROW()-ROW(t_JemL[#Headers]))</f>
        <v>45955</v>
      </c>
      <c r="C300" s="2">
        <f>YEAR(t_JemL[[#This Row],[Date]])</f>
        <v>2025</v>
      </c>
      <c r="D300" s="2" t="str">
        <f>PROPER(TEXT(t_JemL[[#This Row],[Date]],"mmm"))</f>
        <v>Oct</v>
      </c>
      <c r="E300" s="2">
        <f>_xlfn.ISOWEEKNUM(t_JemL[[#This Row],[Date]])</f>
        <v>43</v>
      </c>
      <c r="F300" s="3"/>
      <c r="G300" t="str">
        <f>_xlfn.XLOOKUP(t_JemL[[#This Row],[Date]],Celebration[Date],Celebration[Célébration],"-",0)</f>
        <v>-</v>
      </c>
      <c r="H300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301" spans="2:8" x14ac:dyDescent="0.25">
      <c r="B301" s="10" cm="1">
        <f t="array" ref="B301">DATE(Annee,1,ROW()-ROW(t_JemL[#Headers]))</f>
        <v>45956</v>
      </c>
      <c r="C301" s="2">
        <f>YEAR(t_JemL[[#This Row],[Date]])</f>
        <v>2025</v>
      </c>
      <c r="D301" s="2" t="str">
        <f>PROPER(TEXT(t_JemL[[#This Row],[Date]],"mmm"))</f>
        <v>Oct</v>
      </c>
      <c r="E301" s="2">
        <f>_xlfn.ISOWEEKNUM(t_JemL[[#This Row],[Date]])</f>
        <v>43</v>
      </c>
      <c r="F301" s="3"/>
      <c r="G301" t="str">
        <f>_xlfn.XLOOKUP(t_JemL[[#This Row],[Date]],Celebration[Date],Celebration[Célébration],"-",0)</f>
        <v>-</v>
      </c>
      <c r="H301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302" spans="2:8" x14ac:dyDescent="0.25">
      <c r="B302" s="10" cm="1">
        <f t="array" ref="B302">DATE(Annee,1,ROW()-ROW(t_JemL[#Headers]))</f>
        <v>45957</v>
      </c>
      <c r="C302" s="2">
        <f>YEAR(t_JemL[[#This Row],[Date]])</f>
        <v>2025</v>
      </c>
      <c r="D302" s="2" t="str">
        <f>PROPER(TEXT(t_JemL[[#This Row],[Date]],"mmm"))</f>
        <v>Oct</v>
      </c>
      <c r="E302" s="2">
        <f>_xlfn.ISOWEEKNUM(t_JemL[[#This Row],[Date]])</f>
        <v>44</v>
      </c>
      <c r="F302" s="3"/>
      <c r="G302" t="str">
        <f>_xlfn.XLOOKUP(t_JemL[[#This Row],[Date]],Celebration[Date],Celebration[Célébration],"-",0)</f>
        <v>-</v>
      </c>
      <c r="H302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303" spans="2:8" x14ac:dyDescent="0.25">
      <c r="B303" s="10" cm="1">
        <f t="array" ref="B303">DATE(Annee,1,ROW()-ROW(t_JemL[#Headers]))</f>
        <v>45958</v>
      </c>
      <c r="C303" s="2">
        <f>YEAR(t_JemL[[#This Row],[Date]])</f>
        <v>2025</v>
      </c>
      <c r="D303" s="2" t="str">
        <f>PROPER(TEXT(t_JemL[[#This Row],[Date]],"mmm"))</f>
        <v>Oct</v>
      </c>
      <c r="E303" s="2">
        <f>_xlfn.ISOWEEKNUM(t_JemL[[#This Row],[Date]])</f>
        <v>44</v>
      </c>
      <c r="F303" s="3"/>
      <c r="G303" t="str">
        <f>_xlfn.XLOOKUP(t_JemL[[#This Row],[Date]],Celebration[Date],Celebration[Célébration],"-",0)</f>
        <v>-</v>
      </c>
      <c r="H303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304" spans="2:8" x14ac:dyDescent="0.25">
      <c r="B304" s="10" cm="1">
        <f t="array" ref="B304">DATE(Annee,1,ROW()-ROW(t_JemL[#Headers]))</f>
        <v>45959</v>
      </c>
      <c r="C304" s="2">
        <f>YEAR(t_JemL[[#This Row],[Date]])</f>
        <v>2025</v>
      </c>
      <c r="D304" s="2" t="str">
        <f>PROPER(TEXT(t_JemL[[#This Row],[Date]],"mmm"))</f>
        <v>Oct</v>
      </c>
      <c r="E304" s="2">
        <f>_xlfn.ISOWEEKNUM(t_JemL[[#This Row],[Date]])</f>
        <v>44</v>
      </c>
      <c r="F304" s="3"/>
      <c r="G304" t="str">
        <f>_xlfn.XLOOKUP(t_JemL[[#This Row],[Date]],Celebration[Date],Celebration[Célébration],"-",0)</f>
        <v>-</v>
      </c>
      <c r="H304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305" spans="2:8" x14ac:dyDescent="0.25">
      <c r="B305" s="10" cm="1">
        <f t="array" ref="B305">DATE(Annee,1,ROW()-ROW(t_JemL[#Headers]))</f>
        <v>45960</v>
      </c>
      <c r="C305" s="2">
        <f>YEAR(t_JemL[[#This Row],[Date]])</f>
        <v>2025</v>
      </c>
      <c r="D305" s="2" t="str">
        <f>PROPER(TEXT(t_JemL[[#This Row],[Date]],"mmm"))</f>
        <v>Oct</v>
      </c>
      <c r="E305" s="2">
        <f>_xlfn.ISOWEEKNUM(t_JemL[[#This Row],[Date]])</f>
        <v>44</v>
      </c>
      <c r="F305" s="3"/>
      <c r="G305" t="str">
        <f>_xlfn.XLOOKUP(t_JemL[[#This Row],[Date]],Celebration[Date],Celebration[Célébration],"-",0)</f>
        <v>-</v>
      </c>
      <c r="H305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306" spans="2:8" x14ac:dyDescent="0.25">
      <c r="B306" s="10" cm="1">
        <f t="array" ref="B306">DATE(Annee,1,ROW()-ROW(t_JemL[#Headers]))</f>
        <v>45961</v>
      </c>
      <c r="C306" s="2">
        <f>YEAR(t_JemL[[#This Row],[Date]])</f>
        <v>2025</v>
      </c>
      <c r="D306" s="2" t="str">
        <f>PROPER(TEXT(t_JemL[[#This Row],[Date]],"mmm"))</f>
        <v>Oct</v>
      </c>
      <c r="E306" s="2">
        <f>_xlfn.ISOWEEKNUM(t_JemL[[#This Row],[Date]])</f>
        <v>44</v>
      </c>
      <c r="F306" s="3"/>
      <c r="G306" t="str">
        <f>_xlfn.XLOOKUP(t_JemL[[#This Row],[Date]],Celebration[Date],Celebration[Célébration],"-",0)</f>
        <v>-</v>
      </c>
      <c r="H306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307" spans="2:8" x14ac:dyDescent="0.25">
      <c r="B307" s="10" cm="1">
        <f t="array" ref="B307">DATE(Annee,1,ROW()-ROW(t_JemL[#Headers]))</f>
        <v>45962</v>
      </c>
      <c r="C307" s="2">
        <f>YEAR(t_JemL[[#This Row],[Date]])</f>
        <v>2025</v>
      </c>
      <c r="D307" s="2" t="str">
        <f>PROPER(TEXT(t_JemL[[#This Row],[Date]],"mmm"))</f>
        <v>Nov</v>
      </c>
      <c r="E307" s="2">
        <f>_xlfn.ISOWEEKNUM(t_JemL[[#This Row],[Date]])</f>
        <v>44</v>
      </c>
      <c r="F307" s="3"/>
      <c r="G307" t="str">
        <f>_xlfn.XLOOKUP(t_JemL[[#This Row],[Date]],Celebration[Date],Celebration[Célébration],"-",0)</f>
        <v>Toussaint</v>
      </c>
      <c r="H307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❗Toussaint</v>
      </c>
    </row>
    <row r="308" spans="2:8" x14ac:dyDescent="0.25">
      <c r="B308" s="10" cm="1">
        <f t="array" ref="B308">DATE(Annee,1,ROW()-ROW(t_JemL[#Headers]))</f>
        <v>45963</v>
      </c>
      <c r="C308" s="2">
        <f>YEAR(t_JemL[[#This Row],[Date]])</f>
        <v>2025</v>
      </c>
      <c r="D308" s="2" t="str">
        <f>PROPER(TEXT(t_JemL[[#This Row],[Date]],"mmm"))</f>
        <v>Nov</v>
      </c>
      <c r="E308" s="2">
        <f>_xlfn.ISOWEEKNUM(t_JemL[[#This Row],[Date]])</f>
        <v>44</v>
      </c>
      <c r="F308" s="3"/>
      <c r="G308" t="str">
        <f>_xlfn.XLOOKUP(t_JemL[[#This Row],[Date]],Celebration[Date],Celebration[Célébration],"-",0)</f>
        <v>-</v>
      </c>
      <c r="H308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309" spans="2:8" x14ac:dyDescent="0.25">
      <c r="B309" s="10" cm="1">
        <f t="array" ref="B309">DATE(Annee,1,ROW()-ROW(t_JemL[#Headers]))</f>
        <v>45964</v>
      </c>
      <c r="C309" s="2">
        <f>YEAR(t_JemL[[#This Row],[Date]])</f>
        <v>2025</v>
      </c>
      <c r="D309" s="2" t="str">
        <f>PROPER(TEXT(t_JemL[[#This Row],[Date]],"mmm"))</f>
        <v>Nov</v>
      </c>
      <c r="E309" s="2">
        <f>_xlfn.ISOWEEKNUM(t_JemL[[#This Row],[Date]])</f>
        <v>45</v>
      </c>
      <c r="F309" s="3"/>
      <c r="G309" t="str">
        <f>_xlfn.XLOOKUP(t_JemL[[#This Row],[Date]],Celebration[Date],Celebration[Célébration],"-",0)</f>
        <v>-</v>
      </c>
      <c r="H309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310" spans="2:8" x14ac:dyDescent="0.25">
      <c r="B310" s="10" cm="1">
        <f t="array" ref="B310">DATE(Annee,1,ROW()-ROW(t_JemL[#Headers]))</f>
        <v>45965</v>
      </c>
      <c r="C310" s="2">
        <f>YEAR(t_JemL[[#This Row],[Date]])</f>
        <v>2025</v>
      </c>
      <c r="D310" s="2" t="str">
        <f>PROPER(TEXT(t_JemL[[#This Row],[Date]],"mmm"))</f>
        <v>Nov</v>
      </c>
      <c r="E310" s="2">
        <f>_xlfn.ISOWEEKNUM(t_JemL[[#This Row],[Date]])</f>
        <v>45</v>
      </c>
      <c r="F310" s="3"/>
      <c r="G310" t="str">
        <f>_xlfn.XLOOKUP(t_JemL[[#This Row],[Date]],Celebration[Date],Celebration[Célébration],"-",0)</f>
        <v>-</v>
      </c>
      <c r="H310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311" spans="2:8" x14ac:dyDescent="0.25">
      <c r="B311" s="10" cm="1">
        <f t="array" ref="B311">DATE(Annee,1,ROW()-ROW(t_JemL[#Headers]))</f>
        <v>45966</v>
      </c>
      <c r="C311" s="2">
        <f>YEAR(t_JemL[[#This Row],[Date]])</f>
        <v>2025</v>
      </c>
      <c r="D311" s="2" t="str">
        <f>PROPER(TEXT(t_JemL[[#This Row],[Date]],"mmm"))</f>
        <v>Nov</v>
      </c>
      <c r="E311" s="2">
        <f>_xlfn.ISOWEEKNUM(t_JemL[[#This Row],[Date]])</f>
        <v>45</v>
      </c>
      <c r="F311" s="3"/>
      <c r="G311" t="str">
        <f>_xlfn.XLOOKUP(t_JemL[[#This Row],[Date]],Celebration[Date],Celebration[Célébration],"-",0)</f>
        <v>-</v>
      </c>
      <c r="H311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312" spans="2:8" x14ac:dyDescent="0.25">
      <c r="B312" s="10" cm="1">
        <f t="array" ref="B312">DATE(Annee,1,ROW()-ROW(t_JemL[#Headers]))</f>
        <v>45967</v>
      </c>
      <c r="C312" s="2">
        <f>YEAR(t_JemL[[#This Row],[Date]])</f>
        <v>2025</v>
      </c>
      <c r="D312" s="2" t="str">
        <f>PROPER(TEXT(t_JemL[[#This Row],[Date]],"mmm"))</f>
        <v>Nov</v>
      </c>
      <c r="E312" s="2">
        <f>_xlfn.ISOWEEKNUM(t_JemL[[#This Row],[Date]])</f>
        <v>45</v>
      </c>
      <c r="F312" s="3"/>
      <c r="G312" t="str">
        <f>_xlfn.XLOOKUP(t_JemL[[#This Row],[Date]],Celebration[Date],Celebration[Célébration],"-",0)</f>
        <v>-</v>
      </c>
      <c r="H312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313" spans="2:8" x14ac:dyDescent="0.25">
      <c r="B313" s="10" cm="1">
        <f t="array" ref="B313">DATE(Annee,1,ROW()-ROW(t_JemL[#Headers]))</f>
        <v>45968</v>
      </c>
      <c r="C313" s="2">
        <f>YEAR(t_JemL[[#This Row],[Date]])</f>
        <v>2025</v>
      </c>
      <c r="D313" s="2" t="str">
        <f>PROPER(TEXT(t_JemL[[#This Row],[Date]],"mmm"))</f>
        <v>Nov</v>
      </c>
      <c r="E313" s="2">
        <f>_xlfn.ISOWEEKNUM(t_JemL[[#This Row],[Date]])</f>
        <v>45</v>
      </c>
      <c r="F313" s="3"/>
      <c r="G313" t="str">
        <f>_xlfn.XLOOKUP(t_JemL[[#This Row],[Date]],Celebration[Date],Celebration[Célébration],"-",0)</f>
        <v>-</v>
      </c>
      <c r="H313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314" spans="2:8" x14ac:dyDescent="0.25">
      <c r="B314" s="10" cm="1">
        <f t="array" ref="B314">DATE(Annee,1,ROW()-ROW(t_JemL[#Headers]))</f>
        <v>45969</v>
      </c>
      <c r="C314" s="2">
        <f>YEAR(t_JemL[[#This Row],[Date]])</f>
        <v>2025</v>
      </c>
      <c r="D314" s="2" t="str">
        <f>PROPER(TEXT(t_JemL[[#This Row],[Date]],"mmm"))</f>
        <v>Nov</v>
      </c>
      <c r="E314" s="2">
        <f>_xlfn.ISOWEEKNUM(t_JemL[[#This Row],[Date]])</f>
        <v>45</v>
      </c>
      <c r="F314" s="3"/>
      <c r="G314" t="str">
        <f>_xlfn.XLOOKUP(t_JemL[[#This Row],[Date]],Celebration[Date],Celebration[Célébration],"-",0)</f>
        <v>-</v>
      </c>
      <c r="H314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315" spans="2:8" x14ac:dyDescent="0.25">
      <c r="B315" s="10" cm="1">
        <f t="array" ref="B315">DATE(Annee,1,ROW()-ROW(t_JemL[#Headers]))</f>
        <v>45970</v>
      </c>
      <c r="C315" s="2">
        <f>YEAR(t_JemL[[#This Row],[Date]])</f>
        <v>2025</v>
      </c>
      <c r="D315" s="2" t="str">
        <f>PROPER(TEXT(t_JemL[[#This Row],[Date]],"mmm"))</f>
        <v>Nov</v>
      </c>
      <c r="E315" s="2">
        <f>_xlfn.ISOWEEKNUM(t_JemL[[#This Row],[Date]])</f>
        <v>45</v>
      </c>
      <c r="F315" s="3"/>
      <c r="G315" t="str">
        <f>_xlfn.XLOOKUP(t_JemL[[#This Row],[Date]],Celebration[Date],Celebration[Célébration],"-",0)</f>
        <v>-</v>
      </c>
      <c r="H315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316" spans="2:8" x14ac:dyDescent="0.25">
      <c r="B316" s="10" cm="1">
        <f t="array" ref="B316">DATE(Annee,1,ROW()-ROW(t_JemL[#Headers]))</f>
        <v>45971</v>
      </c>
      <c r="C316" s="2">
        <f>YEAR(t_JemL[[#This Row],[Date]])</f>
        <v>2025</v>
      </c>
      <c r="D316" s="2" t="str">
        <f>PROPER(TEXT(t_JemL[[#This Row],[Date]],"mmm"))</f>
        <v>Nov</v>
      </c>
      <c r="E316" s="2">
        <f>_xlfn.ISOWEEKNUM(t_JemL[[#This Row],[Date]])</f>
        <v>46</v>
      </c>
      <c r="F316" s="3"/>
      <c r="G316" t="str">
        <f>_xlfn.XLOOKUP(t_JemL[[#This Row],[Date]],Celebration[Date],Celebration[Célébration],"-",0)</f>
        <v>-</v>
      </c>
      <c r="H316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317" spans="2:8" x14ac:dyDescent="0.25">
      <c r="B317" s="10" cm="1">
        <f t="array" ref="B317">DATE(Annee,1,ROW()-ROW(t_JemL[#Headers]))</f>
        <v>45972</v>
      </c>
      <c r="C317" s="2">
        <f>YEAR(t_JemL[[#This Row],[Date]])</f>
        <v>2025</v>
      </c>
      <c r="D317" s="2" t="str">
        <f>PROPER(TEXT(t_JemL[[#This Row],[Date]],"mmm"))</f>
        <v>Nov</v>
      </c>
      <c r="E317" s="2">
        <f>_xlfn.ISOWEEKNUM(t_JemL[[#This Row],[Date]])</f>
        <v>46</v>
      </c>
      <c r="F317" s="3"/>
      <c r="G317" t="str">
        <f>_xlfn.XLOOKUP(t_JemL[[#This Row],[Date]],Celebration[Date],Celebration[Célébration],"-",0)</f>
        <v>11 novembre</v>
      </c>
      <c r="H317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❗11 novembre</v>
      </c>
    </row>
    <row r="318" spans="2:8" x14ac:dyDescent="0.25">
      <c r="B318" s="10" cm="1">
        <f t="array" ref="B318">DATE(Annee,1,ROW()-ROW(t_JemL[#Headers]))</f>
        <v>45973</v>
      </c>
      <c r="C318" s="2">
        <f>YEAR(t_JemL[[#This Row],[Date]])</f>
        <v>2025</v>
      </c>
      <c r="D318" s="2" t="str">
        <f>PROPER(TEXT(t_JemL[[#This Row],[Date]],"mmm"))</f>
        <v>Nov</v>
      </c>
      <c r="E318" s="2">
        <f>_xlfn.ISOWEEKNUM(t_JemL[[#This Row],[Date]])</f>
        <v>46</v>
      </c>
      <c r="F318" s="3"/>
      <c r="G318" t="str">
        <f>_xlfn.XLOOKUP(t_JemL[[#This Row],[Date]],Celebration[Date],Celebration[Célébration],"-",0)</f>
        <v>-</v>
      </c>
      <c r="H318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319" spans="2:8" x14ac:dyDescent="0.25">
      <c r="B319" s="10" cm="1">
        <f t="array" ref="B319">DATE(Annee,1,ROW()-ROW(t_JemL[#Headers]))</f>
        <v>45974</v>
      </c>
      <c r="C319" s="2">
        <f>YEAR(t_JemL[[#This Row],[Date]])</f>
        <v>2025</v>
      </c>
      <c r="D319" s="2" t="str">
        <f>PROPER(TEXT(t_JemL[[#This Row],[Date]],"mmm"))</f>
        <v>Nov</v>
      </c>
      <c r="E319" s="2">
        <f>_xlfn.ISOWEEKNUM(t_JemL[[#This Row],[Date]])</f>
        <v>46</v>
      </c>
      <c r="F319" s="3"/>
      <c r="G319" t="str">
        <f>_xlfn.XLOOKUP(t_JemL[[#This Row],[Date]],Celebration[Date],Celebration[Célébration],"-",0)</f>
        <v>-</v>
      </c>
      <c r="H319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320" spans="2:8" x14ac:dyDescent="0.25">
      <c r="B320" s="10" cm="1">
        <f t="array" ref="B320">DATE(Annee,1,ROW()-ROW(t_JemL[#Headers]))</f>
        <v>45975</v>
      </c>
      <c r="C320" s="2">
        <f>YEAR(t_JemL[[#This Row],[Date]])</f>
        <v>2025</v>
      </c>
      <c r="D320" s="2" t="str">
        <f>PROPER(TEXT(t_JemL[[#This Row],[Date]],"mmm"))</f>
        <v>Nov</v>
      </c>
      <c r="E320" s="2">
        <f>_xlfn.ISOWEEKNUM(t_JemL[[#This Row],[Date]])</f>
        <v>46</v>
      </c>
      <c r="F320" s="3"/>
      <c r="G320" t="str">
        <f>_xlfn.XLOOKUP(t_JemL[[#This Row],[Date]],Celebration[Date],Celebration[Célébration],"-",0)</f>
        <v>-</v>
      </c>
      <c r="H320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321" spans="2:8" x14ac:dyDescent="0.25">
      <c r="B321" s="10" cm="1">
        <f t="array" ref="B321">DATE(Annee,1,ROW()-ROW(t_JemL[#Headers]))</f>
        <v>45976</v>
      </c>
      <c r="C321" s="2">
        <f>YEAR(t_JemL[[#This Row],[Date]])</f>
        <v>2025</v>
      </c>
      <c r="D321" s="2" t="str">
        <f>PROPER(TEXT(t_JemL[[#This Row],[Date]],"mmm"))</f>
        <v>Nov</v>
      </c>
      <c r="E321" s="2">
        <f>_xlfn.ISOWEEKNUM(t_JemL[[#This Row],[Date]])</f>
        <v>46</v>
      </c>
      <c r="F321" s="3"/>
      <c r="G321" t="str">
        <f>_xlfn.XLOOKUP(t_JemL[[#This Row],[Date]],Celebration[Date],Celebration[Célébration],"-",0)</f>
        <v>-</v>
      </c>
      <c r="H321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322" spans="2:8" x14ac:dyDescent="0.25">
      <c r="B322" s="10" cm="1">
        <f t="array" ref="B322">DATE(Annee,1,ROW()-ROW(t_JemL[#Headers]))</f>
        <v>45977</v>
      </c>
      <c r="C322" s="2">
        <f>YEAR(t_JemL[[#This Row],[Date]])</f>
        <v>2025</v>
      </c>
      <c r="D322" s="2" t="str">
        <f>PROPER(TEXT(t_JemL[[#This Row],[Date]],"mmm"))</f>
        <v>Nov</v>
      </c>
      <c r="E322" s="2">
        <f>_xlfn.ISOWEEKNUM(t_JemL[[#This Row],[Date]])</f>
        <v>46</v>
      </c>
      <c r="F322" s="3"/>
      <c r="G322" t="str">
        <f>_xlfn.XLOOKUP(t_JemL[[#This Row],[Date]],Celebration[Date],Celebration[Célébration],"-",0)</f>
        <v>-</v>
      </c>
      <c r="H322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323" spans="2:8" x14ac:dyDescent="0.25">
      <c r="B323" s="10" cm="1">
        <f t="array" ref="B323">DATE(Annee,1,ROW()-ROW(t_JemL[#Headers]))</f>
        <v>45978</v>
      </c>
      <c r="C323" s="2">
        <f>YEAR(t_JemL[[#This Row],[Date]])</f>
        <v>2025</v>
      </c>
      <c r="D323" s="2" t="str">
        <f>PROPER(TEXT(t_JemL[[#This Row],[Date]],"mmm"))</f>
        <v>Nov</v>
      </c>
      <c r="E323" s="2">
        <f>_xlfn.ISOWEEKNUM(t_JemL[[#This Row],[Date]])</f>
        <v>47</v>
      </c>
      <c r="F323" s="3"/>
      <c r="G323" t="str">
        <f>_xlfn.XLOOKUP(t_JemL[[#This Row],[Date]],Celebration[Date],Celebration[Célébration],"-",0)</f>
        <v>-</v>
      </c>
      <c r="H323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324" spans="2:8" x14ac:dyDescent="0.25">
      <c r="B324" s="10" cm="1">
        <f t="array" ref="B324">DATE(Annee,1,ROW()-ROW(t_JemL[#Headers]))</f>
        <v>45979</v>
      </c>
      <c r="C324" s="2">
        <f>YEAR(t_JemL[[#This Row],[Date]])</f>
        <v>2025</v>
      </c>
      <c r="D324" s="2" t="str">
        <f>PROPER(TEXT(t_JemL[[#This Row],[Date]],"mmm"))</f>
        <v>Nov</v>
      </c>
      <c r="E324" s="2">
        <f>_xlfn.ISOWEEKNUM(t_JemL[[#This Row],[Date]])</f>
        <v>47</v>
      </c>
      <c r="F324" s="3"/>
      <c r="G324" t="str">
        <f>_xlfn.XLOOKUP(t_JemL[[#This Row],[Date]],Celebration[Date],Celebration[Célébration],"-",0)</f>
        <v>-</v>
      </c>
      <c r="H324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325" spans="2:8" x14ac:dyDescent="0.25">
      <c r="B325" s="10" cm="1">
        <f t="array" ref="B325">DATE(Annee,1,ROW()-ROW(t_JemL[#Headers]))</f>
        <v>45980</v>
      </c>
      <c r="C325" s="2">
        <f>YEAR(t_JemL[[#This Row],[Date]])</f>
        <v>2025</v>
      </c>
      <c r="D325" s="2" t="str">
        <f>PROPER(TEXT(t_JemL[[#This Row],[Date]],"mmm"))</f>
        <v>Nov</v>
      </c>
      <c r="E325" s="2">
        <f>_xlfn.ISOWEEKNUM(t_JemL[[#This Row],[Date]])</f>
        <v>47</v>
      </c>
      <c r="F325" s="3"/>
      <c r="G325" t="str">
        <f>_xlfn.XLOOKUP(t_JemL[[#This Row],[Date]],Celebration[Date],Celebration[Célébration],"-",0)</f>
        <v>-</v>
      </c>
      <c r="H325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326" spans="2:8" x14ac:dyDescent="0.25">
      <c r="B326" s="10" cm="1">
        <f t="array" ref="B326">DATE(Annee,1,ROW()-ROW(t_JemL[#Headers]))</f>
        <v>45981</v>
      </c>
      <c r="C326" s="2">
        <f>YEAR(t_JemL[[#This Row],[Date]])</f>
        <v>2025</v>
      </c>
      <c r="D326" s="2" t="str">
        <f>PROPER(TEXT(t_JemL[[#This Row],[Date]],"mmm"))</f>
        <v>Nov</v>
      </c>
      <c r="E326" s="2">
        <f>_xlfn.ISOWEEKNUM(t_JemL[[#This Row],[Date]])</f>
        <v>47</v>
      </c>
      <c r="F326" s="3"/>
      <c r="G326" t="str">
        <f>_xlfn.XLOOKUP(t_JemL[[#This Row],[Date]],Celebration[Date],Celebration[Célébration],"-",0)</f>
        <v>-</v>
      </c>
      <c r="H326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327" spans="2:8" x14ac:dyDescent="0.25">
      <c r="B327" s="10" cm="1">
        <f t="array" ref="B327">DATE(Annee,1,ROW()-ROW(t_JemL[#Headers]))</f>
        <v>45982</v>
      </c>
      <c r="C327" s="2">
        <f>YEAR(t_JemL[[#This Row],[Date]])</f>
        <v>2025</v>
      </c>
      <c r="D327" s="2" t="str">
        <f>PROPER(TEXT(t_JemL[[#This Row],[Date]],"mmm"))</f>
        <v>Nov</v>
      </c>
      <c r="E327" s="2">
        <f>_xlfn.ISOWEEKNUM(t_JemL[[#This Row],[Date]])</f>
        <v>47</v>
      </c>
      <c r="F327" s="3"/>
      <c r="G327" t="str">
        <f>_xlfn.XLOOKUP(t_JemL[[#This Row],[Date]],Celebration[Date],Celebration[Célébration],"-",0)</f>
        <v>-</v>
      </c>
      <c r="H327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328" spans="2:8" x14ac:dyDescent="0.25">
      <c r="B328" s="10" cm="1">
        <f t="array" ref="B328">DATE(Annee,1,ROW()-ROW(t_JemL[#Headers]))</f>
        <v>45983</v>
      </c>
      <c r="C328" s="2">
        <f>YEAR(t_JemL[[#This Row],[Date]])</f>
        <v>2025</v>
      </c>
      <c r="D328" s="2" t="str">
        <f>PROPER(TEXT(t_JemL[[#This Row],[Date]],"mmm"))</f>
        <v>Nov</v>
      </c>
      <c r="E328" s="2">
        <f>_xlfn.ISOWEEKNUM(t_JemL[[#This Row],[Date]])</f>
        <v>47</v>
      </c>
      <c r="F328" s="3"/>
      <c r="G328" t="str">
        <f>_xlfn.XLOOKUP(t_JemL[[#This Row],[Date]],Celebration[Date],Celebration[Célébration],"-",0)</f>
        <v>-</v>
      </c>
      <c r="H328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329" spans="2:8" x14ac:dyDescent="0.25">
      <c r="B329" s="10" cm="1">
        <f t="array" ref="B329">DATE(Annee,1,ROW()-ROW(t_JemL[#Headers]))</f>
        <v>45984</v>
      </c>
      <c r="C329" s="2">
        <f>YEAR(t_JemL[[#This Row],[Date]])</f>
        <v>2025</v>
      </c>
      <c r="D329" s="2" t="str">
        <f>PROPER(TEXT(t_JemL[[#This Row],[Date]],"mmm"))</f>
        <v>Nov</v>
      </c>
      <c r="E329" s="2">
        <f>_xlfn.ISOWEEKNUM(t_JemL[[#This Row],[Date]])</f>
        <v>47</v>
      </c>
      <c r="F329" s="3"/>
      <c r="G329" t="str">
        <f>_xlfn.XLOOKUP(t_JemL[[#This Row],[Date]],Celebration[Date],Celebration[Célébration],"-",0)</f>
        <v>-</v>
      </c>
      <c r="H329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330" spans="2:8" x14ac:dyDescent="0.25">
      <c r="B330" s="10" cm="1">
        <f t="array" ref="B330">DATE(Annee,1,ROW()-ROW(t_JemL[#Headers]))</f>
        <v>45985</v>
      </c>
      <c r="C330" s="2">
        <f>YEAR(t_JemL[[#This Row],[Date]])</f>
        <v>2025</v>
      </c>
      <c r="D330" s="2" t="str">
        <f>PROPER(TEXT(t_JemL[[#This Row],[Date]],"mmm"))</f>
        <v>Nov</v>
      </c>
      <c r="E330" s="2">
        <f>_xlfn.ISOWEEKNUM(t_JemL[[#This Row],[Date]])</f>
        <v>48</v>
      </c>
      <c r="F330" s="3"/>
      <c r="G330" t="str">
        <f>_xlfn.XLOOKUP(t_JemL[[#This Row],[Date]],Celebration[Date],Celebration[Célébration],"-",0)</f>
        <v>-</v>
      </c>
      <c r="H330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331" spans="2:8" x14ac:dyDescent="0.25">
      <c r="B331" s="10" cm="1">
        <f t="array" ref="B331">DATE(Annee,1,ROW()-ROW(t_JemL[#Headers]))</f>
        <v>45986</v>
      </c>
      <c r="C331" s="2">
        <f>YEAR(t_JemL[[#This Row],[Date]])</f>
        <v>2025</v>
      </c>
      <c r="D331" s="2" t="str">
        <f>PROPER(TEXT(t_JemL[[#This Row],[Date]],"mmm"))</f>
        <v>Nov</v>
      </c>
      <c r="E331" s="2">
        <f>_xlfn.ISOWEEKNUM(t_JemL[[#This Row],[Date]])</f>
        <v>48</v>
      </c>
      <c r="F331" s="3"/>
      <c r="G331" t="str">
        <f>_xlfn.XLOOKUP(t_JemL[[#This Row],[Date]],Celebration[Date],Celebration[Célébration],"-",0)</f>
        <v>-</v>
      </c>
      <c r="H331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332" spans="2:8" x14ac:dyDescent="0.25">
      <c r="B332" s="10" cm="1">
        <f t="array" ref="B332">DATE(Annee,1,ROW()-ROW(t_JemL[#Headers]))</f>
        <v>45987</v>
      </c>
      <c r="C332" s="2">
        <f>YEAR(t_JemL[[#This Row],[Date]])</f>
        <v>2025</v>
      </c>
      <c r="D332" s="2" t="str">
        <f>PROPER(TEXT(t_JemL[[#This Row],[Date]],"mmm"))</f>
        <v>Nov</v>
      </c>
      <c r="E332" s="2">
        <f>_xlfn.ISOWEEKNUM(t_JemL[[#This Row],[Date]])</f>
        <v>48</v>
      </c>
      <c r="F332" s="3"/>
      <c r="G332" t="str">
        <f>_xlfn.XLOOKUP(t_JemL[[#This Row],[Date]],Celebration[Date],Celebration[Célébration],"-",0)</f>
        <v>-</v>
      </c>
      <c r="H332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333" spans="2:8" x14ac:dyDescent="0.25">
      <c r="B333" s="10" cm="1">
        <f t="array" ref="B333">DATE(Annee,1,ROW()-ROW(t_JemL[#Headers]))</f>
        <v>45988</v>
      </c>
      <c r="C333" s="2">
        <f>YEAR(t_JemL[[#This Row],[Date]])</f>
        <v>2025</v>
      </c>
      <c r="D333" s="2" t="str">
        <f>PROPER(TEXT(t_JemL[[#This Row],[Date]],"mmm"))</f>
        <v>Nov</v>
      </c>
      <c r="E333" s="2">
        <f>_xlfn.ISOWEEKNUM(t_JemL[[#This Row],[Date]])</f>
        <v>48</v>
      </c>
      <c r="F333" s="3"/>
      <c r="G333" t="str">
        <f>_xlfn.XLOOKUP(t_JemL[[#This Row],[Date]],Celebration[Date],Celebration[Célébration],"-",0)</f>
        <v>-</v>
      </c>
      <c r="H333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334" spans="2:8" x14ac:dyDescent="0.25">
      <c r="B334" s="10" cm="1">
        <f t="array" ref="B334">DATE(Annee,1,ROW()-ROW(t_JemL[#Headers]))</f>
        <v>45989</v>
      </c>
      <c r="C334" s="2">
        <f>YEAR(t_JemL[[#This Row],[Date]])</f>
        <v>2025</v>
      </c>
      <c r="D334" s="2" t="str">
        <f>PROPER(TEXT(t_JemL[[#This Row],[Date]],"mmm"))</f>
        <v>Nov</v>
      </c>
      <c r="E334" s="2">
        <f>_xlfn.ISOWEEKNUM(t_JemL[[#This Row],[Date]])</f>
        <v>48</v>
      </c>
      <c r="F334" s="3"/>
      <c r="G334" t="str">
        <f>_xlfn.XLOOKUP(t_JemL[[#This Row],[Date]],Celebration[Date],Celebration[Célébration],"-",0)</f>
        <v>-</v>
      </c>
      <c r="H334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335" spans="2:8" x14ac:dyDescent="0.25">
      <c r="B335" s="10" cm="1">
        <f t="array" ref="B335">DATE(Annee,1,ROW()-ROW(t_JemL[#Headers]))</f>
        <v>45990</v>
      </c>
      <c r="C335" s="2">
        <f>YEAR(t_JemL[[#This Row],[Date]])</f>
        <v>2025</v>
      </c>
      <c r="D335" s="2" t="str">
        <f>PROPER(TEXT(t_JemL[[#This Row],[Date]],"mmm"))</f>
        <v>Nov</v>
      </c>
      <c r="E335" s="2">
        <f>_xlfn.ISOWEEKNUM(t_JemL[[#This Row],[Date]])</f>
        <v>48</v>
      </c>
      <c r="F335" s="3"/>
      <c r="G335" t="str">
        <f>_xlfn.XLOOKUP(t_JemL[[#This Row],[Date]],Celebration[Date],Celebration[Célébration],"-",0)</f>
        <v>-</v>
      </c>
      <c r="H335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336" spans="2:8" x14ac:dyDescent="0.25">
      <c r="B336" s="10" cm="1">
        <f t="array" ref="B336">DATE(Annee,1,ROW()-ROW(t_JemL[#Headers]))</f>
        <v>45991</v>
      </c>
      <c r="C336" s="2">
        <f>YEAR(t_JemL[[#This Row],[Date]])</f>
        <v>2025</v>
      </c>
      <c r="D336" s="2" t="str">
        <f>PROPER(TEXT(t_JemL[[#This Row],[Date]],"mmm"))</f>
        <v>Nov</v>
      </c>
      <c r="E336" s="2">
        <f>_xlfn.ISOWEEKNUM(t_JemL[[#This Row],[Date]])</f>
        <v>48</v>
      </c>
      <c r="F336" s="3"/>
      <c r="G336" t="str">
        <f>_xlfn.XLOOKUP(t_JemL[[#This Row],[Date]],Celebration[Date],Celebration[Célébration],"-",0)</f>
        <v>-</v>
      </c>
      <c r="H336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337" spans="2:8" x14ac:dyDescent="0.25">
      <c r="B337" s="10" cm="1">
        <f t="array" ref="B337">DATE(Annee,1,ROW()-ROW(t_JemL[#Headers]))</f>
        <v>45992</v>
      </c>
      <c r="C337" s="2">
        <f>YEAR(t_JemL[[#This Row],[Date]])</f>
        <v>2025</v>
      </c>
      <c r="D337" s="2" t="str">
        <f>PROPER(TEXT(t_JemL[[#This Row],[Date]],"mmm"))</f>
        <v>Déc</v>
      </c>
      <c r="E337" s="2">
        <f>_xlfn.ISOWEEKNUM(t_JemL[[#This Row],[Date]])</f>
        <v>49</v>
      </c>
      <c r="F337" s="3"/>
      <c r="G337" t="str">
        <f>_xlfn.XLOOKUP(t_JemL[[#This Row],[Date]],Celebration[Date],Celebration[Célébration],"-",0)</f>
        <v>-</v>
      </c>
      <c r="H337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338" spans="2:8" x14ac:dyDescent="0.25">
      <c r="B338" s="10" cm="1">
        <f t="array" ref="B338">DATE(Annee,1,ROW()-ROW(t_JemL[#Headers]))</f>
        <v>45993</v>
      </c>
      <c r="C338" s="2">
        <f>YEAR(t_JemL[[#This Row],[Date]])</f>
        <v>2025</v>
      </c>
      <c r="D338" s="2" t="str">
        <f>PROPER(TEXT(t_JemL[[#This Row],[Date]],"mmm"))</f>
        <v>Déc</v>
      </c>
      <c r="E338" s="2">
        <f>_xlfn.ISOWEEKNUM(t_JemL[[#This Row],[Date]])</f>
        <v>49</v>
      </c>
      <c r="F338" s="3"/>
      <c r="G338" t="str">
        <f>_xlfn.XLOOKUP(t_JemL[[#This Row],[Date]],Celebration[Date],Celebration[Célébration],"-",0)</f>
        <v>-</v>
      </c>
      <c r="H338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339" spans="2:8" x14ac:dyDescent="0.25">
      <c r="B339" s="10" cm="1">
        <f t="array" ref="B339">DATE(Annee,1,ROW()-ROW(t_JemL[#Headers]))</f>
        <v>45994</v>
      </c>
      <c r="C339" s="2">
        <f>YEAR(t_JemL[[#This Row],[Date]])</f>
        <v>2025</v>
      </c>
      <c r="D339" s="2" t="str">
        <f>PROPER(TEXT(t_JemL[[#This Row],[Date]],"mmm"))</f>
        <v>Déc</v>
      </c>
      <c r="E339" s="2">
        <f>_xlfn.ISOWEEKNUM(t_JemL[[#This Row],[Date]])</f>
        <v>49</v>
      </c>
      <c r="F339" s="3"/>
      <c r="G339" t="str">
        <f>_xlfn.XLOOKUP(t_JemL[[#This Row],[Date]],Celebration[Date],Celebration[Célébration],"-",0)</f>
        <v>-</v>
      </c>
      <c r="H339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340" spans="2:8" x14ac:dyDescent="0.25">
      <c r="B340" s="10" cm="1">
        <f t="array" ref="B340">DATE(Annee,1,ROW()-ROW(t_JemL[#Headers]))</f>
        <v>45995</v>
      </c>
      <c r="C340" s="2">
        <f>YEAR(t_JemL[[#This Row],[Date]])</f>
        <v>2025</v>
      </c>
      <c r="D340" s="2" t="str">
        <f>PROPER(TEXT(t_JemL[[#This Row],[Date]],"mmm"))</f>
        <v>Déc</v>
      </c>
      <c r="E340" s="2">
        <f>_xlfn.ISOWEEKNUM(t_JemL[[#This Row],[Date]])</f>
        <v>49</v>
      </c>
      <c r="F340" s="3"/>
      <c r="G340" t="str">
        <f>_xlfn.XLOOKUP(t_JemL[[#This Row],[Date]],Celebration[Date],Celebration[Célébration],"-",0)</f>
        <v>-</v>
      </c>
      <c r="H340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341" spans="2:8" x14ac:dyDescent="0.25">
      <c r="B341" s="10" cm="1">
        <f t="array" ref="B341">DATE(Annee,1,ROW()-ROW(t_JemL[#Headers]))</f>
        <v>45996</v>
      </c>
      <c r="C341" s="2">
        <f>YEAR(t_JemL[[#This Row],[Date]])</f>
        <v>2025</v>
      </c>
      <c r="D341" s="2" t="str">
        <f>PROPER(TEXT(t_JemL[[#This Row],[Date]],"mmm"))</f>
        <v>Déc</v>
      </c>
      <c r="E341" s="2">
        <f>_xlfn.ISOWEEKNUM(t_JemL[[#This Row],[Date]])</f>
        <v>49</v>
      </c>
      <c r="F341" s="3"/>
      <c r="G341" t="str">
        <f>_xlfn.XLOOKUP(t_JemL[[#This Row],[Date]],Celebration[Date],Celebration[Célébration],"-",0)</f>
        <v>-</v>
      </c>
      <c r="H341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342" spans="2:8" x14ac:dyDescent="0.25">
      <c r="B342" s="10" cm="1">
        <f t="array" ref="B342">DATE(Annee,1,ROW()-ROW(t_JemL[#Headers]))</f>
        <v>45997</v>
      </c>
      <c r="C342" s="2">
        <f>YEAR(t_JemL[[#This Row],[Date]])</f>
        <v>2025</v>
      </c>
      <c r="D342" s="2" t="str">
        <f>PROPER(TEXT(t_JemL[[#This Row],[Date]],"mmm"))</f>
        <v>Déc</v>
      </c>
      <c r="E342" s="2">
        <f>_xlfn.ISOWEEKNUM(t_JemL[[#This Row],[Date]])</f>
        <v>49</v>
      </c>
      <c r="F342" s="3"/>
      <c r="G342" t="str">
        <f>_xlfn.XLOOKUP(t_JemL[[#This Row],[Date]],Celebration[Date],Celebration[Célébration],"-",0)</f>
        <v>-</v>
      </c>
      <c r="H342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343" spans="2:8" x14ac:dyDescent="0.25">
      <c r="B343" s="10" cm="1">
        <f t="array" ref="B343">DATE(Annee,1,ROW()-ROW(t_JemL[#Headers]))</f>
        <v>45998</v>
      </c>
      <c r="C343" s="2">
        <f>YEAR(t_JemL[[#This Row],[Date]])</f>
        <v>2025</v>
      </c>
      <c r="D343" s="2" t="str">
        <f>PROPER(TEXT(t_JemL[[#This Row],[Date]],"mmm"))</f>
        <v>Déc</v>
      </c>
      <c r="E343" s="2">
        <f>_xlfn.ISOWEEKNUM(t_JemL[[#This Row],[Date]])</f>
        <v>49</v>
      </c>
      <c r="F343" s="3"/>
      <c r="G343" t="str">
        <f>_xlfn.XLOOKUP(t_JemL[[#This Row],[Date]],Celebration[Date],Celebration[Célébration],"-",0)</f>
        <v>-</v>
      </c>
      <c r="H343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344" spans="2:8" x14ac:dyDescent="0.25">
      <c r="B344" s="10" cm="1">
        <f t="array" ref="B344">DATE(Annee,1,ROW()-ROW(t_JemL[#Headers]))</f>
        <v>45999</v>
      </c>
      <c r="C344" s="2">
        <f>YEAR(t_JemL[[#This Row],[Date]])</f>
        <v>2025</v>
      </c>
      <c r="D344" s="2" t="str">
        <f>PROPER(TEXT(t_JemL[[#This Row],[Date]],"mmm"))</f>
        <v>Déc</v>
      </c>
      <c r="E344" s="2">
        <f>_xlfn.ISOWEEKNUM(t_JemL[[#This Row],[Date]])</f>
        <v>50</v>
      </c>
      <c r="F344" s="3"/>
      <c r="G344" t="str">
        <f>_xlfn.XLOOKUP(t_JemL[[#This Row],[Date]],Celebration[Date],Celebration[Célébration],"-",0)</f>
        <v>-</v>
      </c>
      <c r="H344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345" spans="2:8" x14ac:dyDescent="0.25">
      <c r="B345" s="10" cm="1">
        <f t="array" ref="B345">DATE(Annee,1,ROW()-ROW(t_JemL[#Headers]))</f>
        <v>46000</v>
      </c>
      <c r="C345" s="2">
        <f>YEAR(t_JemL[[#This Row],[Date]])</f>
        <v>2025</v>
      </c>
      <c r="D345" s="2" t="str">
        <f>PROPER(TEXT(t_JemL[[#This Row],[Date]],"mmm"))</f>
        <v>Déc</v>
      </c>
      <c r="E345" s="2">
        <f>_xlfn.ISOWEEKNUM(t_JemL[[#This Row],[Date]])</f>
        <v>50</v>
      </c>
      <c r="F345" s="3"/>
      <c r="G345" t="str">
        <f>_xlfn.XLOOKUP(t_JemL[[#This Row],[Date]],Celebration[Date],Celebration[Célébration],"-",0)</f>
        <v>-</v>
      </c>
      <c r="H345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346" spans="2:8" x14ac:dyDescent="0.25">
      <c r="B346" s="10" cm="1">
        <f t="array" ref="B346">DATE(Annee,1,ROW()-ROW(t_JemL[#Headers]))</f>
        <v>46001</v>
      </c>
      <c r="C346" s="2">
        <f>YEAR(t_JemL[[#This Row],[Date]])</f>
        <v>2025</v>
      </c>
      <c r="D346" s="2" t="str">
        <f>PROPER(TEXT(t_JemL[[#This Row],[Date]],"mmm"))</f>
        <v>Déc</v>
      </c>
      <c r="E346" s="2">
        <f>_xlfn.ISOWEEKNUM(t_JemL[[#This Row],[Date]])</f>
        <v>50</v>
      </c>
      <c r="F346" s="3"/>
      <c r="G346" t="str">
        <f>_xlfn.XLOOKUP(t_JemL[[#This Row],[Date]],Celebration[Date],Celebration[Célébration],"-",0)</f>
        <v>-</v>
      </c>
      <c r="H346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347" spans="2:8" x14ac:dyDescent="0.25">
      <c r="B347" s="10" cm="1">
        <f t="array" ref="B347">DATE(Annee,1,ROW()-ROW(t_JemL[#Headers]))</f>
        <v>46002</v>
      </c>
      <c r="C347" s="2">
        <f>YEAR(t_JemL[[#This Row],[Date]])</f>
        <v>2025</v>
      </c>
      <c r="D347" s="2" t="str">
        <f>PROPER(TEXT(t_JemL[[#This Row],[Date]],"mmm"))</f>
        <v>Déc</v>
      </c>
      <c r="E347" s="2">
        <f>_xlfn.ISOWEEKNUM(t_JemL[[#This Row],[Date]])</f>
        <v>50</v>
      </c>
      <c r="F347" s="3"/>
      <c r="G347" t="str">
        <f>_xlfn.XLOOKUP(t_JemL[[#This Row],[Date]],Celebration[Date],Celebration[Célébration],"-",0)</f>
        <v>-</v>
      </c>
      <c r="H347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348" spans="2:8" x14ac:dyDescent="0.25">
      <c r="B348" s="10" cm="1">
        <f t="array" ref="B348">DATE(Annee,1,ROW()-ROW(t_JemL[#Headers]))</f>
        <v>46003</v>
      </c>
      <c r="C348" s="2">
        <f>YEAR(t_JemL[[#This Row],[Date]])</f>
        <v>2025</v>
      </c>
      <c r="D348" s="2" t="str">
        <f>PROPER(TEXT(t_JemL[[#This Row],[Date]],"mmm"))</f>
        <v>Déc</v>
      </c>
      <c r="E348" s="2">
        <f>_xlfn.ISOWEEKNUM(t_JemL[[#This Row],[Date]])</f>
        <v>50</v>
      </c>
      <c r="F348" s="3"/>
      <c r="G348" t="str">
        <f>_xlfn.XLOOKUP(t_JemL[[#This Row],[Date]],Celebration[Date],Celebration[Célébration],"-",0)</f>
        <v>-</v>
      </c>
      <c r="H348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349" spans="2:8" x14ac:dyDescent="0.25">
      <c r="B349" s="10" cm="1">
        <f t="array" ref="B349">DATE(Annee,1,ROW()-ROW(t_JemL[#Headers]))</f>
        <v>46004</v>
      </c>
      <c r="C349" s="2">
        <f>YEAR(t_JemL[[#This Row],[Date]])</f>
        <v>2025</v>
      </c>
      <c r="D349" s="2" t="str">
        <f>PROPER(TEXT(t_JemL[[#This Row],[Date]],"mmm"))</f>
        <v>Déc</v>
      </c>
      <c r="E349" s="2">
        <f>_xlfn.ISOWEEKNUM(t_JemL[[#This Row],[Date]])</f>
        <v>50</v>
      </c>
      <c r="F349" s="3"/>
      <c r="G349" t="str">
        <f>_xlfn.XLOOKUP(t_JemL[[#This Row],[Date]],Celebration[Date],Celebration[Célébration],"-",0)</f>
        <v>-</v>
      </c>
      <c r="H349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350" spans="2:8" x14ac:dyDescent="0.25">
      <c r="B350" s="10" cm="1">
        <f t="array" ref="B350">DATE(Annee,1,ROW()-ROW(t_JemL[#Headers]))</f>
        <v>46005</v>
      </c>
      <c r="C350" s="2">
        <f>YEAR(t_JemL[[#This Row],[Date]])</f>
        <v>2025</v>
      </c>
      <c r="D350" s="2" t="str">
        <f>PROPER(TEXT(t_JemL[[#This Row],[Date]],"mmm"))</f>
        <v>Déc</v>
      </c>
      <c r="E350" s="2">
        <f>_xlfn.ISOWEEKNUM(t_JemL[[#This Row],[Date]])</f>
        <v>50</v>
      </c>
      <c r="F350" s="3"/>
      <c r="G350" t="str">
        <f>_xlfn.XLOOKUP(t_JemL[[#This Row],[Date]],Celebration[Date],Celebration[Célébration],"-",0)</f>
        <v>-</v>
      </c>
      <c r="H350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351" spans="2:8" x14ac:dyDescent="0.25">
      <c r="B351" s="10" cm="1">
        <f t="array" ref="B351">DATE(Annee,1,ROW()-ROW(t_JemL[#Headers]))</f>
        <v>46006</v>
      </c>
      <c r="C351" s="2">
        <f>YEAR(t_JemL[[#This Row],[Date]])</f>
        <v>2025</v>
      </c>
      <c r="D351" s="2" t="str">
        <f>PROPER(TEXT(t_JemL[[#This Row],[Date]],"mmm"))</f>
        <v>Déc</v>
      </c>
      <c r="E351" s="2">
        <f>_xlfn.ISOWEEKNUM(t_JemL[[#This Row],[Date]])</f>
        <v>51</v>
      </c>
      <c r="F351" s="3"/>
      <c r="G351" t="str">
        <f>_xlfn.XLOOKUP(t_JemL[[#This Row],[Date]],Celebration[Date],Celebration[Célébration],"-",0)</f>
        <v>-</v>
      </c>
      <c r="H351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352" spans="2:8" x14ac:dyDescent="0.25">
      <c r="B352" s="10" cm="1">
        <f t="array" ref="B352">DATE(Annee,1,ROW()-ROW(t_JemL[#Headers]))</f>
        <v>46007</v>
      </c>
      <c r="C352" s="2">
        <f>YEAR(t_JemL[[#This Row],[Date]])</f>
        <v>2025</v>
      </c>
      <c r="D352" s="2" t="str">
        <f>PROPER(TEXT(t_JemL[[#This Row],[Date]],"mmm"))</f>
        <v>Déc</v>
      </c>
      <c r="E352" s="2">
        <f>_xlfn.ISOWEEKNUM(t_JemL[[#This Row],[Date]])</f>
        <v>51</v>
      </c>
      <c r="F352" s="3"/>
      <c r="G352" t="str">
        <f>_xlfn.XLOOKUP(t_JemL[[#This Row],[Date]],Celebration[Date],Celebration[Célébration],"-",0)</f>
        <v>-</v>
      </c>
      <c r="H352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353" spans="2:8" x14ac:dyDescent="0.25">
      <c r="B353" s="10" cm="1">
        <f t="array" ref="B353">DATE(Annee,1,ROW()-ROW(t_JemL[#Headers]))</f>
        <v>46008</v>
      </c>
      <c r="C353" s="2">
        <f>YEAR(t_JemL[[#This Row],[Date]])</f>
        <v>2025</v>
      </c>
      <c r="D353" s="2" t="str">
        <f>PROPER(TEXT(t_JemL[[#This Row],[Date]],"mmm"))</f>
        <v>Déc</v>
      </c>
      <c r="E353" s="2">
        <f>_xlfn.ISOWEEKNUM(t_JemL[[#This Row],[Date]])</f>
        <v>51</v>
      </c>
      <c r="F353" s="3"/>
      <c r="G353" t="str">
        <f>_xlfn.XLOOKUP(t_JemL[[#This Row],[Date]],Celebration[Date],Celebration[Célébration],"-",0)</f>
        <v>-</v>
      </c>
      <c r="H353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354" spans="2:8" x14ac:dyDescent="0.25">
      <c r="B354" s="10" cm="1">
        <f t="array" ref="B354">DATE(Annee,1,ROW()-ROW(t_JemL[#Headers]))</f>
        <v>46009</v>
      </c>
      <c r="C354" s="2">
        <f>YEAR(t_JemL[[#This Row],[Date]])</f>
        <v>2025</v>
      </c>
      <c r="D354" s="2" t="str">
        <f>PROPER(TEXT(t_JemL[[#This Row],[Date]],"mmm"))</f>
        <v>Déc</v>
      </c>
      <c r="E354" s="2">
        <f>_xlfn.ISOWEEKNUM(t_JemL[[#This Row],[Date]])</f>
        <v>51</v>
      </c>
      <c r="F354" s="3"/>
      <c r="G354" t="str">
        <f>_xlfn.XLOOKUP(t_JemL[[#This Row],[Date]],Celebration[Date],Celebration[Célébration],"-",0)</f>
        <v>-</v>
      </c>
      <c r="H354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355" spans="2:8" x14ac:dyDescent="0.25">
      <c r="B355" s="10" cm="1">
        <f t="array" ref="B355">DATE(Annee,1,ROW()-ROW(t_JemL[#Headers]))</f>
        <v>46010</v>
      </c>
      <c r="C355" s="2">
        <f>YEAR(t_JemL[[#This Row],[Date]])</f>
        <v>2025</v>
      </c>
      <c r="D355" s="2" t="str">
        <f>PROPER(TEXT(t_JemL[[#This Row],[Date]],"mmm"))</f>
        <v>Déc</v>
      </c>
      <c r="E355" s="2">
        <f>_xlfn.ISOWEEKNUM(t_JemL[[#This Row],[Date]])</f>
        <v>51</v>
      </c>
      <c r="F355" s="3"/>
      <c r="G355" t="str">
        <f>_xlfn.XLOOKUP(t_JemL[[#This Row],[Date]],Celebration[Date],Celebration[Célébration],"-",0)</f>
        <v>-</v>
      </c>
      <c r="H355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356" spans="2:8" x14ac:dyDescent="0.25">
      <c r="B356" s="10" cm="1">
        <f t="array" ref="B356">DATE(Annee,1,ROW()-ROW(t_JemL[#Headers]))</f>
        <v>46011</v>
      </c>
      <c r="C356" s="2">
        <f>YEAR(t_JemL[[#This Row],[Date]])</f>
        <v>2025</v>
      </c>
      <c r="D356" s="2" t="str">
        <f>PROPER(TEXT(t_JemL[[#This Row],[Date]],"mmm"))</f>
        <v>Déc</v>
      </c>
      <c r="E356" s="2">
        <f>_xlfn.ISOWEEKNUM(t_JemL[[#This Row],[Date]])</f>
        <v>51</v>
      </c>
      <c r="F356" s="3"/>
      <c r="G356" t="str">
        <f>_xlfn.XLOOKUP(t_JemL[[#This Row],[Date]],Celebration[Date],Celebration[Célébration],"-",0)</f>
        <v>-</v>
      </c>
      <c r="H356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357" spans="2:8" x14ac:dyDescent="0.25">
      <c r="B357" s="10" cm="1">
        <f t="array" ref="B357">DATE(Annee,1,ROW()-ROW(t_JemL[#Headers]))</f>
        <v>46012</v>
      </c>
      <c r="C357" s="2">
        <f>YEAR(t_JemL[[#This Row],[Date]])</f>
        <v>2025</v>
      </c>
      <c r="D357" s="2" t="str">
        <f>PROPER(TEXT(t_JemL[[#This Row],[Date]],"mmm"))</f>
        <v>Déc</v>
      </c>
      <c r="E357" s="2">
        <f>_xlfn.ISOWEEKNUM(t_JemL[[#This Row],[Date]])</f>
        <v>51</v>
      </c>
      <c r="F357" s="3"/>
      <c r="G357" t="str">
        <f>_xlfn.XLOOKUP(t_JemL[[#This Row],[Date]],Celebration[Date],Celebration[Célébration],"-",0)</f>
        <v>-</v>
      </c>
      <c r="H357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358" spans="2:8" x14ac:dyDescent="0.25">
      <c r="B358" s="10" cm="1">
        <f t="array" ref="B358">DATE(Annee,1,ROW()-ROW(t_JemL[#Headers]))</f>
        <v>46013</v>
      </c>
      <c r="C358" s="2">
        <f>YEAR(t_JemL[[#This Row],[Date]])</f>
        <v>2025</v>
      </c>
      <c r="D358" s="2" t="str">
        <f>PROPER(TEXT(t_JemL[[#This Row],[Date]],"mmm"))</f>
        <v>Déc</v>
      </c>
      <c r="E358" s="2">
        <f>_xlfn.ISOWEEKNUM(t_JemL[[#This Row],[Date]])</f>
        <v>52</v>
      </c>
      <c r="F358" s="3"/>
      <c r="G358" t="str">
        <f>_xlfn.XLOOKUP(t_JemL[[#This Row],[Date]],Celebration[Date],Celebration[Célébration],"-",0)</f>
        <v>-</v>
      </c>
      <c r="H358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359" spans="2:8" x14ac:dyDescent="0.25">
      <c r="B359" s="10" cm="1">
        <f t="array" ref="B359">DATE(Annee,1,ROW()-ROW(t_JemL[#Headers]))</f>
        <v>46014</v>
      </c>
      <c r="C359" s="2">
        <f>YEAR(t_JemL[[#This Row],[Date]])</f>
        <v>2025</v>
      </c>
      <c r="D359" s="2" t="str">
        <f>PROPER(TEXT(t_JemL[[#This Row],[Date]],"mmm"))</f>
        <v>Déc</v>
      </c>
      <c r="E359" s="2">
        <f>_xlfn.ISOWEEKNUM(t_JemL[[#This Row],[Date]])</f>
        <v>52</v>
      </c>
      <c r="F359" s="3"/>
      <c r="G359" t="str">
        <f>_xlfn.XLOOKUP(t_JemL[[#This Row],[Date]],Celebration[Date],Celebration[Célébration],"-",0)</f>
        <v>-</v>
      </c>
      <c r="H359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360" spans="2:8" x14ac:dyDescent="0.25">
      <c r="B360" s="10" cm="1">
        <f t="array" ref="B360">DATE(Annee,1,ROW()-ROW(t_JemL[#Headers]))</f>
        <v>46015</v>
      </c>
      <c r="C360" s="2">
        <f>YEAR(t_JemL[[#This Row],[Date]])</f>
        <v>2025</v>
      </c>
      <c r="D360" s="2" t="str">
        <f>PROPER(TEXT(t_JemL[[#This Row],[Date]],"mmm"))</f>
        <v>Déc</v>
      </c>
      <c r="E360" s="2">
        <f>_xlfn.ISOWEEKNUM(t_JemL[[#This Row],[Date]])</f>
        <v>52</v>
      </c>
      <c r="F360" s="3"/>
      <c r="G360" t="str">
        <f>_xlfn.XLOOKUP(t_JemL[[#This Row],[Date]],Celebration[Date],Celebration[Célébration],"-",0)</f>
        <v>-</v>
      </c>
      <c r="H360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361" spans="2:8" x14ac:dyDescent="0.25">
      <c r="B361" s="10" cm="1">
        <f t="array" ref="B361">DATE(Annee,1,ROW()-ROW(t_JemL[#Headers]))</f>
        <v>46016</v>
      </c>
      <c r="C361" s="2">
        <f>YEAR(t_JemL[[#This Row],[Date]])</f>
        <v>2025</v>
      </c>
      <c r="D361" s="2" t="str">
        <f>PROPER(TEXT(t_JemL[[#This Row],[Date]],"mmm"))</f>
        <v>Déc</v>
      </c>
      <c r="E361" s="2">
        <f>_xlfn.ISOWEEKNUM(t_JemL[[#This Row],[Date]])</f>
        <v>52</v>
      </c>
      <c r="F361" s="3"/>
      <c r="G361" t="str">
        <f>_xlfn.XLOOKUP(t_JemL[[#This Row],[Date]],Celebration[Date],Celebration[Célébration],"-",0)</f>
        <v>Jour de Noël</v>
      </c>
      <c r="H361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❗Jour de Noël</v>
      </c>
    </row>
    <row r="362" spans="2:8" x14ac:dyDescent="0.25">
      <c r="B362" s="10" cm="1">
        <f t="array" ref="B362">DATE(Annee,1,ROW()-ROW(t_JemL[#Headers]))</f>
        <v>46017</v>
      </c>
      <c r="C362" s="2">
        <f>YEAR(t_JemL[[#This Row],[Date]])</f>
        <v>2025</v>
      </c>
      <c r="D362" s="2" t="str">
        <f>PROPER(TEXT(t_JemL[[#This Row],[Date]],"mmm"))</f>
        <v>Déc</v>
      </c>
      <c r="E362" s="2">
        <f>_xlfn.ISOWEEKNUM(t_JemL[[#This Row],[Date]])</f>
        <v>52</v>
      </c>
      <c r="F362" s="3"/>
      <c r="G362" t="str">
        <f>_xlfn.XLOOKUP(t_JemL[[#This Row],[Date]],Celebration[Date],Celebration[Célébration],"-",0)</f>
        <v>-</v>
      </c>
      <c r="H362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363" spans="2:8" x14ac:dyDescent="0.25">
      <c r="B363" s="10" cm="1">
        <f t="array" ref="B363">DATE(Annee,1,ROW()-ROW(t_JemL[#Headers]))</f>
        <v>46018</v>
      </c>
      <c r="C363" s="2">
        <f>YEAR(t_JemL[[#This Row],[Date]])</f>
        <v>2025</v>
      </c>
      <c r="D363" s="2" t="str">
        <f>PROPER(TEXT(t_JemL[[#This Row],[Date]],"mmm"))</f>
        <v>Déc</v>
      </c>
      <c r="E363" s="2">
        <f>_xlfn.ISOWEEKNUM(t_JemL[[#This Row],[Date]])</f>
        <v>52</v>
      </c>
      <c r="F363" s="3"/>
      <c r="G363" t="str">
        <f>_xlfn.XLOOKUP(t_JemL[[#This Row],[Date]],Celebration[Date],Celebration[Célébration],"-",0)</f>
        <v>-</v>
      </c>
      <c r="H363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364" spans="2:8" x14ac:dyDescent="0.25">
      <c r="B364" s="10" cm="1">
        <f t="array" ref="B364">DATE(Annee,1,ROW()-ROW(t_JemL[#Headers]))</f>
        <v>46019</v>
      </c>
      <c r="C364" s="2">
        <f>YEAR(t_JemL[[#This Row],[Date]])</f>
        <v>2025</v>
      </c>
      <c r="D364" s="2" t="str">
        <f>PROPER(TEXT(t_JemL[[#This Row],[Date]],"mmm"))</f>
        <v>Déc</v>
      </c>
      <c r="E364" s="2">
        <f>_xlfn.ISOWEEKNUM(t_JemL[[#This Row],[Date]])</f>
        <v>52</v>
      </c>
      <c r="F364" s="3"/>
      <c r="G364" t="str">
        <f>_xlfn.XLOOKUP(t_JemL[[#This Row],[Date]],Celebration[Date],Celebration[Célébration],"-",0)</f>
        <v>-</v>
      </c>
      <c r="H364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365" spans="2:8" x14ac:dyDescent="0.25">
      <c r="B365" s="10" cm="1">
        <f t="array" ref="B365">DATE(Annee,1,ROW()-ROW(t_JemL[#Headers]))</f>
        <v>46020</v>
      </c>
      <c r="C365" s="2">
        <f>YEAR(t_JemL[[#This Row],[Date]])</f>
        <v>2025</v>
      </c>
      <c r="D365" s="2" t="str">
        <f>PROPER(TEXT(t_JemL[[#This Row],[Date]],"mmm"))</f>
        <v>Déc</v>
      </c>
      <c r="E365" s="2">
        <f>_xlfn.ISOWEEKNUM(t_JemL[[#This Row],[Date]])</f>
        <v>1</v>
      </c>
      <c r="F365" s="3"/>
      <c r="G365" t="str">
        <f>_xlfn.XLOOKUP(t_JemL[[#This Row],[Date]],Celebration[Date],Celebration[Célébration],"-",0)</f>
        <v>-</v>
      </c>
      <c r="H365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366" spans="2:8" x14ac:dyDescent="0.25">
      <c r="B366" s="10" cm="1">
        <f t="array" ref="B366">DATE(Annee,1,ROW()-ROW(t_JemL[#Headers]))</f>
        <v>46021</v>
      </c>
      <c r="C366" s="2">
        <f>YEAR(t_JemL[[#This Row],[Date]])</f>
        <v>2025</v>
      </c>
      <c r="D366" s="2" t="str">
        <f>PROPER(TEXT(t_JemL[[#This Row],[Date]],"mmm"))</f>
        <v>Déc</v>
      </c>
      <c r="E366" s="2">
        <f>_xlfn.ISOWEEKNUM(t_JemL[[#This Row],[Date]])</f>
        <v>1</v>
      </c>
      <c r="F366" s="3"/>
      <c r="G366" t="str">
        <f>_xlfn.XLOOKUP(t_JemL[[#This Row],[Date]],Celebration[Date],Celebration[Célébration],"-",0)</f>
        <v>-</v>
      </c>
      <c r="H366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367" spans="2:8" x14ac:dyDescent="0.25">
      <c r="B367" s="10" cm="1">
        <f t="array" ref="B367">DATE(Annee,1,ROW()-ROW(t_JemL[#Headers]))</f>
        <v>46022</v>
      </c>
      <c r="C367" s="2">
        <f>YEAR(t_JemL[[#This Row],[Date]])</f>
        <v>2025</v>
      </c>
      <c r="D367" s="2" t="str">
        <f>PROPER(TEXT(t_JemL[[#This Row],[Date]],"mmm"))</f>
        <v>Déc</v>
      </c>
      <c r="E367" s="2">
        <f>_xlfn.ISOWEEKNUM(t_JemL[[#This Row],[Date]])</f>
        <v>1</v>
      </c>
      <c r="F367" s="3"/>
      <c r="G367" t="str">
        <f>_xlfn.XLOOKUP(t_JemL[[#This Row],[Date]],Celebration[Date],Celebration[Célébration],"-",0)</f>
        <v>-</v>
      </c>
      <c r="H367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368" spans="2:8" x14ac:dyDescent="0.25">
      <c r="B368" s="10" cm="1">
        <f t="array" ref="B368">DATE(Annee,1,ROW()-ROW(t_JemL[#Headers]))</f>
        <v>46023</v>
      </c>
      <c r="C368" s="2">
        <f>YEAR(t_JemL[[#This Row],[Date]])</f>
        <v>2026</v>
      </c>
      <c r="D368" s="2" t="str">
        <f>PROPER(TEXT(t_JemL[[#This Row],[Date]],"mmm"))</f>
        <v>Janv</v>
      </c>
      <c r="E368" s="2">
        <f>_xlfn.ISOWEEKNUM(t_JemL[[#This Row],[Date]])</f>
        <v>1</v>
      </c>
      <c r="F368" s="3"/>
      <c r="G368" t="str">
        <f>_xlfn.XLOOKUP(t_JemL[[#This Row],[Date]],Celebration[Date],Celebration[Célébration],"-",0)</f>
        <v>1er janvier</v>
      </c>
      <c r="H368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❗1er janvier</v>
      </c>
    </row>
    <row r="369" spans="2:8" x14ac:dyDescent="0.25">
      <c r="B369" s="10" cm="1">
        <f t="array" ref="B369">DATE(Annee,1,ROW()-ROW(t_JemL[#Headers]))</f>
        <v>46024</v>
      </c>
      <c r="C369" s="2">
        <f>YEAR(t_JemL[[#This Row],[Date]])</f>
        <v>2026</v>
      </c>
      <c r="D369" s="2" t="str">
        <f>PROPER(TEXT(t_JemL[[#This Row],[Date]],"mmm"))</f>
        <v>Janv</v>
      </c>
      <c r="E369" s="2">
        <f>_xlfn.ISOWEEKNUM(t_JemL[[#This Row],[Date]])</f>
        <v>1</v>
      </c>
      <c r="F369" s="3"/>
      <c r="G369" t="str">
        <f>_xlfn.XLOOKUP(t_JemL[[#This Row],[Date]],Celebration[Date],Celebration[Célébration],"-",0)</f>
        <v>-</v>
      </c>
      <c r="H369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370" spans="2:8" x14ac:dyDescent="0.25">
      <c r="B370" s="10" cm="1">
        <f t="array" ref="B370">DATE(Annee,1,ROW()-ROW(t_JemL[#Headers]))</f>
        <v>46025</v>
      </c>
      <c r="C370" s="2">
        <f>YEAR(t_JemL[[#This Row],[Date]])</f>
        <v>2026</v>
      </c>
      <c r="D370" s="2" t="str">
        <f>PROPER(TEXT(t_JemL[[#This Row],[Date]],"mmm"))</f>
        <v>Janv</v>
      </c>
      <c r="E370" s="2">
        <f>_xlfn.ISOWEEKNUM(t_JemL[[#This Row],[Date]])</f>
        <v>1</v>
      </c>
      <c r="F370" s="3"/>
      <c r="G370" t="str">
        <f>_xlfn.XLOOKUP(t_JemL[[#This Row],[Date]],Celebration[Date],Celebration[Célébration],"-",0)</f>
        <v>-</v>
      </c>
      <c r="H370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371" spans="2:8" x14ac:dyDescent="0.25">
      <c r="B371" s="10" cm="1">
        <f t="array" ref="B371">DATE(Annee,1,ROW()-ROW(t_JemL[#Headers]))</f>
        <v>46026</v>
      </c>
      <c r="C371" s="2">
        <f>YEAR(t_JemL[[#This Row],[Date]])</f>
        <v>2026</v>
      </c>
      <c r="D371" s="2" t="str">
        <f>PROPER(TEXT(t_JemL[[#This Row],[Date]],"mmm"))</f>
        <v>Janv</v>
      </c>
      <c r="E371" s="2">
        <f>_xlfn.ISOWEEKNUM(t_JemL[[#This Row],[Date]])</f>
        <v>1</v>
      </c>
      <c r="F371" s="3"/>
      <c r="G371" t="str">
        <f>_xlfn.XLOOKUP(t_JemL[[#This Row],[Date]],Celebration[Date],Celebration[Célébration],"-",0)</f>
        <v>-</v>
      </c>
      <c r="H371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372" spans="2:8" x14ac:dyDescent="0.25">
      <c r="B372" s="10" cm="1">
        <f t="array" ref="B372">DATE(Annee,1,ROW()-ROW(t_JemL[#Headers]))</f>
        <v>46027</v>
      </c>
      <c r="C372" s="2">
        <f>YEAR(t_JemL[[#This Row],[Date]])</f>
        <v>2026</v>
      </c>
      <c r="D372" s="2" t="str">
        <f>PROPER(TEXT(t_JemL[[#This Row],[Date]],"mmm"))</f>
        <v>Janv</v>
      </c>
      <c r="E372" s="2">
        <f>_xlfn.ISOWEEKNUM(t_JemL[[#This Row],[Date]])</f>
        <v>2</v>
      </c>
      <c r="F372" s="3"/>
      <c r="G372" t="str">
        <f>_xlfn.XLOOKUP(t_JemL[[#This Row],[Date]],Celebration[Date],Celebration[Célébration],"-",0)</f>
        <v>-</v>
      </c>
      <c r="H372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373" spans="2:8" x14ac:dyDescent="0.25">
      <c r="B373" s="10" cm="1">
        <f t="array" ref="B373">DATE(Annee,1,ROW()-ROW(t_JemL[#Headers]))</f>
        <v>46028</v>
      </c>
      <c r="C373" s="2">
        <f>YEAR(t_JemL[[#This Row],[Date]])</f>
        <v>2026</v>
      </c>
      <c r="D373" s="2" t="str">
        <f>PROPER(TEXT(t_JemL[[#This Row],[Date]],"mmm"))</f>
        <v>Janv</v>
      </c>
      <c r="E373" s="2">
        <f>_xlfn.ISOWEEKNUM(t_JemL[[#This Row],[Date]])</f>
        <v>2</v>
      </c>
      <c r="F373" s="3"/>
      <c r="G373" t="str">
        <f>_xlfn.XLOOKUP(t_JemL[[#This Row],[Date]],Celebration[Date],Celebration[Célébration],"-",0)</f>
        <v>-</v>
      </c>
      <c r="H373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374" spans="2:8" x14ac:dyDescent="0.25">
      <c r="B374" s="10" cm="1">
        <f t="array" ref="B374">DATE(Annee,1,ROW()-ROW(t_JemL[#Headers]))</f>
        <v>46029</v>
      </c>
      <c r="C374" s="2">
        <f>YEAR(t_JemL[[#This Row],[Date]])</f>
        <v>2026</v>
      </c>
      <c r="D374" s="2" t="str">
        <f>PROPER(TEXT(t_JemL[[#This Row],[Date]],"mmm"))</f>
        <v>Janv</v>
      </c>
      <c r="E374" s="2">
        <f>_xlfn.ISOWEEKNUM(t_JemL[[#This Row],[Date]])</f>
        <v>2</v>
      </c>
      <c r="F374" s="3"/>
      <c r="G374" t="str">
        <f>_xlfn.XLOOKUP(t_JemL[[#This Row],[Date]],Celebration[Date],Celebration[Célébration],"-",0)</f>
        <v>-</v>
      </c>
      <c r="H374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375" spans="2:8" x14ac:dyDescent="0.25">
      <c r="B375" s="10" cm="1">
        <f t="array" ref="B375">DATE(Annee,1,ROW()-ROW(t_JemL[#Headers]))</f>
        <v>46030</v>
      </c>
      <c r="C375" s="2">
        <f>YEAR(t_JemL[[#This Row],[Date]])</f>
        <v>2026</v>
      </c>
      <c r="D375" s="2" t="str">
        <f>PROPER(TEXT(t_JemL[[#This Row],[Date]],"mmm"))</f>
        <v>Janv</v>
      </c>
      <c r="E375" s="2">
        <f>_xlfn.ISOWEEKNUM(t_JemL[[#This Row],[Date]])</f>
        <v>2</v>
      </c>
      <c r="F375" s="3"/>
      <c r="G375" t="str">
        <f>_xlfn.XLOOKUP(t_JemL[[#This Row],[Date]],Celebration[Date],Celebration[Célébration],"-",0)</f>
        <v>-</v>
      </c>
      <c r="H375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376" spans="2:8" x14ac:dyDescent="0.25">
      <c r="B376" s="10" cm="1">
        <f t="array" ref="B376">DATE(Annee,1,ROW()-ROW(t_JemL[#Headers]))</f>
        <v>46031</v>
      </c>
      <c r="C376" s="2">
        <f>YEAR(t_JemL[[#This Row],[Date]])</f>
        <v>2026</v>
      </c>
      <c r="D376" s="2" t="str">
        <f>PROPER(TEXT(t_JemL[[#This Row],[Date]],"mmm"))</f>
        <v>Janv</v>
      </c>
      <c r="E376" s="2">
        <f>_xlfn.ISOWEEKNUM(t_JemL[[#This Row],[Date]])</f>
        <v>2</v>
      </c>
      <c r="F376" s="3"/>
      <c r="G376" t="str">
        <f>_xlfn.XLOOKUP(t_JemL[[#This Row],[Date]],Celebration[Date],Celebration[Célébration],"-",0)</f>
        <v>-</v>
      </c>
      <c r="H376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377" spans="2:8" x14ac:dyDescent="0.25">
      <c r="B377" s="10" cm="1">
        <f t="array" ref="B377">DATE(Annee,1,ROW()-ROW(t_JemL[#Headers]))</f>
        <v>46032</v>
      </c>
      <c r="C377" s="2">
        <f>YEAR(t_JemL[[#This Row],[Date]])</f>
        <v>2026</v>
      </c>
      <c r="D377" s="2" t="str">
        <f>PROPER(TEXT(t_JemL[[#This Row],[Date]],"mmm"))</f>
        <v>Janv</v>
      </c>
      <c r="E377" s="2">
        <f>_xlfn.ISOWEEKNUM(t_JemL[[#This Row],[Date]])</f>
        <v>2</v>
      </c>
      <c r="F377" s="3"/>
      <c r="G377" t="str">
        <f>_xlfn.XLOOKUP(t_JemL[[#This Row],[Date]],Celebration[Date],Celebration[Célébration],"-",0)</f>
        <v>-</v>
      </c>
      <c r="H377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378" spans="2:8" x14ac:dyDescent="0.25">
      <c r="B378" s="10" cm="1">
        <f t="array" ref="B378">DATE(Annee,1,ROW()-ROW(t_JemL[#Headers]))</f>
        <v>46033</v>
      </c>
      <c r="C378" s="2">
        <f>YEAR(t_JemL[[#This Row],[Date]])</f>
        <v>2026</v>
      </c>
      <c r="D378" s="2" t="str">
        <f>PROPER(TEXT(t_JemL[[#This Row],[Date]],"mmm"))</f>
        <v>Janv</v>
      </c>
      <c r="E378" s="2">
        <f>_xlfn.ISOWEEKNUM(t_JemL[[#This Row],[Date]])</f>
        <v>2</v>
      </c>
      <c r="F378" s="3"/>
      <c r="G378" t="str">
        <f>_xlfn.XLOOKUP(t_JemL[[#This Row],[Date]],Celebration[Date],Celebration[Célébration],"-",0)</f>
        <v>-</v>
      </c>
      <c r="H378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379" spans="2:8" x14ac:dyDescent="0.25">
      <c r="B379" s="10" cm="1">
        <f t="array" ref="B379">DATE(Annee,1,ROW()-ROW(t_JemL[#Headers]))</f>
        <v>46034</v>
      </c>
      <c r="C379" s="2">
        <f>YEAR(t_JemL[[#This Row],[Date]])</f>
        <v>2026</v>
      </c>
      <c r="D379" s="2" t="str">
        <f>PROPER(TEXT(t_JemL[[#This Row],[Date]],"mmm"))</f>
        <v>Janv</v>
      </c>
      <c r="E379" s="2">
        <f>_xlfn.ISOWEEKNUM(t_JemL[[#This Row],[Date]])</f>
        <v>3</v>
      </c>
      <c r="F379" s="3"/>
      <c r="G379" t="str">
        <f>_xlfn.XLOOKUP(t_JemL[[#This Row],[Date]],Celebration[Date],Celebration[Célébration],"-",0)</f>
        <v>-</v>
      </c>
      <c r="H379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380" spans="2:8" x14ac:dyDescent="0.25">
      <c r="B380" s="10" cm="1">
        <f t="array" ref="B380">DATE(Annee,1,ROW()-ROW(t_JemL[#Headers]))</f>
        <v>46035</v>
      </c>
      <c r="C380" s="2">
        <f>YEAR(t_JemL[[#This Row],[Date]])</f>
        <v>2026</v>
      </c>
      <c r="D380" s="2" t="str">
        <f>PROPER(TEXT(t_JemL[[#This Row],[Date]],"mmm"))</f>
        <v>Janv</v>
      </c>
      <c r="E380" s="2">
        <f>_xlfn.ISOWEEKNUM(t_JemL[[#This Row],[Date]])</f>
        <v>3</v>
      </c>
      <c r="F380" s="3"/>
      <c r="G380" t="str">
        <f>_xlfn.XLOOKUP(t_JemL[[#This Row],[Date]],Celebration[Date],Celebration[Célébration],"-",0)</f>
        <v>-</v>
      </c>
      <c r="H380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381" spans="2:8" x14ac:dyDescent="0.25">
      <c r="B381" s="10" cm="1">
        <f t="array" ref="B381">DATE(Annee,1,ROW()-ROW(t_JemL[#Headers]))</f>
        <v>46036</v>
      </c>
      <c r="C381" s="2">
        <f>YEAR(t_JemL[[#This Row],[Date]])</f>
        <v>2026</v>
      </c>
      <c r="D381" s="2" t="str">
        <f>PROPER(TEXT(t_JemL[[#This Row],[Date]],"mmm"))</f>
        <v>Janv</v>
      </c>
      <c r="E381" s="2">
        <f>_xlfn.ISOWEEKNUM(t_JemL[[#This Row],[Date]])</f>
        <v>3</v>
      </c>
      <c r="F381" s="3"/>
      <c r="G381" t="str">
        <f>_xlfn.XLOOKUP(t_JemL[[#This Row],[Date]],Celebration[Date],Celebration[Célébration],"-",0)</f>
        <v>-</v>
      </c>
      <c r="H381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382" spans="2:8" x14ac:dyDescent="0.25">
      <c r="B382" s="10" cm="1">
        <f t="array" ref="B382">DATE(Annee,1,ROW()-ROW(t_JemL[#Headers]))</f>
        <v>46037</v>
      </c>
      <c r="C382" s="2">
        <f>YEAR(t_JemL[[#This Row],[Date]])</f>
        <v>2026</v>
      </c>
      <c r="D382" s="2" t="str">
        <f>PROPER(TEXT(t_JemL[[#This Row],[Date]],"mmm"))</f>
        <v>Janv</v>
      </c>
      <c r="E382" s="2">
        <f>_xlfn.ISOWEEKNUM(t_JemL[[#This Row],[Date]])</f>
        <v>3</v>
      </c>
      <c r="F382" s="3"/>
      <c r="G382" t="str">
        <f>_xlfn.XLOOKUP(t_JemL[[#This Row],[Date]],Celebration[Date],Celebration[Célébration],"-",0)</f>
        <v>-</v>
      </c>
      <c r="H382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383" spans="2:8" x14ac:dyDescent="0.25">
      <c r="B383" s="10" cm="1">
        <f t="array" ref="B383">DATE(Annee,1,ROW()-ROW(t_JemL[#Headers]))</f>
        <v>46038</v>
      </c>
      <c r="C383" s="2">
        <f>YEAR(t_JemL[[#This Row],[Date]])</f>
        <v>2026</v>
      </c>
      <c r="D383" s="2" t="str">
        <f>PROPER(TEXT(t_JemL[[#This Row],[Date]],"mmm"))</f>
        <v>Janv</v>
      </c>
      <c r="E383" s="2">
        <f>_xlfn.ISOWEEKNUM(t_JemL[[#This Row],[Date]])</f>
        <v>3</v>
      </c>
      <c r="F383" s="3"/>
      <c r="G383" t="str">
        <f>_xlfn.XLOOKUP(t_JemL[[#This Row],[Date]],Celebration[Date],Celebration[Célébration],"-",0)</f>
        <v>-</v>
      </c>
      <c r="H383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384" spans="2:8" x14ac:dyDescent="0.25">
      <c r="B384" s="10" cm="1">
        <f t="array" ref="B384">DATE(Annee,1,ROW()-ROW(t_JemL[#Headers]))</f>
        <v>46039</v>
      </c>
      <c r="C384" s="2">
        <f>YEAR(t_JemL[[#This Row],[Date]])</f>
        <v>2026</v>
      </c>
      <c r="D384" s="2" t="str">
        <f>PROPER(TEXT(t_JemL[[#This Row],[Date]],"mmm"))</f>
        <v>Janv</v>
      </c>
      <c r="E384" s="2">
        <f>_xlfn.ISOWEEKNUM(t_JemL[[#This Row],[Date]])</f>
        <v>3</v>
      </c>
      <c r="F384" s="3"/>
      <c r="G384" t="str">
        <f>_xlfn.XLOOKUP(t_JemL[[#This Row],[Date]],Celebration[Date],Celebration[Célébration],"-",0)</f>
        <v>-</v>
      </c>
      <c r="H384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385" spans="2:8" x14ac:dyDescent="0.25">
      <c r="B385" s="10" cm="1">
        <f t="array" ref="B385">DATE(Annee,1,ROW()-ROW(t_JemL[#Headers]))</f>
        <v>46040</v>
      </c>
      <c r="C385" s="2">
        <f>YEAR(t_JemL[[#This Row],[Date]])</f>
        <v>2026</v>
      </c>
      <c r="D385" s="2" t="str">
        <f>PROPER(TEXT(t_JemL[[#This Row],[Date]],"mmm"))</f>
        <v>Janv</v>
      </c>
      <c r="E385" s="2">
        <f>_xlfn.ISOWEEKNUM(t_JemL[[#This Row],[Date]])</f>
        <v>3</v>
      </c>
      <c r="F385" s="3"/>
      <c r="G385" t="str">
        <f>_xlfn.XLOOKUP(t_JemL[[#This Row],[Date]],Celebration[Date],Celebration[Célébration],"-",0)</f>
        <v>-</v>
      </c>
      <c r="H385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386" spans="2:8" x14ac:dyDescent="0.25">
      <c r="B386" s="10" cm="1">
        <f t="array" ref="B386">DATE(Annee,1,ROW()-ROW(t_JemL[#Headers]))</f>
        <v>46041</v>
      </c>
      <c r="C386" s="2">
        <f>YEAR(t_JemL[[#This Row],[Date]])</f>
        <v>2026</v>
      </c>
      <c r="D386" s="2" t="str">
        <f>PROPER(TEXT(t_JemL[[#This Row],[Date]],"mmm"))</f>
        <v>Janv</v>
      </c>
      <c r="E386" s="2">
        <f>_xlfn.ISOWEEKNUM(t_JemL[[#This Row],[Date]])</f>
        <v>4</v>
      </c>
      <c r="F386" s="3"/>
      <c r="G386" t="str">
        <f>_xlfn.XLOOKUP(t_JemL[[#This Row],[Date]],Celebration[Date],Celebration[Célébration],"-",0)</f>
        <v>-</v>
      </c>
      <c r="H386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387" spans="2:8" x14ac:dyDescent="0.25">
      <c r="B387" s="10" cm="1">
        <f t="array" ref="B387">DATE(Annee,1,ROW()-ROW(t_JemL[#Headers]))</f>
        <v>46042</v>
      </c>
      <c r="C387" s="2">
        <f>YEAR(t_JemL[[#This Row],[Date]])</f>
        <v>2026</v>
      </c>
      <c r="D387" s="2" t="str">
        <f>PROPER(TEXT(t_JemL[[#This Row],[Date]],"mmm"))</f>
        <v>Janv</v>
      </c>
      <c r="E387" s="2">
        <f>_xlfn.ISOWEEKNUM(t_JemL[[#This Row],[Date]])</f>
        <v>4</v>
      </c>
      <c r="F387" s="3"/>
      <c r="G387" t="str">
        <f>_xlfn.XLOOKUP(t_JemL[[#This Row],[Date]],Celebration[Date],Celebration[Célébration],"-",0)</f>
        <v>-</v>
      </c>
      <c r="H387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388" spans="2:8" x14ac:dyDescent="0.25">
      <c r="B388" s="10" cm="1">
        <f t="array" ref="B388">DATE(Annee,1,ROW()-ROW(t_JemL[#Headers]))</f>
        <v>46043</v>
      </c>
      <c r="C388" s="2">
        <f>YEAR(t_JemL[[#This Row],[Date]])</f>
        <v>2026</v>
      </c>
      <c r="D388" s="2" t="str">
        <f>PROPER(TEXT(t_JemL[[#This Row],[Date]],"mmm"))</f>
        <v>Janv</v>
      </c>
      <c r="E388" s="2">
        <f>_xlfn.ISOWEEKNUM(t_JemL[[#This Row],[Date]])</f>
        <v>4</v>
      </c>
      <c r="F388" s="3"/>
      <c r="G388" t="str">
        <f>_xlfn.XLOOKUP(t_JemL[[#This Row],[Date]],Celebration[Date],Celebration[Célébration],"-",0)</f>
        <v>-</v>
      </c>
      <c r="H388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389" spans="2:8" x14ac:dyDescent="0.25">
      <c r="B389" s="10" cm="1">
        <f t="array" ref="B389">DATE(Annee,1,ROW()-ROW(t_JemL[#Headers]))</f>
        <v>46044</v>
      </c>
      <c r="C389" s="2">
        <f>YEAR(t_JemL[[#This Row],[Date]])</f>
        <v>2026</v>
      </c>
      <c r="D389" s="2" t="str">
        <f>PROPER(TEXT(t_JemL[[#This Row],[Date]],"mmm"))</f>
        <v>Janv</v>
      </c>
      <c r="E389" s="2">
        <f>_xlfn.ISOWEEKNUM(t_JemL[[#This Row],[Date]])</f>
        <v>4</v>
      </c>
      <c r="F389" s="3"/>
      <c r="G389" t="str">
        <f>_xlfn.XLOOKUP(t_JemL[[#This Row],[Date]],Celebration[Date],Celebration[Célébration],"-",0)</f>
        <v>-</v>
      </c>
      <c r="H389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390" spans="2:8" x14ac:dyDescent="0.25">
      <c r="B390" s="10" cm="1">
        <f t="array" ref="B390">DATE(Annee,1,ROW()-ROW(t_JemL[#Headers]))</f>
        <v>46045</v>
      </c>
      <c r="C390" s="2">
        <f>YEAR(t_JemL[[#This Row],[Date]])</f>
        <v>2026</v>
      </c>
      <c r="D390" s="2" t="str">
        <f>PROPER(TEXT(t_JemL[[#This Row],[Date]],"mmm"))</f>
        <v>Janv</v>
      </c>
      <c r="E390" s="2">
        <f>_xlfn.ISOWEEKNUM(t_JemL[[#This Row],[Date]])</f>
        <v>4</v>
      </c>
      <c r="F390" s="3"/>
      <c r="G390" t="str">
        <f>_xlfn.XLOOKUP(t_JemL[[#This Row],[Date]],Celebration[Date],Celebration[Célébration],"-",0)</f>
        <v>-</v>
      </c>
      <c r="H390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391" spans="2:8" x14ac:dyDescent="0.25">
      <c r="B391" s="10" cm="1">
        <f t="array" ref="B391">DATE(Annee,1,ROW()-ROW(t_JemL[#Headers]))</f>
        <v>46046</v>
      </c>
      <c r="C391" s="2">
        <f>YEAR(t_JemL[[#This Row],[Date]])</f>
        <v>2026</v>
      </c>
      <c r="D391" s="2" t="str">
        <f>PROPER(TEXT(t_JemL[[#This Row],[Date]],"mmm"))</f>
        <v>Janv</v>
      </c>
      <c r="E391" s="2">
        <f>_xlfn.ISOWEEKNUM(t_JemL[[#This Row],[Date]])</f>
        <v>4</v>
      </c>
      <c r="F391" s="3"/>
      <c r="G391" t="str">
        <f>_xlfn.XLOOKUP(t_JemL[[#This Row],[Date]],Celebration[Date],Celebration[Célébration],"-",0)</f>
        <v>-</v>
      </c>
      <c r="H391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392" spans="2:8" x14ac:dyDescent="0.25">
      <c r="B392" s="10" cm="1">
        <f t="array" ref="B392">DATE(Annee,1,ROW()-ROW(t_JemL[#Headers]))</f>
        <v>46047</v>
      </c>
      <c r="C392" s="2">
        <f>YEAR(t_JemL[[#This Row],[Date]])</f>
        <v>2026</v>
      </c>
      <c r="D392" s="2" t="str">
        <f>PROPER(TEXT(t_JemL[[#This Row],[Date]],"mmm"))</f>
        <v>Janv</v>
      </c>
      <c r="E392" s="2">
        <f>_xlfn.ISOWEEKNUM(t_JemL[[#This Row],[Date]])</f>
        <v>4</v>
      </c>
      <c r="F392" s="3"/>
      <c r="G392" t="str">
        <f>_xlfn.XLOOKUP(t_JemL[[#This Row],[Date]],Celebration[Date],Celebration[Célébration],"-",0)</f>
        <v>-</v>
      </c>
      <c r="H392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393" spans="2:8" x14ac:dyDescent="0.25">
      <c r="B393" s="10" cm="1">
        <f t="array" ref="B393">DATE(Annee,1,ROW()-ROW(t_JemL[#Headers]))</f>
        <v>46048</v>
      </c>
      <c r="C393" s="2">
        <f>YEAR(t_JemL[[#This Row],[Date]])</f>
        <v>2026</v>
      </c>
      <c r="D393" s="2" t="str">
        <f>PROPER(TEXT(t_JemL[[#This Row],[Date]],"mmm"))</f>
        <v>Janv</v>
      </c>
      <c r="E393" s="2">
        <f>_xlfn.ISOWEEKNUM(t_JemL[[#This Row],[Date]])</f>
        <v>5</v>
      </c>
      <c r="F393" s="3"/>
      <c r="G393" t="str">
        <f>_xlfn.XLOOKUP(t_JemL[[#This Row],[Date]],Celebration[Date],Celebration[Célébration],"-",0)</f>
        <v>-</v>
      </c>
      <c r="H393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394" spans="2:8" x14ac:dyDescent="0.25">
      <c r="B394" s="10" cm="1">
        <f t="array" ref="B394">DATE(Annee,1,ROW()-ROW(t_JemL[#Headers]))</f>
        <v>46049</v>
      </c>
      <c r="C394" s="2">
        <f>YEAR(t_JemL[[#This Row],[Date]])</f>
        <v>2026</v>
      </c>
      <c r="D394" s="2" t="str">
        <f>PROPER(TEXT(t_JemL[[#This Row],[Date]],"mmm"))</f>
        <v>Janv</v>
      </c>
      <c r="E394" s="2">
        <f>_xlfn.ISOWEEKNUM(t_JemL[[#This Row],[Date]])</f>
        <v>5</v>
      </c>
      <c r="F394" s="3"/>
      <c r="G394" t="str">
        <f>_xlfn.XLOOKUP(t_JemL[[#This Row],[Date]],Celebration[Date],Celebration[Célébration],"-",0)</f>
        <v>-</v>
      </c>
      <c r="H394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395" spans="2:8" x14ac:dyDescent="0.25">
      <c r="B395" s="10" cm="1">
        <f t="array" ref="B395">DATE(Annee,1,ROW()-ROW(t_JemL[#Headers]))</f>
        <v>46050</v>
      </c>
      <c r="C395" s="2">
        <f>YEAR(t_JemL[[#This Row],[Date]])</f>
        <v>2026</v>
      </c>
      <c r="D395" s="2" t="str">
        <f>PROPER(TEXT(t_JemL[[#This Row],[Date]],"mmm"))</f>
        <v>Janv</v>
      </c>
      <c r="E395" s="2">
        <f>_xlfn.ISOWEEKNUM(t_JemL[[#This Row],[Date]])</f>
        <v>5</v>
      </c>
      <c r="F395" s="3"/>
      <c r="G395" t="str">
        <f>_xlfn.XLOOKUP(t_JemL[[#This Row],[Date]],Celebration[Date],Celebration[Célébration],"-",0)</f>
        <v>-</v>
      </c>
      <c r="H395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396" spans="2:8" x14ac:dyDescent="0.25">
      <c r="B396" s="10" cm="1">
        <f t="array" ref="B396">DATE(Annee,1,ROW()-ROW(t_JemL[#Headers]))</f>
        <v>46051</v>
      </c>
      <c r="C396" s="2">
        <f>YEAR(t_JemL[[#This Row],[Date]])</f>
        <v>2026</v>
      </c>
      <c r="D396" s="2" t="str">
        <f>PROPER(TEXT(t_JemL[[#This Row],[Date]],"mmm"))</f>
        <v>Janv</v>
      </c>
      <c r="E396" s="2">
        <f>_xlfn.ISOWEEKNUM(t_JemL[[#This Row],[Date]])</f>
        <v>5</v>
      </c>
      <c r="F396" s="3"/>
      <c r="G396" t="str">
        <f>_xlfn.XLOOKUP(t_JemL[[#This Row],[Date]],Celebration[Date],Celebration[Célébration],"-",0)</f>
        <v>-</v>
      </c>
      <c r="H396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397" spans="2:8" x14ac:dyDescent="0.25">
      <c r="B397" s="10" cm="1">
        <f t="array" ref="B397">DATE(Annee,1,ROW()-ROW(t_JemL[#Headers]))</f>
        <v>46052</v>
      </c>
      <c r="C397" s="2">
        <f>YEAR(t_JemL[[#This Row],[Date]])</f>
        <v>2026</v>
      </c>
      <c r="D397" s="2" t="str">
        <f>PROPER(TEXT(t_JemL[[#This Row],[Date]],"mmm"))</f>
        <v>Janv</v>
      </c>
      <c r="E397" s="2">
        <f>_xlfn.ISOWEEKNUM(t_JemL[[#This Row],[Date]])</f>
        <v>5</v>
      </c>
      <c r="F397" s="3"/>
      <c r="G397" t="str">
        <f>_xlfn.XLOOKUP(t_JemL[[#This Row],[Date]],Celebration[Date],Celebration[Célébration],"-",0)</f>
        <v>-</v>
      </c>
      <c r="H397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398" spans="2:8" x14ac:dyDescent="0.25">
      <c r="B398" s="10" cm="1">
        <f t="array" ref="B398">DATE(Annee,1,ROW()-ROW(t_JemL[#Headers]))</f>
        <v>46053</v>
      </c>
      <c r="C398" s="2">
        <f>YEAR(t_JemL[[#This Row],[Date]])</f>
        <v>2026</v>
      </c>
      <c r="D398" s="2" t="str">
        <f>PROPER(TEXT(t_JemL[[#This Row],[Date]],"mmm"))</f>
        <v>Janv</v>
      </c>
      <c r="E398" s="2">
        <f>_xlfn.ISOWEEKNUM(t_JemL[[#This Row],[Date]])</f>
        <v>5</v>
      </c>
      <c r="F398" s="3"/>
      <c r="G398" t="str">
        <f>_xlfn.XLOOKUP(t_JemL[[#This Row],[Date]],Celebration[Date],Celebration[Célébration],"-",0)</f>
        <v>-</v>
      </c>
      <c r="H398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399" spans="2:8" x14ac:dyDescent="0.25">
      <c r="B399" s="10" cm="1">
        <f t="array" ref="B399">DATE(Annee,1,ROW()-ROW(t_JemL[#Headers]))</f>
        <v>46054</v>
      </c>
      <c r="C399" s="2">
        <f>YEAR(t_JemL[[#This Row],[Date]])</f>
        <v>2026</v>
      </c>
      <c r="D399" s="2" t="str">
        <f>PROPER(TEXT(t_JemL[[#This Row],[Date]],"mmm"))</f>
        <v>Févr</v>
      </c>
      <c r="E399" s="2">
        <f>_xlfn.ISOWEEKNUM(t_JemL[[#This Row],[Date]])</f>
        <v>5</v>
      </c>
      <c r="F399" s="3"/>
      <c r="G399" t="str">
        <f>_xlfn.XLOOKUP(t_JemL[[#This Row],[Date]],Celebration[Date],Celebration[Célébration],"-",0)</f>
        <v>-</v>
      </c>
      <c r="H399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400" spans="2:8" x14ac:dyDescent="0.25">
      <c r="B400" s="10" cm="1">
        <f t="array" ref="B400">DATE(Annee,1,ROW()-ROW(t_JemL[#Headers]))</f>
        <v>46055</v>
      </c>
      <c r="C400" s="2">
        <f>YEAR(t_JemL[[#This Row],[Date]])</f>
        <v>2026</v>
      </c>
      <c r="D400" s="2" t="str">
        <f>PROPER(TEXT(t_JemL[[#This Row],[Date]],"mmm"))</f>
        <v>Févr</v>
      </c>
      <c r="E400" s="2">
        <f>_xlfn.ISOWEEKNUM(t_JemL[[#This Row],[Date]])</f>
        <v>6</v>
      </c>
      <c r="F400" s="3"/>
      <c r="G400" t="str">
        <f>_xlfn.XLOOKUP(t_JemL[[#This Row],[Date]],Celebration[Date],Celebration[Célébration],"-",0)</f>
        <v>-</v>
      </c>
      <c r="H400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401" spans="2:8" x14ac:dyDescent="0.25">
      <c r="B401" s="10" cm="1">
        <f t="array" ref="B401">DATE(Annee,1,ROW()-ROW(t_JemL[#Headers]))</f>
        <v>46056</v>
      </c>
      <c r="C401" s="2">
        <f>YEAR(t_JemL[[#This Row],[Date]])</f>
        <v>2026</v>
      </c>
      <c r="D401" s="2" t="str">
        <f>PROPER(TEXT(t_JemL[[#This Row],[Date]],"mmm"))</f>
        <v>Févr</v>
      </c>
      <c r="E401" s="2">
        <f>_xlfn.ISOWEEKNUM(t_JemL[[#This Row],[Date]])</f>
        <v>6</v>
      </c>
      <c r="F401" s="3"/>
      <c r="G401" t="str">
        <f>_xlfn.XLOOKUP(t_JemL[[#This Row],[Date]],Celebration[Date],Celebration[Célébration],"-",0)</f>
        <v>-</v>
      </c>
      <c r="H401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402" spans="2:8" x14ac:dyDescent="0.25">
      <c r="B402" s="10" cm="1">
        <f t="array" ref="B402">DATE(Annee,1,ROW()-ROW(t_JemL[#Headers]))</f>
        <v>46057</v>
      </c>
      <c r="C402" s="2">
        <f>YEAR(t_JemL[[#This Row],[Date]])</f>
        <v>2026</v>
      </c>
      <c r="D402" s="2" t="str">
        <f>PROPER(TEXT(t_JemL[[#This Row],[Date]],"mmm"))</f>
        <v>Févr</v>
      </c>
      <c r="E402" s="2">
        <f>_xlfn.ISOWEEKNUM(t_JemL[[#This Row],[Date]])</f>
        <v>6</v>
      </c>
      <c r="F402" s="3"/>
      <c r="G402" t="str">
        <f>_xlfn.XLOOKUP(t_JemL[[#This Row],[Date]],Celebration[Date],Celebration[Célébration],"-",0)</f>
        <v>-</v>
      </c>
      <c r="H402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403" spans="2:8" x14ac:dyDescent="0.25">
      <c r="B403" s="10" cm="1">
        <f t="array" ref="B403">DATE(Annee,1,ROW()-ROW(t_JemL[#Headers]))</f>
        <v>46058</v>
      </c>
      <c r="C403" s="2">
        <f>YEAR(t_JemL[[#This Row],[Date]])</f>
        <v>2026</v>
      </c>
      <c r="D403" s="2" t="str">
        <f>PROPER(TEXT(t_JemL[[#This Row],[Date]],"mmm"))</f>
        <v>Févr</v>
      </c>
      <c r="E403" s="2">
        <f>_xlfn.ISOWEEKNUM(t_JemL[[#This Row],[Date]])</f>
        <v>6</v>
      </c>
      <c r="F403" s="3"/>
      <c r="G403" t="str">
        <f>_xlfn.XLOOKUP(t_JemL[[#This Row],[Date]],Celebration[Date],Celebration[Célébration],"-",0)</f>
        <v>-</v>
      </c>
      <c r="H403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404" spans="2:8" x14ac:dyDescent="0.25">
      <c r="B404" s="10" cm="1">
        <f t="array" ref="B404">DATE(Annee,1,ROW()-ROW(t_JemL[#Headers]))</f>
        <v>46059</v>
      </c>
      <c r="C404" s="2">
        <f>YEAR(t_JemL[[#This Row],[Date]])</f>
        <v>2026</v>
      </c>
      <c r="D404" s="2" t="str">
        <f>PROPER(TEXT(t_JemL[[#This Row],[Date]],"mmm"))</f>
        <v>Févr</v>
      </c>
      <c r="E404" s="2">
        <f>_xlfn.ISOWEEKNUM(t_JemL[[#This Row],[Date]])</f>
        <v>6</v>
      </c>
      <c r="F404" s="3"/>
      <c r="G404" t="str">
        <f>_xlfn.XLOOKUP(t_JemL[[#This Row],[Date]],Celebration[Date],Celebration[Célébration],"-",0)</f>
        <v>-</v>
      </c>
      <c r="H404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405" spans="2:8" x14ac:dyDescent="0.25">
      <c r="B405" s="10" cm="1">
        <f t="array" ref="B405">DATE(Annee,1,ROW()-ROW(t_JemL[#Headers]))</f>
        <v>46060</v>
      </c>
      <c r="C405" s="2">
        <f>YEAR(t_JemL[[#This Row],[Date]])</f>
        <v>2026</v>
      </c>
      <c r="D405" s="2" t="str">
        <f>PROPER(TEXT(t_JemL[[#This Row],[Date]],"mmm"))</f>
        <v>Févr</v>
      </c>
      <c r="E405" s="2">
        <f>_xlfn.ISOWEEKNUM(t_JemL[[#This Row],[Date]])</f>
        <v>6</v>
      </c>
      <c r="F405" s="3"/>
      <c r="G405" t="str">
        <f>_xlfn.XLOOKUP(t_JemL[[#This Row],[Date]],Celebration[Date],Celebration[Célébration],"-",0)</f>
        <v>-</v>
      </c>
      <c r="H405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406" spans="2:8" x14ac:dyDescent="0.25">
      <c r="B406" s="10" cm="1">
        <f t="array" ref="B406">DATE(Annee,1,ROW()-ROW(t_JemL[#Headers]))</f>
        <v>46061</v>
      </c>
      <c r="C406" s="2">
        <f>YEAR(t_JemL[[#This Row],[Date]])</f>
        <v>2026</v>
      </c>
      <c r="D406" s="2" t="str">
        <f>PROPER(TEXT(t_JemL[[#This Row],[Date]],"mmm"))</f>
        <v>Févr</v>
      </c>
      <c r="E406" s="2">
        <f>_xlfn.ISOWEEKNUM(t_JemL[[#This Row],[Date]])</f>
        <v>6</v>
      </c>
      <c r="F406" s="3"/>
      <c r="G406" t="str">
        <f>_xlfn.XLOOKUP(t_JemL[[#This Row],[Date]],Celebration[Date],Celebration[Célébration],"-",0)</f>
        <v>-</v>
      </c>
      <c r="H406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407" spans="2:8" x14ac:dyDescent="0.25">
      <c r="B407" s="10" cm="1">
        <f t="array" ref="B407">DATE(Annee,1,ROW()-ROW(t_JemL[#Headers]))</f>
        <v>46062</v>
      </c>
      <c r="C407" s="2">
        <f>YEAR(t_JemL[[#This Row],[Date]])</f>
        <v>2026</v>
      </c>
      <c r="D407" s="2" t="str">
        <f>PROPER(TEXT(t_JemL[[#This Row],[Date]],"mmm"))</f>
        <v>Févr</v>
      </c>
      <c r="E407" s="2">
        <f>_xlfn.ISOWEEKNUM(t_JemL[[#This Row],[Date]])</f>
        <v>7</v>
      </c>
      <c r="F407" s="3"/>
      <c r="G407" t="str">
        <f>_xlfn.XLOOKUP(t_JemL[[#This Row],[Date]],Celebration[Date],Celebration[Célébration],"-",0)</f>
        <v>-</v>
      </c>
      <c r="H407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408" spans="2:8" x14ac:dyDescent="0.25">
      <c r="B408" s="10" cm="1">
        <f t="array" ref="B408">DATE(Annee,1,ROW()-ROW(t_JemL[#Headers]))</f>
        <v>46063</v>
      </c>
      <c r="C408" s="2">
        <f>YEAR(t_JemL[[#This Row],[Date]])</f>
        <v>2026</v>
      </c>
      <c r="D408" s="2" t="str">
        <f>PROPER(TEXT(t_JemL[[#This Row],[Date]],"mmm"))</f>
        <v>Févr</v>
      </c>
      <c r="E408" s="2">
        <f>_xlfn.ISOWEEKNUM(t_JemL[[#This Row],[Date]])</f>
        <v>7</v>
      </c>
      <c r="F408" s="3"/>
      <c r="G408" t="str">
        <f>_xlfn.XLOOKUP(t_JemL[[#This Row],[Date]],Celebration[Date],Celebration[Célébration],"-",0)</f>
        <v>-</v>
      </c>
      <c r="H408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409" spans="2:8" x14ac:dyDescent="0.25">
      <c r="B409" s="10" cm="1">
        <f t="array" ref="B409">DATE(Annee,1,ROW()-ROW(t_JemL[#Headers]))</f>
        <v>46064</v>
      </c>
      <c r="C409" s="2">
        <f>YEAR(t_JemL[[#This Row],[Date]])</f>
        <v>2026</v>
      </c>
      <c r="D409" s="2" t="str">
        <f>PROPER(TEXT(t_JemL[[#This Row],[Date]],"mmm"))</f>
        <v>Févr</v>
      </c>
      <c r="E409" s="2">
        <f>_xlfn.ISOWEEKNUM(t_JemL[[#This Row],[Date]])</f>
        <v>7</v>
      </c>
      <c r="F409" s="3"/>
      <c r="G409" t="str">
        <f>_xlfn.XLOOKUP(t_JemL[[#This Row],[Date]],Celebration[Date],Celebration[Célébration],"-",0)</f>
        <v>-</v>
      </c>
      <c r="H409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410" spans="2:8" x14ac:dyDescent="0.25">
      <c r="B410" s="10" cm="1">
        <f t="array" ref="B410">DATE(Annee,1,ROW()-ROW(t_JemL[#Headers]))</f>
        <v>46065</v>
      </c>
      <c r="C410" s="2">
        <f>YEAR(t_JemL[[#This Row],[Date]])</f>
        <v>2026</v>
      </c>
      <c r="D410" s="2" t="str">
        <f>PROPER(TEXT(t_JemL[[#This Row],[Date]],"mmm"))</f>
        <v>Févr</v>
      </c>
      <c r="E410" s="2">
        <f>_xlfn.ISOWEEKNUM(t_JemL[[#This Row],[Date]])</f>
        <v>7</v>
      </c>
      <c r="F410" s="3"/>
      <c r="G410" t="str">
        <f>_xlfn.XLOOKUP(t_JemL[[#This Row],[Date]],Celebration[Date],Celebration[Célébration],"-",0)</f>
        <v>-</v>
      </c>
      <c r="H410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411" spans="2:8" x14ac:dyDescent="0.25">
      <c r="B411" s="10" cm="1">
        <f t="array" ref="B411">DATE(Annee,1,ROW()-ROW(t_JemL[#Headers]))</f>
        <v>46066</v>
      </c>
      <c r="C411" s="2">
        <f>YEAR(t_JemL[[#This Row],[Date]])</f>
        <v>2026</v>
      </c>
      <c r="D411" s="2" t="str">
        <f>PROPER(TEXT(t_JemL[[#This Row],[Date]],"mmm"))</f>
        <v>Févr</v>
      </c>
      <c r="E411" s="2">
        <f>_xlfn.ISOWEEKNUM(t_JemL[[#This Row],[Date]])</f>
        <v>7</v>
      </c>
      <c r="F411" s="3"/>
      <c r="G411" t="str">
        <f>_xlfn.XLOOKUP(t_JemL[[#This Row],[Date]],Celebration[Date],Celebration[Célébration],"-",0)</f>
        <v>-</v>
      </c>
      <c r="H411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412" spans="2:8" x14ac:dyDescent="0.25">
      <c r="B412" s="10" cm="1">
        <f t="array" ref="B412">DATE(Annee,1,ROW()-ROW(t_JemL[#Headers]))</f>
        <v>46067</v>
      </c>
      <c r="C412" s="2">
        <f>YEAR(t_JemL[[#This Row],[Date]])</f>
        <v>2026</v>
      </c>
      <c r="D412" s="2" t="str">
        <f>PROPER(TEXT(t_JemL[[#This Row],[Date]],"mmm"))</f>
        <v>Févr</v>
      </c>
      <c r="E412" s="2">
        <f>_xlfn.ISOWEEKNUM(t_JemL[[#This Row],[Date]])</f>
        <v>7</v>
      </c>
      <c r="F412" s="3"/>
      <c r="G412" t="str">
        <f>_xlfn.XLOOKUP(t_JemL[[#This Row],[Date]],Celebration[Date],Celebration[Célébration],"-",0)</f>
        <v>-</v>
      </c>
      <c r="H412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413" spans="2:8" x14ac:dyDescent="0.25">
      <c r="B413" s="10" cm="1">
        <f t="array" ref="B413">DATE(Annee,1,ROW()-ROW(t_JemL[#Headers]))</f>
        <v>46068</v>
      </c>
      <c r="C413" s="2">
        <f>YEAR(t_JemL[[#This Row],[Date]])</f>
        <v>2026</v>
      </c>
      <c r="D413" s="2" t="str">
        <f>PROPER(TEXT(t_JemL[[#This Row],[Date]],"mmm"))</f>
        <v>Févr</v>
      </c>
      <c r="E413" s="2">
        <f>_xlfn.ISOWEEKNUM(t_JemL[[#This Row],[Date]])</f>
        <v>7</v>
      </c>
      <c r="F413" s="3"/>
      <c r="G413" t="str">
        <f>_xlfn.XLOOKUP(t_JemL[[#This Row],[Date]],Celebration[Date],Celebration[Célébration],"-",0)</f>
        <v>-</v>
      </c>
      <c r="H413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414" spans="2:8" x14ac:dyDescent="0.25">
      <c r="B414" s="10" cm="1">
        <f t="array" ref="B414">DATE(Annee,1,ROW()-ROW(t_JemL[#Headers]))</f>
        <v>46069</v>
      </c>
      <c r="C414" s="2">
        <f>YEAR(t_JemL[[#This Row],[Date]])</f>
        <v>2026</v>
      </c>
      <c r="D414" s="2" t="str">
        <f>PROPER(TEXT(t_JemL[[#This Row],[Date]],"mmm"))</f>
        <v>Févr</v>
      </c>
      <c r="E414" s="2">
        <f>_xlfn.ISOWEEKNUM(t_JemL[[#This Row],[Date]])</f>
        <v>8</v>
      </c>
      <c r="F414" s="3"/>
      <c r="G414" t="str">
        <f>_xlfn.XLOOKUP(t_JemL[[#This Row],[Date]],Celebration[Date],Celebration[Célébration],"-",0)</f>
        <v>-</v>
      </c>
      <c r="H414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415" spans="2:8" x14ac:dyDescent="0.25">
      <c r="B415" s="10" cm="1">
        <f t="array" ref="B415">DATE(Annee,1,ROW()-ROW(t_JemL[#Headers]))</f>
        <v>46070</v>
      </c>
      <c r="C415" s="2">
        <f>YEAR(t_JemL[[#This Row],[Date]])</f>
        <v>2026</v>
      </c>
      <c r="D415" s="2" t="str">
        <f>PROPER(TEXT(t_JemL[[#This Row],[Date]],"mmm"))</f>
        <v>Févr</v>
      </c>
      <c r="E415" s="2">
        <f>_xlfn.ISOWEEKNUM(t_JemL[[#This Row],[Date]])</f>
        <v>8</v>
      </c>
      <c r="F415" s="3"/>
      <c r="G415" t="str">
        <f>_xlfn.XLOOKUP(t_JemL[[#This Row],[Date]],Celebration[Date],Celebration[Célébration],"-",0)</f>
        <v>-</v>
      </c>
      <c r="H415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416" spans="2:8" x14ac:dyDescent="0.25">
      <c r="B416" s="10" cm="1">
        <f t="array" ref="B416">DATE(Annee,1,ROW()-ROW(t_JemL[#Headers]))</f>
        <v>46071</v>
      </c>
      <c r="C416" s="2">
        <f>YEAR(t_JemL[[#This Row],[Date]])</f>
        <v>2026</v>
      </c>
      <c r="D416" s="2" t="str">
        <f>PROPER(TEXT(t_JemL[[#This Row],[Date]],"mmm"))</f>
        <v>Févr</v>
      </c>
      <c r="E416" s="2">
        <f>_xlfn.ISOWEEKNUM(t_JemL[[#This Row],[Date]])</f>
        <v>8</v>
      </c>
      <c r="F416" s="3"/>
      <c r="G416" t="str">
        <f>_xlfn.XLOOKUP(t_JemL[[#This Row],[Date]],Celebration[Date],Celebration[Célébration],"-",0)</f>
        <v>-</v>
      </c>
      <c r="H416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417" spans="2:8" x14ac:dyDescent="0.25">
      <c r="B417" s="10" cm="1">
        <f t="array" ref="B417">DATE(Annee,1,ROW()-ROW(t_JemL[#Headers]))</f>
        <v>46072</v>
      </c>
      <c r="C417" s="2">
        <f>YEAR(t_JemL[[#This Row],[Date]])</f>
        <v>2026</v>
      </c>
      <c r="D417" s="2" t="str">
        <f>PROPER(TEXT(t_JemL[[#This Row],[Date]],"mmm"))</f>
        <v>Févr</v>
      </c>
      <c r="E417" s="2">
        <f>_xlfn.ISOWEEKNUM(t_JemL[[#This Row],[Date]])</f>
        <v>8</v>
      </c>
      <c r="F417" s="3"/>
      <c r="G417" t="str">
        <f>_xlfn.XLOOKUP(t_JemL[[#This Row],[Date]],Celebration[Date],Celebration[Célébration],"-",0)</f>
        <v>-</v>
      </c>
      <c r="H417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418" spans="2:8" x14ac:dyDescent="0.25">
      <c r="B418" s="10" cm="1">
        <f t="array" ref="B418">DATE(Annee,1,ROW()-ROW(t_JemL[#Headers]))</f>
        <v>46073</v>
      </c>
      <c r="C418" s="2">
        <f>YEAR(t_JemL[[#This Row],[Date]])</f>
        <v>2026</v>
      </c>
      <c r="D418" s="2" t="str">
        <f>PROPER(TEXT(t_JemL[[#This Row],[Date]],"mmm"))</f>
        <v>Févr</v>
      </c>
      <c r="E418" s="2">
        <f>_xlfn.ISOWEEKNUM(t_JemL[[#This Row],[Date]])</f>
        <v>8</v>
      </c>
      <c r="F418" s="3"/>
      <c r="G418" t="str">
        <f>_xlfn.XLOOKUP(t_JemL[[#This Row],[Date]],Celebration[Date],Celebration[Célébration],"-",0)</f>
        <v>-</v>
      </c>
      <c r="H418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419" spans="2:8" x14ac:dyDescent="0.25">
      <c r="B419" s="10" cm="1">
        <f t="array" ref="B419">DATE(Annee,1,ROW()-ROW(t_JemL[#Headers]))</f>
        <v>46074</v>
      </c>
      <c r="C419" s="2">
        <f>YEAR(t_JemL[[#This Row],[Date]])</f>
        <v>2026</v>
      </c>
      <c r="D419" s="2" t="str">
        <f>PROPER(TEXT(t_JemL[[#This Row],[Date]],"mmm"))</f>
        <v>Févr</v>
      </c>
      <c r="E419" s="2">
        <f>_xlfn.ISOWEEKNUM(t_JemL[[#This Row],[Date]])</f>
        <v>8</v>
      </c>
      <c r="F419" s="3"/>
      <c r="G419" t="str">
        <f>_xlfn.XLOOKUP(t_JemL[[#This Row],[Date]],Celebration[Date],Celebration[Célébration],"-",0)</f>
        <v>-</v>
      </c>
      <c r="H419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420" spans="2:8" x14ac:dyDescent="0.25">
      <c r="B420" s="10" cm="1">
        <f t="array" ref="B420">DATE(Annee,1,ROW()-ROW(t_JemL[#Headers]))</f>
        <v>46075</v>
      </c>
      <c r="C420" s="2">
        <f>YEAR(t_JemL[[#This Row],[Date]])</f>
        <v>2026</v>
      </c>
      <c r="D420" s="2" t="str">
        <f>PROPER(TEXT(t_JemL[[#This Row],[Date]],"mmm"))</f>
        <v>Févr</v>
      </c>
      <c r="E420" s="2">
        <f>_xlfn.ISOWEEKNUM(t_JemL[[#This Row],[Date]])</f>
        <v>8</v>
      </c>
      <c r="F420" s="3"/>
      <c r="G420" t="str">
        <f>_xlfn.XLOOKUP(t_JemL[[#This Row],[Date]],Celebration[Date],Celebration[Célébration],"-",0)</f>
        <v>-</v>
      </c>
      <c r="H420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421" spans="2:8" x14ac:dyDescent="0.25">
      <c r="B421" s="10" cm="1">
        <f t="array" ref="B421">DATE(Annee,1,ROW()-ROW(t_JemL[#Headers]))</f>
        <v>46076</v>
      </c>
      <c r="C421" s="2">
        <f>YEAR(t_JemL[[#This Row],[Date]])</f>
        <v>2026</v>
      </c>
      <c r="D421" s="2" t="str">
        <f>PROPER(TEXT(t_JemL[[#This Row],[Date]],"mmm"))</f>
        <v>Févr</v>
      </c>
      <c r="E421" s="2">
        <f>_xlfn.ISOWEEKNUM(t_JemL[[#This Row],[Date]])</f>
        <v>9</v>
      </c>
      <c r="F421" s="3"/>
      <c r="G421" t="str">
        <f>_xlfn.XLOOKUP(t_JemL[[#This Row],[Date]],Celebration[Date],Celebration[Célébration],"-",0)</f>
        <v>-</v>
      </c>
      <c r="H421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422" spans="2:8" x14ac:dyDescent="0.25">
      <c r="B422" s="10" cm="1">
        <f t="array" ref="B422">DATE(Annee,1,ROW()-ROW(t_JemL[#Headers]))</f>
        <v>46077</v>
      </c>
      <c r="C422" s="2">
        <f>YEAR(t_JemL[[#This Row],[Date]])</f>
        <v>2026</v>
      </c>
      <c r="D422" s="2" t="str">
        <f>PROPER(TEXT(t_JemL[[#This Row],[Date]],"mmm"))</f>
        <v>Févr</v>
      </c>
      <c r="E422" s="2">
        <f>_xlfn.ISOWEEKNUM(t_JemL[[#This Row],[Date]])</f>
        <v>9</v>
      </c>
      <c r="F422" s="3"/>
      <c r="G422" t="str">
        <f>_xlfn.XLOOKUP(t_JemL[[#This Row],[Date]],Celebration[Date],Celebration[Célébration],"-",0)</f>
        <v>-</v>
      </c>
      <c r="H422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423" spans="2:8" x14ac:dyDescent="0.25">
      <c r="B423" s="10" cm="1">
        <f t="array" ref="B423">DATE(Annee,1,ROW()-ROW(t_JemL[#Headers]))</f>
        <v>46078</v>
      </c>
      <c r="C423" s="2">
        <f>YEAR(t_JemL[[#This Row],[Date]])</f>
        <v>2026</v>
      </c>
      <c r="D423" s="2" t="str">
        <f>PROPER(TEXT(t_JemL[[#This Row],[Date]],"mmm"))</f>
        <v>Févr</v>
      </c>
      <c r="E423" s="2">
        <f>_xlfn.ISOWEEKNUM(t_JemL[[#This Row],[Date]])</f>
        <v>9</v>
      </c>
      <c r="F423" s="3"/>
      <c r="G423" t="str">
        <f>_xlfn.XLOOKUP(t_JemL[[#This Row],[Date]],Celebration[Date],Celebration[Célébration],"-",0)</f>
        <v>-</v>
      </c>
      <c r="H423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424" spans="2:8" x14ac:dyDescent="0.25">
      <c r="B424" s="10" cm="1">
        <f t="array" ref="B424">DATE(Annee,1,ROW()-ROW(t_JemL[#Headers]))</f>
        <v>46079</v>
      </c>
      <c r="C424" s="2">
        <f>YEAR(t_JemL[[#This Row],[Date]])</f>
        <v>2026</v>
      </c>
      <c r="D424" s="2" t="str">
        <f>PROPER(TEXT(t_JemL[[#This Row],[Date]],"mmm"))</f>
        <v>Févr</v>
      </c>
      <c r="E424" s="2">
        <f>_xlfn.ISOWEEKNUM(t_JemL[[#This Row],[Date]])</f>
        <v>9</v>
      </c>
      <c r="F424" s="3"/>
      <c r="G424" t="str">
        <f>_xlfn.XLOOKUP(t_JemL[[#This Row],[Date]],Celebration[Date],Celebration[Célébration],"-",0)</f>
        <v>-</v>
      </c>
      <c r="H424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425" spans="2:8" x14ac:dyDescent="0.25">
      <c r="B425" s="10" cm="1">
        <f t="array" ref="B425">DATE(Annee,1,ROW()-ROW(t_JemL[#Headers]))</f>
        <v>46080</v>
      </c>
      <c r="C425" s="2">
        <f>YEAR(t_JemL[[#This Row],[Date]])</f>
        <v>2026</v>
      </c>
      <c r="D425" s="2" t="str">
        <f>PROPER(TEXT(t_JemL[[#This Row],[Date]],"mmm"))</f>
        <v>Févr</v>
      </c>
      <c r="E425" s="2">
        <f>_xlfn.ISOWEEKNUM(t_JemL[[#This Row],[Date]])</f>
        <v>9</v>
      </c>
      <c r="F425" s="3"/>
      <c r="G425" t="str">
        <f>_xlfn.XLOOKUP(t_JemL[[#This Row],[Date]],Celebration[Date],Celebration[Célébration],"-",0)</f>
        <v>-</v>
      </c>
      <c r="H425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426" spans="2:8" x14ac:dyDescent="0.25">
      <c r="B426" s="10" cm="1">
        <f t="array" ref="B426">DATE(Annee,1,ROW()-ROW(t_JemL[#Headers]))</f>
        <v>46081</v>
      </c>
      <c r="C426" s="2">
        <f>YEAR(t_JemL[[#This Row],[Date]])</f>
        <v>2026</v>
      </c>
      <c r="D426" s="2" t="str">
        <f>PROPER(TEXT(t_JemL[[#This Row],[Date]],"mmm"))</f>
        <v>Févr</v>
      </c>
      <c r="E426" s="2">
        <f>_xlfn.ISOWEEKNUM(t_JemL[[#This Row],[Date]])</f>
        <v>9</v>
      </c>
      <c r="F426" s="3"/>
      <c r="G426" t="str">
        <f>_xlfn.XLOOKUP(t_JemL[[#This Row],[Date]],Celebration[Date],Celebration[Célébration],"-",0)</f>
        <v>-</v>
      </c>
      <c r="H426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427" spans="2:8" x14ac:dyDescent="0.25">
      <c r="B427" s="10" cm="1">
        <f t="array" ref="B427">DATE(Annee,1,ROW()-ROW(t_JemL[#Headers]))</f>
        <v>46082</v>
      </c>
      <c r="C427" s="2">
        <f>YEAR(t_JemL[[#This Row],[Date]])</f>
        <v>2026</v>
      </c>
      <c r="D427" s="2" t="str">
        <f>PROPER(TEXT(t_JemL[[#This Row],[Date]],"mmm"))</f>
        <v>Mars</v>
      </c>
      <c r="E427" s="2">
        <f>_xlfn.ISOWEEKNUM(t_JemL[[#This Row],[Date]])</f>
        <v>9</v>
      </c>
      <c r="F427" s="3"/>
      <c r="G427" t="str">
        <f>_xlfn.XLOOKUP(t_JemL[[#This Row],[Date]],Celebration[Date],Celebration[Célébration],"-",0)</f>
        <v>-</v>
      </c>
      <c r="H427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428" spans="2:8" x14ac:dyDescent="0.25">
      <c r="B428" s="10" cm="1">
        <f t="array" ref="B428">DATE(Annee,1,ROW()-ROW(t_JemL[#Headers]))</f>
        <v>46083</v>
      </c>
      <c r="C428" s="2">
        <f>YEAR(t_JemL[[#This Row],[Date]])</f>
        <v>2026</v>
      </c>
      <c r="D428" s="2" t="str">
        <f>PROPER(TEXT(t_JemL[[#This Row],[Date]],"mmm"))</f>
        <v>Mars</v>
      </c>
      <c r="E428" s="2">
        <f>_xlfn.ISOWEEKNUM(t_JemL[[#This Row],[Date]])</f>
        <v>10</v>
      </c>
      <c r="F428" s="3"/>
      <c r="G428" t="str">
        <f>_xlfn.XLOOKUP(t_JemL[[#This Row],[Date]],Celebration[Date],Celebration[Célébration],"-",0)</f>
        <v>-</v>
      </c>
      <c r="H428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429" spans="2:8" x14ac:dyDescent="0.25">
      <c r="B429" s="10" cm="1">
        <f t="array" ref="B429">DATE(Annee,1,ROW()-ROW(t_JemL[#Headers]))</f>
        <v>46084</v>
      </c>
      <c r="C429" s="2">
        <f>YEAR(t_JemL[[#This Row],[Date]])</f>
        <v>2026</v>
      </c>
      <c r="D429" s="2" t="str">
        <f>PROPER(TEXT(t_JemL[[#This Row],[Date]],"mmm"))</f>
        <v>Mars</v>
      </c>
      <c r="E429" s="2">
        <f>_xlfn.ISOWEEKNUM(t_JemL[[#This Row],[Date]])</f>
        <v>10</v>
      </c>
      <c r="F429" s="3"/>
      <c r="G429" t="str">
        <f>_xlfn.XLOOKUP(t_JemL[[#This Row],[Date]],Celebration[Date],Celebration[Célébration],"-",0)</f>
        <v>-</v>
      </c>
      <c r="H429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430" spans="2:8" x14ac:dyDescent="0.25">
      <c r="B430" s="10" cm="1">
        <f t="array" ref="B430">DATE(Annee,1,ROW()-ROW(t_JemL[#Headers]))</f>
        <v>46085</v>
      </c>
      <c r="C430" s="2">
        <f>YEAR(t_JemL[[#This Row],[Date]])</f>
        <v>2026</v>
      </c>
      <c r="D430" s="2" t="str">
        <f>PROPER(TEXT(t_JemL[[#This Row],[Date]],"mmm"))</f>
        <v>Mars</v>
      </c>
      <c r="E430" s="2">
        <f>_xlfn.ISOWEEKNUM(t_JemL[[#This Row],[Date]])</f>
        <v>10</v>
      </c>
      <c r="F430" s="3"/>
      <c r="G430" t="str">
        <f>_xlfn.XLOOKUP(t_JemL[[#This Row],[Date]],Celebration[Date],Celebration[Célébration],"-",0)</f>
        <v>-</v>
      </c>
      <c r="H430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431" spans="2:8" x14ac:dyDescent="0.25">
      <c r="B431" s="10" cm="1">
        <f t="array" ref="B431">DATE(Annee,1,ROW()-ROW(t_JemL[#Headers]))</f>
        <v>46086</v>
      </c>
      <c r="C431" s="2">
        <f>YEAR(t_JemL[[#This Row],[Date]])</f>
        <v>2026</v>
      </c>
      <c r="D431" s="2" t="str">
        <f>PROPER(TEXT(t_JemL[[#This Row],[Date]],"mmm"))</f>
        <v>Mars</v>
      </c>
      <c r="E431" s="2">
        <f>_xlfn.ISOWEEKNUM(t_JemL[[#This Row],[Date]])</f>
        <v>10</v>
      </c>
      <c r="F431" s="3"/>
      <c r="G431" t="str">
        <f>_xlfn.XLOOKUP(t_JemL[[#This Row],[Date]],Celebration[Date],Celebration[Célébration],"-",0)</f>
        <v>-</v>
      </c>
      <c r="H431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432" spans="2:8" x14ac:dyDescent="0.25">
      <c r="B432" s="10" cm="1">
        <f t="array" ref="B432">DATE(Annee,1,ROW()-ROW(t_JemL[#Headers]))</f>
        <v>46087</v>
      </c>
      <c r="C432" s="2">
        <f>YEAR(t_JemL[[#This Row],[Date]])</f>
        <v>2026</v>
      </c>
      <c r="D432" s="2" t="str">
        <f>PROPER(TEXT(t_JemL[[#This Row],[Date]],"mmm"))</f>
        <v>Mars</v>
      </c>
      <c r="E432" s="2">
        <f>_xlfn.ISOWEEKNUM(t_JemL[[#This Row],[Date]])</f>
        <v>10</v>
      </c>
      <c r="F432" s="3"/>
      <c r="G432" t="str">
        <f>_xlfn.XLOOKUP(t_JemL[[#This Row],[Date]],Celebration[Date],Celebration[Célébration],"-",0)</f>
        <v>-</v>
      </c>
      <c r="H432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433" spans="2:8" x14ac:dyDescent="0.25">
      <c r="B433" s="10" cm="1">
        <f t="array" ref="B433">DATE(Annee,1,ROW()-ROW(t_JemL[#Headers]))</f>
        <v>46088</v>
      </c>
      <c r="C433" s="2">
        <f>YEAR(t_JemL[[#This Row],[Date]])</f>
        <v>2026</v>
      </c>
      <c r="D433" s="2" t="str">
        <f>PROPER(TEXT(t_JemL[[#This Row],[Date]],"mmm"))</f>
        <v>Mars</v>
      </c>
      <c r="E433" s="2">
        <f>_xlfn.ISOWEEKNUM(t_JemL[[#This Row],[Date]])</f>
        <v>10</v>
      </c>
      <c r="F433" s="3"/>
      <c r="G433" t="str">
        <f>_xlfn.XLOOKUP(t_JemL[[#This Row],[Date]],Celebration[Date],Celebration[Célébration],"-",0)</f>
        <v>-</v>
      </c>
      <c r="H433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434" spans="2:8" x14ac:dyDescent="0.25">
      <c r="B434" s="10" cm="1">
        <f t="array" ref="B434">DATE(Annee,1,ROW()-ROW(t_JemL[#Headers]))</f>
        <v>46089</v>
      </c>
      <c r="C434" s="2">
        <f>YEAR(t_JemL[[#This Row],[Date]])</f>
        <v>2026</v>
      </c>
      <c r="D434" s="2" t="str">
        <f>PROPER(TEXT(t_JemL[[#This Row],[Date]],"mmm"))</f>
        <v>Mars</v>
      </c>
      <c r="E434" s="2">
        <f>_xlfn.ISOWEEKNUM(t_JemL[[#This Row],[Date]])</f>
        <v>10</v>
      </c>
      <c r="F434" s="3"/>
      <c r="G434" t="str">
        <f>_xlfn.XLOOKUP(t_JemL[[#This Row],[Date]],Celebration[Date],Celebration[Célébration],"-",0)</f>
        <v>-</v>
      </c>
      <c r="H434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435" spans="2:8" x14ac:dyDescent="0.25">
      <c r="B435" s="10" cm="1">
        <f t="array" ref="B435">DATE(Annee,1,ROW()-ROW(t_JemL[#Headers]))</f>
        <v>46090</v>
      </c>
      <c r="C435" s="2">
        <f>YEAR(t_JemL[[#This Row],[Date]])</f>
        <v>2026</v>
      </c>
      <c r="D435" s="2" t="str">
        <f>PROPER(TEXT(t_JemL[[#This Row],[Date]],"mmm"))</f>
        <v>Mars</v>
      </c>
      <c r="E435" s="2">
        <f>_xlfn.ISOWEEKNUM(t_JemL[[#This Row],[Date]])</f>
        <v>11</v>
      </c>
      <c r="F435" s="3"/>
      <c r="G435" t="str">
        <f>_xlfn.XLOOKUP(t_JemL[[#This Row],[Date]],Celebration[Date],Celebration[Célébration],"-",0)</f>
        <v>-</v>
      </c>
      <c r="H435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436" spans="2:8" x14ac:dyDescent="0.25">
      <c r="B436" s="10" cm="1">
        <f t="array" ref="B436">DATE(Annee,1,ROW()-ROW(t_JemL[#Headers]))</f>
        <v>46091</v>
      </c>
      <c r="C436" s="2">
        <f>YEAR(t_JemL[[#This Row],[Date]])</f>
        <v>2026</v>
      </c>
      <c r="D436" s="2" t="str">
        <f>PROPER(TEXT(t_JemL[[#This Row],[Date]],"mmm"))</f>
        <v>Mars</v>
      </c>
      <c r="E436" s="2">
        <f>_xlfn.ISOWEEKNUM(t_JemL[[#This Row],[Date]])</f>
        <v>11</v>
      </c>
      <c r="F436" s="3"/>
      <c r="G436" t="str">
        <f>_xlfn.XLOOKUP(t_JemL[[#This Row],[Date]],Celebration[Date],Celebration[Célébration],"-",0)</f>
        <v>-</v>
      </c>
      <c r="H436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437" spans="2:8" x14ac:dyDescent="0.25">
      <c r="B437" s="10" cm="1">
        <f t="array" ref="B437">DATE(Annee,1,ROW()-ROW(t_JemL[#Headers]))</f>
        <v>46092</v>
      </c>
      <c r="C437" s="2">
        <f>YEAR(t_JemL[[#This Row],[Date]])</f>
        <v>2026</v>
      </c>
      <c r="D437" s="2" t="str">
        <f>PROPER(TEXT(t_JemL[[#This Row],[Date]],"mmm"))</f>
        <v>Mars</v>
      </c>
      <c r="E437" s="2">
        <f>_xlfn.ISOWEEKNUM(t_JemL[[#This Row],[Date]])</f>
        <v>11</v>
      </c>
      <c r="F437" s="3"/>
      <c r="G437" t="str">
        <f>_xlfn.XLOOKUP(t_JemL[[#This Row],[Date]],Celebration[Date],Celebration[Célébration],"-",0)</f>
        <v>-</v>
      </c>
      <c r="H437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438" spans="2:8" x14ac:dyDescent="0.25">
      <c r="B438" s="10" cm="1">
        <f t="array" ref="B438">DATE(Annee,1,ROW()-ROW(t_JemL[#Headers]))</f>
        <v>46093</v>
      </c>
      <c r="C438" s="2">
        <f>YEAR(t_JemL[[#This Row],[Date]])</f>
        <v>2026</v>
      </c>
      <c r="D438" s="2" t="str">
        <f>PROPER(TEXT(t_JemL[[#This Row],[Date]],"mmm"))</f>
        <v>Mars</v>
      </c>
      <c r="E438" s="2">
        <f>_xlfn.ISOWEEKNUM(t_JemL[[#This Row],[Date]])</f>
        <v>11</v>
      </c>
      <c r="F438" s="3"/>
      <c r="G438" t="str">
        <f>_xlfn.XLOOKUP(t_JemL[[#This Row],[Date]],Celebration[Date],Celebration[Célébration],"-",0)</f>
        <v>-</v>
      </c>
      <c r="H438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439" spans="2:8" x14ac:dyDescent="0.25">
      <c r="B439" s="10" cm="1">
        <f t="array" ref="B439">DATE(Annee,1,ROW()-ROW(t_JemL[#Headers]))</f>
        <v>46094</v>
      </c>
      <c r="C439" s="2">
        <f>YEAR(t_JemL[[#This Row],[Date]])</f>
        <v>2026</v>
      </c>
      <c r="D439" s="2" t="str">
        <f>PROPER(TEXT(t_JemL[[#This Row],[Date]],"mmm"))</f>
        <v>Mars</v>
      </c>
      <c r="E439" s="2">
        <f>_xlfn.ISOWEEKNUM(t_JemL[[#This Row],[Date]])</f>
        <v>11</v>
      </c>
      <c r="F439" s="3"/>
      <c r="G439" t="str">
        <f>_xlfn.XLOOKUP(t_JemL[[#This Row],[Date]],Celebration[Date],Celebration[Célébration],"-",0)</f>
        <v>-</v>
      </c>
      <c r="H439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440" spans="2:8" x14ac:dyDescent="0.25">
      <c r="B440" s="10" cm="1">
        <f t="array" ref="B440">DATE(Annee,1,ROW()-ROW(t_JemL[#Headers]))</f>
        <v>46095</v>
      </c>
      <c r="C440" s="2">
        <f>YEAR(t_JemL[[#This Row],[Date]])</f>
        <v>2026</v>
      </c>
      <c r="D440" s="2" t="str">
        <f>PROPER(TEXT(t_JemL[[#This Row],[Date]],"mmm"))</f>
        <v>Mars</v>
      </c>
      <c r="E440" s="2">
        <f>_xlfn.ISOWEEKNUM(t_JemL[[#This Row],[Date]])</f>
        <v>11</v>
      </c>
      <c r="F440" s="3"/>
      <c r="G440" t="str">
        <f>_xlfn.XLOOKUP(t_JemL[[#This Row],[Date]],Celebration[Date],Celebration[Célébration],"-",0)</f>
        <v>-</v>
      </c>
      <c r="H440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441" spans="2:8" x14ac:dyDescent="0.25">
      <c r="B441" s="10" cm="1">
        <f t="array" ref="B441">DATE(Annee,1,ROW()-ROW(t_JemL[#Headers]))</f>
        <v>46096</v>
      </c>
      <c r="C441" s="2">
        <f>YEAR(t_JemL[[#This Row],[Date]])</f>
        <v>2026</v>
      </c>
      <c r="D441" s="2" t="str">
        <f>PROPER(TEXT(t_JemL[[#This Row],[Date]],"mmm"))</f>
        <v>Mars</v>
      </c>
      <c r="E441" s="2">
        <f>_xlfn.ISOWEEKNUM(t_JemL[[#This Row],[Date]])</f>
        <v>11</v>
      </c>
      <c r="F441" s="3"/>
      <c r="G441" t="str">
        <f>_xlfn.XLOOKUP(t_JemL[[#This Row],[Date]],Celebration[Date],Celebration[Célébration],"-",0)</f>
        <v>-</v>
      </c>
      <c r="H441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442" spans="2:8" x14ac:dyDescent="0.25">
      <c r="B442" s="10" cm="1">
        <f t="array" ref="B442">DATE(Annee,1,ROW()-ROW(t_JemL[#Headers]))</f>
        <v>46097</v>
      </c>
      <c r="C442" s="2">
        <f>YEAR(t_JemL[[#This Row],[Date]])</f>
        <v>2026</v>
      </c>
      <c r="D442" s="2" t="str">
        <f>PROPER(TEXT(t_JemL[[#This Row],[Date]],"mmm"))</f>
        <v>Mars</v>
      </c>
      <c r="E442" s="2">
        <f>_xlfn.ISOWEEKNUM(t_JemL[[#This Row],[Date]])</f>
        <v>12</v>
      </c>
      <c r="F442" s="3"/>
      <c r="G442" t="str">
        <f>_xlfn.XLOOKUP(t_JemL[[#This Row],[Date]],Celebration[Date],Celebration[Célébration],"-",0)</f>
        <v>-</v>
      </c>
      <c r="H442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443" spans="2:8" x14ac:dyDescent="0.25">
      <c r="B443" s="10" cm="1">
        <f t="array" ref="B443">DATE(Annee,1,ROW()-ROW(t_JemL[#Headers]))</f>
        <v>46098</v>
      </c>
      <c r="C443" s="2">
        <f>YEAR(t_JemL[[#This Row],[Date]])</f>
        <v>2026</v>
      </c>
      <c r="D443" s="2" t="str">
        <f>PROPER(TEXT(t_JemL[[#This Row],[Date]],"mmm"))</f>
        <v>Mars</v>
      </c>
      <c r="E443" s="2">
        <f>_xlfn.ISOWEEKNUM(t_JemL[[#This Row],[Date]])</f>
        <v>12</v>
      </c>
      <c r="F443" s="3"/>
      <c r="G443" t="str">
        <f>_xlfn.XLOOKUP(t_JemL[[#This Row],[Date]],Celebration[Date],Celebration[Célébration],"-",0)</f>
        <v>-</v>
      </c>
      <c r="H443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444" spans="2:8" x14ac:dyDescent="0.25">
      <c r="B444" s="10" cm="1">
        <f t="array" ref="B444">DATE(Annee,1,ROW()-ROW(t_JemL[#Headers]))</f>
        <v>46099</v>
      </c>
      <c r="C444" s="2">
        <f>YEAR(t_JemL[[#This Row],[Date]])</f>
        <v>2026</v>
      </c>
      <c r="D444" s="2" t="str">
        <f>PROPER(TEXT(t_JemL[[#This Row],[Date]],"mmm"))</f>
        <v>Mars</v>
      </c>
      <c r="E444" s="2">
        <f>_xlfn.ISOWEEKNUM(t_JemL[[#This Row],[Date]])</f>
        <v>12</v>
      </c>
      <c r="F444" s="3"/>
      <c r="G444" t="str">
        <f>_xlfn.XLOOKUP(t_JemL[[#This Row],[Date]],Celebration[Date],Celebration[Célébration],"-",0)</f>
        <v>-</v>
      </c>
      <c r="H444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445" spans="2:8" x14ac:dyDescent="0.25">
      <c r="B445" s="10" cm="1">
        <f t="array" ref="B445">DATE(Annee,1,ROW()-ROW(t_JemL[#Headers]))</f>
        <v>46100</v>
      </c>
      <c r="C445" s="2">
        <f>YEAR(t_JemL[[#This Row],[Date]])</f>
        <v>2026</v>
      </c>
      <c r="D445" s="2" t="str">
        <f>PROPER(TEXT(t_JemL[[#This Row],[Date]],"mmm"))</f>
        <v>Mars</v>
      </c>
      <c r="E445" s="2">
        <f>_xlfn.ISOWEEKNUM(t_JemL[[#This Row],[Date]])</f>
        <v>12</v>
      </c>
      <c r="F445" s="3"/>
      <c r="G445" t="str">
        <f>_xlfn.XLOOKUP(t_JemL[[#This Row],[Date]],Celebration[Date],Celebration[Célébration],"-",0)</f>
        <v>-</v>
      </c>
      <c r="H445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446" spans="2:8" x14ac:dyDescent="0.25">
      <c r="B446" s="10" cm="1">
        <f t="array" ref="B446">DATE(Annee,1,ROW()-ROW(t_JemL[#Headers]))</f>
        <v>46101</v>
      </c>
      <c r="C446" s="2">
        <f>YEAR(t_JemL[[#This Row],[Date]])</f>
        <v>2026</v>
      </c>
      <c r="D446" s="2" t="str">
        <f>PROPER(TEXT(t_JemL[[#This Row],[Date]],"mmm"))</f>
        <v>Mars</v>
      </c>
      <c r="E446" s="2">
        <f>_xlfn.ISOWEEKNUM(t_JemL[[#This Row],[Date]])</f>
        <v>12</v>
      </c>
      <c r="F446" s="3"/>
      <c r="G446" t="str">
        <f>_xlfn.XLOOKUP(t_JemL[[#This Row],[Date]],Celebration[Date],Celebration[Célébration],"-",0)</f>
        <v>-</v>
      </c>
      <c r="H446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447" spans="2:8" x14ac:dyDescent="0.25">
      <c r="B447" s="10" cm="1">
        <f t="array" ref="B447">DATE(Annee,1,ROW()-ROW(t_JemL[#Headers]))</f>
        <v>46102</v>
      </c>
      <c r="C447" s="2">
        <f>YEAR(t_JemL[[#This Row],[Date]])</f>
        <v>2026</v>
      </c>
      <c r="D447" s="2" t="str">
        <f>PROPER(TEXT(t_JemL[[#This Row],[Date]],"mmm"))</f>
        <v>Mars</v>
      </c>
      <c r="E447" s="2">
        <f>_xlfn.ISOWEEKNUM(t_JemL[[#This Row],[Date]])</f>
        <v>12</v>
      </c>
      <c r="F447" s="3"/>
      <c r="G447" t="str">
        <f>_xlfn.XLOOKUP(t_JemL[[#This Row],[Date]],Celebration[Date],Celebration[Célébration],"-",0)</f>
        <v>-</v>
      </c>
      <c r="H447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448" spans="2:8" x14ac:dyDescent="0.25">
      <c r="B448" s="10" cm="1">
        <f t="array" ref="B448">DATE(Annee,1,ROW()-ROW(t_JemL[#Headers]))</f>
        <v>46103</v>
      </c>
      <c r="C448" s="2">
        <f>YEAR(t_JemL[[#This Row],[Date]])</f>
        <v>2026</v>
      </c>
      <c r="D448" s="2" t="str">
        <f>PROPER(TEXT(t_JemL[[#This Row],[Date]],"mmm"))</f>
        <v>Mars</v>
      </c>
      <c r="E448" s="2">
        <f>_xlfn.ISOWEEKNUM(t_JemL[[#This Row],[Date]])</f>
        <v>12</v>
      </c>
      <c r="F448" s="3"/>
      <c r="G448" t="str">
        <f>_xlfn.XLOOKUP(t_JemL[[#This Row],[Date]],Celebration[Date],Celebration[Célébration],"-",0)</f>
        <v>-</v>
      </c>
      <c r="H448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449" spans="2:8" x14ac:dyDescent="0.25">
      <c r="B449" s="10" cm="1">
        <f t="array" ref="B449">DATE(Annee,1,ROW()-ROW(t_JemL[#Headers]))</f>
        <v>46104</v>
      </c>
      <c r="C449" s="2">
        <f>YEAR(t_JemL[[#This Row],[Date]])</f>
        <v>2026</v>
      </c>
      <c r="D449" s="2" t="str">
        <f>PROPER(TEXT(t_JemL[[#This Row],[Date]],"mmm"))</f>
        <v>Mars</v>
      </c>
      <c r="E449" s="2">
        <f>_xlfn.ISOWEEKNUM(t_JemL[[#This Row],[Date]])</f>
        <v>13</v>
      </c>
      <c r="F449" s="3"/>
      <c r="G449" t="str">
        <f>_xlfn.XLOOKUP(t_JemL[[#This Row],[Date]],Celebration[Date],Celebration[Célébration],"-",0)</f>
        <v>-</v>
      </c>
      <c r="H449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450" spans="2:8" x14ac:dyDescent="0.25">
      <c r="B450" s="10" cm="1">
        <f t="array" ref="B450">DATE(Annee,1,ROW()-ROW(t_JemL[#Headers]))</f>
        <v>46105</v>
      </c>
      <c r="C450" s="2">
        <f>YEAR(t_JemL[[#This Row],[Date]])</f>
        <v>2026</v>
      </c>
      <c r="D450" s="2" t="str">
        <f>PROPER(TEXT(t_JemL[[#This Row],[Date]],"mmm"))</f>
        <v>Mars</v>
      </c>
      <c r="E450" s="2">
        <f>_xlfn.ISOWEEKNUM(t_JemL[[#This Row],[Date]])</f>
        <v>13</v>
      </c>
      <c r="F450" s="3"/>
      <c r="G450" t="str">
        <f>_xlfn.XLOOKUP(t_JemL[[#This Row],[Date]],Celebration[Date],Celebration[Célébration],"-",0)</f>
        <v>-</v>
      </c>
      <c r="H450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451" spans="2:8" x14ac:dyDescent="0.25">
      <c r="B451" s="10" cm="1">
        <f t="array" ref="B451">DATE(Annee,1,ROW()-ROW(t_JemL[#Headers]))</f>
        <v>46106</v>
      </c>
      <c r="C451" s="2">
        <f>YEAR(t_JemL[[#This Row],[Date]])</f>
        <v>2026</v>
      </c>
      <c r="D451" s="2" t="str">
        <f>PROPER(TEXT(t_JemL[[#This Row],[Date]],"mmm"))</f>
        <v>Mars</v>
      </c>
      <c r="E451" s="2">
        <f>_xlfn.ISOWEEKNUM(t_JemL[[#This Row],[Date]])</f>
        <v>13</v>
      </c>
      <c r="F451" s="3"/>
      <c r="G451" t="str">
        <f>_xlfn.XLOOKUP(t_JemL[[#This Row],[Date]],Celebration[Date],Celebration[Célébration],"-",0)</f>
        <v>-</v>
      </c>
      <c r="H451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452" spans="2:8" x14ac:dyDescent="0.25">
      <c r="B452" s="10" cm="1">
        <f t="array" ref="B452">DATE(Annee,1,ROW()-ROW(t_JemL[#Headers]))</f>
        <v>46107</v>
      </c>
      <c r="C452" s="2">
        <f>YEAR(t_JemL[[#This Row],[Date]])</f>
        <v>2026</v>
      </c>
      <c r="D452" s="2" t="str">
        <f>PROPER(TEXT(t_JemL[[#This Row],[Date]],"mmm"))</f>
        <v>Mars</v>
      </c>
      <c r="E452" s="2">
        <f>_xlfn.ISOWEEKNUM(t_JemL[[#This Row],[Date]])</f>
        <v>13</v>
      </c>
      <c r="F452" s="3"/>
      <c r="G452" t="str">
        <f>_xlfn.XLOOKUP(t_JemL[[#This Row],[Date]],Celebration[Date],Celebration[Célébration],"-",0)</f>
        <v>-</v>
      </c>
      <c r="H452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453" spans="2:8" x14ac:dyDescent="0.25">
      <c r="B453" s="10" cm="1">
        <f t="array" ref="B453">DATE(Annee,1,ROW()-ROW(t_JemL[#Headers]))</f>
        <v>46108</v>
      </c>
      <c r="C453" s="2">
        <f>YEAR(t_JemL[[#This Row],[Date]])</f>
        <v>2026</v>
      </c>
      <c r="D453" s="2" t="str">
        <f>PROPER(TEXT(t_JemL[[#This Row],[Date]],"mmm"))</f>
        <v>Mars</v>
      </c>
      <c r="E453" s="2">
        <f>_xlfn.ISOWEEKNUM(t_JemL[[#This Row],[Date]])</f>
        <v>13</v>
      </c>
      <c r="F453" s="3"/>
      <c r="G453" t="str">
        <f>_xlfn.XLOOKUP(t_JemL[[#This Row],[Date]],Celebration[Date],Celebration[Célébration],"-",0)</f>
        <v>-</v>
      </c>
      <c r="H453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454" spans="2:8" x14ac:dyDescent="0.25">
      <c r="B454" s="10" cm="1">
        <f t="array" ref="B454">DATE(Annee,1,ROW()-ROW(t_JemL[#Headers]))</f>
        <v>46109</v>
      </c>
      <c r="C454" s="2">
        <f>YEAR(t_JemL[[#This Row],[Date]])</f>
        <v>2026</v>
      </c>
      <c r="D454" s="2" t="str">
        <f>PROPER(TEXT(t_JemL[[#This Row],[Date]],"mmm"))</f>
        <v>Mars</v>
      </c>
      <c r="E454" s="2">
        <f>_xlfn.ISOWEEKNUM(t_JemL[[#This Row],[Date]])</f>
        <v>13</v>
      </c>
      <c r="F454" s="3"/>
      <c r="G454" t="str">
        <f>_xlfn.XLOOKUP(t_JemL[[#This Row],[Date]],Celebration[Date],Celebration[Célébration],"-",0)</f>
        <v>-</v>
      </c>
      <c r="H454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455" spans="2:8" x14ac:dyDescent="0.25">
      <c r="B455" s="10" cm="1">
        <f t="array" ref="B455">DATE(Annee,1,ROW()-ROW(t_JemL[#Headers]))</f>
        <v>46110</v>
      </c>
      <c r="C455" s="2">
        <f>YEAR(t_JemL[[#This Row],[Date]])</f>
        <v>2026</v>
      </c>
      <c r="D455" s="2" t="str">
        <f>PROPER(TEXT(t_JemL[[#This Row],[Date]],"mmm"))</f>
        <v>Mars</v>
      </c>
      <c r="E455" s="2">
        <f>_xlfn.ISOWEEKNUM(t_JemL[[#This Row],[Date]])</f>
        <v>13</v>
      </c>
      <c r="F455" s="3"/>
      <c r="G455" t="str">
        <f>_xlfn.XLOOKUP(t_JemL[[#This Row],[Date]],Celebration[Date],Celebration[Célébration],"-",0)</f>
        <v>-</v>
      </c>
      <c r="H455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456" spans="2:8" x14ac:dyDescent="0.25">
      <c r="B456" s="10" cm="1">
        <f t="array" ref="B456">DATE(Annee,1,ROW()-ROW(t_JemL[#Headers]))</f>
        <v>46111</v>
      </c>
      <c r="C456" s="2">
        <f>YEAR(t_JemL[[#This Row],[Date]])</f>
        <v>2026</v>
      </c>
      <c r="D456" s="2" t="str">
        <f>PROPER(TEXT(t_JemL[[#This Row],[Date]],"mmm"))</f>
        <v>Mars</v>
      </c>
      <c r="E456" s="2">
        <f>_xlfn.ISOWEEKNUM(t_JemL[[#This Row],[Date]])</f>
        <v>14</v>
      </c>
      <c r="F456" s="3"/>
      <c r="G456" t="str">
        <f>_xlfn.XLOOKUP(t_JemL[[#This Row],[Date]],Celebration[Date],Celebration[Célébration],"-",0)</f>
        <v>-</v>
      </c>
      <c r="H456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457" spans="2:8" x14ac:dyDescent="0.25">
      <c r="B457" s="10" cm="1">
        <f t="array" ref="B457">DATE(Annee,1,ROW()-ROW(t_JemL[#Headers]))</f>
        <v>46112</v>
      </c>
      <c r="C457" s="2">
        <f>YEAR(t_JemL[[#This Row],[Date]])</f>
        <v>2026</v>
      </c>
      <c r="D457" s="2" t="str">
        <f>PROPER(TEXT(t_JemL[[#This Row],[Date]],"mmm"))</f>
        <v>Mars</v>
      </c>
      <c r="E457" s="2">
        <f>_xlfn.ISOWEEKNUM(t_JemL[[#This Row],[Date]])</f>
        <v>14</v>
      </c>
      <c r="F457" s="3"/>
      <c r="G457" t="str">
        <f>_xlfn.XLOOKUP(t_JemL[[#This Row],[Date]],Celebration[Date],Celebration[Célébration],"-",0)</f>
        <v>-</v>
      </c>
      <c r="H457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458" spans="2:8" x14ac:dyDescent="0.25">
      <c r="B458" s="10" cm="1">
        <f t="array" ref="B458">DATE(Annee,1,ROW()-ROW(t_JemL[#Headers]))</f>
        <v>46113</v>
      </c>
      <c r="C458" s="2">
        <f>YEAR(t_JemL[[#This Row],[Date]])</f>
        <v>2026</v>
      </c>
      <c r="D458" s="2" t="str">
        <f>PROPER(TEXT(t_JemL[[#This Row],[Date]],"mmm"))</f>
        <v>Avr</v>
      </c>
      <c r="E458" s="2">
        <f>_xlfn.ISOWEEKNUM(t_JemL[[#This Row],[Date]])</f>
        <v>14</v>
      </c>
      <c r="F458" s="3"/>
      <c r="G458" t="str">
        <f>_xlfn.XLOOKUP(t_JemL[[#This Row],[Date]],Celebration[Date],Celebration[Célébration],"-",0)</f>
        <v>-</v>
      </c>
      <c r="H458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459" spans="2:8" x14ac:dyDescent="0.25">
      <c r="B459" s="10" cm="1">
        <f t="array" ref="B459">DATE(Annee,1,ROW()-ROW(t_JemL[#Headers]))</f>
        <v>46114</v>
      </c>
      <c r="C459" s="2">
        <f>YEAR(t_JemL[[#This Row],[Date]])</f>
        <v>2026</v>
      </c>
      <c r="D459" s="2" t="str">
        <f>PROPER(TEXT(t_JemL[[#This Row],[Date]],"mmm"))</f>
        <v>Avr</v>
      </c>
      <c r="E459" s="2">
        <f>_xlfn.ISOWEEKNUM(t_JemL[[#This Row],[Date]])</f>
        <v>14</v>
      </c>
      <c r="F459" s="3"/>
      <c r="G459" t="str">
        <f>_xlfn.XLOOKUP(t_JemL[[#This Row],[Date]],Celebration[Date],Celebration[Célébration],"-",0)</f>
        <v>-</v>
      </c>
      <c r="H459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460" spans="2:8" x14ac:dyDescent="0.25">
      <c r="B460" s="10" cm="1">
        <f t="array" ref="B460">DATE(Annee,1,ROW()-ROW(t_JemL[#Headers]))</f>
        <v>46115</v>
      </c>
      <c r="C460" s="2">
        <f>YEAR(t_JemL[[#This Row],[Date]])</f>
        <v>2026</v>
      </c>
      <c r="D460" s="2" t="str">
        <f>PROPER(TEXT(t_JemL[[#This Row],[Date]],"mmm"))</f>
        <v>Avr</v>
      </c>
      <c r="E460" s="2">
        <f>_xlfn.ISOWEEKNUM(t_JemL[[#This Row],[Date]])</f>
        <v>14</v>
      </c>
      <c r="F460" s="3"/>
      <c r="G460" t="str">
        <f>_xlfn.XLOOKUP(t_JemL[[#This Row],[Date]],Celebration[Date],Celebration[Célébration],"-",0)</f>
        <v>-</v>
      </c>
      <c r="H460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461" spans="2:8" x14ac:dyDescent="0.25">
      <c r="B461" s="10" cm="1">
        <f t="array" ref="B461">DATE(Annee,1,ROW()-ROW(t_JemL[#Headers]))</f>
        <v>46116</v>
      </c>
      <c r="C461" s="2">
        <f>YEAR(t_JemL[[#This Row],[Date]])</f>
        <v>2026</v>
      </c>
      <c r="D461" s="2" t="str">
        <f>PROPER(TEXT(t_JemL[[#This Row],[Date]],"mmm"))</f>
        <v>Avr</v>
      </c>
      <c r="E461" s="2">
        <f>_xlfn.ISOWEEKNUM(t_JemL[[#This Row],[Date]])</f>
        <v>14</v>
      </c>
      <c r="F461" s="3"/>
      <c r="G461" t="str">
        <f>_xlfn.XLOOKUP(t_JemL[[#This Row],[Date]],Celebration[Date],Celebration[Célébration],"-",0)</f>
        <v>-</v>
      </c>
      <c r="H461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462" spans="2:8" x14ac:dyDescent="0.25">
      <c r="B462" s="10" cm="1">
        <f t="array" ref="B462">DATE(Annee,1,ROW()-ROW(t_JemL[#Headers]))</f>
        <v>46117</v>
      </c>
      <c r="C462" s="2">
        <f>YEAR(t_JemL[[#This Row],[Date]])</f>
        <v>2026</v>
      </c>
      <c r="D462" s="2" t="str">
        <f>PROPER(TEXT(t_JemL[[#This Row],[Date]],"mmm"))</f>
        <v>Avr</v>
      </c>
      <c r="E462" s="2">
        <f>_xlfn.ISOWEEKNUM(t_JemL[[#This Row],[Date]])</f>
        <v>14</v>
      </c>
      <c r="F462" s="3"/>
      <c r="G462" t="str">
        <f>_xlfn.XLOOKUP(t_JemL[[#This Row],[Date]],Celebration[Date],Celebration[Célébration],"-",0)</f>
        <v>-</v>
      </c>
      <c r="H462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463" spans="2:8" x14ac:dyDescent="0.25">
      <c r="B463" s="10" cm="1">
        <f t="array" ref="B463">DATE(Annee,1,ROW()-ROW(t_JemL[#Headers]))</f>
        <v>46118</v>
      </c>
      <c r="C463" s="2">
        <f>YEAR(t_JemL[[#This Row],[Date]])</f>
        <v>2026</v>
      </c>
      <c r="D463" s="2" t="str">
        <f>PROPER(TEXT(t_JemL[[#This Row],[Date]],"mmm"))</f>
        <v>Avr</v>
      </c>
      <c r="E463" s="2">
        <f>_xlfn.ISOWEEKNUM(t_JemL[[#This Row],[Date]])</f>
        <v>15</v>
      </c>
      <c r="F463" s="3"/>
      <c r="G463" t="str">
        <f>_xlfn.XLOOKUP(t_JemL[[#This Row],[Date]],Celebration[Date],Celebration[Célébration],"-",0)</f>
        <v>Lundi de Pâques</v>
      </c>
      <c r="H463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❗Lundi de Pâques</v>
      </c>
    </row>
    <row r="464" spans="2:8" x14ac:dyDescent="0.25">
      <c r="B464" s="10" cm="1">
        <f t="array" ref="B464">DATE(Annee,1,ROW()-ROW(t_JemL[#Headers]))</f>
        <v>46119</v>
      </c>
      <c r="C464" s="2">
        <f>YEAR(t_JemL[[#This Row],[Date]])</f>
        <v>2026</v>
      </c>
      <c r="D464" s="2" t="str">
        <f>PROPER(TEXT(t_JemL[[#This Row],[Date]],"mmm"))</f>
        <v>Avr</v>
      </c>
      <c r="E464" s="2">
        <f>_xlfn.ISOWEEKNUM(t_JemL[[#This Row],[Date]])</f>
        <v>15</v>
      </c>
      <c r="F464" s="3"/>
      <c r="G464" t="str">
        <f>_xlfn.XLOOKUP(t_JemL[[#This Row],[Date]],Celebration[Date],Celebration[Célébration],"-",0)</f>
        <v>-</v>
      </c>
      <c r="H464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465" spans="2:8" x14ac:dyDescent="0.25">
      <c r="B465" s="10" cm="1">
        <f t="array" ref="B465">DATE(Annee,1,ROW()-ROW(t_JemL[#Headers]))</f>
        <v>46120</v>
      </c>
      <c r="C465" s="2">
        <f>YEAR(t_JemL[[#This Row],[Date]])</f>
        <v>2026</v>
      </c>
      <c r="D465" s="2" t="str">
        <f>PROPER(TEXT(t_JemL[[#This Row],[Date]],"mmm"))</f>
        <v>Avr</v>
      </c>
      <c r="E465" s="2">
        <f>_xlfn.ISOWEEKNUM(t_JemL[[#This Row],[Date]])</f>
        <v>15</v>
      </c>
      <c r="F465" s="3"/>
      <c r="G465" t="str">
        <f>_xlfn.XLOOKUP(t_JemL[[#This Row],[Date]],Celebration[Date],Celebration[Célébration],"-",0)</f>
        <v>-</v>
      </c>
      <c r="H465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466" spans="2:8" x14ac:dyDescent="0.25">
      <c r="B466" s="10" cm="1">
        <f t="array" ref="B466">DATE(Annee,1,ROW()-ROW(t_JemL[#Headers]))</f>
        <v>46121</v>
      </c>
      <c r="C466" s="2">
        <f>YEAR(t_JemL[[#This Row],[Date]])</f>
        <v>2026</v>
      </c>
      <c r="D466" s="2" t="str">
        <f>PROPER(TEXT(t_JemL[[#This Row],[Date]],"mmm"))</f>
        <v>Avr</v>
      </c>
      <c r="E466" s="2">
        <f>_xlfn.ISOWEEKNUM(t_JemL[[#This Row],[Date]])</f>
        <v>15</v>
      </c>
      <c r="F466" s="3"/>
      <c r="G466" t="str">
        <f>_xlfn.XLOOKUP(t_JemL[[#This Row],[Date]],Celebration[Date],Celebration[Célébration],"-",0)</f>
        <v>-</v>
      </c>
      <c r="H466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467" spans="2:8" x14ac:dyDescent="0.25">
      <c r="B467" s="10" cm="1">
        <f t="array" ref="B467">DATE(Annee,1,ROW()-ROW(t_JemL[#Headers]))</f>
        <v>46122</v>
      </c>
      <c r="C467" s="2">
        <f>YEAR(t_JemL[[#This Row],[Date]])</f>
        <v>2026</v>
      </c>
      <c r="D467" s="2" t="str">
        <f>PROPER(TEXT(t_JemL[[#This Row],[Date]],"mmm"))</f>
        <v>Avr</v>
      </c>
      <c r="E467" s="2">
        <f>_xlfn.ISOWEEKNUM(t_JemL[[#This Row],[Date]])</f>
        <v>15</v>
      </c>
      <c r="F467" s="3"/>
      <c r="G467" t="str">
        <f>_xlfn.XLOOKUP(t_JemL[[#This Row],[Date]],Celebration[Date],Celebration[Célébration],"-",0)</f>
        <v>-</v>
      </c>
      <c r="H467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468" spans="2:8" x14ac:dyDescent="0.25">
      <c r="B468" s="10" cm="1">
        <f t="array" ref="B468">DATE(Annee,1,ROW()-ROW(t_JemL[#Headers]))</f>
        <v>46123</v>
      </c>
      <c r="C468" s="2">
        <f>YEAR(t_JemL[[#This Row],[Date]])</f>
        <v>2026</v>
      </c>
      <c r="D468" s="2" t="str">
        <f>PROPER(TEXT(t_JemL[[#This Row],[Date]],"mmm"))</f>
        <v>Avr</v>
      </c>
      <c r="E468" s="2">
        <f>_xlfn.ISOWEEKNUM(t_JemL[[#This Row],[Date]])</f>
        <v>15</v>
      </c>
      <c r="F468" s="3"/>
      <c r="G468" t="str">
        <f>_xlfn.XLOOKUP(t_JemL[[#This Row],[Date]],Celebration[Date],Celebration[Célébration],"-",0)</f>
        <v>-</v>
      </c>
      <c r="H468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469" spans="2:8" x14ac:dyDescent="0.25">
      <c r="B469" s="10" cm="1">
        <f t="array" ref="B469">DATE(Annee,1,ROW()-ROW(t_JemL[#Headers]))</f>
        <v>46124</v>
      </c>
      <c r="C469" s="2">
        <f>YEAR(t_JemL[[#This Row],[Date]])</f>
        <v>2026</v>
      </c>
      <c r="D469" s="2" t="str">
        <f>PROPER(TEXT(t_JemL[[#This Row],[Date]],"mmm"))</f>
        <v>Avr</v>
      </c>
      <c r="E469" s="2">
        <f>_xlfn.ISOWEEKNUM(t_JemL[[#This Row],[Date]])</f>
        <v>15</v>
      </c>
      <c r="F469" s="3"/>
      <c r="G469" t="str">
        <f>_xlfn.XLOOKUP(t_JemL[[#This Row],[Date]],Celebration[Date],Celebration[Célébration],"-",0)</f>
        <v>-</v>
      </c>
      <c r="H469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470" spans="2:8" x14ac:dyDescent="0.25">
      <c r="B470" s="10" cm="1">
        <f t="array" ref="B470">DATE(Annee,1,ROW()-ROW(t_JemL[#Headers]))</f>
        <v>46125</v>
      </c>
      <c r="C470" s="2">
        <f>YEAR(t_JemL[[#This Row],[Date]])</f>
        <v>2026</v>
      </c>
      <c r="D470" s="2" t="str">
        <f>PROPER(TEXT(t_JemL[[#This Row],[Date]],"mmm"))</f>
        <v>Avr</v>
      </c>
      <c r="E470" s="2">
        <f>_xlfn.ISOWEEKNUM(t_JemL[[#This Row],[Date]])</f>
        <v>16</v>
      </c>
      <c r="F470" s="3"/>
      <c r="G470" t="str">
        <f>_xlfn.XLOOKUP(t_JemL[[#This Row],[Date]],Celebration[Date],Celebration[Célébration],"-",0)</f>
        <v>-</v>
      </c>
      <c r="H470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471" spans="2:8" x14ac:dyDescent="0.25">
      <c r="B471" s="10" cm="1">
        <f t="array" ref="B471">DATE(Annee,1,ROW()-ROW(t_JemL[#Headers]))</f>
        <v>46126</v>
      </c>
      <c r="C471" s="2">
        <f>YEAR(t_JemL[[#This Row],[Date]])</f>
        <v>2026</v>
      </c>
      <c r="D471" s="2" t="str">
        <f>PROPER(TEXT(t_JemL[[#This Row],[Date]],"mmm"))</f>
        <v>Avr</v>
      </c>
      <c r="E471" s="2">
        <f>_xlfn.ISOWEEKNUM(t_JemL[[#This Row],[Date]])</f>
        <v>16</v>
      </c>
      <c r="F471" s="3"/>
      <c r="G471" t="str">
        <f>_xlfn.XLOOKUP(t_JemL[[#This Row],[Date]],Celebration[Date],Celebration[Célébration],"-",0)</f>
        <v>-</v>
      </c>
      <c r="H471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472" spans="2:8" x14ac:dyDescent="0.25">
      <c r="B472" s="10" cm="1">
        <f t="array" ref="B472">DATE(Annee,1,ROW()-ROW(t_JemL[#Headers]))</f>
        <v>46127</v>
      </c>
      <c r="C472" s="2">
        <f>YEAR(t_JemL[[#This Row],[Date]])</f>
        <v>2026</v>
      </c>
      <c r="D472" s="2" t="str">
        <f>PROPER(TEXT(t_JemL[[#This Row],[Date]],"mmm"))</f>
        <v>Avr</v>
      </c>
      <c r="E472" s="2">
        <f>_xlfn.ISOWEEKNUM(t_JemL[[#This Row],[Date]])</f>
        <v>16</v>
      </c>
      <c r="F472" s="3"/>
      <c r="G472" t="str">
        <f>_xlfn.XLOOKUP(t_JemL[[#This Row],[Date]],Celebration[Date],Celebration[Célébration],"-",0)</f>
        <v>-</v>
      </c>
      <c r="H472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473" spans="2:8" x14ac:dyDescent="0.25">
      <c r="B473" s="10" cm="1">
        <f t="array" ref="B473">DATE(Annee,1,ROW()-ROW(t_JemL[#Headers]))</f>
        <v>46128</v>
      </c>
      <c r="C473" s="2">
        <f>YEAR(t_JemL[[#This Row],[Date]])</f>
        <v>2026</v>
      </c>
      <c r="D473" s="2" t="str">
        <f>PROPER(TEXT(t_JemL[[#This Row],[Date]],"mmm"))</f>
        <v>Avr</v>
      </c>
      <c r="E473" s="2">
        <f>_xlfn.ISOWEEKNUM(t_JemL[[#This Row],[Date]])</f>
        <v>16</v>
      </c>
      <c r="F473" s="3"/>
      <c r="G473" t="str">
        <f>_xlfn.XLOOKUP(t_JemL[[#This Row],[Date]],Celebration[Date],Celebration[Célébration],"-",0)</f>
        <v>-</v>
      </c>
      <c r="H473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474" spans="2:8" x14ac:dyDescent="0.25">
      <c r="B474" s="10" cm="1">
        <f t="array" ref="B474">DATE(Annee,1,ROW()-ROW(t_JemL[#Headers]))</f>
        <v>46129</v>
      </c>
      <c r="C474" s="2">
        <f>YEAR(t_JemL[[#This Row],[Date]])</f>
        <v>2026</v>
      </c>
      <c r="D474" s="2" t="str">
        <f>PROPER(TEXT(t_JemL[[#This Row],[Date]],"mmm"))</f>
        <v>Avr</v>
      </c>
      <c r="E474" s="2">
        <f>_xlfn.ISOWEEKNUM(t_JemL[[#This Row],[Date]])</f>
        <v>16</v>
      </c>
      <c r="F474" s="3"/>
      <c r="G474" t="str">
        <f>_xlfn.XLOOKUP(t_JemL[[#This Row],[Date]],Celebration[Date],Celebration[Célébration],"-",0)</f>
        <v>-</v>
      </c>
      <c r="H474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475" spans="2:8" x14ac:dyDescent="0.25">
      <c r="B475" s="10" cm="1">
        <f t="array" ref="B475">DATE(Annee,1,ROW()-ROW(t_JemL[#Headers]))</f>
        <v>46130</v>
      </c>
      <c r="C475" s="2">
        <f>YEAR(t_JemL[[#This Row],[Date]])</f>
        <v>2026</v>
      </c>
      <c r="D475" s="2" t="str">
        <f>PROPER(TEXT(t_JemL[[#This Row],[Date]],"mmm"))</f>
        <v>Avr</v>
      </c>
      <c r="E475" s="2">
        <f>_xlfn.ISOWEEKNUM(t_JemL[[#This Row],[Date]])</f>
        <v>16</v>
      </c>
      <c r="F475" s="3"/>
      <c r="G475" t="str">
        <f>_xlfn.XLOOKUP(t_JemL[[#This Row],[Date]],Celebration[Date],Celebration[Célébration],"-",0)</f>
        <v>-</v>
      </c>
      <c r="H475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476" spans="2:8" x14ac:dyDescent="0.25">
      <c r="B476" s="10" cm="1">
        <f t="array" ref="B476">DATE(Annee,1,ROW()-ROW(t_JemL[#Headers]))</f>
        <v>46131</v>
      </c>
      <c r="C476" s="2">
        <f>YEAR(t_JemL[[#This Row],[Date]])</f>
        <v>2026</v>
      </c>
      <c r="D476" s="2" t="str">
        <f>PROPER(TEXT(t_JemL[[#This Row],[Date]],"mmm"))</f>
        <v>Avr</v>
      </c>
      <c r="E476" s="2">
        <f>_xlfn.ISOWEEKNUM(t_JemL[[#This Row],[Date]])</f>
        <v>16</v>
      </c>
      <c r="F476" s="3"/>
      <c r="G476" t="str">
        <f>_xlfn.XLOOKUP(t_JemL[[#This Row],[Date]],Celebration[Date],Celebration[Célébration],"-",0)</f>
        <v>-</v>
      </c>
      <c r="H476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477" spans="2:8" x14ac:dyDescent="0.25">
      <c r="B477" s="10" cm="1">
        <f t="array" ref="B477">DATE(Annee,1,ROW()-ROW(t_JemL[#Headers]))</f>
        <v>46132</v>
      </c>
      <c r="C477" s="2">
        <f>YEAR(t_JemL[[#This Row],[Date]])</f>
        <v>2026</v>
      </c>
      <c r="D477" s="2" t="str">
        <f>PROPER(TEXT(t_JemL[[#This Row],[Date]],"mmm"))</f>
        <v>Avr</v>
      </c>
      <c r="E477" s="2">
        <f>_xlfn.ISOWEEKNUM(t_JemL[[#This Row],[Date]])</f>
        <v>17</v>
      </c>
      <c r="F477" s="3"/>
      <c r="G477" t="str">
        <f>_xlfn.XLOOKUP(t_JemL[[#This Row],[Date]],Celebration[Date],Celebration[Célébration],"-",0)</f>
        <v>-</v>
      </c>
      <c r="H477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478" spans="2:8" x14ac:dyDescent="0.25">
      <c r="B478" s="10" cm="1">
        <f t="array" ref="B478">DATE(Annee,1,ROW()-ROW(t_JemL[#Headers]))</f>
        <v>46133</v>
      </c>
      <c r="C478" s="2">
        <f>YEAR(t_JemL[[#This Row],[Date]])</f>
        <v>2026</v>
      </c>
      <c r="D478" s="2" t="str">
        <f>PROPER(TEXT(t_JemL[[#This Row],[Date]],"mmm"))</f>
        <v>Avr</v>
      </c>
      <c r="E478" s="2">
        <f>_xlfn.ISOWEEKNUM(t_JemL[[#This Row],[Date]])</f>
        <v>17</v>
      </c>
      <c r="F478" s="3"/>
      <c r="G478" t="str">
        <f>_xlfn.XLOOKUP(t_JemL[[#This Row],[Date]],Celebration[Date],Celebration[Célébration],"-",0)</f>
        <v>-</v>
      </c>
      <c r="H478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479" spans="2:8" x14ac:dyDescent="0.25">
      <c r="B479" s="10" cm="1">
        <f t="array" ref="B479">DATE(Annee,1,ROW()-ROW(t_JemL[#Headers]))</f>
        <v>46134</v>
      </c>
      <c r="C479" s="2">
        <f>YEAR(t_JemL[[#This Row],[Date]])</f>
        <v>2026</v>
      </c>
      <c r="D479" s="2" t="str">
        <f>PROPER(TEXT(t_JemL[[#This Row],[Date]],"mmm"))</f>
        <v>Avr</v>
      </c>
      <c r="E479" s="2">
        <f>_xlfn.ISOWEEKNUM(t_JemL[[#This Row],[Date]])</f>
        <v>17</v>
      </c>
      <c r="F479" s="3"/>
      <c r="G479" t="str">
        <f>_xlfn.XLOOKUP(t_JemL[[#This Row],[Date]],Celebration[Date],Celebration[Célébration],"-",0)</f>
        <v>-</v>
      </c>
      <c r="H479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480" spans="2:8" x14ac:dyDescent="0.25">
      <c r="B480" s="10" cm="1">
        <f t="array" ref="B480">DATE(Annee,1,ROW()-ROW(t_JemL[#Headers]))</f>
        <v>46135</v>
      </c>
      <c r="C480" s="2">
        <f>YEAR(t_JemL[[#This Row],[Date]])</f>
        <v>2026</v>
      </c>
      <c r="D480" s="2" t="str">
        <f>PROPER(TEXT(t_JemL[[#This Row],[Date]],"mmm"))</f>
        <v>Avr</v>
      </c>
      <c r="E480" s="2">
        <f>_xlfn.ISOWEEKNUM(t_JemL[[#This Row],[Date]])</f>
        <v>17</v>
      </c>
      <c r="F480" s="3"/>
      <c r="G480" t="str">
        <f>_xlfn.XLOOKUP(t_JemL[[#This Row],[Date]],Celebration[Date],Celebration[Célébration],"-",0)</f>
        <v>-</v>
      </c>
      <c r="H480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481" spans="2:8" x14ac:dyDescent="0.25">
      <c r="B481" s="10" cm="1">
        <f t="array" ref="B481">DATE(Annee,1,ROW()-ROW(t_JemL[#Headers]))</f>
        <v>46136</v>
      </c>
      <c r="C481" s="2">
        <f>YEAR(t_JemL[[#This Row],[Date]])</f>
        <v>2026</v>
      </c>
      <c r="D481" s="2" t="str">
        <f>PROPER(TEXT(t_JemL[[#This Row],[Date]],"mmm"))</f>
        <v>Avr</v>
      </c>
      <c r="E481" s="2">
        <f>_xlfn.ISOWEEKNUM(t_JemL[[#This Row],[Date]])</f>
        <v>17</v>
      </c>
      <c r="F481" s="3"/>
      <c r="G481" t="str">
        <f>_xlfn.XLOOKUP(t_JemL[[#This Row],[Date]],Celebration[Date],Celebration[Célébration],"-",0)</f>
        <v>-</v>
      </c>
      <c r="H481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482" spans="2:8" x14ac:dyDescent="0.25">
      <c r="B482" s="10" cm="1">
        <f t="array" ref="B482">DATE(Annee,1,ROW()-ROW(t_JemL[#Headers]))</f>
        <v>46137</v>
      </c>
      <c r="C482" s="2">
        <f>YEAR(t_JemL[[#This Row],[Date]])</f>
        <v>2026</v>
      </c>
      <c r="D482" s="2" t="str">
        <f>PROPER(TEXT(t_JemL[[#This Row],[Date]],"mmm"))</f>
        <v>Avr</v>
      </c>
      <c r="E482" s="2">
        <f>_xlfn.ISOWEEKNUM(t_JemL[[#This Row],[Date]])</f>
        <v>17</v>
      </c>
      <c r="F482" s="3"/>
      <c r="G482" t="str">
        <f>_xlfn.XLOOKUP(t_JemL[[#This Row],[Date]],Celebration[Date],Celebration[Célébration],"-",0)</f>
        <v>-</v>
      </c>
      <c r="H482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483" spans="2:8" x14ac:dyDescent="0.25">
      <c r="B483" s="10" cm="1">
        <f t="array" ref="B483">DATE(Annee,1,ROW()-ROW(t_JemL[#Headers]))</f>
        <v>46138</v>
      </c>
      <c r="C483" s="2">
        <f>YEAR(t_JemL[[#This Row],[Date]])</f>
        <v>2026</v>
      </c>
      <c r="D483" s="2" t="str">
        <f>PROPER(TEXT(t_JemL[[#This Row],[Date]],"mmm"))</f>
        <v>Avr</v>
      </c>
      <c r="E483" s="2">
        <f>_xlfn.ISOWEEKNUM(t_JemL[[#This Row],[Date]])</f>
        <v>17</v>
      </c>
      <c r="F483" s="3"/>
      <c r="G483" t="str">
        <f>_xlfn.XLOOKUP(t_JemL[[#This Row],[Date]],Celebration[Date],Celebration[Célébration],"-",0)</f>
        <v>-</v>
      </c>
      <c r="H483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484" spans="2:8" x14ac:dyDescent="0.25">
      <c r="B484" s="10" cm="1">
        <f t="array" ref="B484">DATE(Annee,1,ROW()-ROW(t_JemL[#Headers]))</f>
        <v>46139</v>
      </c>
      <c r="C484" s="2">
        <f>YEAR(t_JemL[[#This Row],[Date]])</f>
        <v>2026</v>
      </c>
      <c r="D484" s="2" t="str">
        <f>PROPER(TEXT(t_JemL[[#This Row],[Date]],"mmm"))</f>
        <v>Avr</v>
      </c>
      <c r="E484" s="2">
        <f>_xlfn.ISOWEEKNUM(t_JemL[[#This Row],[Date]])</f>
        <v>18</v>
      </c>
      <c r="F484" s="3"/>
      <c r="G484" t="str">
        <f>_xlfn.XLOOKUP(t_JemL[[#This Row],[Date]],Celebration[Date],Celebration[Célébration],"-",0)</f>
        <v>-</v>
      </c>
      <c r="H484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485" spans="2:8" x14ac:dyDescent="0.25">
      <c r="B485" s="10" cm="1">
        <f t="array" ref="B485">DATE(Annee,1,ROW()-ROW(t_JemL[#Headers]))</f>
        <v>46140</v>
      </c>
      <c r="C485" s="2">
        <f>YEAR(t_JemL[[#This Row],[Date]])</f>
        <v>2026</v>
      </c>
      <c r="D485" s="2" t="str">
        <f>PROPER(TEXT(t_JemL[[#This Row],[Date]],"mmm"))</f>
        <v>Avr</v>
      </c>
      <c r="E485" s="2">
        <f>_xlfn.ISOWEEKNUM(t_JemL[[#This Row],[Date]])</f>
        <v>18</v>
      </c>
      <c r="F485" s="3"/>
      <c r="G485" t="str">
        <f>_xlfn.XLOOKUP(t_JemL[[#This Row],[Date]],Celebration[Date],Celebration[Célébration],"-",0)</f>
        <v>-</v>
      </c>
      <c r="H485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486" spans="2:8" x14ac:dyDescent="0.25">
      <c r="B486" s="10" cm="1">
        <f t="array" ref="B486">DATE(Annee,1,ROW()-ROW(t_JemL[#Headers]))</f>
        <v>46141</v>
      </c>
      <c r="C486" s="2">
        <f>YEAR(t_JemL[[#This Row],[Date]])</f>
        <v>2026</v>
      </c>
      <c r="D486" s="2" t="str">
        <f>PROPER(TEXT(t_JemL[[#This Row],[Date]],"mmm"))</f>
        <v>Avr</v>
      </c>
      <c r="E486" s="2">
        <f>_xlfn.ISOWEEKNUM(t_JemL[[#This Row],[Date]])</f>
        <v>18</v>
      </c>
      <c r="F486" s="3"/>
      <c r="G486" t="str">
        <f>_xlfn.XLOOKUP(t_JemL[[#This Row],[Date]],Celebration[Date],Celebration[Célébration],"-",0)</f>
        <v>-</v>
      </c>
      <c r="H486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487" spans="2:8" x14ac:dyDescent="0.25">
      <c r="B487" s="10" cm="1">
        <f t="array" ref="B487">DATE(Annee,1,ROW()-ROW(t_JemL[#Headers]))</f>
        <v>46142</v>
      </c>
      <c r="C487" s="2">
        <f>YEAR(t_JemL[[#This Row],[Date]])</f>
        <v>2026</v>
      </c>
      <c r="D487" s="2" t="str">
        <f>PROPER(TEXT(t_JemL[[#This Row],[Date]],"mmm"))</f>
        <v>Avr</v>
      </c>
      <c r="E487" s="2">
        <f>_xlfn.ISOWEEKNUM(t_JemL[[#This Row],[Date]])</f>
        <v>18</v>
      </c>
      <c r="F487" s="3"/>
      <c r="G487" t="str">
        <f>_xlfn.XLOOKUP(t_JemL[[#This Row],[Date]],Celebration[Date],Celebration[Célébration],"-",0)</f>
        <v>-</v>
      </c>
      <c r="H487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488" spans="2:8" x14ac:dyDescent="0.25">
      <c r="B488" s="10" cm="1">
        <f t="array" ref="B488">DATE(Annee,1,ROW()-ROW(t_JemL[#Headers]))</f>
        <v>46143</v>
      </c>
      <c r="C488" s="2">
        <f>YEAR(t_JemL[[#This Row],[Date]])</f>
        <v>2026</v>
      </c>
      <c r="D488" s="2" t="str">
        <f>PROPER(TEXT(t_JemL[[#This Row],[Date]],"mmm"))</f>
        <v>Mai</v>
      </c>
      <c r="E488" s="2">
        <f>_xlfn.ISOWEEKNUM(t_JemL[[#This Row],[Date]])</f>
        <v>18</v>
      </c>
      <c r="F488" s="3"/>
      <c r="G488" t="str">
        <f>_xlfn.XLOOKUP(t_JemL[[#This Row],[Date]],Celebration[Date],Celebration[Célébration],"-",0)</f>
        <v>1er mai</v>
      </c>
      <c r="H488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❗1er mai</v>
      </c>
    </row>
    <row r="489" spans="2:8" x14ac:dyDescent="0.25">
      <c r="B489" s="10" cm="1">
        <f t="array" ref="B489">DATE(Annee,1,ROW()-ROW(t_JemL[#Headers]))</f>
        <v>46144</v>
      </c>
      <c r="C489" s="2">
        <f>YEAR(t_JemL[[#This Row],[Date]])</f>
        <v>2026</v>
      </c>
      <c r="D489" s="2" t="str">
        <f>PROPER(TEXT(t_JemL[[#This Row],[Date]],"mmm"))</f>
        <v>Mai</v>
      </c>
      <c r="E489" s="2">
        <f>_xlfn.ISOWEEKNUM(t_JemL[[#This Row],[Date]])</f>
        <v>18</v>
      </c>
      <c r="F489" s="3"/>
      <c r="G489" t="str">
        <f>_xlfn.XLOOKUP(t_JemL[[#This Row],[Date]],Celebration[Date],Celebration[Célébration],"-",0)</f>
        <v>-</v>
      </c>
      <c r="H489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490" spans="2:8" x14ac:dyDescent="0.25">
      <c r="B490" s="10" cm="1">
        <f t="array" ref="B490">DATE(Annee,1,ROW()-ROW(t_JemL[#Headers]))</f>
        <v>46145</v>
      </c>
      <c r="C490" s="2">
        <f>YEAR(t_JemL[[#This Row],[Date]])</f>
        <v>2026</v>
      </c>
      <c r="D490" s="2" t="str">
        <f>PROPER(TEXT(t_JemL[[#This Row],[Date]],"mmm"))</f>
        <v>Mai</v>
      </c>
      <c r="E490" s="2">
        <f>_xlfn.ISOWEEKNUM(t_JemL[[#This Row],[Date]])</f>
        <v>18</v>
      </c>
      <c r="F490" s="3"/>
      <c r="G490" t="str">
        <f>_xlfn.XLOOKUP(t_JemL[[#This Row],[Date]],Celebration[Date],Celebration[Célébration],"-",0)</f>
        <v>-</v>
      </c>
      <c r="H490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491" spans="2:8" x14ac:dyDescent="0.25">
      <c r="B491" s="10" cm="1">
        <f t="array" ref="B491">DATE(Annee,1,ROW()-ROW(t_JemL[#Headers]))</f>
        <v>46146</v>
      </c>
      <c r="C491" s="2">
        <f>YEAR(t_JemL[[#This Row],[Date]])</f>
        <v>2026</v>
      </c>
      <c r="D491" s="2" t="str">
        <f>PROPER(TEXT(t_JemL[[#This Row],[Date]],"mmm"))</f>
        <v>Mai</v>
      </c>
      <c r="E491" s="2">
        <f>_xlfn.ISOWEEKNUM(t_JemL[[#This Row],[Date]])</f>
        <v>19</v>
      </c>
      <c r="F491" s="3"/>
      <c r="G491" t="str">
        <f>_xlfn.XLOOKUP(t_JemL[[#This Row],[Date]],Celebration[Date],Celebration[Célébration],"-",0)</f>
        <v>-</v>
      </c>
      <c r="H491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492" spans="2:8" x14ac:dyDescent="0.25">
      <c r="B492" s="10" cm="1">
        <f t="array" ref="B492">DATE(Annee,1,ROW()-ROW(t_JemL[#Headers]))</f>
        <v>46147</v>
      </c>
      <c r="C492" s="2">
        <f>YEAR(t_JemL[[#This Row],[Date]])</f>
        <v>2026</v>
      </c>
      <c r="D492" s="2" t="str">
        <f>PROPER(TEXT(t_JemL[[#This Row],[Date]],"mmm"))</f>
        <v>Mai</v>
      </c>
      <c r="E492" s="2">
        <f>_xlfn.ISOWEEKNUM(t_JemL[[#This Row],[Date]])</f>
        <v>19</v>
      </c>
      <c r="F492" s="3"/>
      <c r="G492" t="str">
        <f>_xlfn.XLOOKUP(t_JemL[[#This Row],[Date]],Celebration[Date],Celebration[Célébration],"-",0)</f>
        <v>-</v>
      </c>
      <c r="H492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493" spans="2:8" x14ac:dyDescent="0.25">
      <c r="B493" s="10" cm="1">
        <f t="array" ref="B493">DATE(Annee,1,ROW()-ROW(t_JemL[#Headers]))</f>
        <v>46148</v>
      </c>
      <c r="C493" s="2">
        <f>YEAR(t_JemL[[#This Row],[Date]])</f>
        <v>2026</v>
      </c>
      <c r="D493" s="2" t="str">
        <f>PROPER(TEXT(t_JemL[[#This Row],[Date]],"mmm"))</f>
        <v>Mai</v>
      </c>
      <c r="E493" s="2">
        <f>_xlfn.ISOWEEKNUM(t_JemL[[#This Row],[Date]])</f>
        <v>19</v>
      </c>
      <c r="F493" s="3"/>
      <c r="G493" t="str">
        <f>_xlfn.XLOOKUP(t_JemL[[#This Row],[Date]],Celebration[Date],Celebration[Célébration],"-",0)</f>
        <v>-</v>
      </c>
      <c r="H493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494" spans="2:8" x14ac:dyDescent="0.25">
      <c r="B494" s="10" cm="1">
        <f t="array" ref="B494">DATE(Annee,1,ROW()-ROW(t_JemL[#Headers]))</f>
        <v>46149</v>
      </c>
      <c r="C494" s="2">
        <f>YEAR(t_JemL[[#This Row],[Date]])</f>
        <v>2026</v>
      </c>
      <c r="D494" s="2" t="str">
        <f>PROPER(TEXT(t_JemL[[#This Row],[Date]],"mmm"))</f>
        <v>Mai</v>
      </c>
      <c r="E494" s="2">
        <f>_xlfn.ISOWEEKNUM(t_JemL[[#This Row],[Date]])</f>
        <v>19</v>
      </c>
      <c r="F494" s="3"/>
      <c r="G494" t="str">
        <f>_xlfn.XLOOKUP(t_JemL[[#This Row],[Date]],Celebration[Date],Celebration[Célébration],"-",0)</f>
        <v>-</v>
      </c>
      <c r="H494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495" spans="2:8" x14ac:dyDescent="0.25">
      <c r="B495" s="10" cm="1">
        <f t="array" ref="B495">DATE(Annee,1,ROW()-ROW(t_JemL[#Headers]))</f>
        <v>46150</v>
      </c>
      <c r="C495" s="2">
        <f>YEAR(t_JemL[[#This Row],[Date]])</f>
        <v>2026</v>
      </c>
      <c r="D495" s="2" t="str">
        <f>PROPER(TEXT(t_JemL[[#This Row],[Date]],"mmm"))</f>
        <v>Mai</v>
      </c>
      <c r="E495" s="2">
        <f>_xlfn.ISOWEEKNUM(t_JemL[[#This Row],[Date]])</f>
        <v>19</v>
      </c>
      <c r="F495" s="3"/>
      <c r="G495" t="str">
        <f>_xlfn.XLOOKUP(t_JemL[[#This Row],[Date]],Celebration[Date],Celebration[Célébration],"-",0)</f>
        <v>8 mai</v>
      </c>
      <c r="H495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❗8 mai</v>
      </c>
    </row>
    <row r="496" spans="2:8" x14ac:dyDescent="0.25">
      <c r="B496" s="10" cm="1">
        <f t="array" ref="B496">DATE(Annee,1,ROW()-ROW(t_JemL[#Headers]))</f>
        <v>46151</v>
      </c>
      <c r="C496" s="2">
        <f>YEAR(t_JemL[[#This Row],[Date]])</f>
        <v>2026</v>
      </c>
      <c r="D496" s="2" t="str">
        <f>PROPER(TEXT(t_JemL[[#This Row],[Date]],"mmm"))</f>
        <v>Mai</v>
      </c>
      <c r="E496" s="2">
        <f>_xlfn.ISOWEEKNUM(t_JemL[[#This Row],[Date]])</f>
        <v>19</v>
      </c>
      <c r="F496" s="3"/>
      <c r="G496" t="str">
        <f>_xlfn.XLOOKUP(t_JemL[[#This Row],[Date]],Celebration[Date],Celebration[Célébration],"-",0)</f>
        <v>-</v>
      </c>
      <c r="H496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497" spans="2:8" x14ac:dyDescent="0.25">
      <c r="B497" s="10" cm="1">
        <f t="array" ref="B497">DATE(Annee,1,ROW()-ROW(t_JemL[#Headers]))</f>
        <v>46152</v>
      </c>
      <c r="C497" s="2">
        <f>YEAR(t_JemL[[#This Row],[Date]])</f>
        <v>2026</v>
      </c>
      <c r="D497" s="2" t="str">
        <f>PROPER(TEXT(t_JemL[[#This Row],[Date]],"mmm"))</f>
        <v>Mai</v>
      </c>
      <c r="E497" s="2">
        <f>_xlfn.ISOWEEKNUM(t_JemL[[#This Row],[Date]])</f>
        <v>19</v>
      </c>
      <c r="F497" s="3"/>
      <c r="G497" t="str">
        <f>_xlfn.XLOOKUP(t_JemL[[#This Row],[Date]],Celebration[Date],Celebration[Célébration],"-",0)</f>
        <v>-</v>
      </c>
      <c r="H497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498" spans="2:8" x14ac:dyDescent="0.25">
      <c r="B498" s="10" cm="1">
        <f t="array" ref="B498">DATE(Annee,1,ROW()-ROW(t_JemL[#Headers]))</f>
        <v>46153</v>
      </c>
      <c r="C498" s="2">
        <f>YEAR(t_JemL[[#This Row],[Date]])</f>
        <v>2026</v>
      </c>
      <c r="D498" s="2" t="str">
        <f>PROPER(TEXT(t_JemL[[#This Row],[Date]],"mmm"))</f>
        <v>Mai</v>
      </c>
      <c r="E498" s="2">
        <f>_xlfn.ISOWEEKNUM(t_JemL[[#This Row],[Date]])</f>
        <v>20</v>
      </c>
      <c r="F498" s="3"/>
      <c r="G498" t="str">
        <f>_xlfn.XLOOKUP(t_JemL[[#This Row],[Date]],Celebration[Date],Celebration[Célébration],"-",0)</f>
        <v>-</v>
      </c>
      <c r="H498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499" spans="2:8" x14ac:dyDescent="0.25">
      <c r="B499" s="10" cm="1">
        <f t="array" ref="B499">DATE(Annee,1,ROW()-ROW(t_JemL[#Headers]))</f>
        <v>46154</v>
      </c>
      <c r="C499" s="2">
        <f>YEAR(t_JemL[[#This Row],[Date]])</f>
        <v>2026</v>
      </c>
      <c r="D499" s="2" t="str">
        <f>PROPER(TEXT(t_JemL[[#This Row],[Date]],"mmm"))</f>
        <v>Mai</v>
      </c>
      <c r="E499" s="2">
        <f>_xlfn.ISOWEEKNUM(t_JemL[[#This Row],[Date]])</f>
        <v>20</v>
      </c>
      <c r="F499" s="3"/>
      <c r="G499" t="str">
        <f>_xlfn.XLOOKUP(t_JemL[[#This Row],[Date]],Celebration[Date],Celebration[Célébration],"-",0)</f>
        <v>-</v>
      </c>
      <c r="H499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500" spans="2:8" x14ac:dyDescent="0.25">
      <c r="B500" s="10" cm="1">
        <f t="array" ref="B500">DATE(Annee,1,ROW()-ROW(t_JemL[#Headers]))</f>
        <v>46155</v>
      </c>
      <c r="C500" s="2">
        <f>YEAR(t_JemL[[#This Row],[Date]])</f>
        <v>2026</v>
      </c>
      <c r="D500" s="2" t="str">
        <f>PROPER(TEXT(t_JemL[[#This Row],[Date]],"mmm"))</f>
        <v>Mai</v>
      </c>
      <c r="E500" s="2">
        <f>_xlfn.ISOWEEKNUM(t_JemL[[#This Row],[Date]])</f>
        <v>20</v>
      </c>
      <c r="F500" s="3"/>
      <c r="G500" t="str">
        <f>_xlfn.XLOOKUP(t_JemL[[#This Row],[Date]],Celebration[Date],Celebration[Célébration],"-",0)</f>
        <v>-</v>
      </c>
      <c r="H500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501" spans="2:8" x14ac:dyDescent="0.25">
      <c r="B501" s="10" cm="1">
        <f t="array" ref="B501">DATE(Annee,1,ROW()-ROW(t_JemL[#Headers]))</f>
        <v>46156</v>
      </c>
      <c r="C501" s="2">
        <f>YEAR(t_JemL[[#This Row],[Date]])</f>
        <v>2026</v>
      </c>
      <c r="D501" s="2" t="str">
        <f>PROPER(TEXT(t_JemL[[#This Row],[Date]],"mmm"))</f>
        <v>Mai</v>
      </c>
      <c r="E501" s="2">
        <f>_xlfn.ISOWEEKNUM(t_JemL[[#This Row],[Date]])</f>
        <v>20</v>
      </c>
      <c r="F501" s="3"/>
      <c r="G501" t="str">
        <f>_xlfn.XLOOKUP(t_JemL[[#This Row],[Date]],Celebration[Date],Celebration[Célébration],"-",0)</f>
        <v>Ascension</v>
      </c>
      <c r="H501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❗Ascension</v>
      </c>
    </row>
    <row r="502" spans="2:8" x14ac:dyDescent="0.25">
      <c r="B502" s="10" cm="1">
        <f t="array" ref="B502">DATE(Annee,1,ROW()-ROW(t_JemL[#Headers]))</f>
        <v>46157</v>
      </c>
      <c r="C502" s="2">
        <f>YEAR(t_JemL[[#This Row],[Date]])</f>
        <v>2026</v>
      </c>
      <c r="D502" s="2" t="str">
        <f>PROPER(TEXT(t_JemL[[#This Row],[Date]],"mmm"))</f>
        <v>Mai</v>
      </c>
      <c r="E502" s="2">
        <f>_xlfn.ISOWEEKNUM(t_JemL[[#This Row],[Date]])</f>
        <v>20</v>
      </c>
      <c r="F502" s="3"/>
      <c r="G502" t="str">
        <f>_xlfn.XLOOKUP(t_JemL[[#This Row],[Date]],Celebration[Date],Celebration[Célébration],"-",0)</f>
        <v>-</v>
      </c>
      <c r="H502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503" spans="2:8" x14ac:dyDescent="0.25">
      <c r="B503" s="10" cm="1">
        <f t="array" ref="B503">DATE(Annee,1,ROW()-ROW(t_JemL[#Headers]))</f>
        <v>46158</v>
      </c>
      <c r="C503" s="2">
        <f>YEAR(t_JemL[[#This Row],[Date]])</f>
        <v>2026</v>
      </c>
      <c r="D503" s="2" t="str">
        <f>PROPER(TEXT(t_JemL[[#This Row],[Date]],"mmm"))</f>
        <v>Mai</v>
      </c>
      <c r="E503" s="2">
        <f>_xlfn.ISOWEEKNUM(t_JemL[[#This Row],[Date]])</f>
        <v>20</v>
      </c>
      <c r="F503" s="3"/>
      <c r="G503" t="str">
        <f>_xlfn.XLOOKUP(t_JemL[[#This Row],[Date]],Celebration[Date],Celebration[Célébration],"-",0)</f>
        <v>-</v>
      </c>
      <c r="H503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504" spans="2:8" x14ac:dyDescent="0.25">
      <c r="B504" s="10" cm="1">
        <f t="array" ref="B504">DATE(Annee,1,ROW()-ROW(t_JemL[#Headers]))</f>
        <v>46159</v>
      </c>
      <c r="C504" s="2">
        <f>YEAR(t_JemL[[#This Row],[Date]])</f>
        <v>2026</v>
      </c>
      <c r="D504" s="2" t="str">
        <f>PROPER(TEXT(t_JemL[[#This Row],[Date]],"mmm"))</f>
        <v>Mai</v>
      </c>
      <c r="E504" s="2">
        <f>_xlfn.ISOWEEKNUM(t_JemL[[#This Row],[Date]])</f>
        <v>20</v>
      </c>
      <c r="F504" s="3"/>
      <c r="G504" t="str">
        <f>_xlfn.XLOOKUP(t_JemL[[#This Row],[Date]],Celebration[Date],Celebration[Célébration],"-",0)</f>
        <v>-</v>
      </c>
      <c r="H504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505" spans="2:8" x14ac:dyDescent="0.25">
      <c r="B505" s="10" cm="1">
        <f t="array" ref="B505">DATE(Annee,1,ROW()-ROW(t_JemL[#Headers]))</f>
        <v>46160</v>
      </c>
      <c r="C505" s="2">
        <f>YEAR(t_JemL[[#This Row],[Date]])</f>
        <v>2026</v>
      </c>
      <c r="D505" s="2" t="str">
        <f>PROPER(TEXT(t_JemL[[#This Row],[Date]],"mmm"))</f>
        <v>Mai</v>
      </c>
      <c r="E505" s="2">
        <f>_xlfn.ISOWEEKNUM(t_JemL[[#This Row],[Date]])</f>
        <v>21</v>
      </c>
      <c r="F505" s="3"/>
      <c r="G505" t="str">
        <f>_xlfn.XLOOKUP(t_JemL[[#This Row],[Date]],Celebration[Date],Celebration[Célébration],"-",0)</f>
        <v>-</v>
      </c>
      <c r="H505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506" spans="2:8" x14ac:dyDescent="0.25">
      <c r="B506" s="10" cm="1">
        <f t="array" ref="B506">DATE(Annee,1,ROW()-ROW(t_JemL[#Headers]))</f>
        <v>46161</v>
      </c>
      <c r="C506" s="2">
        <f>YEAR(t_JemL[[#This Row],[Date]])</f>
        <v>2026</v>
      </c>
      <c r="D506" s="2" t="str">
        <f>PROPER(TEXT(t_JemL[[#This Row],[Date]],"mmm"))</f>
        <v>Mai</v>
      </c>
      <c r="E506" s="2">
        <f>_xlfn.ISOWEEKNUM(t_JemL[[#This Row],[Date]])</f>
        <v>21</v>
      </c>
      <c r="F506" s="3"/>
      <c r="G506" t="str">
        <f>_xlfn.XLOOKUP(t_JemL[[#This Row],[Date]],Celebration[Date],Celebration[Célébration],"-",0)</f>
        <v>-</v>
      </c>
      <c r="H506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507" spans="2:8" x14ac:dyDescent="0.25">
      <c r="B507" s="10" cm="1">
        <f t="array" ref="B507">DATE(Annee,1,ROW()-ROW(t_JemL[#Headers]))</f>
        <v>46162</v>
      </c>
      <c r="C507" s="2">
        <f>YEAR(t_JemL[[#This Row],[Date]])</f>
        <v>2026</v>
      </c>
      <c r="D507" s="2" t="str">
        <f>PROPER(TEXT(t_JemL[[#This Row],[Date]],"mmm"))</f>
        <v>Mai</v>
      </c>
      <c r="E507" s="2">
        <f>_xlfn.ISOWEEKNUM(t_JemL[[#This Row],[Date]])</f>
        <v>21</v>
      </c>
      <c r="F507" s="3"/>
      <c r="G507" t="str">
        <f>_xlfn.XLOOKUP(t_JemL[[#This Row],[Date]],Celebration[Date],Celebration[Célébration],"-",0)</f>
        <v>-</v>
      </c>
      <c r="H507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508" spans="2:8" x14ac:dyDescent="0.25">
      <c r="B508" s="10" cm="1">
        <f t="array" ref="B508">DATE(Annee,1,ROW()-ROW(t_JemL[#Headers]))</f>
        <v>46163</v>
      </c>
      <c r="C508" s="2">
        <f>YEAR(t_JemL[[#This Row],[Date]])</f>
        <v>2026</v>
      </c>
      <c r="D508" s="2" t="str">
        <f>PROPER(TEXT(t_JemL[[#This Row],[Date]],"mmm"))</f>
        <v>Mai</v>
      </c>
      <c r="E508" s="2">
        <f>_xlfn.ISOWEEKNUM(t_JemL[[#This Row],[Date]])</f>
        <v>21</v>
      </c>
      <c r="F508" s="3"/>
      <c r="G508" t="str">
        <f>_xlfn.XLOOKUP(t_JemL[[#This Row],[Date]],Celebration[Date],Celebration[Célébration],"-",0)</f>
        <v>-</v>
      </c>
      <c r="H508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509" spans="2:8" x14ac:dyDescent="0.25">
      <c r="B509" s="10" cm="1">
        <f t="array" ref="B509">DATE(Annee,1,ROW()-ROW(t_JemL[#Headers]))</f>
        <v>46164</v>
      </c>
      <c r="C509" s="2">
        <f>YEAR(t_JemL[[#This Row],[Date]])</f>
        <v>2026</v>
      </c>
      <c r="D509" s="2" t="str">
        <f>PROPER(TEXT(t_JemL[[#This Row],[Date]],"mmm"))</f>
        <v>Mai</v>
      </c>
      <c r="E509" s="2">
        <f>_xlfn.ISOWEEKNUM(t_JemL[[#This Row],[Date]])</f>
        <v>21</v>
      </c>
      <c r="F509" s="3"/>
      <c r="G509" t="str">
        <f>_xlfn.XLOOKUP(t_JemL[[#This Row],[Date]],Celebration[Date],Celebration[Célébration],"-",0)</f>
        <v>-</v>
      </c>
      <c r="H509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510" spans="2:8" x14ac:dyDescent="0.25">
      <c r="B510" s="10" cm="1">
        <f t="array" ref="B510">DATE(Annee,1,ROW()-ROW(t_JemL[#Headers]))</f>
        <v>46165</v>
      </c>
      <c r="C510" s="2">
        <f>YEAR(t_JemL[[#This Row],[Date]])</f>
        <v>2026</v>
      </c>
      <c r="D510" s="2" t="str">
        <f>PROPER(TEXT(t_JemL[[#This Row],[Date]],"mmm"))</f>
        <v>Mai</v>
      </c>
      <c r="E510" s="2">
        <f>_xlfn.ISOWEEKNUM(t_JemL[[#This Row],[Date]])</f>
        <v>21</v>
      </c>
      <c r="F510" s="3"/>
      <c r="G510" t="str">
        <f>_xlfn.XLOOKUP(t_JemL[[#This Row],[Date]],Celebration[Date],Celebration[Célébration],"-",0)</f>
        <v>-</v>
      </c>
      <c r="H510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511" spans="2:8" x14ac:dyDescent="0.25">
      <c r="B511" s="10" cm="1">
        <f t="array" ref="B511">DATE(Annee,1,ROW()-ROW(t_JemL[#Headers]))</f>
        <v>46166</v>
      </c>
      <c r="C511" s="2">
        <f>YEAR(t_JemL[[#This Row],[Date]])</f>
        <v>2026</v>
      </c>
      <c r="D511" s="2" t="str">
        <f>PROPER(TEXT(t_JemL[[#This Row],[Date]],"mmm"))</f>
        <v>Mai</v>
      </c>
      <c r="E511" s="2">
        <f>_xlfn.ISOWEEKNUM(t_JemL[[#This Row],[Date]])</f>
        <v>21</v>
      </c>
      <c r="F511" s="3"/>
      <c r="G511" t="str">
        <f>_xlfn.XLOOKUP(t_JemL[[#This Row],[Date]],Celebration[Date],Celebration[Célébration],"-",0)</f>
        <v>-</v>
      </c>
      <c r="H511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512" spans="2:8" x14ac:dyDescent="0.25">
      <c r="B512" s="10" cm="1">
        <f t="array" ref="B512">DATE(Annee,1,ROW()-ROW(t_JemL[#Headers]))</f>
        <v>46167</v>
      </c>
      <c r="C512" s="2">
        <f>YEAR(t_JemL[[#This Row],[Date]])</f>
        <v>2026</v>
      </c>
      <c r="D512" s="2" t="str">
        <f>PROPER(TEXT(t_JemL[[#This Row],[Date]],"mmm"))</f>
        <v>Mai</v>
      </c>
      <c r="E512" s="2">
        <f>_xlfn.ISOWEEKNUM(t_JemL[[#This Row],[Date]])</f>
        <v>22</v>
      </c>
      <c r="F512" s="3"/>
      <c r="G512" t="str">
        <f>_xlfn.XLOOKUP(t_JemL[[#This Row],[Date]],Celebration[Date],Celebration[Célébration],"-",0)</f>
        <v>Lundi de Pentecôte</v>
      </c>
      <c r="H512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❗Lundi de Pentecôte</v>
      </c>
    </row>
    <row r="513" spans="2:8" x14ac:dyDescent="0.25">
      <c r="B513" s="10" cm="1">
        <f t="array" ref="B513">DATE(Annee,1,ROW()-ROW(t_JemL[#Headers]))</f>
        <v>46168</v>
      </c>
      <c r="C513" s="2">
        <f>YEAR(t_JemL[[#This Row],[Date]])</f>
        <v>2026</v>
      </c>
      <c r="D513" s="2" t="str">
        <f>PROPER(TEXT(t_JemL[[#This Row],[Date]],"mmm"))</f>
        <v>Mai</v>
      </c>
      <c r="E513" s="2">
        <f>_xlfn.ISOWEEKNUM(t_JemL[[#This Row],[Date]])</f>
        <v>22</v>
      </c>
      <c r="F513" s="3"/>
      <c r="G513" t="str">
        <f>_xlfn.XLOOKUP(t_JemL[[#This Row],[Date]],Celebration[Date],Celebration[Célébration],"-",0)</f>
        <v>-</v>
      </c>
      <c r="H513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514" spans="2:8" x14ac:dyDescent="0.25">
      <c r="B514" s="10" cm="1">
        <f t="array" ref="B514">DATE(Annee,1,ROW()-ROW(t_JemL[#Headers]))</f>
        <v>46169</v>
      </c>
      <c r="C514" s="2">
        <f>YEAR(t_JemL[[#This Row],[Date]])</f>
        <v>2026</v>
      </c>
      <c r="D514" s="2" t="str">
        <f>PROPER(TEXT(t_JemL[[#This Row],[Date]],"mmm"))</f>
        <v>Mai</v>
      </c>
      <c r="E514" s="2">
        <f>_xlfn.ISOWEEKNUM(t_JemL[[#This Row],[Date]])</f>
        <v>22</v>
      </c>
      <c r="F514" s="3"/>
      <c r="G514" t="str">
        <f>_xlfn.XLOOKUP(t_JemL[[#This Row],[Date]],Celebration[Date],Celebration[Célébration],"-",0)</f>
        <v>-</v>
      </c>
      <c r="H514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515" spans="2:8" x14ac:dyDescent="0.25">
      <c r="B515" s="10" cm="1">
        <f t="array" ref="B515">DATE(Annee,1,ROW()-ROW(t_JemL[#Headers]))</f>
        <v>46170</v>
      </c>
      <c r="C515" s="2">
        <f>YEAR(t_JemL[[#This Row],[Date]])</f>
        <v>2026</v>
      </c>
      <c r="D515" s="2" t="str">
        <f>PROPER(TEXT(t_JemL[[#This Row],[Date]],"mmm"))</f>
        <v>Mai</v>
      </c>
      <c r="E515" s="2">
        <f>_xlfn.ISOWEEKNUM(t_JemL[[#This Row],[Date]])</f>
        <v>22</v>
      </c>
      <c r="F515" s="3"/>
      <c r="G515" t="str">
        <f>_xlfn.XLOOKUP(t_JemL[[#This Row],[Date]],Celebration[Date],Celebration[Célébration],"-",0)</f>
        <v>-</v>
      </c>
      <c r="H515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516" spans="2:8" x14ac:dyDescent="0.25">
      <c r="B516" s="10" cm="1">
        <f t="array" ref="B516">DATE(Annee,1,ROW()-ROW(t_JemL[#Headers]))</f>
        <v>46171</v>
      </c>
      <c r="C516" s="2">
        <f>YEAR(t_JemL[[#This Row],[Date]])</f>
        <v>2026</v>
      </c>
      <c r="D516" s="2" t="str">
        <f>PROPER(TEXT(t_JemL[[#This Row],[Date]],"mmm"))</f>
        <v>Mai</v>
      </c>
      <c r="E516" s="2">
        <f>_xlfn.ISOWEEKNUM(t_JemL[[#This Row],[Date]])</f>
        <v>22</v>
      </c>
      <c r="F516" s="3"/>
      <c r="G516" t="str">
        <f>_xlfn.XLOOKUP(t_JemL[[#This Row],[Date]],Celebration[Date],Celebration[Célébration],"-",0)</f>
        <v>-</v>
      </c>
      <c r="H516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517" spans="2:8" x14ac:dyDescent="0.25">
      <c r="B517" s="10" cm="1">
        <f t="array" ref="B517">DATE(Annee,1,ROW()-ROW(t_JemL[#Headers]))</f>
        <v>46172</v>
      </c>
      <c r="C517" s="2">
        <f>YEAR(t_JemL[[#This Row],[Date]])</f>
        <v>2026</v>
      </c>
      <c r="D517" s="2" t="str">
        <f>PROPER(TEXT(t_JemL[[#This Row],[Date]],"mmm"))</f>
        <v>Mai</v>
      </c>
      <c r="E517" s="2">
        <f>_xlfn.ISOWEEKNUM(t_JemL[[#This Row],[Date]])</f>
        <v>22</v>
      </c>
      <c r="F517" s="3"/>
      <c r="G517" t="str">
        <f>_xlfn.XLOOKUP(t_JemL[[#This Row],[Date]],Celebration[Date],Celebration[Célébration],"-",0)</f>
        <v>-</v>
      </c>
      <c r="H517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518" spans="2:8" x14ac:dyDescent="0.25">
      <c r="B518" s="10" cm="1">
        <f t="array" ref="B518">DATE(Annee,1,ROW()-ROW(t_JemL[#Headers]))</f>
        <v>46173</v>
      </c>
      <c r="C518" s="2">
        <f>YEAR(t_JemL[[#This Row],[Date]])</f>
        <v>2026</v>
      </c>
      <c r="D518" s="2" t="str">
        <f>PROPER(TEXT(t_JemL[[#This Row],[Date]],"mmm"))</f>
        <v>Mai</v>
      </c>
      <c r="E518" s="2">
        <f>_xlfn.ISOWEEKNUM(t_JemL[[#This Row],[Date]])</f>
        <v>22</v>
      </c>
      <c r="F518" s="3"/>
      <c r="G518" t="str">
        <f>_xlfn.XLOOKUP(t_JemL[[#This Row],[Date]],Celebration[Date],Celebration[Célébration],"-",0)</f>
        <v>-</v>
      </c>
      <c r="H518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519" spans="2:8" x14ac:dyDescent="0.25">
      <c r="B519" s="10" cm="1">
        <f t="array" ref="B519">DATE(Annee,1,ROW()-ROW(t_JemL[#Headers]))</f>
        <v>46174</v>
      </c>
      <c r="C519" s="2">
        <f>YEAR(t_JemL[[#This Row],[Date]])</f>
        <v>2026</v>
      </c>
      <c r="D519" s="2" t="str">
        <f>PROPER(TEXT(t_JemL[[#This Row],[Date]],"mmm"))</f>
        <v>Juin</v>
      </c>
      <c r="E519" s="2">
        <f>_xlfn.ISOWEEKNUM(t_JemL[[#This Row],[Date]])</f>
        <v>23</v>
      </c>
      <c r="F519" s="3"/>
      <c r="G519" t="str">
        <f>_xlfn.XLOOKUP(t_JemL[[#This Row],[Date]],Celebration[Date],Celebration[Célébration],"-",0)</f>
        <v>-</v>
      </c>
      <c r="H519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520" spans="2:8" x14ac:dyDescent="0.25">
      <c r="B520" s="10" cm="1">
        <f t="array" ref="B520">DATE(Annee,1,ROW()-ROW(t_JemL[#Headers]))</f>
        <v>46175</v>
      </c>
      <c r="C520" s="2">
        <f>YEAR(t_JemL[[#This Row],[Date]])</f>
        <v>2026</v>
      </c>
      <c r="D520" s="2" t="str">
        <f>PROPER(TEXT(t_JemL[[#This Row],[Date]],"mmm"))</f>
        <v>Juin</v>
      </c>
      <c r="E520" s="2">
        <f>_xlfn.ISOWEEKNUM(t_JemL[[#This Row],[Date]])</f>
        <v>23</v>
      </c>
      <c r="F520" s="3"/>
      <c r="G520" t="str">
        <f>_xlfn.XLOOKUP(t_JemL[[#This Row],[Date]],Celebration[Date],Celebration[Célébration],"-",0)</f>
        <v>-</v>
      </c>
      <c r="H520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521" spans="2:8" x14ac:dyDescent="0.25">
      <c r="B521" s="10" cm="1">
        <f t="array" ref="B521">DATE(Annee,1,ROW()-ROW(t_JemL[#Headers]))</f>
        <v>46176</v>
      </c>
      <c r="C521" s="2">
        <f>YEAR(t_JemL[[#This Row],[Date]])</f>
        <v>2026</v>
      </c>
      <c r="D521" s="2" t="str">
        <f>PROPER(TEXT(t_JemL[[#This Row],[Date]],"mmm"))</f>
        <v>Juin</v>
      </c>
      <c r="E521" s="2">
        <f>_xlfn.ISOWEEKNUM(t_JemL[[#This Row],[Date]])</f>
        <v>23</v>
      </c>
      <c r="F521" s="3"/>
      <c r="G521" t="str">
        <f>_xlfn.XLOOKUP(t_JemL[[#This Row],[Date]],Celebration[Date],Celebration[Célébration],"-",0)</f>
        <v>-</v>
      </c>
      <c r="H521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522" spans="2:8" x14ac:dyDescent="0.25">
      <c r="B522" s="10" cm="1">
        <f t="array" ref="B522">DATE(Annee,1,ROW()-ROW(t_JemL[#Headers]))</f>
        <v>46177</v>
      </c>
      <c r="C522" s="2">
        <f>YEAR(t_JemL[[#This Row],[Date]])</f>
        <v>2026</v>
      </c>
      <c r="D522" s="2" t="str">
        <f>PROPER(TEXT(t_JemL[[#This Row],[Date]],"mmm"))</f>
        <v>Juin</v>
      </c>
      <c r="E522" s="2">
        <f>_xlfn.ISOWEEKNUM(t_JemL[[#This Row],[Date]])</f>
        <v>23</v>
      </c>
      <c r="F522" s="3"/>
      <c r="G522" t="str">
        <f>_xlfn.XLOOKUP(t_JemL[[#This Row],[Date]],Celebration[Date],Celebration[Célébration],"-",0)</f>
        <v>-</v>
      </c>
      <c r="H522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523" spans="2:8" x14ac:dyDescent="0.25">
      <c r="B523" s="10" cm="1">
        <f t="array" ref="B523">DATE(Annee,1,ROW()-ROW(t_JemL[#Headers]))</f>
        <v>46178</v>
      </c>
      <c r="C523" s="2">
        <f>YEAR(t_JemL[[#This Row],[Date]])</f>
        <v>2026</v>
      </c>
      <c r="D523" s="2" t="str">
        <f>PROPER(TEXT(t_JemL[[#This Row],[Date]],"mmm"))</f>
        <v>Juin</v>
      </c>
      <c r="E523" s="2">
        <f>_xlfn.ISOWEEKNUM(t_JemL[[#This Row],[Date]])</f>
        <v>23</v>
      </c>
      <c r="F523" s="3"/>
      <c r="G523" t="str">
        <f>_xlfn.XLOOKUP(t_JemL[[#This Row],[Date]],Celebration[Date],Celebration[Célébration],"-",0)</f>
        <v>-</v>
      </c>
      <c r="H523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524" spans="2:8" x14ac:dyDescent="0.25">
      <c r="B524" s="10" cm="1">
        <f t="array" ref="B524">DATE(Annee,1,ROW()-ROW(t_JemL[#Headers]))</f>
        <v>46179</v>
      </c>
      <c r="C524" s="2">
        <f>YEAR(t_JemL[[#This Row],[Date]])</f>
        <v>2026</v>
      </c>
      <c r="D524" s="2" t="str">
        <f>PROPER(TEXT(t_JemL[[#This Row],[Date]],"mmm"))</f>
        <v>Juin</v>
      </c>
      <c r="E524" s="2">
        <f>_xlfn.ISOWEEKNUM(t_JemL[[#This Row],[Date]])</f>
        <v>23</v>
      </c>
      <c r="F524" s="3"/>
      <c r="G524" t="str">
        <f>_xlfn.XLOOKUP(t_JemL[[#This Row],[Date]],Celebration[Date],Celebration[Célébration],"-",0)</f>
        <v>-</v>
      </c>
      <c r="H524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525" spans="2:8" x14ac:dyDescent="0.25">
      <c r="B525" s="10" cm="1">
        <f t="array" ref="B525">DATE(Annee,1,ROW()-ROW(t_JemL[#Headers]))</f>
        <v>46180</v>
      </c>
      <c r="C525" s="2">
        <f>YEAR(t_JemL[[#This Row],[Date]])</f>
        <v>2026</v>
      </c>
      <c r="D525" s="2" t="str">
        <f>PROPER(TEXT(t_JemL[[#This Row],[Date]],"mmm"))</f>
        <v>Juin</v>
      </c>
      <c r="E525" s="2">
        <f>_xlfn.ISOWEEKNUM(t_JemL[[#This Row],[Date]])</f>
        <v>23</v>
      </c>
      <c r="F525" s="3"/>
      <c r="G525" t="str">
        <f>_xlfn.XLOOKUP(t_JemL[[#This Row],[Date]],Celebration[Date],Celebration[Célébration],"-",0)</f>
        <v>-</v>
      </c>
      <c r="H525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526" spans="2:8" x14ac:dyDescent="0.25">
      <c r="B526" s="10" cm="1">
        <f t="array" ref="B526">DATE(Annee,1,ROW()-ROW(t_JemL[#Headers]))</f>
        <v>46181</v>
      </c>
      <c r="C526" s="2">
        <f>YEAR(t_JemL[[#This Row],[Date]])</f>
        <v>2026</v>
      </c>
      <c r="D526" s="2" t="str">
        <f>PROPER(TEXT(t_JemL[[#This Row],[Date]],"mmm"))</f>
        <v>Juin</v>
      </c>
      <c r="E526" s="2">
        <f>_xlfn.ISOWEEKNUM(t_JemL[[#This Row],[Date]])</f>
        <v>24</v>
      </c>
      <c r="F526" s="3"/>
      <c r="G526" t="str">
        <f>_xlfn.XLOOKUP(t_JemL[[#This Row],[Date]],Celebration[Date],Celebration[Célébration],"-",0)</f>
        <v>-</v>
      </c>
      <c r="H526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527" spans="2:8" x14ac:dyDescent="0.25">
      <c r="B527" s="10" cm="1">
        <f t="array" ref="B527">DATE(Annee,1,ROW()-ROW(t_JemL[#Headers]))</f>
        <v>46182</v>
      </c>
      <c r="C527" s="2">
        <f>YEAR(t_JemL[[#This Row],[Date]])</f>
        <v>2026</v>
      </c>
      <c r="D527" s="2" t="str">
        <f>PROPER(TEXT(t_JemL[[#This Row],[Date]],"mmm"))</f>
        <v>Juin</v>
      </c>
      <c r="E527" s="2">
        <f>_xlfn.ISOWEEKNUM(t_JemL[[#This Row],[Date]])</f>
        <v>24</v>
      </c>
      <c r="F527" s="3"/>
      <c r="G527" t="str">
        <f>_xlfn.XLOOKUP(t_JemL[[#This Row],[Date]],Celebration[Date],Celebration[Célébration],"-",0)</f>
        <v>-</v>
      </c>
      <c r="H527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528" spans="2:8" x14ac:dyDescent="0.25">
      <c r="B528" s="10" cm="1">
        <f t="array" ref="B528">DATE(Annee,1,ROW()-ROW(t_JemL[#Headers]))</f>
        <v>46183</v>
      </c>
      <c r="C528" s="2">
        <f>YEAR(t_JemL[[#This Row],[Date]])</f>
        <v>2026</v>
      </c>
      <c r="D528" s="2" t="str">
        <f>PROPER(TEXT(t_JemL[[#This Row],[Date]],"mmm"))</f>
        <v>Juin</v>
      </c>
      <c r="E528" s="2">
        <f>_xlfn.ISOWEEKNUM(t_JemL[[#This Row],[Date]])</f>
        <v>24</v>
      </c>
      <c r="F528" s="3"/>
      <c r="G528" t="str">
        <f>_xlfn.XLOOKUP(t_JemL[[#This Row],[Date]],Celebration[Date],Celebration[Célébration],"-",0)</f>
        <v>-</v>
      </c>
      <c r="H528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529" spans="2:8" x14ac:dyDescent="0.25">
      <c r="B529" s="10" cm="1">
        <f t="array" ref="B529">DATE(Annee,1,ROW()-ROW(t_JemL[#Headers]))</f>
        <v>46184</v>
      </c>
      <c r="C529" s="2">
        <f>YEAR(t_JemL[[#This Row],[Date]])</f>
        <v>2026</v>
      </c>
      <c r="D529" s="2" t="str">
        <f>PROPER(TEXT(t_JemL[[#This Row],[Date]],"mmm"))</f>
        <v>Juin</v>
      </c>
      <c r="E529" s="2">
        <f>_xlfn.ISOWEEKNUM(t_JemL[[#This Row],[Date]])</f>
        <v>24</v>
      </c>
      <c r="F529" s="3"/>
      <c r="G529" t="str">
        <f>_xlfn.XLOOKUP(t_JemL[[#This Row],[Date]],Celebration[Date],Celebration[Célébration],"-",0)</f>
        <v>-</v>
      </c>
      <c r="H529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530" spans="2:8" x14ac:dyDescent="0.25">
      <c r="B530" s="10" cm="1">
        <f t="array" ref="B530">DATE(Annee,1,ROW()-ROW(t_JemL[#Headers]))</f>
        <v>46185</v>
      </c>
      <c r="C530" s="2">
        <f>YEAR(t_JemL[[#This Row],[Date]])</f>
        <v>2026</v>
      </c>
      <c r="D530" s="2" t="str">
        <f>PROPER(TEXT(t_JemL[[#This Row],[Date]],"mmm"))</f>
        <v>Juin</v>
      </c>
      <c r="E530" s="2">
        <f>_xlfn.ISOWEEKNUM(t_JemL[[#This Row],[Date]])</f>
        <v>24</v>
      </c>
      <c r="F530" s="3"/>
      <c r="G530" t="str">
        <f>_xlfn.XLOOKUP(t_JemL[[#This Row],[Date]],Celebration[Date],Celebration[Célébration],"-",0)</f>
        <v>-</v>
      </c>
      <c r="H530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531" spans="2:8" x14ac:dyDescent="0.25">
      <c r="B531" s="10" cm="1">
        <f t="array" ref="B531">DATE(Annee,1,ROW()-ROW(t_JemL[#Headers]))</f>
        <v>46186</v>
      </c>
      <c r="C531" s="2">
        <f>YEAR(t_JemL[[#This Row],[Date]])</f>
        <v>2026</v>
      </c>
      <c r="D531" s="2" t="str">
        <f>PROPER(TEXT(t_JemL[[#This Row],[Date]],"mmm"))</f>
        <v>Juin</v>
      </c>
      <c r="E531" s="2">
        <f>_xlfn.ISOWEEKNUM(t_JemL[[#This Row],[Date]])</f>
        <v>24</v>
      </c>
      <c r="F531" s="3"/>
      <c r="G531" t="str">
        <f>_xlfn.XLOOKUP(t_JemL[[#This Row],[Date]],Celebration[Date],Celebration[Célébration],"-",0)</f>
        <v>-</v>
      </c>
      <c r="H531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532" spans="2:8" x14ac:dyDescent="0.25">
      <c r="B532" s="10" cm="1">
        <f t="array" ref="B532">DATE(Annee,1,ROW()-ROW(t_JemL[#Headers]))</f>
        <v>46187</v>
      </c>
      <c r="C532" s="2">
        <f>YEAR(t_JemL[[#This Row],[Date]])</f>
        <v>2026</v>
      </c>
      <c r="D532" s="2" t="str">
        <f>PROPER(TEXT(t_JemL[[#This Row],[Date]],"mmm"))</f>
        <v>Juin</v>
      </c>
      <c r="E532" s="2">
        <f>_xlfn.ISOWEEKNUM(t_JemL[[#This Row],[Date]])</f>
        <v>24</v>
      </c>
      <c r="F532" s="3"/>
      <c r="G532" t="str">
        <f>_xlfn.XLOOKUP(t_JemL[[#This Row],[Date]],Celebration[Date],Celebration[Célébration],"-",0)</f>
        <v>-</v>
      </c>
      <c r="H532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533" spans="2:8" x14ac:dyDescent="0.25">
      <c r="B533" s="10" cm="1">
        <f t="array" ref="B533">DATE(Annee,1,ROW()-ROW(t_JemL[#Headers]))</f>
        <v>46188</v>
      </c>
      <c r="C533" s="2">
        <f>YEAR(t_JemL[[#This Row],[Date]])</f>
        <v>2026</v>
      </c>
      <c r="D533" s="2" t="str">
        <f>PROPER(TEXT(t_JemL[[#This Row],[Date]],"mmm"))</f>
        <v>Juin</v>
      </c>
      <c r="E533" s="2">
        <f>_xlfn.ISOWEEKNUM(t_JemL[[#This Row],[Date]])</f>
        <v>25</v>
      </c>
      <c r="F533" s="3"/>
      <c r="G533" t="str">
        <f>_xlfn.XLOOKUP(t_JemL[[#This Row],[Date]],Celebration[Date],Celebration[Célébration],"-",0)</f>
        <v>-</v>
      </c>
      <c r="H533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534" spans="2:8" x14ac:dyDescent="0.25">
      <c r="B534" s="10" cm="1">
        <f t="array" ref="B534">DATE(Annee,1,ROW()-ROW(t_JemL[#Headers]))</f>
        <v>46189</v>
      </c>
      <c r="C534" s="2">
        <f>YEAR(t_JemL[[#This Row],[Date]])</f>
        <v>2026</v>
      </c>
      <c r="D534" s="2" t="str">
        <f>PROPER(TEXT(t_JemL[[#This Row],[Date]],"mmm"))</f>
        <v>Juin</v>
      </c>
      <c r="E534" s="2">
        <f>_xlfn.ISOWEEKNUM(t_JemL[[#This Row],[Date]])</f>
        <v>25</v>
      </c>
      <c r="F534" s="3"/>
      <c r="G534" t="str">
        <f>_xlfn.XLOOKUP(t_JemL[[#This Row],[Date]],Celebration[Date],Celebration[Célébration],"-",0)</f>
        <v>-</v>
      </c>
      <c r="H534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535" spans="2:8" x14ac:dyDescent="0.25">
      <c r="B535" s="10" cm="1">
        <f t="array" ref="B535">DATE(Annee,1,ROW()-ROW(t_JemL[#Headers]))</f>
        <v>46190</v>
      </c>
      <c r="C535" s="2">
        <f>YEAR(t_JemL[[#This Row],[Date]])</f>
        <v>2026</v>
      </c>
      <c r="D535" s="2" t="str">
        <f>PROPER(TEXT(t_JemL[[#This Row],[Date]],"mmm"))</f>
        <v>Juin</v>
      </c>
      <c r="E535" s="2">
        <f>_xlfn.ISOWEEKNUM(t_JemL[[#This Row],[Date]])</f>
        <v>25</v>
      </c>
      <c r="F535" s="3"/>
      <c r="G535" t="str">
        <f>_xlfn.XLOOKUP(t_JemL[[#This Row],[Date]],Celebration[Date],Celebration[Célébration],"-",0)</f>
        <v>-</v>
      </c>
      <c r="H535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536" spans="2:8" x14ac:dyDescent="0.25">
      <c r="B536" s="10" cm="1">
        <f t="array" ref="B536">DATE(Annee,1,ROW()-ROW(t_JemL[#Headers]))</f>
        <v>46191</v>
      </c>
      <c r="C536" s="2">
        <f>YEAR(t_JemL[[#This Row],[Date]])</f>
        <v>2026</v>
      </c>
      <c r="D536" s="2" t="str">
        <f>PROPER(TEXT(t_JemL[[#This Row],[Date]],"mmm"))</f>
        <v>Juin</v>
      </c>
      <c r="E536" s="2">
        <f>_xlfn.ISOWEEKNUM(t_JemL[[#This Row],[Date]])</f>
        <v>25</v>
      </c>
      <c r="F536" s="3"/>
      <c r="G536" t="str">
        <f>_xlfn.XLOOKUP(t_JemL[[#This Row],[Date]],Celebration[Date],Celebration[Célébration],"-",0)</f>
        <v>-</v>
      </c>
      <c r="H536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537" spans="2:8" x14ac:dyDescent="0.25">
      <c r="B537" s="10" cm="1">
        <f t="array" ref="B537">DATE(Annee,1,ROW()-ROW(t_JemL[#Headers]))</f>
        <v>46192</v>
      </c>
      <c r="C537" s="2">
        <f>YEAR(t_JemL[[#This Row],[Date]])</f>
        <v>2026</v>
      </c>
      <c r="D537" s="2" t="str">
        <f>PROPER(TEXT(t_JemL[[#This Row],[Date]],"mmm"))</f>
        <v>Juin</v>
      </c>
      <c r="E537" s="2">
        <f>_xlfn.ISOWEEKNUM(t_JemL[[#This Row],[Date]])</f>
        <v>25</v>
      </c>
      <c r="F537" s="3"/>
      <c r="G537" t="str">
        <f>_xlfn.XLOOKUP(t_JemL[[#This Row],[Date]],Celebration[Date],Celebration[Célébration],"-",0)</f>
        <v>-</v>
      </c>
      <c r="H537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538" spans="2:8" x14ac:dyDescent="0.25">
      <c r="B538" s="10" cm="1">
        <f t="array" ref="B538">DATE(Annee,1,ROW()-ROW(t_JemL[#Headers]))</f>
        <v>46193</v>
      </c>
      <c r="C538" s="2">
        <f>YEAR(t_JemL[[#This Row],[Date]])</f>
        <v>2026</v>
      </c>
      <c r="D538" s="2" t="str">
        <f>PROPER(TEXT(t_JemL[[#This Row],[Date]],"mmm"))</f>
        <v>Juin</v>
      </c>
      <c r="E538" s="2">
        <f>_xlfn.ISOWEEKNUM(t_JemL[[#This Row],[Date]])</f>
        <v>25</v>
      </c>
      <c r="F538" s="3"/>
      <c r="G538" t="str">
        <f>_xlfn.XLOOKUP(t_JemL[[#This Row],[Date]],Celebration[Date],Celebration[Célébration],"-",0)</f>
        <v>-</v>
      </c>
      <c r="H538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539" spans="2:8" x14ac:dyDescent="0.25">
      <c r="B539" s="10" cm="1">
        <f t="array" ref="B539">DATE(Annee,1,ROW()-ROW(t_JemL[#Headers]))</f>
        <v>46194</v>
      </c>
      <c r="C539" s="2">
        <f>YEAR(t_JemL[[#This Row],[Date]])</f>
        <v>2026</v>
      </c>
      <c r="D539" s="2" t="str">
        <f>PROPER(TEXT(t_JemL[[#This Row],[Date]],"mmm"))</f>
        <v>Juin</v>
      </c>
      <c r="E539" s="2">
        <f>_xlfn.ISOWEEKNUM(t_JemL[[#This Row],[Date]])</f>
        <v>25</v>
      </c>
      <c r="F539" s="3"/>
      <c r="G539" t="str">
        <f>_xlfn.XLOOKUP(t_JemL[[#This Row],[Date]],Celebration[Date],Celebration[Célébration],"-",0)</f>
        <v>-</v>
      </c>
      <c r="H539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540" spans="2:8" x14ac:dyDescent="0.25">
      <c r="B540" s="10" cm="1">
        <f t="array" ref="B540">DATE(Annee,1,ROW()-ROW(t_JemL[#Headers]))</f>
        <v>46195</v>
      </c>
      <c r="C540" s="2">
        <f>YEAR(t_JemL[[#This Row],[Date]])</f>
        <v>2026</v>
      </c>
      <c r="D540" s="2" t="str">
        <f>PROPER(TEXT(t_JemL[[#This Row],[Date]],"mmm"))</f>
        <v>Juin</v>
      </c>
      <c r="E540" s="2">
        <f>_xlfn.ISOWEEKNUM(t_JemL[[#This Row],[Date]])</f>
        <v>26</v>
      </c>
      <c r="F540" s="3"/>
      <c r="G540" t="str">
        <f>_xlfn.XLOOKUP(t_JemL[[#This Row],[Date]],Celebration[Date],Celebration[Célébration],"-",0)</f>
        <v>-</v>
      </c>
      <c r="H540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541" spans="2:8" x14ac:dyDescent="0.25">
      <c r="B541" s="10" cm="1">
        <f t="array" ref="B541">DATE(Annee,1,ROW()-ROW(t_JemL[#Headers]))</f>
        <v>46196</v>
      </c>
      <c r="C541" s="2">
        <f>YEAR(t_JemL[[#This Row],[Date]])</f>
        <v>2026</v>
      </c>
      <c r="D541" s="2" t="str">
        <f>PROPER(TEXT(t_JemL[[#This Row],[Date]],"mmm"))</f>
        <v>Juin</v>
      </c>
      <c r="E541" s="2">
        <f>_xlfn.ISOWEEKNUM(t_JemL[[#This Row],[Date]])</f>
        <v>26</v>
      </c>
      <c r="F541" s="3"/>
      <c r="G541" t="str">
        <f>_xlfn.XLOOKUP(t_JemL[[#This Row],[Date]],Celebration[Date],Celebration[Célébration],"-",0)</f>
        <v>-</v>
      </c>
      <c r="H541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542" spans="2:8" x14ac:dyDescent="0.25">
      <c r="B542" s="10" cm="1">
        <f t="array" ref="B542">DATE(Annee,1,ROW()-ROW(t_JemL[#Headers]))</f>
        <v>46197</v>
      </c>
      <c r="C542" s="2">
        <f>YEAR(t_JemL[[#This Row],[Date]])</f>
        <v>2026</v>
      </c>
      <c r="D542" s="2" t="str">
        <f>PROPER(TEXT(t_JemL[[#This Row],[Date]],"mmm"))</f>
        <v>Juin</v>
      </c>
      <c r="E542" s="2">
        <f>_xlfn.ISOWEEKNUM(t_JemL[[#This Row],[Date]])</f>
        <v>26</v>
      </c>
      <c r="F542" s="3"/>
      <c r="G542" t="str">
        <f>_xlfn.XLOOKUP(t_JemL[[#This Row],[Date]],Celebration[Date],Celebration[Célébration],"-",0)</f>
        <v>-</v>
      </c>
      <c r="H542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543" spans="2:8" x14ac:dyDescent="0.25">
      <c r="B543" s="10" cm="1">
        <f t="array" ref="B543">DATE(Annee,1,ROW()-ROW(t_JemL[#Headers]))</f>
        <v>46198</v>
      </c>
      <c r="C543" s="2">
        <f>YEAR(t_JemL[[#This Row],[Date]])</f>
        <v>2026</v>
      </c>
      <c r="D543" s="2" t="str">
        <f>PROPER(TEXT(t_JemL[[#This Row],[Date]],"mmm"))</f>
        <v>Juin</v>
      </c>
      <c r="E543" s="2">
        <f>_xlfn.ISOWEEKNUM(t_JemL[[#This Row],[Date]])</f>
        <v>26</v>
      </c>
      <c r="F543" s="3"/>
      <c r="G543" t="str">
        <f>_xlfn.XLOOKUP(t_JemL[[#This Row],[Date]],Celebration[Date],Celebration[Célébration],"-",0)</f>
        <v>-</v>
      </c>
      <c r="H543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544" spans="2:8" x14ac:dyDescent="0.25">
      <c r="B544" s="10" cm="1">
        <f t="array" ref="B544">DATE(Annee,1,ROW()-ROW(t_JemL[#Headers]))</f>
        <v>46199</v>
      </c>
      <c r="C544" s="2">
        <f>YEAR(t_JemL[[#This Row],[Date]])</f>
        <v>2026</v>
      </c>
      <c r="D544" s="2" t="str">
        <f>PROPER(TEXT(t_JemL[[#This Row],[Date]],"mmm"))</f>
        <v>Juin</v>
      </c>
      <c r="E544" s="2">
        <f>_xlfn.ISOWEEKNUM(t_JemL[[#This Row],[Date]])</f>
        <v>26</v>
      </c>
      <c r="F544" s="3"/>
      <c r="G544" t="str">
        <f>_xlfn.XLOOKUP(t_JemL[[#This Row],[Date]],Celebration[Date],Celebration[Célébration],"-",0)</f>
        <v>-</v>
      </c>
      <c r="H544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545" spans="2:8" x14ac:dyDescent="0.25">
      <c r="B545" s="10" cm="1">
        <f t="array" ref="B545">DATE(Annee,1,ROW()-ROW(t_JemL[#Headers]))</f>
        <v>46200</v>
      </c>
      <c r="C545" s="2">
        <f>YEAR(t_JemL[[#This Row],[Date]])</f>
        <v>2026</v>
      </c>
      <c r="D545" s="2" t="str">
        <f>PROPER(TEXT(t_JemL[[#This Row],[Date]],"mmm"))</f>
        <v>Juin</v>
      </c>
      <c r="E545" s="2">
        <f>_xlfn.ISOWEEKNUM(t_JemL[[#This Row],[Date]])</f>
        <v>26</v>
      </c>
      <c r="F545" s="3"/>
      <c r="G545" t="str">
        <f>_xlfn.XLOOKUP(t_JemL[[#This Row],[Date]],Celebration[Date],Celebration[Célébration],"-",0)</f>
        <v>-</v>
      </c>
      <c r="H545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546" spans="2:8" x14ac:dyDescent="0.25">
      <c r="B546" s="10" cm="1">
        <f t="array" ref="B546">DATE(Annee,1,ROW()-ROW(t_JemL[#Headers]))</f>
        <v>46201</v>
      </c>
      <c r="C546" s="2">
        <f>YEAR(t_JemL[[#This Row],[Date]])</f>
        <v>2026</v>
      </c>
      <c r="D546" s="2" t="str">
        <f>PROPER(TEXT(t_JemL[[#This Row],[Date]],"mmm"))</f>
        <v>Juin</v>
      </c>
      <c r="E546" s="2">
        <f>_xlfn.ISOWEEKNUM(t_JemL[[#This Row],[Date]])</f>
        <v>26</v>
      </c>
      <c r="F546" s="3"/>
      <c r="G546" t="str">
        <f>_xlfn.XLOOKUP(t_JemL[[#This Row],[Date]],Celebration[Date],Celebration[Célébration],"-",0)</f>
        <v>-</v>
      </c>
      <c r="H546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547" spans="2:8" x14ac:dyDescent="0.25">
      <c r="B547" s="10" cm="1">
        <f t="array" ref="B547">DATE(Annee,1,ROW()-ROW(t_JemL[#Headers]))</f>
        <v>46202</v>
      </c>
      <c r="C547" s="2">
        <f>YEAR(t_JemL[[#This Row],[Date]])</f>
        <v>2026</v>
      </c>
      <c r="D547" s="2" t="str">
        <f>PROPER(TEXT(t_JemL[[#This Row],[Date]],"mmm"))</f>
        <v>Juin</v>
      </c>
      <c r="E547" s="2">
        <f>_xlfn.ISOWEEKNUM(t_JemL[[#This Row],[Date]])</f>
        <v>27</v>
      </c>
      <c r="F547" s="3"/>
      <c r="G547" t="str">
        <f>_xlfn.XLOOKUP(t_JemL[[#This Row],[Date]],Celebration[Date],Celebration[Célébration],"-",0)</f>
        <v>-</v>
      </c>
      <c r="H547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548" spans="2:8" x14ac:dyDescent="0.25">
      <c r="B548" s="10" cm="1">
        <f t="array" ref="B548">DATE(Annee,1,ROW()-ROW(t_JemL[#Headers]))</f>
        <v>46203</v>
      </c>
      <c r="C548" s="2">
        <f>YEAR(t_JemL[[#This Row],[Date]])</f>
        <v>2026</v>
      </c>
      <c r="D548" s="2" t="str">
        <f>PROPER(TEXT(t_JemL[[#This Row],[Date]],"mmm"))</f>
        <v>Juin</v>
      </c>
      <c r="E548" s="2">
        <f>_xlfn.ISOWEEKNUM(t_JemL[[#This Row],[Date]])</f>
        <v>27</v>
      </c>
      <c r="F548" s="3"/>
      <c r="G548" t="str">
        <f>_xlfn.XLOOKUP(t_JemL[[#This Row],[Date]],Celebration[Date],Celebration[Célébration],"-",0)</f>
        <v>-</v>
      </c>
      <c r="H548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549" spans="2:8" x14ac:dyDescent="0.25">
      <c r="B549" s="10" cm="1">
        <f t="array" ref="B549">DATE(Annee,1,ROW()-ROW(t_JemL[#Headers]))</f>
        <v>46204</v>
      </c>
      <c r="C549" s="2">
        <f>YEAR(t_JemL[[#This Row],[Date]])</f>
        <v>2026</v>
      </c>
      <c r="D549" s="2" t="str">
        <f>PROPER(TEXT(t_JemL[[#This Row],[Date]],"mmm"))</f>
        <v>Juil</v>
      </c>
      <c r="E549" s="2">
        <f>_xlfn.ISOWEEKNUM(t_JemL[[#This Row],[Date]])</f>
        <v>27</v>
      </c>
      <c r="F549" s="3"/>
      <c r="G549" t="str">
        <f>_xlfn.XLOOKUP(t_JemL[[#This Row],[Date]],Celebration[Date],Celebration[Célébration],"-",0)</f>
        <v>-</v>
      </c>
      <c r="H549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550" spans="2:8" x14ac:dyDescent="0.25">
      <c r="B550" s="10" cm="1">
        <f t="array" ref="B550">DATE(Annee,1,ROW()-ROW(t_JemL[#Headers]))</f>
        <v>46205</v>
      </c>
      <c r="C550" s="2">
        <f>YEAR(t_JemL[[#This Row],[Date]])</f>
        <v>2026</v>
      </c>
      <c r="D550" s="2" t="str">
        <f>PROPER(TEXT(t_JemL[[#This Row],[Date]],"mmm"))</f>
        <v>Juil</v>
      </c>
      <c r="E550" s="2">
        <f>_xlfn.ISOWEEKNUM(t_JemL[[#This Row],[Date]])</f>
        <v>27</v>
      </c>
      <c r="F550" s="3"/>
      <c r="G550" t="str">
        <f>_xlfn.XLOOKUP(t_JemL[[#This Row],[Date]],Celebration[Date],Celebration[Célébration],"-",0)</f>
        <v>-</v>
      </c>
      <c r="H550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551" spans="2:8" x14ac:dyDescent="0.25">
      <c r="B551" s="10" cm="1">
        <f t="array" ref="B551">DATE(Annee,1,ROW()-ROW(t_JemL[#Headers]))</f>
        <v>46206</v>
      </c>
      <c r="C551" s="2">
        <f>YEAR(t_JemL[[#This Row],[Date]])</f>
        <v>2026</v>
      </c>
      <c r="D551" s="2" t="str">
        <f>PROPER(TEXT(t_JemL[[#This Row],[Date]],"mmm"))</f>
        <v>Juil</v>
      </c>
      <c r="E551" s="2">
        <f>_xlfn.ISOWEEKNUM(t_JemL[[#This Row],[Date]])</f>
        <v>27</v>
      </c>
      <c r="F551" s="3"/>
      <c r="G551" t="str">
        <f>_xlfn.XLOOKUP(t_JemL[[#This Row],[Date]],Celebration[Date],Celebration[Célébration],"-",0)</f>
        <v>-</v>
      </c>
      <c r="H551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552" spans="2:8" x14ac:dyDescent="0.25">
      <c r="B552" s="10" cm="1">
        <f t="array" ref="B552">DATE(Annee,1,ROW()-ROW(t_JemL[#Headers]))</f>
        <v>46207</v>
      </c>
      <c r="C552" s="2">
        <f>YEAR(t_JemL[[#This Row],[Date]])</f>
        <v>2026</v>
      </c>
      <c r="D552" s="2" t="str">
        <f>PROPER(TEXT(t_JemL[[#This Row],[Date]],"mmm"))</f>
        <v>Juil</v>
      </c>
      <c r="E552" s="2">
        <f>_xlfn.ISOWEEKNUM(t_JemL[[#This Row],[Date]])</f>
        <v>27</v>
      </c>
      <c r="F552" s="3"/>
      <c r="G552" t="str">
        <f>_xlfn.XLOOKUP(t_JemL[[#This Row],[Date]],Celebration[Date],Celebration[Célébration],"-",0)</f>
        <v>-</v>
      </c>
      <c r="H552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553" spans="2:8" x14ac:dyDescent="0.25">
      <c r="B553" s="10" cm="1">
        <f t="array" ref="B553">DATE(Annee,1,ROW()-ROW(t_JemL[#Headers]))</f>
        <v>46208</v>
      </c>
      <c r="C553" s="2">
        <f>YEAR(t_JemL[[#This Row],[Date]])</f>
        <v>2026</v>
      </c>
      <c r="D553" s="2" t="str">
        <f>PROPER(TEXT(t_JemL[[#This Row],[Date]],"mmm"))</f>
        <v>Juil</v>
      </c>
      <c r="E553" s="2">
        <f>_xlfn.ISOWEEKNUM(t_JemL[[#This Row],[Date]])</f>
        <v>27</v>
      </c>
      <c r="F553" s="3"/>
      <c r="G553" t="str">
        <f>_xlfn.XLOOKUP(t_JemL[[#This Row],[Date]],Celebration[Date],Celebration[Célébration],"-",0)</f>
        <v>-</v>
      </c>
      <c r="H553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554" spans="2:8" x14ac:dyDescent="0.25">
      <c r="B554" s="10" cm="1">
        <f t="array" ref="B554">DATE(Annee,1,ROW()-ROW(t_JemL[#Headers]))</f>
        <v>46209</v>
      </c>
      <c r="C554" s="2">
        <f>YEAR(t_JemL[[#This Row],[Date]])</f>
        <v>2026</v>
      </c>
      <c r="D554" s="2" t="str">
        <f>PROPER(TEXT(t_JemL[[#This Row],[Date]],"mmm"))</f>
        <v>Juil</v>
      </c>
      <c r="E554" s="2">
        <f>_xlfn.ISOWEEKNUM(t_JemL[[#This Row],[Date]])</f>
        <v>28</v>
      </c>
      <c r="F554" s="3"/>
      <c r="G554" t="str">
        <f>_xlfn.XLOOKUP(t_JemL[[#This Row],[Date]],Celebration[Date],Celebration[Célébration],"-",0)</f>
        <v>-</v>
      </c>
      <c r="H554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555" spans="2:8" x14ac:dyDescent="0.25">
      <c r="B555" s="10" cm="1">
        <f t="array" ref="B555">DATE(Annee,1,ROW()-ROW(t_JemL[#Headers]))</f>
        <v>46210</v>
      </c>
      <c r="C555" s="2">
        <f>YEAR(t_JemL[[#This Row],[Date]])</f>
        <v>2026</v>
      </c>
      <c r="D555" s="2" t="str">
        <f>PROPER(TEXT(t_JemL[[#This Row],[Date]],"mmm"))</f>
        <v>Juil</v>
      </c>
      <c r="E555" s="2">
        <f>_xlfn.ISOWEEKNUM(t_JemL[[#This Row],[Date]])</f>
        <v>28</v>
      </c>
      <c r="F555" s="3"/>
      <c r="G555" t="str">
        <f>_xlfn.XLOOKUP(t_JemL[[#This Row],[Date]],Celebration[Date],Celebration[Célébration],"-",0)</f>
        <v>-</v>
      </c>
      <c r="H555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556" spans="2:8" x14ac:dyDescent="0.25">
      <c r="B556" s="10" cm="1">
        <f t="array" ref="B556">DATE(Annee,1,ROW()-ROW(t_JemL[#Headers]))</f>
        <v>46211</v>
      </c>
      <c r="C556" s="2">
        <f>YEAR(t_JemL[[#This Row],[Date]])</f>
        <v>2026</v>
      </c>
      <c r="D556" s="2" t="str">
        <f>PROPER(TEXT(t_JemL[[#This Row],[Date]],"mmm"))</f>
        <v>Juil</v>
      </c>
      <c r="E556" s="2">
        <f>_xlfn.ISOWEEKNUM(t_JemL[[#This Row],[Date]])</f>
        <v>28</v>
      </c>
      <c r="F556" s="3"/>
      <c r="G556" t="str">
        <f>_xlfn.XLOOKUP(t_JemL[[#This Row],[Date]],Celebration[Date],Celebration[Célébration],"-",0)</f>
        <v>-</v>
      </c>
      <c r="H556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557" spans="2:8" x14ac:dyDescent="0.25">
      <c r="B557" s="10" cm="1">
        <f t="array" ref="B557">DATE(Annee,1,ROW()-ROW(t_JemL[#Headers]))</f>
        <v>46212</v>
      </c>
      <c r="C557" s="2">
        <f>YEAR(t_JemL[[#This Row],[Date]])</f>
        <v>2026</v>
      </c>
      <c r="D557" s="2" t="str">
        <f>PROPER(TEXT(t_JemL[[#This Row],[Date]],"mmm"))</f>
        <v>Juil</v>
      </c>
      <c r="E557" s="2">
        <f>_xlfn.ISOWEEKNUM(t_JemL[[#This Row],[Date]])</f>
        <v>28</v>
      </c>
      <c r="F557" s="3"/>
      <c r="G557" t="str">
        <f>_xlfn.XLOOKUP(t_JemL[[#This Row],[Date]],Celebration[Date],Celebration[Célébration],"-",0)</f>
        <v>-</v>
      </c>
      <c r="H557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558" spans="2:8" x14ac:dyDescent="0.25">
      <c r="B558" s="10" cm="1">
        <f t="array" ref="B558">DATE(Annee,1,ROW()-ROW(t_JemL[#Headers]))</f>
        <v>46213</v>
      </c>
      <c r="C558" s="2">
        <f>YEAR(t_JemL[[#This Row],[Date]])</f>
        <v>2026</v>
      </c>
      <c r="D558" s="2" t="str">
        <f>PROPER(TEXT(t_JemL[[#This Row],[Date]],"mmm"))</f>
        <v>Juil</v>
      </c>
      <c r="E558" s="2">
        <f>_xlfn.ISOWEEKNUM(t_JemL[[#This Row],[Date]])</f>
        <v>28</v>
      </c>
      <c r="F558" s="3"/>
      <c r="G558" t="str">
        <f>_xlfn.XLOOKUP(t_JemL[[#This Row],[Date]],Celebration[Date],Celebration[Célébration],"-",0)</f>
        <v>-</v>
      </c>
      <c r="H558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559" spans="2:8" x14ac:dyDescent="0.25">
      <c r="B559" s="10" cm="1">
        <f t="array" ref="B559">DATE(Annee,1,ROW()-ROW(t_JemL[#Headers]))</f>
        <v>46214</v>
      </c>
      <c r="C559" s="2">
        <f>YEAR(t_JemL[[#This Row],[Date]])</f>
        <v>2026</v>
      </c>
      <c r="D559" s="2" t="str">
        <f>PROPER(TEXT(t_JemL[[#This Row],[Date]],"mmm"))</f>
        <v>Juil</v>
      </c>
      <c r="E559" s="2">
        <f>_xlfn.ISOWEEKNUM(t_JemL[[#This Row],[Date]])</f>
        <v>28</v>
      </c>
      <c r="F559" s="3"/>
      <c r="G559" t="str">
        <f>_xlfn.XLOOKUP(t_JemL[[#This Row],[Date]],Celebration[Date],Celebration[Célébration],"-",0)</f>
        <v>-</v>
      </c>
      <c r="H559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560" spans="2:8" x14ac:dyDescent="0.25">
      <c r="B560" s="10" cm="1">
        <f t="array" ref="B560">DATE(Annee,1,ROW()-ROW(t_JemL[#Headers]))</f>
        <v>46215</v>
      </c>
      <c r="C560" s="2">
        <f>YEAR(t_JemL[[#This Row],[Date]])</f>
        <v>2026</v>
      </c>
      <c r="D560" s="2" t="str">
        <f>PROPER(TEXT(t_JemL[[#This Row],[Date]],"mmm"))</f>
        <v>Juil</v>
      </c>
      <c r="E560" s="2">
        <f>_xlfn.ISOWEEKNUM(t_JemL[[#This Row],[Date]])</f>
        <v>28</v>
      </c>
      <c r="F560" s="3"/>
      <c r="G560" t="str">
        <f>_xlfn.XLOOKUP(t_JemL[[#This Row],[Date]],Celebration[Date],Celebration[Célébration],"-",0)</f>
        <v>-</v>
      </c>
      <c r="H560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561" spans="2:8" x14ac:dyDescent="0.25">
      <c r="B561" s="10" cm="1">
        <f t="array" ref="B561">DATE(Annee,1,ROW()-ROW(t_JemL[#Headers]))</f>
        <v>46216</v>
      </c>
      <c r="C561" s="2">
        <f>YEAR(t_JemL[[#This Row],[Date]])</f>
        <v>2026</v>
      </c>
      <c r="D561" s="2" t="str">
        <f>PROPER(TEXT(t_JemL[[#This Row],[Date]],"mmm"))</f>
        <v>Juil</v>
      </c>
      <c r="E561" s="2">
        <f>_xlfn.ISOWEEKNUM(t_JemL[[#This Row],[Date]])</f>
        <v>29</v>
      </c>
      <c r="F561" s="3"/>
      <c r="G561" t="str">
        <f>_xlfn.XLOOKUP(t_JemL[[#This Row],[Date]],Celebration[Date],Celebration[Célébration],"-",0)</f>
        <v>-</v>
      </c>
      <c r="H561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562" spans="2:8" x14ac:dyDescent="0.25">
      <c r="B562" s="10" cm="1">
        <f t="array" ref="B562">DATE(Annee,1,ROW()-ROW(t_JemL[#Headers]))</f>
        <v>46217</v>
      </c>
      <c r="C562" s="2">
        <f>YEAR(t_JemL[[#This Row],[Date]])</f>
        <v>2026</v>
      </c>
      <c r="D562" s="2" t="str">
        <f>PROPER(TEXT(t_JemL[[#This Row],[Date]],"mmm"))</f>
        <v>Juil</v>
      </c>
      <c r="E562" s="2">
        <f>_xlfn.ISOWEEKNUM(t_JemL[[#This Row],[Date]])</f>
        <v>29</v>
      </c>
      <c r="F562" s="3"/>
      <c r="G562" t="str">
        <f>_xlfn.XLOOKUP(t_JemL[[#This Row],[Date]],Celebration[Date],Celebration[Célébration],"-",0)</f>
        <v>14 juillet</v>
      </c>
      <c r="H562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❗14 juillet</v>
      </c>
    </row>
    <row r="563" spans="2:8" x14ac:dyDescent="0.25">
      <c r="B563" s="10" cm="1">
        <f t="array" ref="B563">DATE(Annee,1,ROW()-ROW(t_JemL[#Headers]))</f>
        <v>46218</v>
      </c>
      <c r="C563" s="2">
        <f>YEAR(t_JemL[[#This Row],[Date]])</f>
        <v>2026</v>
      </c>
      <c r="D563" s="2" t="str">
        <f>PROPER(TEXT(t_JemL[[#This Row],[Date]],"mmm"))</f>
        <v>Juil</v>
      </c>
      <c r="E563" s="2">
        <f>_xlfn.ISOWEEKNUM(t_JemL[[#This Row],[Date]])</f>
        <v>29</v>
      </c>
      <c r="F563" s="3"/>
      <c r="G563" t="str">
        <f>_xlfn.XLOOKUP(t_JemL[[#This Row],[Date]],Celebration[Date],Celebration[Célébration],"-",0)</f>
        <v>-</v>
      </c>
      <c r="H563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564" spans="2:8" x14ac:dyDescent="0.25">
      <c r="B564" s="10" cm="1">
        <f t="array" ref="B564">DATE(Annee,1,ROW()-ROW(t_JemL[#Headers]))</f>
        <v>46219</v>
      </c>
      <c r="C564" s="2">
        <f>YEAR(t_JemL[[#This Row],[Date]])</f>
        <v>2026</v>
      </c>
      <c r="D564" s="2" t="str">
        <f>PROPER(TEXT(t_JemL[[#This Row],[Date]],"mmm"))</f>
        <v>Juil</v>
      </c>
      <c r="E564" s="2">
        <f>_xlfn.ISOWEEKNUM(t_JemL[[#This Row],[Date]])</f>
        <v>29</v>
      </c>
      <c r="F564" s="3"/>
      <c r="G564" t="str">
        <f>_xlfn.XLOOKUP(t_JemL[[#This Row],[Date]],Celebration[Date],Celebration[Célébration],"-",0)</f>
        <v>-</v>
      </c>
      <c r="H564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565" spans="2:8" x14ac:dyDescent="0.25">
      <c r="B565" s="10" cm="1">
        <f t="array" ref="B565">DATE(Annee,1,ROW()-ROW(t_JemL[#Headers]))</f>
        <v>46220</v>
      </c>
      <c r="C565" s="2">
        <f>YEAR(t_JemL[[#This Row],[Date]])</f>
        <v>2026</v>
      </c>
      <c r="D565" s="2" t="str">
        <f>PROPER(TEXT(t_JemL[[#This Row],[Date]],"mmm"))</f>
        <v>Juil</v>
      </c>
      <c r="E565" s="2">
        <f>_xlfn.ISOWEEKNUM(t_JemL[[#This Row],[Date]])</f>
        <v>29</v>
      </c>
      <c r="F565" s="3"/>
      <c r="G565" t="str">
        <f>_xlfn.XLOOKUP(t_JemL[[#This Row],[Date]],Celebration[Date],Celebration[Célébration],"-",0)</f>
        <v>-</v>
      </c>
      <c r="H565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566" spans="2:8" x14ac:dyDescent="0.25">
      <c r="B566" s="10" cm="1">
        <f t="array" ref="B566">DATE(Annee,1,ROW()-ROW(t_JemL[#Headers]))</f>
        <v>46221</v>
      </c>
      <c r="C566" s="2">
        <f>YEAR(t_JemL[[#This Row],[Date]])</f>
        <v>2026</v>
      </c>
      <c r="D566" s="2" t="str">
        <f>PROPER(TEXT(t_JemL[[#This Row],[Date]],"mmm"))</f>
        <v>Juil</v>
      </c>
      <c r="E566" s="2">
        <f>_xlfn.ISOWEEKNUM(t_JemL[[#This Row],[Date]])</f>
        <v>29</v>
      </c>
      <c r="F566" s="3"/>
      <c r="G566" t="str">
        <f>_xlfn.XLOOKUP(t_JemL[[#This Row],[Date]],Celebration[Date],Celebration[Célébration],"-",0)</f>
        <v>-</v>
      </c>
      <c r="H566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567" spans="2:8" x14ac:dyDescent="0.25">
      <c r="B567" s="10" cm="1">
        <f t="array" ref="B567">DATE(Annee,1,ROW()-ROW(t_JemL[#Headers]))</f>
        <v>46222</v>
      </c>
      <c r="C567" s="2">
        <f>YEAR(t_JemL[[#This Row],[Date]])</f>
        <v>2026</v>
      </c>
      <c r="D567" s="2" t="str">
        <f>PROPER(TEXT(t_JemL[[#This Row],[Date]],"mmm"))</f>
        <v>Juil</v>
      </c>
      <c r="E567" s="2">
        <f>_xlfn.ISOWEEKNUM(t_JemL[[#This Row],[Date]])</f>
        <v>29</v>
      </c>
      <c r="F567" s="3"/>
      <c r="G567" t="str">
        <f>_xlfn.XLOOKUP(t_JemL[[#This Row],[Date]],Celebration[Date],Celebration[Célébration],"-",0)</f>
        <v>-</v>
      </c>
      <c r="H567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568" spans="2:8" x14ac:dyDescent="0.25">
      <c r="B568" s="10" cm="1">
        <f t="array" ref="B568">DATE(Annee,1,ROW()-ROW(t_JemL[#Headers]))</f>
        <v>46223</v>
      </c>
      <c r="C568" s="2">
        <f>YEAR(t_JemL[[#This Row],[Date]])</f>
        <v>2026</v>
      </c>
      <c r="D568" s="2" t="str">
        <f>PROPER(TEXT(t_JemL[[#This Row],[Date]],"mmm"))</f>
        <v>Juil</v>
      </c>
      <c r="E568" s="2">
        <f>_xlfn.ISOWEEKNUM(t_JemL[[#This Row],[Date]])</f>
        <v>30</v>
      </c>
      <c r="F568" s="3"/>
      <c r="G568" t="str">
        <f>_xlfn.XLOOKUP(t_JemL[[#This Row],[Date]],Celebration[Date],Celebration[Célébration],"-",0)</f>
        <v>-</v>
      </c>
      <c r="H568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569" spans="2:8" x14ac:dyDescent="0.25">
      <c r="B569" s="10" cm="1">
        <f t="array" ref="B569">DATE(Annee,1,ROW()-ROW(t_JemL[#Headers]))</f>
        <v>46224</v>
      </c>
      <c r="C569" s="2">
        <f>YEAR(t_JemL[[#This Row],[Date]])</f>
        <v>2026</v>
      </c>
      <c r="D569" s="2" t="str">
        <f>PROPER(TEXT(t_JemL[[#This Row],[Date]],"mmm"))</f>
        <v>Juil</v>
      </c>
      <c r="E569" s="2">
        <f>_xlfn.ISOWEEKNUM(t_JemL[[#This Row],[Date]])</f>
        <v>30</v>
      </c>
      <c r="F569" s="3"/>
      <c r="G569" t="str">
        <f>_xlfn.XLOOKUP(t_JemL[[#This Row],[Date]],Celebration[Date],Celebration[Célébration],"-",0)</f>
        <v>-</v>
      </c>
      <c r="H569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570" spans="2:8" x14ac:dyDescent="0.25">
      <c r="B570" s="10" cm="1">
        <f t="array" ref="B570">DATE(Annee,1,ROW()-ROW(t_JemL[#Headers]))</f>
        <v>46225</v>
      </c>
      <c r="C570" s="2">
        <f>YEAR(t_JemL[[#This Row],[Date]])</f>
        <v>2026</v>
      </c>
      <c r="D570" s="2" t="str">
        <f>PROPER(TEXT(t_JemL[[#This Row],[Date]],"mmm"))</f>
        <v>Juil</v>
      </c>
      <c r="E570" s="2">
        <f>_xlfn.ISOWEEKNUM(t_JemL[[#This Row],[Date]])</f>
        <v>30</v>
      </c>
      <c r="F570" s="3"/>
      <c r="G570" t="str">
        <f>_xlfn.XLOOKUP(t_JemL[[#This Row],[Date]],Celebration[Date],Celebration[Célébration],"-",0)</f>
        <v>-</v>
      </c>
      <c r="H570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571" spans="2:8" x14ac:dyDescent="0.25">
      <c r="B571" s="10" cm="1">
        <f t="array" ref="B571">DATE(Annee,1,ROW()-ROW(t_JemL[#Headers]))</f>
        <v>46226</v>
      </c>
      <c r="C571" s="2">
        <f>YEAR(t_JemL[[#This Row],[Date]])</f>
        <v>2026</v>
      </c>
      <c r="D571" s="2" t="str">
        <f>PROPER(TEXT(t_JemL[[#This Row],[Date]],"mmm"))</f>
        <v>Juil</v>
      </c>
      <c r="E571" s="2">
        <f>_xlfn.ISOWEEKNUM(t_JemL[[#This Row],[Date]])</f>
        <v>30</v>
      </c>
      <c r="F571" s="3"/>
      <c r="G571" t="str">
        <f>_xlfn.XLOOKUP(t_JemL[[#This Row],[Date]],Celebration[Date],Celebration[Célébration],"-",0)</f>
        <v>-</v>
      </c>
      <c r="H571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572" spans="2:8" x14ac:dyDescent="0.25">
      <c r="B572" s="10" cm="1">
        <f t="array" ref="B572">DATE(Annee,1,ROW()-ROW(t_JemL[#Headers]))</f>
        <v>46227</v>
      </c>
      <c r="C572" s="2">
        <f>YEAR(t_JemL[[#This Row],[Date]])</f>
        <v>2026</v>
      </c>
      <c r="D572" s="2" t="str">
        <f>PROPER(TEXT(t_JemL[[#This Row],[Date]],"mmm"))</f>
        <v>Juil</v>
      </c>
      <c r="E572" s="2">
        <f>_xlfn.ISOWEEKNUM(t_JemL[[#This Row],[Date]])</f>
        <v>30</v>
      </c>
      <c r="F572" s="3"/>
      <c r="G572" t="str">
        <f>_xlfn.XLOOKUP(t_JemL[[#This Row],[Date]],Celebration[Date],Celebration[Célébration],"-",0)</f>
        <v>-</v>
      </c>
      <c r="H572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573" spans="2:8" x14ac:dyDescent="0.25">
      <c r="B573" s="10" cm="1">
        <f t="array" ref="B573">DATE(Annee,1,ROW()-ROW(t_JemL[#Headers]))</f>
        <v>46228</v>
      </c>
      <c r="C573" s="2">
        <f>YEAR(t_JemL[[#This Row],[Date]])</f>
        <v>2026</v>
      </c>
      <c r="D573" s="2" t="str">
        <f>PROPER(TEXT(t_JemL[[#This Row],[Date]],"mmm"))</f>
        <v>Juil</v>
      </c>
      <c r="E573" s="2">
        <f>_xlfn.ISOWEEKNUM(t_JemL[[#This Row],[Date]])</f>
        <v>30</v>
      </c>
      <c r="F573" s="3"/>
      <c r="G573" t="str">
        <f>_xlfn.XLOOKUP(t_JemL[[#This Row],[Date]],Celebration[Date],Celebration[Célébration],"-",0)</f>
        <v>-</v>
      </c>
      <c r="H573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574" spans="2:8" x14ac:dyDescent="0.25">
      <c r="B574" s="10" cm="1">
        <f t="array" ref="B574">DATE(Annee,1,ROW()-ROW(t_JemL[#Headers]))</f>
        <v>46229</v>
      </c>
      <c r="C574" s="2">
        <f>YEAR(t_JemL[[#This Row],[Date]])</f>
        <v>2026</v>
      </c>
      <c r="D574" s="2" t="str">
        <f>PROPER(TEXT(t_JemL[[#This Row],[Date]],"mmm"))</f>
        <v>Juil</v>
      </c>
      <c r="E574" s="2">
        <f>_xlfn.ISOWEEKNUM(t_JemL[[#This Row],[Date]])</f>
        <v>30</v>
      </c>
      <c r="F574" s="3"/>
      <c r="G574" t="str">
        <f>_xlfn.XLOOKUP(t_JemL[[#This Row],[Date]],Celebration[Date],Celebration[Célébration],"-",0)</f>
        <v>-</v>
      </c>
      <c r="H574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575" spans="2:8" x14ac:dyDescent="0.25">
      <c r="B575" s="10" cm="1">
        <f t="array" ref="B575">DATE(Annee,1,ROW()-ROW(t_JemL[#Headers]))</f>
        <v>46230</v>
      </c>
      <c r="C575" s="2">
        <f>YEAR(t_JemL[[#This Row],[Date]])</f>
        <v>2026</v>
      </c>
      <c r="D575" s="2" t="str">
        <f>PROPER(TEXT(t_JemL[[#This Row],[Date]],"mmm"))</f>
        <v>Juil</v>
      </c>
      <c r="E575" s="2">
        <f>_xlfn.ISOWEEKNUM(t_JemL[[#This Row],[Date]])</f>
        <v>31</v>
      </c>
      <c r="F575" s="3"/>
      <c r="G575" t="str">
        <f>_xlfn.XLOOKUP(t_JemL[[#This Row],[Date]],Celebration[Date],Celebration[Célébration],"-",0)</f>
        <v>-</v>
      </c>
      <c r="H575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576" spans="2:8" x14ac:dyDescent="0.25">
      <c r="B576" s="10" cm="1">
        <f t="array" ref="B576">DATE(Annee,1,ROW()-ROW(t_JemL[#Headers]))</f>
        <v>46231</v>
      </c>
      <c r="C576" s="2">
        <f>YEAR(t_JemL[[#This Row],[Date]])</f>
        <v>2026</v>
      </c>
      <c r="D576" s="2" t="str">
        <f>PROPER(TEXT(t_JemL[[#This Row],[Date]],"mmm"))</f>
        <v>Juil</v>
      </c>
      <c r="E576" s="2">
        <f>_xlfn.ISOWEEKNUM(t_JemL[[#This Row],[Date]])</f>
        <v>31</v>
      </c>
      <c r="F576" s="3"/>
      <c r="G576" t="str">
        <f>_xlfn.XLOOKUP(t_JemL[[#This Row],[Date]],Celebration[Date],Celebration[Célébration],"-",0)</f>
        <v>-</v>
      </c>
      <c r="H576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577" spans="2:8" x14ac:dyDescent="0.25">
      <c r="B577" s="10" cm="1">
        <f t="array" ref="B577">DATE(Annee,1,ROW()-ROW(t_JemL[#Headers]))</f>
        <v>46232</v>
      </c>
      <c r="C577" s="2">
        <f>YEAR(t_JemL[[#This Row],[Date]])</f>
        <v>2026</v>
      </c>
      <c r="D577" s="2" t="str">
        <f>PROPER(TEXT(t_JemL[[#This Row],[Date]],"mmm"))</f>
        <v>Juil</v>
      </c>
      <c r="E577" s="2">
        <f>_xlfn.ISOWEEKNUM(t_JemL[[#This Row],[Date]])</f>
        <v>31</v>
      </c>
      <c r="F577" s="3"/>
      <c r="G577" t="str">
        <f>_xlfn.XLOOKUP(t_JemL[[#This Row],[Date]],Celebration[Date],Celebration[Célébration],"-",0)</f>
        <v>-</v>
      </c>
      <c r="H577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578" spans="2:8" x14ac:dyDescent="0.25">
      <c r="B578" s="10" cm="1">
        <f t="array" ref="B578">DATE(Annee,1,ROW()-ROW(t_JemL[#Headers]))</f>
        <v>46233</v>
      </c>
      <c r="C578" s="2">
        <f>YEAR(t_JemL[[#This Row],[Date]])</f>
        <v>2026</v>
      </c>
      <c r="D578" s="2" t="str">
        <f>PROPER(TEXT(t_JemL[[#This Row],[Date]],"mmm"))</f>
        <v>Juil</v>
      </c>
      <c r="E578" s="2">
        <f>_xlfn.ISOWEEKNUM(t_JemL[[#This Row],[Date]])</f>
        <v>31</v>
      </c>
      <c r="F578" s="3"/>
      <c r="G578" t="str">
        <f>_xlfn.XLOOKUP(t_JemL[[#This Row],[Date]],Celebration[Date],Celebration[Célébration],"-",0)</f>
        <v>-</v>
      </c>
      <c r="H578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579" spans="2:8" x14ac:dyDescent="0.25">
      <c r="B579" s="10" cm="1">
        <f t="array" ref="B579">DATE(Annee,1,ROW()-ROW(t_JemL[#Headers]))</f>
        <v>46234</v>
      </c>
      <c r="C579" s="2">
        <f>YEAR(t_JemL[[#This Row],[Date]])</f>
        <v>2026</v>
      </c>
      <c r="D579" s="2" t="str">
        <f>PROPER(TEXT(t_JemL[[#This Row],[Date]],"mmm"))</f>
        <v>Juil</v>
      </c>
      <c r="E579" s="2">
        <f>_xlfn.ISOWEEKNUM(t_JemL[[#This Row],[Date]])</f>
        <v>31</v>
      </c>
      <c r="F579" s="3"/>
      <c r="G579" t="str">
        <f>_xlfn.XLOOKUP(t_JemL[[#This Row],[Date]],Celebration[Date],Celebration[Célébration],"-",0)</f>
        <v>-</v>
      </c>
      <c r="H579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580" spans="2:8" x14ac:dyDescent="0.25">
      <c r="B580" s="10" cm="1">
        <f t="array" ref="B580">DATE(Annee,1,ROW()-ROW(t_JemL[#Headers]))</f>
        <v>46235</v>
      </c>
      <c r="C580" s="2">
        <f>YEAR(t_JemL[[#This Row],[Date]])</f>
        <v>2026</v>
      </c>
      <c r="D580" s="2" t="str">
        <f>PROPER(TEXT(t_JemL[[#This Row],[Date]],"mmm"))</f>
        <v>Août</v>
      </c>
      <c r="E580" s="2">
        <f>_xlfn.ISOWEEKNUM(t_JemL[[#This Row],[Date]])</f>
        <v>31</v>
      </c>
      <c r="F580" s="3"/>
      <c r="G580" t="str">
        <f>_xlfn.XLOOKUP(t_JemL[[#This Row],[Date]],Celebration[Date],Celebration[Célébration],"-",0)</f>
        <v>-</v>
      </c>
      <c r="H580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581" spans="2:8" x14ac:dyDescent="0.25">
      <c r="B581" s="10" cm="1">
        <f t="array" ref="B581">DATE(Annee,1,ROW()-ROW(t_JemL[#Headers]))</f>
        <v>46236</v>
      </c>
      <c r="C581" s="2">
        <f>YEAR(t_JemL[[#This Row],[Date]])</f>
        <v>2026</v>
      </c>
      <c r="D581" s="2" t="str">
        <f>PROPER(TEXT(t_JemL[[#This Row],[Date]],"mmm"))</f>
        <v>Août</v>
      </c>
      <c r="E581" s="2">
        <f>_xlfn.ISOWEEKNUM(t_JemL[[#This Row],[Date]])</f>
        <v>31</v>
      </c>
      <c r="F581" s="3"/>
      <c r="G581" t="str">
        <f>_xlfn.XLOOKUP(t_JemL[[#This Row],[Date]],Celebration[Date],Celebration[Célébration],"-",0)</f>
        <v>-</v>
      </c>
      <c r="H581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582" spans="2:8" x14ac:dyDescent="0.25">
      <c r="B582" s="10" cm="1">
        <f t="array" ref="B582">DATE(Annee,1,ROW()-ROW(t_JemL[#Headers]))</f>
        <v>46237</v>
      </c>
      <c r="C582" s="2">
        <f>YEAR(t_JemL[[#This Row],[Date]])</f>
        <v>2026</v>
      </c>
      <c r="D582" s="2" t="str">
        <f>PROPER(TEXT(t_JemL[[#This Row],[Date]],"mmm"))</f>
        <v>Août</v>
      </c>
      <c r="E582" s="2">
        <f>_xlfn.ISOWEEKNUM(t_JemL[[#This Row],[Date]])</f>
        <v>32</v>
      </c>
      <c r="F582" s="3"/>
      <c r="G582" t="str">
        <f>_xlfn.XLOOKUP(t_JemL[[#This Row],[Date]],Celebration[Date],Celebration[Célébration],"-",0)</f>
        <v>-</v>
      </c>
      <c r="H582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583" spans="2:8" x14ac:dyDescent="0.25">
      <c r="B583" s="10" cm="1">
        <f t="array" ref="B583">DATE(Annee,1,ROW()-ROW(t_JemL[#Headers]))</f>
        <v>46238</v>
      </c>
      <c r="C583" s="2">
        <f>YEAR(t_JemL[[#This Row],[Date]])</f>
        <v>2026</v>
      </c>
      <c r="D583" s="2" t="str">
        <f>PROPER(TEXT(t_JemL[[#This Row],[Date]],"mmm"))</f>
        <v>Août</v>
      </c>
      <c r="E583" s="2">
        <f>_xlfn.ISOWEEKNUM(t_JemL[[#This Row],[Date]])</f>
        <v>32</v>
      </c>
      <c r="F583" s="3"/>
      <c r="G583" t="str">
        <f>_xlfn.XLOOKUP(t_JemL[[#This Row],[Date]],Celebration[Date],Celebration[Célébration],"-",0)</f>
        <v>-</v>
      </c>
      <c r="H583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584" spans="2:8" x14ac:dyDescent="0.25">
      <c r="B584" s="10" cm="1">
        <f t="array" ref="B584">DATE(Annee,1,ROW()-ROW(t_JemL[#Headers]))</f>
        <v>46239</v>
      </c>
      <c r="C584" s="2">
        <f>YEAR(t_JemL[[#This Row],[Date]])</f>
        <v>2026</v>
      </c>
      <c r="D584" s="2" t="str">
        <f>PROPER(TEXT(t_JemL[[#This Row],[Date]],"mmm"))</f>
        <v>Août</v>
      </c>
      <c r="E584" s="2">
        <f>_xlfn.ISOWEEKNUM(t_JemL[[#This Row],[Date]])</f>
        <v>32</v>
      </c>
      <c r="F584" s="3"/>
      <c r="G584" t="str">
        <f>_xlfn.XLOOKUP(t_JemL[[#This Row],[Date]],Celebration[Date],Celebration[Célébration],"-",0)</f>
        <v>-</v>
      </c>
      <c r="H584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585" spans="2:8" x14ac:dyDescent="0.25">
      <c r="B585" s="10" cm="1">
        <f t="array" ref="B585">DATE(Annee,1,ROW()-ROW(t_JemL[#Headers]))</f>
        <v>46240</v>
      </c>
      <c r="C585" s="2">
        <f>YEAR(t_JemL[[#This Row],[Date]])</f>
        <v>2026</v>
      </c>
      <c r="D585" s="2" t="str">
        <f>PROPER(TEXT(t_JemL[[#This Row],[Date]],"mmm"))</f>
        <v>Août</v>
      </c>
      <c r="E585" s="2">
        <f>_xlfn.ISOWEEKNUM(t_JemL[[#This Row],[Date]])</f>
        <v>32</v>
      </c>
      <c r="F585" s="3"/>
      <c r="G585" t="str">
        <f>_xlfn.XLOOKUP(t_JemL[[#This Row],[Date]],Celebration[Date],Celebration[Célébration],"-",0)</f>
        <v>-</v>
      </c>
      <c r="H585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586" spans="2:8" x14ac:dyDescent="0.25">
      <c r="B586" s="10" cm="1">
        <f t="array" ref="B586">DATE(Annee,1,ROW()-ROW(t_JemL[#Headers]))</f>
        <v>46241</v>
      </c>
      <c r="C586" s="2">
        <f>YEAR(t_JemL[[#This Row],[Date]])</f>
        <v>2026</v>
      </c>
      <c r="D586" s="2" t="str">
        <f>PROPER(TEXT(t_JemL[[#This Row],[Date]],"mmm"))</f>
        <v>Août</v>
      </c>
      <c r="E586" s="2">
        <f>_xlfn.ISOWEEKNUM(t_JemL[[#This Row],[Date]])</f>
        <v>32</v>
      </c>
      <c r="F586" s="3"/>
      <c r="G586" t="str">
        <f>_xlfn.XLOOKUP(t_JemL[[#This Row],[Date]],Celebration[Date],Celebration[Célébration],"-",0)</f>
        <v>-</v>
      </c>
      <c r="H586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587" spans="2:8" x14ac:dyDescent="0.25">
      <c r="B587" s="10" cm="1">
        <f t="array" ref="B587">DATE(Annee,1,ROW()-ROW(t_JemL[#Headers]))</f>
        <v>46242</v>
      </c>
      <c r="C587" s="2">
        <f>YEAR(t_JemL[[#This Row],[Date]])</f>
        <v>2026</v>
      </c>
      <c r="D587" s="2" t="str">
        <f>PROPER(TEXT(t_JemL[[#This Row],[Date]],"mmm"))</f>
        <v>Août</v>
      </c>
      <c r="E587" s="2">
        <f>_xlfn.ISOWEEKNUM(t_JemL[[#This Row],[Date]])</f>
        <v>32</v>
      </c>
      <c r="F587" s="3"/>
      <c r="G587" t="str">
        <f>_xlfn.XLOOKUP(t_JemL[[#This Row],[Date]],Celebration[Date],Celebration[Célébration],"-",0)</f>
        <v>-</v>
      </c>
      <c r="H587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588" spans="2:8" x14ac:dyDescent="0.25">
      <c r="B588" s="10" cm="1">
        <f t="array" ref="B588">DATE(Annee,1,ROW()-ROW(t_JemL[#Headers]))</f>
        <v>46243</v>
      </c>
      <c r="C588" s="2">
        <f>YEAR(t_JemL[[#This Row],[Date]])</f>
        <v>2026</v>
      </c>
      <c r="D588" s="2" t="str">
        <f>PROPER(TEXT(t_JemL[[#This Row],[Date]],"mmm"))</f>
        <v>Août</v>
      </c>
      <c r="E588" s="2">
        <f>_xlfn.ISOWEEKNUM(t_JemL[[#This Row],[Date]])</f>
        <v>32</v>
      </c>
      <c r="F588" s="3"/>
      <c r="G588" t="str">
        <f>_xlfn.XLOOKUP(t_JemL[[#This Row],[Date]],Celebration[Date],Celebration[Célébration],"-",0)</f>
        <v>-</v>
      </c>
      <c r="H588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589" spans="2:8" x14ac:dyDescent="0.25">
      <c r="B589" s="10" cm="1">
        <f t="array" ref="B589">DATE(Annee,1,ROW()-ROW(t_JemL[#Headers]))</f>
        <v>46244</v>
      </c>
      <c r="C589" s="2">
        <f>YEAR(t_JemL[[#This Row],[Date]])</f>
        <v>2026</v>
      </c>
      <c r="D589" s="2" t="str">
        <f>PROPER(TEXT(t_JemL[[#This Row],[Date]],"mmm"))</f>
        <v>Août</v>
      </c>
      <c r="E589" s="2">
        <f>_xlfn.ISOWEEKNUM(t_JemL[[#This Row],[Date]])</f>
        <v>33</v>
      </c>
      <c r="F589" s="3"/>
      <c r="G589" t="str">
        <f>_xlfn.XLOOKUP(t_JemL[[#This Row],[Date]],Celebration[Date],Celebration[Célébration],"-",0)</f>
        <v>-</v>
      </c>
      <c r="H589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590" spans="2:8" x14ac:dyDescent="0.25">
      <c r="B590" s="10" cm="1">
        <f t="array" ref="B590">DATE(Annee,1,ROW()-ROW(t_JemL[#Headers]))</f>
        <v>46245</v>
      </c>
      <c r="C590" s="2">
        <f>YEAR(t_JemL[[#This Row],[Date]])</f>
        <v>2026</v>
      </c>
      <c r="D590" s="2" t="str">
        <f>PROPER(TEXT(t_JemL[[#This Row],[Date]],"mmm"))</f>
        <v>Août</v>
      </c>
      <c r="E590" s="2">
        <f>_xlfn.ISOWEEKNUM(t_JemL[[#This Row],[Date]])</f>
        <v>33</v>
      </c>
      <c r="F590" s="3"/>
      <c r="G590" t="str">
        <f>_xlfn.XLOOKUP(t_JemL[[#This Row],[Date]],Celebration[Date],Celebration[Célébration],"-",0)</f>
        <v>-</v>
      </c>
      <c r="H590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591" spans="2:8" x14ac:dyDescent="0.25">
      <c r="B591" s="10" cm="1">
        <f t="array" ref="B591">DATE(Annee,1,ROW()-ROW(t_JemL[#Headers]))</f>
        <v>46246</v>
      </c>
      <c r="C591" s="2">
        <f>YEAR(t_JemL[[#This Row],[Date]])</f>
        <v>2026</v>
      </c>
      <c r="D591" s="2" t="str">
        <f>PROPER(TEXT(t_JemL[[#This Row],[Date]],"mmm"))</f>
        <v>Août</v>
      </c>
      <c r="E591" s="2">
        <f>_xlfn.ISOWEEKNUM(t_JemL[[#This Row],[Date]])</f>
        <v>33</v>
      </c>
      <c r="F591" s="3"/>
      <c r="G591" t="str">
        <f>_xlfn.XLOOKUP(t_JemL[[#This Row],[Date]],Celebration[Date],Celebration[Célébration],"-",0)</f>
        <v>-</v>
      </c>
      <c r="H591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592" spans="2:8" x14ac:dyDescent="0.25">
      <c r="B592" s="10" cm="1">
        <f t="array" ref="B592">DATE(Annee,1,ROW()-ROW(t_JemL[#Headers]))</f>
        <v>46247</v>
      </c>
      <c r="C592" s="2">
        <f>YEAR(t_JemL[[#This Row],[Date]])</f>
        <v>2026</v>
      </c>
      <c r="D592" s="2" t="str">
        <f>PROPER(TEXT(t_JemL[[#This Row],[Date]],"mmm"))</f>
        <v>Août</v>
      </c>
      <c r="E592" s="2">
        <f>_xlfn.ISOWEEKNUM(t_JemL[[#This Row],[Date]])</f>
        <v>33</v>
      </c>
      <c r="F592" s="3"/>
      <c r="G592" t="str">
        <f>_xlfn.XLOOKUP(t_JemL[[#This Row],[Date]],Celebration[Date],Celebration[Célébration],"-",0)</f>
        <v>-</v>
      </c>
      <c r="H592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593" spans="2:8" x14ac:dyDescent="0.25">
      <c r="B593" s="10" cm="1">
        <f t="array" ref="B593">DATE(Annee,1,ROW()-ROW(t_JemL[#Headers]))</f>
        <v>46248</v>
      </c>
      <c r="C593" s="2">
        <f>YEAR(t_JemL[[#This Row],[Date]])</f>
        <v>2026</v>
      </c>
      <c r="D593" s="2" t="str">
        <f>PROPER(TEXT(t_JemL[[#This Row],[Date]],"mmm"))</f>
        <v>Août</v>
      </c>
      <c r="E593" s="2">
        <f>_xlfn.ISOWEEKNUM(t_JemL[[#This Row],[Date]])</f>
        <v>33</v>
      </c>
      <c r="F593" s="3"/>
      <c r="G593" t="str">
        <f>_xlfn.XLOOKUP(t_JemL[[#This Row],[Date]],Celebration[Date],Celebration[Célébration],"-",0)</f>
        <v>-</v>
      </c>
      <c r="H593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594" spans="2:8" x14ac:dyDescent="0.25">
      <c r="B594" s="10" cm="1">
        <f t="array" ref="B594">DATE(Annee,1,ROW()-ROW(t_JemL[#Headers]))</f>
        <v>46249</v>
      </c>
      <c r="C594" s="2">
        <f>YEAR(t_JemL[[#This Row],[Date]])</f>
        <v>2026</v>
      </c>
      <c r="D594" s="2" t="str">
        <f>PROPER(TEXT(t_JemL[[#This Row],[Date]],"mmm"))</f>
        <v>Août</v>
      </c>
      <c r="E594" s="2">
        <f>_xlfn.ISOWEEKNUM(t_JemL[[#This Row],[Date]])</f>
        <v>33</v>
      </c>
      <c r="F594" s="3"/>
      <c r="G594" t="str">
        <f>_xlfn.XLOOKUP(t_JemL[[#This Row],[Date]],Celebration[Date],Celebration[Célébration],"-",0)</f>
        <v>Assomption</v>
      </c>
      <c r="H594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❗Assomption</v>
      </c>
    </row>
    <row r="595" spans="2:8" x14ac:dyDescent="0.25">
      <c r="B595" s="10" cm="1">
        <f t="array" ref="B595">DATE(Annee,1,ROW()-ROW(t_JemL[#Headers]))</f>
        <v>46250</v>
      </c>
      <c r="C595" s="2">
        <f>YEAR(t_JemL[[#This Row],[Date]])</f>
        <v>2026</v>
      </c>
      <c r="D595" s="2" t="str">
        <f>PROPER(TEXT(t_JemL[[#This Row],[Date]],"mmm"))</f>
        <v>Août</v>
      </c>
      <c r="E595" s="2">
        <f>_xlfn.ISOWEEKNUM(t_JemL[[#This Row],[Date]])</f>
        <v>33</v>
      </c>
      <c r="F595" s="3"/>
      <c r="G595" t="str">
        <f>_xlfn.XLOOKUP(t_JemL[[#This Row],[Date]],Celebration[Date],Celebration[Célébration],"-",0)</f>
        <v>-</v>
      </c>
      <c r="H595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596" spans="2:8" x14ac:dyDescent="0.25">
      <c r="B596" s="10" cm="1">
        <f t="array" ref="B596">DATE(Annee,1,ROW()-ROW(t_JemL[#Headers]))</f>
        <v>46251</v>
      </c>
      <c r="C596" s="2">
        <f>YEAR(t_JemL[[#This Row],[Date]])</f>
        <v>2026</v>
      </c>
      <c r="D596" s="2" t="str">
        <f>PROPER(TEXT(t_JemL[[#This Row],[Date]],"mmm"))</f>
        <v>Août</v>
      </c>
      <c r="E596" s="2">
        <f>_xlfn.ISOWEEKNUM(t_JemL[[#This Row],[Date]])</f>
        <v>34</v>
      </c>
      <c r="F596" s="3"/>
      <c r="G596" t="str">
        <f>_xlfn.XLOOKUP(t_JemL[[#This Row],[Date]],Celebration[Date],Celebration[Célébration],"-",0)</f>
        <v>-</v>
      </c>
      <c r="H596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597" spans="2:8" x14ac:dyDescent="0.25">
      <c r="B597" s="10" cm="1">
        <f t="array" ref="B597">DATE(Annee,1,ROW()-ROW(t_JemL[#Headers]))</f>
        <v>46252</v>
      </c>
      <c r="C597" s="2">
        <f>YEAR(t_JemL[[#This Row],[Date]])</f>
        <v>2026</v>
      </c>
      <c r="D597" s="2" t="str">
        <f>PROPER(TEXT(t_JemL[[#This Row],[Date]],"mmm"))</f>
        <v>Août</v>
      </c>
      <c r="E597" s="2">
        <f>_xlfn.ISOWEEKNUM(t_JemL[[#This Row],[Date]])</f>
        <v>34</v>
      </c>
      <c r="F597" s="3"/>
      <c r="G597" t="str">
        <f>_xlfn.XLOOKUP(t_JemL[[#This Row],[Date]],Celebration[Date],Celebration[Célébration],"-",0)</f>
        <v>-</v>
      </c>
      <c r="H597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598" spans="2:8" x14ac:dyDescent="0.25">
      <c r="B598" s="10" cm="1">
        <f t="array" ref="B598">DATE(Annee,1,ROW()-ROW(t_JemL[#Headers]))</f>
        <v>46253</v>
      </c>
      <c r="C598" s="2">
        <f>YEAR(t_JemL[[#This Row],[Date]])</f>
        <v>2026</v>
      </c>
      <c r="D598" s="2" t="str">
        <f>PROPER(TEXT(t_JemL[[#This Row],[Date]],"mmm"))</f>
        <v>Août</v>
      </c>
      <c r="E598" s="2">
        <f>_xlfn.ISOWEEKNUM(t_JemL[[#This Row],[Date]])</f>
        <v>34</v>
      </c>
      <c r="F598" s="3"/>
      <c r="G598" t="str">
        <f>_xlfn.XLOOKUP(t_JemL[[#This Row],[Date]],Celebration[Date],Celebration[Célébration],"-",0)</f>
        <v>-</v>
      </c>
      <c r="H598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599" spans="2:8" x14ac:dyDescent="0.25">
      <c r="B599" s="10" cm="1">
        <f t="array" ref="B599">DATE(Annee,1,ROW()-ROW(t_JemL[#Headers]))</f>
        <v>46254</v>
      </c>
      <c r="C599" s="2">
        <f>YEAR(t_JemL[[#This Row],[Date]])</f>
        <v>2026</v>
      </c>
      <c r="D599" s="2" t="str">
        <f>PROPER(TEXT(t_JemL[[#This Row],[Date]],"mmm"))</f>
        <v>Août</v>
      </c>
      <c r="E599" s="2">
        <f>_xlfn.ISOWEEKNUM(t_JemL[[#This Row],[Date]])</f>
        <v>34</v>
      </c>
      <c r="F599" s="3"/>
      <c r="G599" t="str">
        <f>_xlfn.XLOOKUP(t_JemL[[#This Row],[Date]],Celebration[Date],Celebration[Célébration],"-",0)</f>
        <v>-</v>
      </c>
      <c r="H599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600" spans="2:8" x14ac:dyDescent="0.25">
      <c r="B600" s="10" cm="1">
        <f t="array" ref="B600">DATE(Annee,1,ROW()-ROW(t_JemL[#Headers]))</f>
        <v>46255</v>
      </c>
      <c r="C600" s="2">
        <f>YEAR(t_JemL[[#This Row],[Date]])</f>
        <v>2026</v>
      </c>
      <c r="D600" s="2" t="str">
        <f>PROPER(TEXT(t_JemL[[#This Row],[Date]],"mmm"))</f>
        <v>Août</v>
      </c>
      <c r="E600" s="2">
        <f>_xlfn.ISOWEEKNUM(t_JemL[[#This Row],[Date]])</f>
        <v>34</v>
      </c>
      <c r="F600" s="3"/>
      <c r="G600" t="str">
        <f>_xlfn.XLOOKUP(t_JemL[[#This Row],[Date]],Celebration[Date],Celebration[Célébration],"-",0)</f>
        <v>-</v>
      </c>
      <c r="H600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601" spans="2:8" x14ac:dyDescent="0.25">
      <c r="B601" s="10" cm="1">
        <f t="array" ref="B601">DATE(Annee,1,ROW()-ROW(t_JemL[#Headers]))</f>
        <v>46256</v>
      </c>
      <c r="C601" s="2">
        <f>YEAR(t_JemL[[#This Row],[Date]])</f>
        <v>2026</v>
      </c>
      <c r="D601" s="2" t="str">
        <f>PROPER(TEXT(t_JemL[[#This Row],[Date]],"mmm"))</f>
        <v>Août</v>
      </c>
      <c r="E601" s="2">
        <f>_xlfn.ISOWEEKNUM(t_JemL[[#This Row],[Date]])</f>
        <v>34</v>
      </c>
      <c r="F601" s="3"/>
      <c r="G601" t="str">
        <f>_xlfn.XLOOKUP(t_JemL[[#This Row],[Date]],Celebration[Date],Celebration[Célébration],"-",0)</f>
        <v>-</v>
      </c>
      <c r="H601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602" spans="2:8" x14ac:dyDescent="0.25">
      <c r="B602" s="10" cm="1">
        <f t="array" ref="B602">DATE(Annee,1,ROW()-ROW(t_JemL[#Headers]))</f>
        <v>46257</v>
      </c>
      <c r="C602" s="2">
        <f>YEAR(t_JemL[[#This Row],[Date]])</f>
        <v>2026</v>
      </c>
      <c r="D602" s="2" t="str">
        <f>PROPER(TEXT(t_JemL[[#This Row],[Date]],"mmm"))</f>
        <v>Août</v>
      </c>
      <c r="E602" s="2">
        <f>_xlfn.ISOWEEKNUM(t_JemL[[#This Row],[Date]])</f>
        <v>34</v>
      </c>
      <c r="F602" s="3"/>
      <c r="G602" t="str">
        <f>_xlfn.XLOOKUP(t_JemL[[#This Row],[Date]],Celebration[Date],Celebration[Célébration],"-",0)</f>
        <v>-</v>
      </c>
      <c r="H602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603" spans="2:8" x14ac:dyDescent="0.25">
      <c r="B603" s="10" cm="1">
        <f t="array" ref="B603">DATE(Annee,1,ROW()-ROW(t_JemL[#Headers]))</f>
        <v>46258</v>
      </c>
      <c r="C603" s="2">
        <f>YEAR(t_JemL[[#This Row],[Date]])</f>
        <v>2026</v>
      </c>
      <c r="D603" s="2" t="str">
        <f>PROPER(TEXT(t_JemL[[#This Row],[Date]],"mmm"))</f>
        <v>Août</v>
      </c>
      <c r="E603" s="2">
        <f>_xlfn.ISOWEEKNUM(t_JemL[[#This Row],[Date]])</f>
        <v>35</v>
      </c>
      <c r="F603" s="3"/>
      <c r="G603" t="str">
        <f>_xlfn.XLOOKUP(t_JemL[[#This Row],[Date]],Celebration[Date],Celebration[Célébration],"-",0)</f>
        <v>-</v>
      </c>
      <c r="H603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604" spans="2:8" x14ac:dyDescent="0.25">
      <c r="B604" s="10" cm="1">
        <f t="array" ref="B604">DATE(Annee,1,ROW()-ROW(t_JemL[#Headers]))</f>
        <v>46259</v>
      </c>
      <c r="C604" s="2">
        <f>YEAR(t_JemL[[#This Row],[Date]])</f>
        <v>2026</v>
      </c>
      <c r="D604" s="2" t="str">
        <f>PROPER(TEXT(t_JemL[[#This Row],[Date]],"mmm"))</f>
        <v>Août</v>
      </c>
      <c r="E604" s="2">
        <f>_xlfn.ISOWEEKNUM(t_JemL[[#This Row],[Date]])</f>
        <v>35</v>
      </c>
      <c r="F604" s="3"/>
      <c r="G604" t="str">
        <f>_xlfn.XLOOKUP(t_JemL[[#This Row],[Date]],Celebration[Date],Celebration[Célébration],"-",0)</f>
        <v>-</v>
      </c>
      <c r="H604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605" spans="2:8" x14ac:dyDescent="0.25">
      <c r="B605" s="10" cm="1">
        <f t="array" ref="B605">DATE(Annee,1,ROW()-ROW(t_JemL[#Headers]))</f>
        <v>46260</v>
      </c>
      <c r="C605" s="2">
        <f>YEAR(t_JemL[[#This Row],[Date]])</f>
        <v>2026</v>
      </c>
      <c r="D605" s="2" t="str">
        <f>PROPER(TEXT(t_JemL[[#This Row],[Date]],"mmm"))</f>
        <v>Août</v>
      </c>
      <c r="E605" s="2">
        <f>_xlfn.ISOWEEKNUM(t_JemL[[#This Row],[Date]])</f>
        <v>35</v>
      </c>
      <c r="F605" s="3"/>
      <c r="G605" t="str">
        <f>_xlfn.XLOOKUP(t_JemL[[#This Row],[Date]],Celebration[Date],Celebration[Célébration],"-",0)</f>
        <v>-</v>
      </c>
      <c r="H605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606" spans="2:8" x14ac:dyDescent="0.25">
      <c r="B606" s="10" cm="1">
        <f t="array" ref="B606">DATE(Annee,1,ROW()-ROW(t_JemL[#Headers]))</f>
        <v>46261</v>
      </c>
      <c r="C606" s="2">
        <f>YEAR(t_JemL[[#This Row],[Date]])</f>
        <v>2026</v>
      </c>
      <c r="D606" s="2" t="str">
        <f>PROPER(TEXT(t_JemL[[#This Row],[Date]],"mmm"))</f>
        <v>Août</v>
      </c>
      <c r="E606" s="2">
        <f>_xlfn.ISOWEEKNUM(t_JemL[[#This Row],[Date]])</f>
        <v>35</v>
      </c>
      <c r="F606" s="3"/>
      <c r="G606" t="str">
        <f>_xlfn.XLOOKUP(t_JemL[[#This Row],[Date]],Celebration[Date],Celebration[Célébration],"-",0)</f>
        <v>-</v>
      </c>
      <c r="H606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607" spans="2:8" x14ac:dyDescent="0.25">
      <c r="B607" s="10" cm="1">
        <f t="array" ref="B607">DATE(Annee,1,ROW()-ROW(t_JemL[#Headers]))</f>
        <v>46262</v>
      </c>
      <c r="C607" s="2">
        <f>YEAR(t_JemL[[#This Row],[Date]])</f>
        <v>2026</v>
      </c>
      <c r="D607" s="2" t="str">
        <f>PROPER(TEXT(t_JemL[[#This Row],[Date]],"mmm"))</f>
        <v>Août</v>
      </c>
      <c r="E607" s="2">
        <f>_xlfn.ISOWEEKNUM(t_JemL[[#This Row],[Date]])</f>
        <v>35</v>
      </c>
      <c r="F607" s="3"/>
      <c r="G607" t="str">
        <f>_xlfn.XLOOKUP(t_JemL[[#This Row],[Date]],Celebration[Date],Celebration[Célébration],"-",0)</f>
        <v>-</v>
      </c>
      <c r="H607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608" spans="2:8" x14ac:dyDescent="0.25">
      <c r="B608" s="10" cm="1">
        <f t="array" ref="B608">DATE(Annee,1,ROW()-ROW(t_JemL[#Headers]))</f>
        <v>46263</v>
      </c>
      <c r="C608" s="2">
        <f>YEAR(t_JemL[[#This Row],[Date]])</f>
        <v>2026</v>
      </c>
      <c r="D608" s="2" t="str">
        <f>PROPER(TEXT(t_JemL[[#This Row],[Date]],"mmm"))</f>
        <v>Août</v>
      </c>
      <c r="E608" s="2">
        <f>_xlfn.ISOWEEKNUM(t_JemL[[#This Row],[Date]])</f>
        <v>35</v>
      </c>
      <c r="F608" s="3"/>
      <c r="G608" t="str">
        <f>_xlfn.XLOOKUP(t_JemL[[#This Row],[Date]],Celebration[Date],Celebration[Célébration],"-",0)</f>
        <v>-</v>
      </c>
      <c r="H608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609" spans="2:8" x14ac:dyDescent="0.25">
      <c r="B609" s="10" cm="1">
        <f t="array" ref="B609">DATE(Annee,1,ROW()-ROW(t_JemL[#Headers]))</f>
        <v>46264</v>
      </c>
      <c r="C609" s="2">
        <f>YEAR(t_JemL[[#This Row],[Date]])</f>
        <v>2026</v>
      </c>
      <c r="D609" s="2" t="str">
        <f>PROPER(TEXT(t_JemL[[#This Row],[Date]],"mmm"))</f>
        <v>Août</v>
      </c>
      <c r="E609" s="2">
        <f>_xlfn.ISOWEEKNUM(t_JemL[[#This Row],[Date]])</f>
        <v>35</v>
      </c>
      <c r="F609" s="3"/>
      <c r="G609" t="str">
        <f>_xlfn.XLOOKUP(t_JemL[[#This Row],[Date]],Celebration[Date],Celebration[Célébration],"-",0)</f>
        <v>-</v>
      </c>
      <c r="H609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610" spans="2:8" x14ac:dyDescent="0.25">
      <c r="B610" s="10" cm="1">
        <f t="array" ref="B610">DATE(Annee,1,ROW()-ROW(t_JemL[#Headers]))</f>
        <v>46265</v>
      </c>
      <c r="C610" s="2">
        <f>YEAR(t_JemL[[#This Row],[Date]])</f>
        <v>2026</v>
      </c>
      <c r="D610" s="2" t="str">
        <f>PROPER(TEXT(t_JemL[[#This Row],[Date]],"mmm"))</f>
        <v>Août</v>
      </c>
      <c r="E610" s="2">
        <f>_xlfn.ISOWEEKNUM(t_JemL[[#This Row],[Date]])</f>
        <v>36</v>
      </c>
      <c r="F610" s="3"/>
      <c r="G610" t="str">
        <f>_xlfn.XLOOKUP(t_JemL[[#This Row],[Date]],Celebration[Date],Celebration[Célébration],"-",0)</f>
        <v>-</v>
      </c>
      <c r="H610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611" spans="2:8" x14ac:dyDescent="0.25">
      <c r="B611" s="10" cm="1">
        <f t="array" ref="B611">DATE(Annee,1,ROW()-ROW(t_JemL[#Headers]))</f>
        <v>46266</v>
      </c>
      <c r="C611" s="2">
        <f>YEAR(t_JemL[[#This Row],[Date]])</f>
        <v>2026</v>
      </c>
      <c r="D611" s="2" t="str">
        <f>PROPER(TEXT(t_JemL[[#This Row],[Date]],"mmm"))</f>
        <v>Sept</v>
      </c>
      <c r="E611" s="2">
        <f>_xlfn.ISOWEEKNUM(t_JemL[[#This Row],[Date]])</f>
        <v>36</v>
      </c>
      <c r="F611" s="3"/>
      <c r="G611" t="str">
        <f>_xlfn.XLOOKUP(t_JemL[[#This Row],[Date]],Celebration[Date],Celebration[Célébration],"-",0)</f>
        <v>-</v>
      </c>
      <c r="H611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612" spans="2:8" x14ac:dyDescent="0.25">
      <c r="B612" s="10" cm="1">
        <f t="array" ref="B612">DATE(Annee,1,ROW()-ROW(t_JemL[#Headers]))</f>
        <v>46267</v>
      </c>
      <c r="C612" s="2">
        <f>YEAR(t_JemL[[#This Row],[Date]])</f>
        <v>2026</v>
      </c>
      <c r="D612" s="2" t="str">
        <f>PROPER(TEXT(t_JemL[[#This Row],[Date]],"mmm"))</f>
        <v>Sept</v>
      </c>
      <c r="E612" s="2">
        <f>_xlfn.ISOWEEKNUM(t_JemL[[#This Row],[Date]])</f>
        <v>36</v>
      </c>
      <c r="F612" s="3"/>
      <c r="G612" t="str">
        <f>_xlfn.XLOOKUP(t_JemL[[#This Row],[Date]],Celebration[Date],Celebration[Célébration],"-",0)</f>
        <v>-</v>
      </c>
      <c r="H612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613" spans="2:8" x14ac:dyDescent="0.25">
      <c r="B613" s="10" cm="1">
        <f t="array" ref="B613">DATE(Annee,1,ROW()-ROW(t_JemL[#Headers]))</f>
        <v>46268</v>
      </c>
      <c r="C613" s="2">
        <f>YEAR(t_JemL[[#This Row],[Date]])</f>
        <v>2026</v>
      </c>
      <c r="D613" s="2" t="str">
        <f>PROPER(TEXT(t_JemL[[#This Row],[Date]],"mmm"))</f>
        <v>Sept</v>
      </c>
      <c r="E613" s="2">
        <f>_xlfn.ISOWEEKNUM(t_JemL[[#This Row],[Date]])</f>
        <v>36</v>
      </c>
      <c r="F613" s="3"/>
      <c r="G613" t="str">
        <f>_xlfn.XLOOKUP(t_JemL[[#This Row],[Date]],Celebration[Date],Celebration[Célébration],"-",0)</f>
        <v>-</v>
      </c>
      <c r="H613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614" spans="2:8" x14ac:dyDescent="0.25">
      <c r="B614" s="10" cm="1">
        <f t="array" ref="B614">DATE(Annee,1,ROW()-ROW(t_JemL[#Headers]))</f>
        <v>46269</v>
      </c>
      <c r="C614" s="2">
        <f>YEAR(t_JemL[[#This Row],[Date]])</f>
        <v>2026</v>
      </c>
      <c r="D614" s="2" t="str">
        <f>PROPER(TEXT(t_JemL[[#This Row],[Date]],"mmm"))</f>
        <v>Sept</v>
      </c>
      <c r="E614" s="2">
        <f>_xlfn.ISOWEEKNUM(t_JemL[[#This Row],[Date]])</f>
        <v>36</v>
      </c>
      <c r="F614" s="3"/>
      <c r="G614" t="str">
        <f>_xlfn.XLOOKUP(t_JemL[[#This Row],[Date]],Celebration[Date],Celebration[Célébration],"-",0)</f>
        <v>-</v>
      </c>
      <c r="H614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615" spans="2:8" x14ac:dyDescent="0.25">
      <c r="B615" s="10" cm="1">
        <f t="array" ref="B615">DATE(Annee,1,ROW()-ROW(t_JemL[#Headers]))</f>
        <v>46270</v>
      </c>
      <c r="C615" s="2">
        <f>YEAR(t_JemL[[#This Row],[Date]])</f>
        <v>2026</v>
      </c>
      <c r="D615" s="2" t="str">
        <f>PROPER(TEXT(t_JemL[[#This Row],[Date]],"mmm"))</f>
        <v>Sept</v>
      </c>
      <c r="E615" s="2">
        <f>_xlfn.ISOWEEKNUM(t_JemL[[#This Row],[Date]])</f>
        <v>36</v>
      </c>
      <c r="F615" s="3"/>
      <c r="G615" t="str">
        <f>_xlfn.XLOOKUP(t_JemL[[#This Row],[Date]],Celebration[Date],Celebration[Célébration],"-",0)</f>
        <v>-</v>
      </c>
      <c r="H615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616" spans="2:8" x14ac:dyDescent="0.25">
      <c r="B616" s="10" cm="1">
        <f t="array" ref="B616">DATE(Annee,1,ROW()-ROW(t_JemL[#Headers]))</f>
        <v>46271</v>
      </c>
      <c r="C616" s="2">
        <f>YEAR(t_JemL[[#This Row],[Date]])</f>
        <v>2026</v>
      </c>
      <c r="D616" s="2" t="str">
        <f>PROPER(TEXT(t_JemL[[#This Row],[Date]],"mmm"))</f>
        <v>Sept</v>
      </c>
      <c r="E616" s="2">
        <f>_xlfn.ISOWEEKNUM(t_JemL[[#This Row],[Date]])</f>
        <v>36</v>
      </c>
      <c r="F616" s="3"/>
      <c r="G616" t="str">
        <f>_xlfn.XLOOKUP(t_JemL[[#This Row],[Date]],Celebration[Date],Celebration[Célébration],"-",0)</f>
        <v>-</v>
      </c>
      <c r="H616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617" spans="2:8" x14ac:dyDescent="0.25">
      <c r="B617" s="10" cm="1">
        <f t="array" ref="B617">DATE(Annee,1,ROW()-ROW(t_JemL[#Headers]))</f>
        <v>46272</v>
      </c>
      <c r="C617" s="2">
        <f>YEAR(t_JemL[[#This Row],[Date]])</f>
        <v>2026</v>
      </c>
      <c r="D617" s="2" t="str">
        <f>PROPER(TEXT(t_JemL[[#This Row],[Date]],"mmm"))</f>
        <v>Sept</v>
      </c>
      <c r="E617" s="2">
        <f>_xlfn.ISOWEEKNUM(t_JemL[[#This Row],[Date]])</f>
        <v>37</v>
      </c>
      <c r="F617" s="3"/>
      <c r="G617" t="str">
        <f>_xlfn.XLOOKUP(t_JemL[[#This Row],[Date]],Celebration[Date],Celebration[Célébration],"-",0)</f>
        <v>-</v>
      </c>
      <c r="H617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618" spans="2:8" x14ac:dyDescent="0.25">
      <c r="B618" s="10" cm="1">
        <f t="array" ref="B618">DATE(Annee,1,ROW()-ROW(t_JemL[#Headers]))</f>
        <v>46273</v>
      </c>
      <c r="C618" s="2">
        <f>YEAR(t_JemL[[#This Row],[Date]])</f>
        <v>2026</v>
      </c>
      <c r="D618" s="2" t="str">
        <f>PROPER(TEXT(t_JemL[[#This Row],[Date]],"mmm"))</f>
        <v>Sept</v>
      </c>
      <c r="E618" s="2">
        <f>_xlfn.ISOWEEKNUM(t_JemL[[#This Row],[Date]])</f>
        <v>37</v>
      </c>
      <c r="F618" s="3"/>
      <c r="G618" t="str">
        <f>_xlfn.XLOOKUP(t_JemL[[#This Row],[Date]],Celebration[Date],Celebration[Célébration],"-",0)</f>
        <v>-</v>
      </c>
      <c r="H618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619" spans="2:8" x14ac:dyDescent="0.25">
      <c r="B619" s="10" cm="1">
        <f t="array" ref="B619">DATE(Annee,1,ROW()-ROW(t_JemL[#Headers]))</f>
        <v>46274</v>
      </c>
      <c r="C619" s="2">
        <f>YEAR(t_JemL[[#This Row],[Date]])</f>
        <v>2026</v>
      </c>
      <c r="D619" s="2" t="str">
        <f>PROPER(TEXT(t_JemL[[#This Row],[Date]],"mmm"))</f>
        <v>Sept</v>
      </c>
      <c r="E619" s="2">
        <f>_xlfn.ISOWEEKNUM(t_JemL[[#This Row],[Date]])</f>
        <v>37</v>
      </c>
      <c r="F619" s="3"/>
      <c r="G619" t="str">
        <f>_xlfn.XLOOKUP(t_JemL[[#This Row],[Date]],Celebration[Date],Celebration[Célébration],"-",0)</f>
        <v>-</v>
      </c>
      <c r="H619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620" spans="2:8" x14ac:dyDescent="0.25">
      <c r="B620" s="10" cm="1">
        <f t="array" ref="B620">DATE(Annee,1,ROW()-ROW(t_JemL[#Headers]))</f>
        <v>46275</v>
      </c>
      <c r="C620" s="2">
        <f>YEAR(t_JemL[[#This Row],[Date]])</f>
        <v>2026</v>
      </c>
      <c r="D620" s="2" t="str">
        <f>PROPER(TEXT(t_JemL[[#This Row],[Date]],"mmm"))</f>
        <v>Sept</v>
      </c>
      <c r="E620" s="2">
        <f>_xlfn.ISOWEEKNUM(t_JemL[[#This Row],[Date]])</f>
        <v>37</v>
      </c>
      <c r="F620" s="3"/>
      <c r="G620" t="str">
        <f>_xlfn.XLOOKUP(t_JemL[[#This Row],[Date]],Celebration[Date],Celebration[Célébration],"-",0)</f>
        <v>-</v>
      </c>
      <c r="H620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621" spans="2:8" x14ac:dyDescent="0.25">
      <c r="B621" s="10" cm="1">
        <f t="array" ref="B621">DATE(Annee,1,ROW()-ROW(t_JemL[#Headers]))</f>
        <v>46276</v>
      </c>
      <c r="C621" s="2">
        <f>YEAR(t_JemL[[#This Row],[Date]])</f>
        <v>2026</v>
      </c>
      <c r="D621" s="2" t="str">
        <f>PROPER(TEXT(t_JemL[[#This Row],[Date]],"mmm"))</f>
        <v>Sept</v>
      </c>
      <c r="E621" s="2">
        <f>_xlfn.ISOWEEKNUM(t_JemL[[#This Row],[Date]])</f>
        <v>37</v>
      </c>
      <c r="F621" s="3"/>
      <c r="G621" t="str">
        <f>_xlfn.XLOOKUP(t_JemL[[#This Row],[Date]],Celebration[Date],Celebration[Célébration],"-",0)</f>
        <v>-</v>
      </c>
      <c r="H621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622" spans="2:8" x14ac:dyDescent="0.25">
      <c r="B622" s="10" cm="1">
        <f t="array" ref="B622">DATE(Annee,1,ROW()-ROW(t_JemL[#Headers]))</f>
        <v>46277</v>
      </c>
      <c r="C622" s="2">
        <f>YEAR(t_JemL[[#This Row],[Date]])</f>
        <v>2026</v>
      </c>
      <c r="D622" s="2" t="str">
        <f>PROPER(TEXT(t_JemL[[#This Row],[Date]],"mmm"))</f>
        <v>Sept</v>
      </c>
      <c r="E622" s="2">
        <f>_xlfn.ISOWEEKNUM(t_JemL[[#This Row],[Date]])</f>
        <v>37</v>
      </c>
      <c r="F622" s="3"/>
      <c r="G622" t="str">
        <f>_xlfn.XLOOKUP(t_JemL[[#This Row],[Date]],Celebration[Date],Celebration[Célébration],"-",0)</f>
        <v>-</v>
      </c>
      <c r="H622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623" spans="2:8" x14ac:dyDescent="0.25">
      <c r="B623" s="10" cm="1">
        <f t="array" ref="B623">DATE(Annee,1,ROW()-ROW(t_JemL[#Headers]))</f>
        <v>46278</v>
      </c>
      <c r="C623" s="2">
        <f>YEAR(t_JemL[[#This Row],[Date]])</f>
        <v>2026</v>
      </c>
      <c r="D623" s="2" t="str">
        <f>PROPER(TEXT(t_JemL[[#This Row],[Date]],"mmm"))</f>
        <v>Sept</v>
      </c>
      <c r="E623" s="2">
        <f>_xlfn.ISOWEEKNUM(t_JemL[[#This Row],[Date]])</f>
        <v>37</v>
      </c>
      <c r="F623" s="3"/>
      <c r="G623" t="str">
        <f>_xlfn.XLOOKUP(t_JemL[[#This Row],[Date]],Celebration[Date],Celebration[Célébration],"-",0)</f>
        <v>-</v>
      </c>
      <c r="H623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624" spans="2:8" x14ac:dyDescent="0.25">
      <c r="B624" s="10" cm="1">
        <f t="array" ref="B624">DATE(Annee,1,ROW()-ROW(t_JemL[#Headers]))</f>
        <v>46279</v>
      </c>
      <c r="C624" s="2">
        <f>YEAR(t_JemL[[#This Row],[Date]])</f>
        <v>2026</v>
      </c>
      <c r="D624" s="2" t="str">
        <f>PROPER(TEXT(t_JemL[[#This Row],[Date]],"mmm"))</f>
        <v>Sept</v>
      </c>
      <c r="E624" s="2">
        <f>_xlfn.ISOWEEKNUM(t_JemL[[#This Row],[Date]])</f>
        <v>38</v>
      </c>
      <c r="F624" s="3"/>
      <c r="G624" t="str">
        <f>_xlfn.XLOOKUP(t_JemL[[#This Row],[Date]],Celebration[Date],Celebration[Célébration],"-",0)</f>
        <v>-</v>
      </c>
      <c r="H624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625" spans="2:8" x14ac:dyDescent="0.25">
      <c r="B625" s="10" cm="1">
        <f t="array" ref="B625">DATE(Annee,1,ROW()-ROW(t_JemL[#Headers]))</f>
        <v>46280</v>
      </c>
      <c r="C625" s="2">
        <f>YEAR(t_JemL[[#This Row],[Date]])</f>
        <v>2026</v>
      </c>
      <c r="D625" s="2" t="str">
        <f>PROPER(TEXT(t_JemL[[#This Row],[Date]],"mmm"))</f>
        <v>Sept</v>
      </c>
      <c r="E625" s="2">
        <f>_xlfn.ISOWEEKNUM(t_JemL[[#This Row],[Date]])</f>
        <v>38</v>
      </c>
      <c r="F625" s="3"/>
      <c r="G625" t="str">
        <f>_xlfn.XLOOKUP(t_JemL[[#This Row],[Date]],Celebration[Date],Celebration[Célébration],"-",0)</f>
        <v>-</v>
      </c>
      <c r="H625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626" spans="2:8" x14ac:dyDescent="0.25">
      <c r="B626" s="10" cm="1">
        <f t="array" ref="B626">DATE(Annee,1,ROW()-ROW(t_JemL[#Headers]))</f>
        <v>46281</v>
      </c>
      <c r="C626" s="2">
        <f>YEAR(t_JemL[[#This Row],[Date]])</f>
        <v>2026</v>
      </c>
      <c r="D626" s="2" t="str">
        <f>PROPER(TEXT(t_JemL[[#This Row],[Date]],"mmm"))</f>
        <v>Sept</v>
      </c>
      <c r="E626" s="2">
        <f>_xlfn.ISOWEEKNUM(t_JemL[[#This Row],[Date]])</f>
        <v>38</v>
      </c>
      <c r="F626" s="3"/>
      <c r="G626" t="str">
        <f>_xlfn.XLOOKUP(t_JemL[[#This Row],[Date]],Celebration[Date],Celebration[Célébration],"-",0)</f>
        <v>-</v>
      </c>
      <c r="H626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627" spans="2:8" x14ac:dyDescent="0.25">
      <c r="B627" s="10" cm="1">
        <f t="array" ref="B627">DATE(Annee,1,ROW()-ROW(t_JemL[#Headers]))</f>
        <v>46282</v>
      </c>
      <c r="C627" s="2">
        <f>YEAR(t_JemL[[#This Row],[Date]])</f>
        <v>2026</v>
      </c>
      <c r="D627" s="2" t="str">
        <f>PROPER(TEXT(t_JemL[[#This Row],[Date]],"mmm"))</f>
        <v>Sept</v>
      </c>
      <c r="E627" s="2">
        <f>_xlfn.ISOWEEKNUM(t_JemL[[#This Row],[Date]])</f>
        <v>38</v>
      </c>
      <c r="F627" s="3"/>
      <c r="G627" t="str">
        <f>_xlfn.XLOOKUP(t_JemL[[#This Row],[Date]],Celebration[Date],Celebration[Célébration],"-",0)</f>
        <v>-</v>
      </c>
      <c r="H627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628" spans="2:8" x14ac:dyDescent="0.25">
      <c r="B628" s="10" cm="1">
        <f t="array" ref="B628">DATE(Annee,1,ROW()-ROW(t_JemL[#Headers]))</f>
        <v>46283</v>
      </c>
      <c r="C628" s="2">
        <f>YEAR(t_JemL[[#This Row],[Date]])</f>
        <v>2026</v>
      </c>
      <c r="D628" s="2" t="str">
        <f>PROPER(TEXT(t_JemL[[#This Row],[Date]],"mmm"))</f>
        <v>Sept</v>
      </c>
      <c r="E628" s="2">
        <f>_xlfn.ISOWEEKNUM(t_JemL[[#This Row],[Date]])</f>
        <v>38</v>
      </c>
      <c r="F628" s="3"/>
      <c r="G628" t="str">
        <f>_xlfn.XLOOKUP(t_JemL[[#This Row],[Date]],Celebration[Date],Celebration[Célébration],"-",0)</f>
        <v>-</v>
      </c>
      <c r="H628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629" spans="2:8" x14ac:dyDescent="0.25">
      <c r="B629" s="10" cm="1">
        <f t="array" ref="B629">DATE(Annee,1,ROW()-ROW(t_JemL[#Headers]))</f>
        <v>46284</v>
      </c>
      <c r="C629" s="2">
        <f>YEAR(t_JemL[[#This Row],[Date]])</f>
        <v>2026</v>
      </c>
      <c r="D629" s="2" t="str">
        <f>PROPER(TEXT(t_JemL[[#This Row],[Date]],"mmm"))</f>
        <v>Sept</v>
      </c>
      <c r="E629" s="2">
        <f>_xlfn.ISOWEEKNUM(t_JemL[[#This Row],[Date]])</f>
        <v>38</v>
      </c>
      <c r="F629" s="3"/>
      <c r="G629" t="str">
        <f>_xlfn.XLOOKUP(t_JemL[[#This Row],[Date]],Celebration[Date],Celebration[Célébration],"-",0)</f>
        <v>-</v>
      </c>
      <c r="H629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630" spans="2:8" x14ac:dyDescent="0.25">
      <c r="B630" s="10" cm="1">
        <f t="array" ref="B630">DATE(Annee,1,ROW()-ROW(t_JemL[#Headers]))</f>
        <v>46285</v>
      </c>
      <c r="C630" s="2">
        <f>YEAR(t_JemL[[#This Row],[Date]])</f>
        <v>2026</v>
      </c>
      <c r="D630" s="2" t="str">
        <f>PROPER(TEXT(t_JemL[[#This Row],[Date]],"mmm"))</f>
        <v>Sept</v>
      </c>
      <c r="E630" s="2">
        <f>_xlfn.ISOWEEKNUM(t_JemL[[#This Row],[Date]])</f>
        <v>38</v>
      </c>
      <c r="F630" s="3"/>
      <c r="G630" t="str">
        <f>_xlfn.XLOOKUP(t_JemL[[#This Row],[Date]],Celebration[Date],Celebration[Célébration],"-",0)</f>
        <v>-</v>
      </c>
      <c r="H630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631" spans="2:8" x14ac:dyDescent="0.25">
      <c r="B631" s="10" cm="1">
        <f t="array" ref="B631">DATE(Annee,1,ROW()-ROW(t_JemL[#Headers]))</f>
        <v>46286</v>
      </c>
      <c r="C631" s="2">
        <f>YEAR(t_JemL[[#This Row],[Date]])</f>
        <v>2026</v>
      </c>
      <c r="D631" s="2" t="str">
        <f>PROPER(TEXT(t_JemL[[#This Row],[Date]],"mmm"))</f>
        <v>Sept</v>
      </c>
      <c r="E631" s="2">
        <f>_xlfn.ISOWEEKNUM(t_JemL[[#This Row],[Date]])</f>
        <v>39</v>
      </c>
      <c r="F631" s="3"/>
      <c r="G631" t="str">
        <f>_xlfn.XLOOKUP(t_JemL[[#This Row],[Date]],Celebration[Date],Celebration[Célébration],"-",0)</f>
        <v>-</v>
      </c>
      <c r="H631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632" spans="2:8" x14ac:dyDescent="0.25">
      <c r="B632" s="10" cm="1">
        <f t="array" ref="B632">DATE(Annee,1,ROW()-ROW(t_JemL[#Headers]))</f>
        <v>46287</v>
      </c>
      <c r="C632" s="2">
        <f>YEAR(t_JemL[[#This Row],[Date]])</f>
        <v>2026</v>
      </c>
      <c r="D632" s="2" t="str">
        <f>PROPER(TEXT(t_JemL[[#This Row],[Date]],"mmm"))</f>
        <v>Sept</v>
      </c>
      <c r="E632" s="2">
        <f>_xlfn.ISOWEEKNUM(t_JemL[[#This Row],[Date]])</f>
        <v>39</v>
      </c>
      <c r="F632" s="3"/>
      <c r="G632" t="str">
        <f>_xlfn.XLOOKUP(t_JemL[[#This Row],[Date]],Celebration[Date],Celebration[Célébration],"-",0)</f>
        <v>-</v>
      </c>
      <c r="H632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633" spans="2:8" x14ac:dyDescent="0.25">
      <c r="B633" s="10" cm="1">
        <f t="array" ref="B633">DATE(Annee,1,ROW()-ROW(t_JemL[#Headers]))</f>
        <v>46288</v>
      </c>
      <c r="C633" s="2">
        <f>YEAR(t_JemL[[#This Row],[Date]])</f>
        <v>2026</v>
      </c>
      <c r="D633" s="2" t="str">
        <f>PROPER(TEXT(t_JemL[[#This Row],[Date]],"mmm"))</f>
        <v>Sept</v>
      </c>
      <c r="E633" s="2">
        <f>_xlfn.ISOWEEKNUM(t_JemL[[#This Row],[Date]])</f>
        <v>39</v>
      </c>
      <c r="F633" s="3"/>
      <c r="G633" t="str">
        <f>_xlfn.XLOOKUP(t_JemL[[#This Row],[Date]],Celebration[Date],Celebration[Célébration],"-",0)</f>
        <v>-</v>
      </c>
      <c r="H633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634" spans="2:8" x14ac:dyDescent="0.25">
      <c r="B634" s="10" cm="1">
        <f t="array" ref="B634">DATE(Annee,1,ROW()-ROW(t_JemL[#Headers]))</f>
        <v>46289</v>
      </c>
      <c r="C634" s="2">
        <f>YEAR(t_JemL[[#This Row],[Date]])</f>
        <v>2026</v>
      </c>
      <c r="D634" s="2" t="str">
        <f>PROPER(TEXT(t_JemL[[#This Row],[Date]],"mmm"))</f>
        <v>Sept</v>
      </c>
      <c r="E634" s="2">
        <f>_xlfn.ISOWEEKNUM(t_JemL[[#This Row],[Date]])</f>
        <v>39</v>
      </c>
      <c r="F634" s="3"/>
      <c r="G634" t="str">
        <f>_xlfn.XLOOKUP(t_JemL[[#This Row],[Date]],Celebration[Date],Celebration[Célébration],"-",0)</f>
        <v>-</v>
      </c>
      <c r="H634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635" spans="2:8" x14ac:dyDescent="0.25">
      <c r="B635" s="10" cm="1">
        <f t="array" ref="B635">DATE(Annee,1,ROW()-ROW(t_JemL[#Headers]))</f>
        <v>46290</v>
      </c>
      <c r="C635" s="2">
        <f>YEAR(t_JemL[[#This Row],[Date]])</f>
        <v>2026</v>
      </c>
      <c r="D635" s="2" t="str">
        <f>PROPER(TEXT(t_JemL[[#This Row],[Date]],"mmm"))</f>
        <v>Sept</v>
      </c>
      <c r="E635" s="2">
        <f>_xlfn.ISOWEEKNUM(t_JemL[[#This Row],[Date]])</f>
        <v>39</v>
      </c>
      <c r="F635" s="3"/>
      <c r="G635" t="str">
        <f>_xlfn.XLOOKUP(t_JemL[[#This Row],[Date]],Celebration[Date],Celebration[Célébration],"-",0)</f>
        <v>-</v>
      </c>
      <c r="H635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636" spans="2:8" x14ac:dyDescent="0.25">
      <c r="B636" s="10" cm="1">
        <f t="array" ref="B636">DATE(Annee,1,ROW()-ROW(t_JemL[#Headers]))</f>
        <v>46291</v>
      </c>
      <c r="C636" s="2">
        <f>YEAR(t_JemL[[#This Row],[Date]])</f>
        <v>2026</v>
      </c>
      <c r="D636" s="2" t="str">
        <f>PROPER(TEXT(t_JemL[[#This Row],[Date]],"mmm"))</f>
        <v>Sept</v>
      </c>
      <c r="E636" s="2">
        <f>_xlfn.ISOWEEKNUM(t_JemL[[#This Row],[Date]])</f>
        <v>39</v>
      </c>
      <c r="F636" s="3"/>
      <c r="G636" t="str">
        <f>_xlfn.XLOOKUP(t_JemL[[#This Row],[Date]],Celebration[Date],Celebration[Célébration],"-",0)</f>
        <v>-</v>
      </c>
      <c r="H636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637" spans="2:8" x14ac:dyDescent="0.25">
      <c r="B637" s="10" cm="1">
        <f t="array" ref="B637">DATE(Annee,1,ROW()-ROW(t_JemL[#Headers]))</f>
        <v>46292</v>
      </c>
      <c r="C637" s="2">
        <f>YEAR(t_JemL[[#This Row],[Date]])</f>
        <v>2026</v>
      </c>
      <c r="D637" s="2" t="str">
        <f>PROPER(TEXT(t_JemL[[#This Row],[Date]],"mmm"))</f>
        <v>Sept</v>
      </c>
      <c r="E637" s="2">
        <f>_xlfn.ISOWEEKNUM(t_JemL[[#This Row],[Date]])</f>
        <v>39</v>
      </c>
      <c r="F637" s="3"/>
      <c r="G637" t="str">
        <f>_xlfn.XLOOKUP(t_JemL[[#This Row],[Date]],Celebration[Date],Celebration[Célébration],"-",0)</f>
        <v>-</v>
      </c>
      <c r="H637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638" spans="2:8" x14ac:dyDescent="0.25">
      <c r="B638" s="10" cm="1">
        <f t="array" ref="B638">DATE(Annee,1,ROW()-ROW(t_JemL[#Headers]))</f>
        <v>46293</v>
      </c>
      <c r="C638" s="2">
        <f>YEAR(t_JemL[[#This Row],[Date]])</f>
        <v>2026</v>
      </c>
      <c r="D638" s="2" t="str">
        <f>PROPER(TEXT(t_JemL[[#This Row],[Date]],"mmm"))</f>
        <v>Sept</v>
      </c>
      <c r="E638" s="2">
        <f>_xlfn.ISOWEEKNUM(t_JemL[[#This Row],[Date]])</f>
        <v>40</v>
      </c>
      <c r="F638" s="3"/>
      <c r="G638" t="str">
        <f>_xlfn.XLOOKUP(t_JemL[[#This Row],[Date]],Celebration[Date],Celebration[Célébration],"-",0)</f>
        <v>-</v>
      </c>
      <c r="H638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639" spans="2:8" x14ac:dyDescent="0.25">
      <c r="B639" s="10" cm="1">
        <f t="array" ref="B639">DATE(Annee,1,ROW()-ROW(t_JemL[#Headers]))</f>
        <v>46294</v>
      </c>
      <c r="C639" s="2">
        <f>YEAR(t_JemL[[#This Row],[Date]])</f>
        <v>2026</v>
      </c>
      <c r="D639" s="2" t="str">
        <f>PROPER(TEXT(t_JemL[[#This Row],[Date]],"mmm"))</f>
        <v>Sept</v>
      </c>
      <c r="E639" s="2">
        <f>_xlfn.ISOWEEKNUM(t_JemL[[#This Row],[Date]])</f>
        <v>40</v>
      </c>
      <c r="F639" s="3"/>
      <c r="G639" t="str">
        <f>_xlfn.XLOOKUP(t_JemL[[#This Row],[Date]],Celebration[Date],Celebration[Célébration],"-",0)</f>
        <v>-</v>
      </c>
      <c r="H639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640" spans="2:8" x14ac:dyDescent="0.25">
      <c r="B640" s="10" cm="1">
        <f t="array" ref="B640">DATE(Annee,1,ROW()-ROW(t_JemL[#Headers]))</f>
        <v>46295</v>
      </c>
      <c r="C640" s="2">
        <f>YEAR(t_JemL[[#This Row],[Date]])</f>
        <v>2026</v>
      </c>
      <c r="D640" s="2" t="str">
        <f>PROPER(TEXT(t_JemL[[#This Row],[Date]],"mmm"))</f>
        <v>Sept</v>
      </c>
      <c r="E640" s="2">
        <f>_xlfn.ISOWEEKNUM(t_JemL[[#This Row],[Date]])</f>
        <v>40</v>
      </c>
      <c r="F640" s="3"/>
      <c r="G640" t="str">
        <f>_xlfn.XLOOKUP(t_JemL[[#This Row],[Date]],Celebration[Date],Celebration[Célébration],"-",0)</f>
        <v>-</v>
      </c>
      <c r="H640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641" spans="2:8" x14ac:dyDescent="0.25">
      <c r="B641" s="10" cm="1">
        <f t="array" ref="B641">DATE(Annee,1,ROW()-ROW(t_JemL[#Headers]))</f>
        <v>46296</v>
      </c>
      <c r="C641" s="2">
        <f>YEAR(t_JemL[[#This Row],[Date]])</f>
        <v>2026</v>
      </c>
      <c r="D641" s="2" t="str">
        <f>PROPER(TEXT(t_JemL[[#This Row],[Date]],"mmm"))</f>
        <v>Oct</v>
      </c>
      <c r="E641" s="2">
        <f>_xlfn.ISOWEEKNUM(t_JemL[[#This Row],[Date]])</f>
        <v>40</v>
      </c>
      <c r="F641" s="3"/>
      <c r="G641" t="str">
        <f>_xlfn.XLOOKUP(t_JemL[[#This Row],[Date]],Celebration[Date],Celebration[Célébration],"-",0)</f>
        <v>-</v>
      </c>
      <c r="H641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642" spans="2:8" x14ac:dyDescent="0.25">
      <c r="B642" s="10" cm="1">
        <f t="array" ref="B642">DATE(Annee,1,ROW()-ROW(t_JemL[#Headers]))</f>
        <v>46297</v>
      </c>
      <c r="C642" s="2">
        <f>YEAR(t_JemL[[#This Row],[Date]])</f>
        <v>2026</v>
      </c>
      <c r="D642" s="2" t="str">
        <f>PROPER(TEXT(t_JemL[[#This Row],[Date]],"mmm"))</f>
        <v>Oct</v>
      </c>
      <c r="E642" s="2">
        <f>_xlfn.ISOWEEKNUM(t_JemL[[#This Row],[Date]])</f>
        <v>40</v>
      </c>
      <c r="F642" s="3"/>
      <c r="G642" t="str">
        <f>_xlfn.XLOOKUP(t_JemL[[#This Row],[Date]],Celebration[Date],Celebration[Célébration],"-",0)</f>
        <v>-</v>
      </c>
      <c r="H642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643" spans="2:8" x14ac:dyDescent="0.25">
      <c r="B643" s="10" cm="1">
        <f t="array" ref="B643">DATE(Annee,1,ROW()-ROW(t_JemL[#Headers]))</f>
        <v>46298</v>
      </c>
      <c r="C643" s="2">
        <f>YEAR(t_JemL[[#This Row],[Date]])</f>
        <v>2026</v>
      </c>
      <c r="D643" s="2" t="str">
        <f>PROPER(TEXT(t_JemL[[#This Row],[Date]],"mmm"))</f>
        <v>Oct</v>
      </c>
      <c r="E643" s="2">
        <f>_xlfn.ISOWEEKNUM(t_JemL[[#This Row],[Date]])</f>
        <v>40</v>
      </c>
      <c r="F643" s="3"/>
      <c r="G643" t="str">
        <f>_xlfn.XLOOKUP(t_JemL[[#This Row],[Date]],Celebration[Date],Celebration[Célébration],"-",0)</f>
        <v>-</v>
      </c>
      <c r="H643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644" spans="2:8" x14ac:dyDescent="0.25">
      <c r="B644" s="10" cm="1">
        <f t="array" ref="B644">DATE(Annee,1,ROW()-ROW(t_JemL[#Headers]))</f>
        <v>46299</v>
      </c>
      <c r="C644" s="2">
        <f>YEAR(t_JemL[[#This Row],[Date]])</f>
        <v>2026</v>
      </c>
      <c r="D644" s="2" t="str">
        <f>PROPER(TEXT(t_JemL[[#This Row],[Date]],"mmm"))</f>
        <v>Oct</v>
      </c>
      <c r="E644" s="2">
        <f>_xlfn.ISOWEEKNUM(t_JemL[[#This Row],[Date]])</f>
        <v>40</v>
      </c>
      <c r="F644" s="3"/>
      <c r="G644" t="str">
        <f>_xlfn.XLOOKUP(t_JemL[[#This Row],[Date]],Celebration[Date],Celebration[Célébration],"-",0)</f>
        <v>-</v>
      </c>
      <c r="H644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645" spans="2:8" x14ac:dyDescent="0.25">
      <c r="B645" s="10" cm="1">
        <f t="array" ref="B645">DATE(Annee,1,ROW()-ROW(t_JemL[#Headers]))</f>
        <v>46300</v>
      </c>
      <c r="C645" s="2">
        <f>YEAR(t_JemL[[#This Row],[Date]])</f>
        <v>2026</v>
      </c>
      <c r="D645" s="2" t="str">
        <f>PROPER(TEXT(t_JemL[[#This Row],[Date]],"mmm"))</f>
        <v>Oct</v>
      </c>
      <c r="E645" s="2">
        <f>_xlfn.ISOWEEKNUM(t_JemL[[#This Row],[Date]])</f>
        <v>41</v>
      </c>
      <c r="F645" s="3"/>
      <c r="G645" t="str">
        <f>_xlfn.XLOOKUP(t_JemL[[#This Row],[Date]],Celebration[Date],Celebration[Célébration],"-",0)</f>
        <v>-</v>
      </c>
      <c r="H645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646" spans="2:8" x14ac:dyDescent="0.25">
      <c r="B646" s="10" cm="1">
        <f t="array" ref="B646">DATE(Annee,1,ROW()-ROW(t_JemL[#Headers]))</f>
        <v>46301</v>
      </c>
      <c r="C646" s="2">
        <f>YEAR(t_JemL[[#This Row],[Date]])</f>
        <v>2026</v>
      </c>
      <c r="D646" s="2" t="str">
        <f>PROPER(TEXT(t_JemL[[#This Row],[Date]],"mmm"))</f>
        <v>Oct</v>
      </c>
      <c r="E646" s="2">
        <f>_xlfn.ISOWEEKNUM(t_JemL[[#This Row],[Date]])</f>
        <v>41</v>
      </c>
      <c r="F646" s="3"/>
      <c r="G646" t="str">
        <f>_xlfn.XLOOKUP(t_JemL[[#This Row],[Date]],Celebration[Date],Celebration[Célébration],"-",0)</f>
        <v>-</v>
      </c>
      <c r="H646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647" spans="2:8" x14ac:dyDescent="0.25">
      <c r="B647" s="10" cm="1">
        <f t="array" ref="B647">DATE(Annee,1,ROW()-ROW(t_JemL[#Headers]))</f>
        <v>46302</v>
      </c>
      <c r="C647" s="2">
        <f>YEAR(t_JemL[[#This Row],[Date]])</f>
        <v>2026</v>
      </c>
      <c r="D647" s="2" t="str">
        <f>PROPER(TEXT(t_JemL[[#This Row],[Date]],"mmm"))</f>
        <v>Oct</v>
      </c>
      <c r="E647" s="2">
        <f>_xlfn.ISOWEEKNUM(t_JemL[[#This Row],[Date]])</f>
        <v>41</v>
      </c>
      <c r="F647" s="3"/>
      <c r="G647" t="str">
        <f>_xlfn.XLOOKUP(t_JemL[[#This Row],[Date]],Celebration[Date],Celebration[Célébration],"-",0)</f>
        <v>-</v>
      </c>
      <c r="H647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648" spans="2:8" x14ac:dyDescent="0.25">
      <c r="B648" s="10" cm="1">
        <f t="array" ref="B648">DATE(Annee,1,ROW()-ROW(t_JemL[#Headers]))</f>
        <v>46303</v>
      </c>
      <c r="C648" s="2">
        <f>YEAR(t_JemL[[#This Row],[Date]])</f>
        <v>2026</v>
      </c>
      <c r="D648" s="2" t="str">
        <f>PROPER(TEXT(t_JemL[[#This Row],[Date]],"mmm"))</f>
        <v>Oct</v>
      </c>
      <c r="E648" s="2">
        <f>_xlfn.ISOWEEKNUM(t_JemL[[#This Row],[Date]])</f>
        <v>41</v>
      </c>
      <c r="F648" s="3"/>
      <c r="G648" t="str">
        <f>_xlfn.XLOOKUP(t_JemL[[#This Row],[Date]],Celebration[Date],Celebration[Célébration],"-",0)</f>
        <v>-</v>
      </c>
      <c r="H648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649" spans="2:8" x14ac:dyDescent="0.25">
      <c r="B649" s="10" cm="1">
        <f t="array" ref="B649">DATE(Annee,1,ROW()-ROW(t_JemL[#Headers]))</f>
        <v>46304</v>
      </c>
      <c r="C649" s="2">
        <f>YEAR(t_JemL[[#This Row],[Date]])</f>
        <v>2026</v>
      </c>
      <c r="D649" s="2" t="str">
        <f>PROPER(TEXT(t_JemL[[#This Row],[Date]],"mmm"))</f>
        <v>Oct</v>
      </c>
      <c r="E649" s="2">
        <f>_xlfn.ISOWEEKNUM(t_JemL[[#This Row],[Date]])</f>
        <v>41</v>
      </c>
      <c r="F649" s="3"/>
      <c r="G649" t="str">
        <f>_xlfn.XLOOKUP(t_JemL[[#This Row],[Date]],Celebration[Date],Celebration[Célébration],"-",0)</f>
        <v>-</v>
      </c>
      <c r="H649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650" spans="2:8" x14ac:dyDescent="0.25">
      <c r="B650" s="10" cm="1">
        <f t="array" ref="B650">DATE(Annee,1,ROW()-ROW(t_JemL[#Headers]))</f>
        <v>46305</v>
      </c>
      <c r="C650" s="2">
        <f>YEAR(t_JemL[[#This Row],[Date]])</f>
        <v>2026</v>
      </c>
      <c r="D650" s="2" t="str">
        <f>PROPER(TEXT(t_JemL[[#This Row],[Date]],"mmm"))</f>
        <v>Oct</v>
      </c>
      <c r="E650" s="2">
        <f>_xlfn.ISOWEEKNUM(t_JemL[[#This Row],[Date]])</f>
        <v>41</v>
      </c>
      <c r="F650" s="3"/>
      <c r="G650" t="str">
        <f>_xlfn.XLOOKUP(t_JemL[[#This Row],[Date]],Celebration[Date],Celebration[Célébration],"-",0)</f>
        <v>-</v>
      </c>
      <c r="H650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651" spans="2:8" x14ac:dyDescent="0.25">
      <c r="B651" s="10" cm="1">
        <f t="array" ref="B651">DATE(Annee,1,ROW()-ROW(t_JemL[#Headers]))</f>
        <v>46306</v>
      </c>
      <c r="C651" s="2">
        <f>YEAR(t_JemL[[#This Row],[Date]])</f>
        <v>2026</v>
      </c>
      <c r="D651" s="2" t="str">
        <f>PROPER(TEXT(t_JemL[[#This Row],[Date]],"mmm"))</f>
        <v>Oct</v>
      </c>
      <c r="E651" s="2">
        <f>_xlfn.ISOWEEKNUM(t_JemL[[#This Row],[Date]])</f>
        <v>41</v>
      </c>
      <c r="F651" s="3"/>
      <c r="G651" t="str">
        <f>_xlfn.XLOOKUP(t_JemL[[#This Row],[Date]],Celebration[Date],Celebration[Célébration],"-",0)</f>
        <v>-</v>
      </c>
      <c r="H651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652" spans="2:8" x14ac:dyDescent="0.25">
      <c r="B652" s="10" cm="1">
        <f t="array" ref="B652">DATE(Annee,1,ROW()-ROW(t_JemL[#Headers]))</f>
        <v>46307</v>
      </c>
      <c r="C652" s="2">
        <f>YEAR(t_JemL[[#This Row],[Date]])</f>
        <v>2026</v>
      </c>
      <c r="D652" s="2" t="str">
        <f>PROPER(TEXT(t_JemL[[#This Row],[Date]],"mmm"))</f>
        <v>Oct</v>
      </c>
      <c r="E652" s="2">
        <f>_xlfn.ISOWEEKNUM(t_JemL[[#This Row],[Date]])</f>
        <v>42</v>
      </c>
      <c r="F652" s="3"/>
      <c r="G652" t="str">
        <f>_xlfn.XLOOKUP(t_JemL[[#This Row],[Date]],Celebration[Date],Celebration[Célébration],"-",0)</f>
        <v>-</v>
      </c>
      <c r="H652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653" spans="2:8" x14ac:dyDescent="0.25">
      <c r="B653" s="10" cm="1">
        <f t="array" ref="B653">DATE(Annee,1,ROW()-ROW(t_JemL[#Headers]))</f>
        <v>46308</v>
      </c>
      <c r="C653" s="2">
        <f>YEAR(t_JemL[[#This Row],[Date]])</f>
        <v>2026</v>
      </c>
      <c r="D653" s="2" t="str">
        <f>PROPER(TEXT(t_JemL[[#This Row],[Date]],"mmm"))</f>
        <v>Oct</v>
      </c>
      <c r="E653" s="2">
        <f>_xlfn.ISOWEEKNUM(t_JemL[[#This Row],[Date]])</f>
        <v>42</v>
      </c>
      <c r="F653" s="3"/>
      <c r="G653" t="str">
        <f>_xlfn.XLOOKUP(t_JemL[[#This Row],[Date]],Celebration[Date],Celebration[Célébration],"-",0)</f>
        <v>-</v>
      </c>
      <c r="H653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654" spans="2:8" x14ac:dyDescent="0.25">
      <c r="B654" s="10" cm="1">
        <f t="array" ref="B654">DATE(Annee,1,ROW()-ROW(t_JemL[#Headers]))</f>
        <v>46309</v>
      </c>
      <c r="C654" s="2">
        <f>YEAR(t_JemL[[#This Row],[Date]])</f>
        <v>2026</v>
      </c>
      <c r="D654" s="2" t="str">
        <f>PROPER(TEXT(t_JemL[[#This Row],[Date]],"mmm"))</f>
        <v>Oct</v>
      </c>
      <c r="E654" s="2">
        <f>_xlfn.ISOWEEKNUM(t_JemL[[#This Row],[Date]])</f>
        <v>42</v>
      </c>
      <c r="F654" s="3"/>
      <c r="G654" t="str">
        <f>_xlfn.XLOOKUP(t_JemL[[#This Row],[Date]],Celebration[Date],Celebration[Célébration],"-",0)</f>
        <v>-</v>
      </c>
      <c r="H654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655" spans="2:8" x14ac:dyDescent="0.25">
      <c r="B655" s="10" cm="1">
        <f t="array" ref="B655">DATE(Annee,1,ROW()-ROW(t_JemL[#Headers]))</f>
        <v>46310</v>
      </c>
      <c r="C655" s="2">
        <f>YEAR(t_JemL[[#This Row],[Date]])</f>
        <v>2026</v>
      </c>
      <c r="D655" s="2" t="str">
        <f>PROPER(TEXT(t_JemL[[#This Row],[Date]],"mmm"))</f>
        <v>Oct</v>
      </c>
      <c r="E655" s="2">
        <f>_xlfn.ISOWEEKNUM(t_JemL[[#This Row],[Date]])</f>
        <v>42</v>
      </c>
      <c r="F655" s="3"/>
      <c r="G655" t="str">
        <f>_xlfn.XLOOKUP(t_JemL[[#This Row],[Date]],Celebration[Date],Celebration[Célébration],"-",0)</f>
        <v>-</v>
      </c>
      <c r="H655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656" spans="2:8" x14ac:dyDescent="0.25">
      <c r="B656" s="10" cm="1">
        <f t="array" ref="B656">DATE(Annee,1,ROW()-ROW(t_JemL[#Headers]))</f>
        <v>46311</v>
      </c>
      <c r="C656" s="2">
        <f>YEAR(t_JemL[[#This Row],[Date]])</f>
        <v>2026</v>
      </c>
      <c r="D656" s="2" t="str">
        <f>PROPER(TEXT(t_JemL[[#This Row],[Date]],"mmm"))</f>
        <v>Oct</v>
      </c>
      <c r="E656" s="2">
        <f>_xlfn.ISOWEEKNUM(t_JemL[[#This Row],[Date]])</f>
        <v>42</v>
      </c>
      <c r="F656" s="3"/>
      <c r="G656" t="str">
        <f>_xlfn.XLOOKUP(t_JemL[[#This Row],[Date]],Celebration[Date],Celebration[Célébration],"-",0)</f>
        <v>-</v>
      </c>
      <c r="H656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657" spans="2:8" x14ac:dyDescent="0.25">
      <c r="B657" s="10" cm="1">
        <f t="array" ref="B657">DATE(Annee,1,ROW()-ROW(t_JemL[#Headers]))</f>
        <v>46312</v>
      </c>
      <c r="C657" s="2">
        <f>YEAR(t_JemL[[#This Row],[Date]])</f>
        <v>2026</v>
      </c>
      <c r="D657" s="2" t="str">
        <f>PROPER(TEXT(t_JemL[[#This Row],[Date]],"mmm"))</f>
        <v>Oct</v>
      </c>
      <c r="E657" s="2">
        <f>_xlfn.ISOWEEKNUM(t_JemL[[#This Row],[Date]])</f>
        <v>42</v>
      </c>
      <c r="F657" s="3"/>
      <c r="G657" t="str">
        <f>_xlfn.XLOOKUP(t_JemL[[#This Row],[Date]],Celebration[Date],Celebration[Célébration],"-",0)</f>
        <v>-</v>
      </c>
      <c r="H657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658" spans="2:8" x14ac:dyDescent="0.25">
      <c r="B658" s="10" cm="1">
        <f t="array" ref="B658">DATE(Annee,1,ROW()-ROW(t_JemL[#Headers]))</f>
        <v>46313</v>
      </c>
      <c r="C658" s="2">
        <f>YEAR(t_JemL[[#This Row],[Date]])</f>
        <v>2026</v>
      </c>
      <c r="D658" s="2" t="str">
        <f>PROPER(TEXT(t_JemL[[#This Row],[Date]],"mmm"))</f>
        <v>Oct</v>
      </c>
      <c r="E658" s="2">
        <f>_xlfn.ISOWEEKNUM(t_JemL[[#This Row],[Date]])</f>
        <v>42</v>
      </c>
      <c r="F658" s="3"/>
      <c r="G658" t="str">
        <f>_xlfn.XLOOKUP(t_JemL[[#This Row],[Date]],Celebration[Date],Celebration[Célébration],"-",0)</f>
        <v>-</v>
      </c>
      <c r="H658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659" spans="2:8" x14ac:dyDescent="0.25">
      <c r="B659" s="10" cm="1">
        <f t="array" ref="B659">DATE(Annee,1,ROW()-ROW(t_JemL[#Headers]))</f>
        <v>46314</v>
      </c>
      <c r="C659" s="2">
        <f>YEAR(t_JemL[[#This Row],[Date]])</f>
        <v>2026</v>
      </c>
      <c r="D659" s="2" t="str">
        <f>PROPER(TEXT(t_JemL[[#This Row],[Date]],"mmm"))</f>
        <v>Oct</v>
      </c>
      <c r="E659" s="2">
        <f>_xlfn.ISOWEEKNUM(t_JemL[[#This Row],[Date]])</f>
        <v>43</v>
      </c>
      <c r="F659" s="3"/>
      <c r="G659" t="str">
        <f>_xlfn.XLOOKUP(t_JemL[[#This Row],[Date]],Celebration[Date],Celebration[Célébration],"-",0)</f>
        <v>-</v>
      </c>
      <c r="H659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660" spans="2:8" x14ac:dyDescent="0.25">
      <c r="B660" s="10" cm="1">
        <f t="array" ref="B660">DATE(Annee,1,ROW()-ROW(t_JemL[#Headers]))</f>
        <v>46315</v>
      </c>
      <c r="C660" s="2">
        <f>YEAR(t_JemL[[#This Row],[Date]])</f>
        <v>2026</v>
      </c>
      <c r="D660" s="2" t="str">
        <f>PROPER(TEXT(t_JemL[[#This Row],[Date]],"mmm"))</f>
        <v>Oct</v>
      </c>
      <c r="E660" s="2">
        <f>_xlfn.ISOWEEKNUM(t_JemL[[#This Row],[Date]])</f>
        <v>43</v>
      </c>
      <c r="F660" s="3"/>
      <c r="G660" t="str">
        <f>_xlfn.XLOOKUP(t_JemL[[#This Row],[Date]],Celebration[Date],Celebration[Célébration],"-",0)</f>
        <v>-</v>
      </c>
      <c r="H660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661" spans="2:8" x14ac:dyDescent="0.25">
      <c r="B661" s="10" cm="1">
        <f t="array" ref="B661">DATE(Annee,1,ROW()-ROW(t_JemL[#Headers]))</f>
        <v>46316</v>
      </c>
      <c r="C661" s="2">
        <f>YEAR(t_JemL[[#This Row],[Date]])</f>
        <v>2026</v>
      </c>
      <c r="D661" s="2" t="str">
        <f>PROPER(TEXT(t_JemL[[#This Row],[Date]],"mmm"))</f>
        <v>Oct</v>
      </c>
      <c r="E661" s="2">
        <f>_xlfn.ISOWEEKNUM(t_JemL[[#This Row],[Date]])</f>
        <v>43</v>
      </c>
      <c r="F661" s="3"/>
      <c r="G661" t="str">
        <f>_xlfn.XLOOKUP(t_JemL[[#This Row],[Date]],Celebration[Date],Celebration[Célébration],"-",0)</f>
        <v>-</v>
      </c>
      <c r="H661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662" spans="2:8" x14ac:dyDescent="0.25">
      <c r="B662" s="10" cm="1">
        <f t="array" ref="B662">DATE(Annee,1,ROW()-ROW(t_JemL[#Headers]))</f>
        <v>46317</v>
      </c>
      <c r="C662" s="2">
        <f>YEAR(t_JemL[[#This Row],[Date]])</f>
        <v>2026</v>
      </c>
      <c r="D662" s="2" t="str">
        <f>PROPER(TEXT(t_JemL[[#This Row],[Date]],"mmm"))</f>
        <v>Oct</v>
      </c>
      <c r="E662" s="2">
        <f>_xlfn.ISOWEEKNUM(t_JemL[[#This Row],[Date]])</f>
        <v>43</v>
      </c>
      <c r="F662" s="3"/>
      <c r="G662" t="str">
        <f>_xlfn.XLOOKUP(t_JemL[[#This Row],[Date]],Celebration[Date],Celebration[Célébration],"-",0)</f>
        <v>-</v>
      </c>
      <c r="H662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663" spans="2:8" x14ac:dyDescent="0.25">
      <c r="B663" s="10" cm="1">
        <f t="array" ref="B663">DATE(Annee,1,ROW()-ROW(t_JemL[#Headers]))</f>
        <v>46318</v>
      </c>
      <c r="C663" s="2">
        <f>YEAR(t_JemL[[#This Row],[Date]])</f>
        <v>2026</v>
      </c>
      <c r="D663" s="2" t="str">
        <f>PROPER(TEXT(t_JemL[[#This Row],[Date]],"mmm"))</f>
        <v>Oct</v>
      </c>
      <c r="E663" s="2">
        <f>_xlfn.ISOWEEKNUM(t_JemL[[#This Row],[Date]])</f>
        <v>43</v>
      </c>
      <c r="F663" s="3"/>
      <c r="G663" t="str">
        <f>_xlfn.XLOOKUP(t_JemL[[#This Row],[Date]],Celebration[Date],Celebration[Célébration],"-",0)</f>
        <v>-</v>
      </c>
      <c r="H663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664" spans="2:8" x14ac:dyDescent="0.25">
      <c r="B664" s="10" cm="1">
        <f t="array" ref="B664">DATE(Annee,1,ROW()-ROW(t_JemL[#Headers]))</f>
        <v>46319</v>
      </c>
      <c r="C664" s="2">
        <f>YEAR(t_JemL[[#This Row],[Date]])</f>
        <v>2026</v>
      </c>
      <c r="D664" s="2" t="str">
        <f>PROPER(TEXT(t_JemL[[#This Row],[Date]],"mmm"))</f>
        <v>Oct</v>
      </c>
      <c r="E664" s="2">
        <f>_xlfn.ISOWEEKNUM(t_JemL[[#This Row],[Date]])</f>
        <v>43</v>
      </c>
      <c r="F664" s="3"/>
      <c r="G664" t="str">
        <f>_xlfn.XLOOKUP(t_JemL[[#This Row],[Date]],Celebration[Date],Celebration[Célébration],"-",0)</f>
        <v>-</v>
      </c>
      <c r="H664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665" spans="2:8" x14ac:dyDescent="0.25">
      <c r="B665" s="10" cm="1">
        <f t="array" ref="B665">DATE(Annee,1,ROW()-ROW(t_JemL[#Headers]))</f>
        <v>46320</v>
      </c>
      <c r="C665" s="2">
        <f>YEAR(t_JemL[[#This Row],[Date]])</f>
        <v>2026</v>
      </c>
      <c r="D665" s="2" t="str">
        <f>PROPER(TEXT(t_JemL[[#This Row],[Date]],"mmm"))</f>
        <v>Oct</v>
      </c>
      <c r="E665" s="2">
        <f>_xlfn.ISOWEEKNUM(t_JemL[[#This Row],[Date]])</f>
        <v>43</v>
      </c>
      <c r="F665" s="3"/>
      <c r="G665" t="str">
        <f>_xlfn.XLOOKUP(t_JemL[[#This Row],[Date]],Celebration[Date],Celebration[Célébration],"-",0)</f>
        <v>-</v>
      </c>
      <c r="H665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666" spans="2:8" x14ac:dyDescent="0.25">
      <c r="B666" s="10" cm="1">
        <f t="array" ref="B666">DATE(Annee,1,ROW()-ROW(t_JemL[#Headers]))</f>
        <v>46321</v>
      </c>
      <c r="C666" s="2">
        <f>YEAR(t_JemL[[#This Row],[Date]])</f>
        <v>2026</v>
      </c>
      <c r="D666" s="2" t="str">
        <f>PROPER(TEXT(t_JemL[[#This Row],[Date]],"mmm"))</f>
        <v>Oct</v>
      </c>
      <c r="E666" s="2">
        <f>_xlfn.ISOWEEKNUM(t_JemL[[#This Row],[Date]])</f>
        <v>44</v>
      </c>
      <c r="F666" s="3"/>
      <c r="G666" t="str">
        <f>_xlfn.XLOOKUP(t_JemL[[#This Row],[Date]],Celebration[Date],Celebration[Célébration],"-",0)</f>
        <v>-</v>
      </c>
      <c r="H666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667" spans="2:8" x14ac:dyDescent="0.25">
      <c r="B667" s="10" cm="1">
        <f t="array" ref="B667">DATE(Annee,1,ROW()-ROW(t_JemL[#Headers]))</f>
        <v>46322</v>
      </c>
      <c r="C667" s="2">
        <f>YEAR(t_JemL[[#This Row],[Date]])</f>
        <v>2026</v>
      </c>
      <c r="D667" s="2" t="str">
        <f>PROPER(TEXT(t_JemL[[#This Row],[Date]],"mmm"))</f>
        <v>Oct</v>
      </c>
      <c r="E667" s="2">
        <f>_xlfn.ISOWEEKNUM(t_JemL[[#This Row],[Date]])</f>
        <v>44</v>
      </c>
      <c r="F667" s="3"/>
      <c r="G667" t="str">
        <f>_xlfn.XLOOKUP(t_JemL[[#This Row],[Date]],Celebration[Date],Celebration[Célébration],"-",0)</f>
        <v>-</v>
      </c>
      <c r="H667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668" spans="2:8" x14ac:dyDescent="0.25">
      <c r="B668" s="10" cm="1">
        <f t="array" ref="B668">DATE(Annee,1,ROW()-ROW(t_JemL[#Headers]))</f>
        <v>46323</v>
      </c>
      <c r="C668" s="2">
        <f>YEAR(t_JemL[[#This Row],[Date]])</f>
        <v>2026</v>
      </c>
      <c r="D668" s="2" t="str">
        <f>PROPER(TEXT(t_JemL[[#This Row],[Date]],"mmm"))</f>
        <v>Oct</v>
      </c>
      <c r="E668" s="2">
        <f>_xlfn.ISOWEEKNUM(t_JemL[[#This Row],[Date]])</f>
        <v>44</v>
      </c>
      <c r="F668" s="3"/>
      <c r="G668" t="str">
        <f>_xlfn.XLOOKUP(t_JemL[[#This Row],[Date]],Celebration[Date],Celebration[Célébration],"-",0)</f>
        <v>-</v>
      </c>
      <c r="H668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669" spans="2:8" x14ac:dyDescent="0.25">
      <c r="B669" s="10" cm="1">
        <f t="array" ref="B669">DATE(Annee,1,ROW()-ROW(t_JemL[#Headers]))</f>
        <v>46324</v>
      </c>
      <c r="C669" s="2">
        <f>YEAR(t_JemL[[#This Row],[Date]])</f>
        <v>2026</v>
      </c>
      <c r="D669" s="2" t="str">
        <f>PROPER(TEXT(t_JemL[[#This Row],[Date]],"mmm"))</f>
        <v>Oct</v>
      </c>
      <c r="E669" s="2">
        <f>_xlfn.ISOWEEKNUM(t_JemL[[#This Row],[Date]])</f>
        <v>44</v>
      </c>
      <c r="F669" s="3"/>
      <c r="G669" t="str">
        <f>_xlfn.XLOOKUP(t_JemL[[#This Row],[Date]],Celebration[Date],Celebration[Célébration],"-",0)</f>
        <v>-</v>
      </c>
      <c r="H669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670" spans="2:8" x14ac:dyDescent="0.25">
      <c r="B670" s="10" cm="1">
        <f t="array" ref="B670">DATE(Annee,1,ROW()-ROW(t_JemL[#Headers]))</f>
        <v>46325</v>
      </c>
      <c r="C670" s="2">
        <f>YEAR(t_JemL[[#This Row],[Date]])</f>
        <v>2026</v>
      </c>
      <c r="D670" s="2" t="str">
        <f>PROPER(TEXT(t_JemL[[#This Row],[Date]],"mmm"))</f>
        <v>Oct</v>
      </c>
      <c r="E670" s="2">
        <f>_xlfn.ISOWEEKNUM(t_JemL[[#This Row],[Date]])</f>
        <v>44</v>
      </c>
      <c r="F670" s="3"/>
      <c r="G670" t="str">
        <f>_xlfn.XLOOKUP(t_JemL[[#This Row],[Date]],Celebration[Date],Celebration[Célébration],"-",0)</f>
        <v>-</v>
      </c>
      <c r="H670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671" spans="2:8" x14ac:dyDescent="0.25">
      <c r="B671" s="10" cm="1">
        <f t="array" ref="B671">DATE(Annee,1,ROW()-ROW(t_JemL[#Headers]))</f>
        <v>46326</v>
      </c>
      <c r="C671" s="2">
        <f>YEAR(t_JemL[[#This Row],[Date]])</f>
        <v>2026</v>
      </c>
      <c r="D671" s="2" t="str">
        <f>PROPER(TEXT(t_JemL[[#This Row],[Date]],"mmm"))</f>
        <v>Oct</v>
      </c>
      <c r="E671" s="2">
        <f>_xlfn.ISOWEEKNUM(t_JemL[[#This Row],[Date]])</f>
        <v>44</v>
      </c>
      <c r="F671" s="3"/>
      <c r="G671" t="str">
        <f>_xlfn.XLOOKUP(t_JemL[[#This Row],[Date]],Celebration[Date],Celebration[Célébration],"-",0)</f>
        <v>-</v>
      </c>
      <c r="H671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  <row r="672" spans="2:8" x14ac:dyDescent="0.25">
      <c r="B672" s="10" cm="1">
        <f t="array" ref="B672">DATE(Annee,1,ROW()-ROW(t_JemL[#Headers]))</f>
        <v>46327</v>
      </c>
      <c r="C672" s="2">
        <f>YEAR(t_JemL[[#This Row],[Date]])</f>
        <v>2026</v>
      </c>
      <c r="D672" s="2" t="str">
        <f>PROPER(TEXT(t_JemL[[#This Row],[Date]],"mmm"))</f>
        <v>Nov</v>
      </c>
      <c r="E672" s="2">
        <f>_xlfn.ISOWEEKNUM(t_JemL[[#This Row],[Date]])</f>
        <v>44</v>
      </c>
      <c r="F672" s="3"/>
      <c r="G672" t="str">
        <f>_xlfn.XLOOKUP(t_JemL[[#This Row],[Date]],Celebration[Date],Celebration[Célébration],"-",0)</f>
        <v>Toussaint</v>
      </c>
      <c r="H672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❗Toussaint</v>
      </c>
    </row>
    <row r="673" spans="2:8" x14ac:dyDescent="0.25">
      <c r="B673" s="10" cm="1">
        <f t="array" ref="B673">DATE(Annee,1,ROW()-ROW(t_JemL[#Headers]))</f>
        <v>46328</v>
      </c>
      <c r="C673" s="2">
        <f>YEAR(t_JemL[[#This Row],[Date]])</f>
        <v>2026</v>
      </c>
      <c r="D673" s="2" t="str">
        <f>PROPER(TEXT(t_JemL[[#This Row],[Date]],"mmm"))</f>
        <v>Nov</v>
      </c>
      <c r="E673" s="2">
        <f>_xlfn.ISOWEEKNUM(t_JemL[[#This Row],[Date]])</f>
        <v>45</v>
      </c>
      <c r="F673" s="3"/>
      <c r="G673" t="str">
        <f>_xlfn.XLOOKUP(t_JemL[[#This Row],[Date]],Celebration[Date],Celebration[Célébration],"-",0)</f>
        <v>-</v>
      </c>
      <c r="H673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674" spans="2:8" x14ac:dyDescent="0.25">
      <c r="B674" s="10" cm="1">
        <f t="array" ref="B674">DATE(Annee,1,ROW()-ROW(t_JemL[#Headers]))</f>
        <v>46329</v>
      </c>
      <c r="C674" s="2">
        <f>YEAR(t_JemL[[#This Row],[Date]])</f>
        <v>2026</v>
      </c>
      <c r="D674" s="2" t="str">
        <f>PROPER(TEXT(t_JemL[[#This Row],[Date]],"mmm"))</f>
        <v>Nov</v>
      </c>
      <c r="E674" s="2">
        <f>_xlfn.ISOWEEKNUM(t_JemL[[#This Row],[Date]])</f>
        <v>45</v>
      </c>
      <c r="F674" s="3"/>
      <c r="G674" t="str">
        <f>_xlfn.XLOOKUP(t_JemL[[#This Row],[Date]],Celebration[Date],Celebration[Célébration],"-",0)</f>
        <v>-</v>
      </c>
      <c r="H674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675" spans="2:8" x14ac:dyDescent="0.25">
      <c r="B675" s="10" cm="1">
        <f t="array" ref="B675">DATE(Annee,1,ROW()-ROW(t_JemL[#Headers]))</f>
        <v>46330</v>
      </c>
      <c r="C675" s="2">
        <f>YEAR(t_JemL[[#This Row],[Date]])</f>
        <v>2026</v>
      </c>
      <c r="D675" s="2" t="str">
        <f>PROPER(TEXT(t_JemL[[#This Row],[Date]],"mmm"))</f>
        <v>Nov</v>
      </c>
      <c r="E675" s="2">
        <f>_xlfn.ISOWEEKNUM(t_JemL[[#This Row],[Date]])</f>
        <v>45</v>
      </c>
      <c r="F675" s="3"/>
      <c r="G675" t="str">
        <f>_xlfn.XLOOKUP(t_JemL[[#This Row],[Date]],Celebration[Date],Celebration[Célébration],"-",0)</f>
        <v>-</v>
      </c>
      <c r="H675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676" spans="2:8" x14ac:dyDescent="0.25">
      <c r="B676" s="10" cm="1">
        <f t="array" ref="B676">DATE(Annee,1,ROW()-ROW(t_JemL[#Headers]))</f>
        <v>46331</v>
      </c>
      <c r="C676" s="2">
        <f>YEAR(t_JemL[[#This Row],[Date]])</f>
        <v>2026</v>
      </c>
      <c r="D676" s="2" t="str">
        <f>PROPER(TEXT(t_JemL[[#This Row],[Date]],"mmm"))</f>
        <v>Nov</v>
      </c>
      <c r="E676" s="2">
        <f>_xlfn.ISOWEEKNUM(t_JemL[[#This Row],[Date]])</f>
        <v>45</v>
      </c>
      <c r="F676" s="3"/>
      <c r="G676" t="str">
        <f>_xlfn.XLOOKUP(t_JemL[[#This Row],[Date]],Celebration[Date],Celebration[Célébration],"-",0)</f>
        <v>-</v>
      </c>
      <c r="H676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677" spans="2:8" x14ac:dyDescent="0.25">
      <c r="B677" s="10" cm="1">
        <f t="array" ref="B677">DATE(Annee,1,ROW()-ROW(t_JemL[#Headers]))</f>
        <v>46332</v>
      </c>
      <c r="C677" s="2">
        <f>YEAR(t_JemL[[#This Row],[Date]])</f>
        <v>2026</v>
      </c>
      <c r="D677" s="2" t="str">
        <f>PROPER(TEXT(t_JemL[[#This Row],[Date]],"mmm"))</f>
        <v>Nov</v>
      </c>
      <c r="E677" s="2">
        <f>_xlfn.ISOWEEKNUM(t_JemL[[#This Row],[Date]])</f>
        <v>45</v>
      </c>
      <c r="F677" s="3"/>
      <c r="G677" t="str">
        <f>_xlfn.XLOOKUP(t_JemL[[#This Row],[Date]],Celebration[Date],Celebration[Célébration],"-",0)</f>
        <v>-</v>
      </c>
      <c r="H677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678" spans="2:8" x14ac:dyDescent="0.25">
      <c r="B678" s="10" cm="1">
        <f t="array" ref="B678">DATE(Annee,1,ROW()-ROW(t_JemL[#Headers]))</f>
        <v>46333</v>
      </c>
      <c r="C678" s="2">
        <f>YEAR(t_JemL[[#This Row],[Date]])</f>
        <v>2026</v>
      </c>
      <c r="D678" s="2" t="str">
        <f>PROPER(TEXT(t_JemL[[#This Row],[Date]],"mmm"))</f>
        <v>Nov</v>
      </c>
      <c r="E678" s="2">
        <f>_xlfn.ISOWEEKNUM(t_JemL[[#This Row],[Date]])</f>
        <v>45</v>
      </c>
      <c r="F678" s="3"/>
      <c r="G678" t="str">
        <f>_xlfn.XLOOKUP(t_JemL[[#This Row],[Date]],Celebration[Date],Celebration[Célébration],"-",0)</f>
        <v>-</v>
      </c>
      <c r="H678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679" spans="2:8" x14ac:dyDescent="0.25">
      <c r="B679" s="10" cm="1">
        <f t="array" ref="B679">DATE(Annee,1,ROW()-ROW(t_JemL[#Headers]))</f>
        <v>46334</v>
      </c>
      <c r="C679" s="2">
        <f>YEAR(t_JemL[[#This Row],[Date]])</f>
        <v>2026</v>
      </c>
      <c r="D679" s="2" t="str">
        <f>PROPER(TEXT(t_JemL[[#This Row],[Date]],"mmm"))</f>
        <v>Nov</v>
      </c>
      <c r="E679" s="2">
        <f>_xlfn.ISOWEEKNUM(t_JemL[[#This Row],[Date]])</f>
        <v>45</v>
      </c>
      <c r="F679" s="3"/>
      <c r="G679" t="str">
        <f>_xlfn.XLOOKUP(t_JemL[[#This Row],[Date]],Celebration[Date],Celebration[Célébration],"-",0)</f>
        <v>-</v>
      </c>
      <c r="H679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680" spans="2:8" x14ac:dyDescent="0.25">
      <c r="B680" s="10" cm="1">
        <f t="array" ref="B680">DATE(Annee,1,ROW()-ROW(t_JemL[#Headers]))</f>
        <v>46335</v>
      </c>
      <c r="C680" s="2">
        <f>YEAR(t_JemL[[#This Row],[Date]])</f>
        <v>2026</v>
      </c>
      <c r="D680" s="2" t="str">
        <f>PROPER(TEXT(t_JemL[[#This Row],[Date]],"mmm"))</f>
        <v>Nov</v>
      </c>
      <c r="E680" s="2">
        <f>_xlfn.ISOWEEKNUM(t_JemL[[#This Row],[Date]])</f>
        <v>46</v>
      </c>
      <c r="F680" s="3"/>
      <c r="G680" t="str">
        <f>_xlfn.XLOOKUP(t_JemL[[#This Row],[Date]],Celebration[Date],Celebration[Célébration],"-",0)</f>
        <v>-</v>
      </c>
      <c r="H680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681" spans="2:8" x14ac:dyDescent="0.25">
      <c r="B681" s="10" cm="1">
        <f t="array" ref="B681">DATE(Annee,1,ROW()-ROW(t_JemL[#Headers]))</f>
        <v>46336</v>
      </c>
      <c r="C681" s="2">
        <f>YEAR(t_JemL[[#This Row],[Date]])</f>
        <v>2026</v>
      </c>
      <c r="D681" s="2" t="str">
        <f>PROPER(TEXT(t_JemL[[#This Row],[Date]],"mmm"))</f>
        <v>Nov</v>
      </c>
      <c r="E681" s="2">
        <f>_xlfn.ISOWEEKNUM(t_JemL[[#This Row],[Date]])</f>
        <v>46</v>
      </c>
      <c r="F681" s="3"/>
      <c r="G681" t="str">
        <f>_xlfn.XLOOKUP(t_JemL[[#This Row],[Date]],Celebration[Date],Celebration[Célébration],"-",0)</f>
        <v>-</v>
      </c>
      <c r="H681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682" spans="2:8" x14ac:dyDescent="0.25">
      <c r="B682" s="10" cm="1">
        <f t="array" ref="B682">DATE(Annee,1,ROW()-ROW(t_JemL[#Headers]))</f>
        <v>46337</v>
      </c>
      <c r="C682" s="2">
        <f>YEAR(t_JemL[[#This Row],[Date]])</f>
        <v>2026</v>
      </c>
      <c r="D682" s="2" t="str">
        <f>PROPER(TEXT(t_JemL[[#This Row],[Date]],"mmm"))</f>
        <v>Nov</v>
      </c>
      <c r="E682" s="2">
        <f>_xlfn.ISOWEEKNUM(t_JemL[[#This Row],[Date]])</f>
        <v>46</v>
      </c>
      <c r="F682" s="3"/>
      <c r="G682" t="str">
        <f>_xlfn.XLOOKUP(t_JemL[[#This Row],[Date]],Celebration[Date],Celebration[Célébration],"-",0)</f>
        <v>11 novembre</v>
      </c>
      <c r="H682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❗11 novembre</v>
      </c>
    </row>
    <row r="683" spans="2:8" x14ac:dyDescent="0.25">
      <c r="B683" s="10" cm="1">
        <f t="array" ref="B683">DATE(Annee,1,ROW()-ROW(t_JemL[#Headers]))</f>
        <v>46338</v>
      </c>
      <c r="C683" s="2">
        <f>YEAR(t_JemL[[#This Row],[Date]])</f>
        <v>2026</v>
      </c>
      <c r="D683" s="2" t="str">
        <f>PROPER(TEXT(t_JemL[[#This Row],[Date]],"mmm"))</f>
        <v>Nov</v>
      </c>
      <c r="E683" s="2">
        <f>_xlfn.ISOWEEKNUM(t_JemL[[#This Row],[Date]])</f>
        <v>46</v>
      </c>
      <c r="F683" s="3"/>
      <c r="G683" t="str">
        <f>_xlfn.XLOOKUP(t_JemL[[#This Row],[Date]],Celebration[Date],Celebration[Célébration],"-",0)</f>
        <v>-</v>
      </c>
      <c r="H683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684" spans="2:8" x14ac:dyDescent="0.25">
      <c r="B684" s="10" cm="1">
        <f t="array" ref="B684">DATE(Annee,1,ROW()-ROW(t_JemL[#Headers]))</f>
        <v>46339</v>
      </c>
      <c r="C684" s="2">
        <f>YEAR(t_JemL[[#This Row],[Date]])</f>
        <v>2026</v>
      </c>
      <c r="D684" s="2" t="str">
        <f>PROPER(TEXT(t_JemL[[#This Row],[Date]],"mmm"))</f>
        <v>Nov</v>
      </c>
      <c r="E684" s="2">
        <f>_xlfn.ISOWEEKNUM(t_JemL[[#This Row],[Date]])</f>
        <v>46</v>
      </c>
      <c r="F684" s="3"/>
      <c r="G684" t="str">
        <f>_xlfn.XLOOKUP(t_JemL[[#This Row],[Date]],Celebration[Date],Celebration[Célébration],"-",0)</f>
        <v>-</v>
      </c>
      <c r="H684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685" spans="2:8" x14ac:dyDescent="0.25">
      <c r="B685" s="10" cm="1">
        <f t="array" ref="B685">DATE(Annee,1,ROW()-ROW(t_JemL[#Headers]))</f>
        <v>46340</v>
      </c>
      <c r="C685" s="2">
        <f>YEAR(t_JemL[[#This Row],[Date]])</f>
        <v>2026</v>
      </c>
      <c r="D685" s="2" t="str">
        <f>PROPER(TEXT(t_JemL[[#This Row],[Date]],"mmm"))</f>
        <v>Nov</v>
      </c>
      <c r="E685" s="2">
        <f>_xlfn.ISOWEEKNUM(t_JemL[[#This Row],[Date]])</f>
        <v>46</v>
      </c>
      <c r="F685" s="3"/>
      <c r="G685" t="str">
        <f>_xlfn.XLOOKUP(t_JemL[[#This Row],[Date]],Celebration[Date],Celebration[Célébration],"-",0)</f>
        <v>-</v>
      </c>
      <c r="H685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686" spans="2:8" x14ac:dyDescent="0.25">
      <c r="B686" s="10" cm="1">
        <f t="array" ref="B686">DATE(Annee,1,ROW()-ROW(t_JemL[#Headers]))</f>
        <v>46341</v>
      </c>
      <c r="C686" s="2">
        <f>YEAR(t_JemL[[#This Row],[Date]])</f>
        <v>2026</v>
      </c>
      <c r="D686" s="2" t="str">
        <f>PROPER(TEXT(t_JemL[[#This Row],[Date]],"mmm"))</f>
        <v>Nov</v>
      </c>
      <c r="E686" s="2">
        <f>_xlfn.ISOWEEKNUM(t_JemL[[#This Row],[Date]])</f>
        <v>46</v>
      </c>
      <c r="F686" s="3"/>
      <c r="G686" t="str">
        <f>_xlfn.XLOOKUP(t_JemL[[#This Row],[Date]],Celebration[Date],Celebration[Célébration],"-",0)</f>
        <v>-</v>
      </c>
      <c r="H686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687" spans="2:8" x14ac:dyDescent="0.25">
      <c r="B687" s="10" cm="1">
        <f t="array" ref="B687">DATE(Annee,1,ROW()-ROW(t_JemL[#Headers]))</f>
        <v>46342</v>
      </c>
      <c r="C687" s="2">
        <f>YEAR(t_JemL[[#This Row],[Date]])</f>
        <v>2026</v>
      </c>
      <c r="D687" s="2" t="str">
        <f>PROPER(TEXT(t_JemL[[#This Row],[Date]],"mmm"))</f>
        <v>Nov</v>
      </c>
      <c r="E687" s="2">
        <f>_xlfn.ISOWEEKNUM(t_JemL[[#This Row],[Date]])</f>
        <v>47</v>
      </c>
      <c r="F687" s="3"/>
      <c r="G687" t="str">
        <f>_xlfn.XLOOKUP(t_JemL[[#This Row],[Date]],Celebration[Date],Celebration[Célébration],"-",0)</f>
        <v>-</v>
      </c>
      <c r="H687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688" spans="2:8" x14ac:dyDescent="0.25">
      <c r="B688" s="10" cm="1">
        <f t="array" ref="B688">DATE(Annee,1,ROW()-ROW(t_JemL[#Headers]))</f>
        <v>46343</v>
      </c>
      <c r="C688" s="2">
        <f>YEAR(t_JemL[[#This Row],[Date]])</f>
        <v>2026</v>
      </c>
      <c r="D688" s="2" t="str">
        <f>PROPER(TEXT(t_JemL[[#This Row],[Date]],"mmm"))</f>
        <v>Nov</v>
      </c>
      <c r="E688" s="2">
        <f>_xlfn.ISOWEEKNUM(t_JemL[[#This Row],[Date]])</f>
        <v>47</v>
      </c>
      <c r="F688" s="3"/>
      <c r="G688" t="str">
        <f>_xlfn.XLOOKUP(t_JemL[[#This Row],[Date]],Celebration[Date],Celebration[Célébration],"-",0)</f>
        <v>-</v>
      </c>
      <c r="H688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689" spans="2:8" x14ac:dyDescent="0.25">
      <c r="B689" s="10" cm="1">
        <f t="array" ref="B689">DATE(Annee,1,ROW()-ROW(t_JemL[#Headers]))</f>
        <v>46344</v>
      </c>
      <c r="C689" s="2">
        <f>YEAR(t_JemL[[#This Row],[Date]])</f>
        <v>2026</v>
      </c>
      <c r="D689" s="2" t="str">
        <f>PROPER(TEXT(t_JemL[[#This Row],[Date]],"mmm"))</f>
        <v>Nov</v>
      </c>
      <c r="E689" s="2">
        <f>_xlfn.ISOWEEKNUM(t_JemL[[#This Row],[Date]])</f>
        <v>47</v>
      </c>
      <c r="F689" s="3"/>
      <c r="G689" t="str">
        <f>_xlfn.XLOOKUP(t_JemL[[#This Row],[Date]],Celebration[Date],Celebration[Célébration],"-",0)</f>
        <v>-</v>
      </c>
      <c r="H689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690" spans="2:8" x14ac:dyDescent="0.25">
      <c r="B690" s="10" cm="1">
        <f t="array" ref="B690">DATE(Annee,1,ROW()-ROW(t_JemL[#Headers]))</f>
        <v>46345</v>
      </c>
      <c r="C690" s="2">
        <f>YEAR(t_JemL[[#This Row],[Date]])</f>
        <v>2026</v>
      </c>
      <c r="D690" s="2" t="str">
        <f>PROPER(TEXT(t_JemL[[#This Row],[Date]],"mmm"))</f>
        <v>Nov</v>
      </c>
      <c r="E690" s="2">
        <f>_xlfn.ISOWEEKNUM(t_JemL[[#This Row],[Date]])</f>
        <v>47</v>
      </c>
      <c r="F690" s="3"/>
      <c r="G690" t="str">
        <f>_xlfn.XLOOKUP(t_JemL[[#This Row],[Date]],Celebration[Date],Celebration[Célébration],"-",0)</f>
        <v>-</v>
      </c>
      <c r="H690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691" spans="2:8" x14ac:dyDescent="0.25">
      <c r="B691" s="10" cm="1">
        <f t="array" ref="B691">DATE(Annee,1,ROW()-ROW(t_JemL[#Headers]))</f>
        <v>46346</v>
      </c>
      <c r="C691" s="2">
        <f>YEAR(t_JemL[[#This Row],[Date]])</f>
        <v>2026</v>
      </c>
      <c r="D691" s="2" t="str">
        <f>PROPER(TEXT(t_JemL[[#This Row],[Date]],"mmm"))</f>
        <v>Nov</v>
      </c>
      <c r="E691" s="2">
        <f>_xlfn.ISOWEEKNUM(t_JemL[[#This Row],[Date]])</f>
        <v>47</v>
      </c>
      <c r="F691" s="3"/>
      <c r="G691" t="str">
        <f>_xlfn.XLOOKUP(t_JemL[[#This Row],[Date]],Celebration[Date],Celebration[Célébration],"-",0)</f>
        <v>-</v>
      </c>
      <c r="H691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692" spans="2:8" x14ac:dyDescent="0.25">
      <c r="B692" s="10" cm="1">
        <f t="array" ref="B692">DATE(Annee,1,ROW()-ROW(t_JemL[#Headers]))</f>
        <v>46347</v>
      </c>
      <c r="C692" s="2">
        <f>YEAR(t_JemL[[#This Row],[Date]])</f>
        <v>2026</v>
      </c>
      <c r="D692" s="2" t="str">
        <f>PROPER(TEXT(t_JemL[[#This Row],[Date]],"mmm"))</f>
        <v>Nov</v>
      </c>
      <c r="E692" s="2">
        <f>_xlfn.ISOWEEKNUM(t_JemL[[#This Row],[Date]])</f>
        <v>47</v>
      </c>
      <c r="F692" s="3"/>
      <c r="G692" t="str">
        <f>_xlfn.XLOOKUP(t_JemL[[#This Row],[Date]],Celebration[Date],Celebration[Célébration],"-",0)</f>
        <v>-</v>
      </c>
      <c r="H692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693" spans="2:8" x14ac:dyDescent="0.25">
      <c r="B693" s="10" cm="1">
        <f t="array" ref="B693">DATE(Annee,1,ROW()-ROW(t_JemL[#Headers]))</f>
        <v>46348</v>
      </c>
      <c r="C693" s="2">
        <f>YEAR(t_JemL[[#This Row],[Date]])</f>
        <v>2026</v>
      </c>
      <c r="D693" s="2" t="str">
        <f>PROPER(TEXT(t_JemL[[#This Row],[Date]],"mmm"))</f>
        <v>Nov</v>
      </c>
      <c r="E693" s="2">
        <f>_xlfn.ISOWEEKNUM(t_JemL[[#This Row],[Date]])</f>
        <v>47</v>
      </c>
      <c r="F693" s="3"/>
      <c r="G693" t="str">
        <f>_xlfn.XLOOKUP(t_JemL[[#This Row],[Date]],Celebration[Date],Celebration[Célébration],"-",0)</f>
        <v>-</v>
      </c>
      <c r="H693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694" spans="2:8" x14ac:dyDescent="0.25">
      <c r="B694" s="10" cm="1">
        <f t="array" ref="B694">DATE(Annee,1,ROW()-ROW(t_JemL[#Headers]))</f>
        <v>46349</v>
      </c>
      <c r="C694" s="2">
        <f>YEAR(t_JemL[[#This Row],[Date]])</f>
        <v>2026</v>
      </c>
      <c r="D694" s="2" t="str">
        <f>PROPER(TEXT(t_JemL[[#This Row],[Date]],"mmm"))</f>
        <v>Nov</v>
      </c>
      <c r="E694" s="2">
        <f>_xlfn.ISOWEEKNUM(t_JemL[[#This Row],[Date]])</f>
        <v>48</v>
      </c>
      <c r="F694" s="3"/>
      <c r="G694" t="str">
        <f>_xlfn.XLOOKUP(t_JemL[[#This Row],[Date]],Celebration[Date],Celebration[Célébration],"-",0)</f>
        <v>-</v>
      </c>
      <c r="H694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695" spans="2:8" x14ac:dyDescent="0.25">
      <c r="B695" s="10" cm="1">
        <f t="array" ref="B695">DATE(Annee,1,ROW()-ROW(t_JemL[#Headers]))</f>
        <v>46350</v>
      </c>
      <c r="C695" s="2">
        <f>YEAR(t_JemL[[#This Row],[Date]])</f>
        <v>2026</v>
      </c>
      <c r="D695" s="2" t="str">
        <f>PROPER(TEXT(t_JemL[[#This Row],[Date]],"mmm"))</f>
        <v>Nov</v>
      </c>
      <c r="E695" s="2">
        <f>_xlfn.ISOWEEKNUM(t_JemL[[#This Row],[Date]])</f>
        <v>48</v>
      </c>
      <c r="F695" s="3"/>
      <c r="G695" t="str">
        <f>_xlfn.XLOOKUP(t_JemL[[#This Row],[Date]],Celebration[Date],Celebration[Célébration],"-",0)</f>
        <v>-</v>
      </c>
      <c r="H695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696" spans="2:8" x14ac:dyDescent="0.25">
      <c r="B696" s="10" cm="1">
        <f t="array" ref="B696">DATE(Annee,1,ROW()-ROW(t_JemL[#Headers]))</f>
        <v>46351</v>
      </c>
      <c r="C696" s="2">
        <f>YEAR(t_JemL[[#This Row],[Date]])</f>
        <v>2026</v>
      </c>
      <c r="D696" s="2" t="str">
        <f>PROPER(TEXT(t_JemL[[#This Row],[Date]],"mmm"))</f>
        <v>Nov</v>
      </c>
      <c r="E696" s="2">
        <f>_xlfn.ISOWEEKNUM(t_JemL[[#This Row],[Date]])</f>
        <v>48</v>
      </c>
      <c r="F696" s="3"/>
      <c r="G696" t="str">
        <f>_xlfn.XLOOKUP(t_JemL[[#This Row],[Date]],Celebration[Date],Celebration[Célébration],"-",0)</f>
        <v>-</v>
      </c>
      <c r="H696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-</v>
      </c>
    </row>
    <row r="697" spans="2:8" x14ac:dyDescent="0.25">
      <c r="B697" s="10" cm="1">
        <f t="array" ref="B697">DATE(Annee,1,ROW()-ROW(t_JemL[#Headers]))</f>
        <v>46352</v>
      </c>
      <c r="C697" s="2">
        <f>YEAR(t_JemL[[#This Row],[Date]])</f>
        <v>2026</v>
      </c>
      <c r="D697" s="2" t="str">
        <f>PROPER(TEXT(t_JemL[[#This Row],[Date]],"mmm"))</f>
        <v>Nov</v>
      </c>
      <c r="E697" s="2">
        <f>_xlfn.ISOWEEKNUM(t_JemL[[#This Row],[Date]])</f>
        <v>48</v>
      </c>
      <c r="F697" s="3"/>
      <c r="G697" t="str">
        <f>_xlfn.XLOOKUP(t_JemL[[#This Row],[Date]],Celebration[Date],Celebration[Célébration],"-",0)</f>
        <v>-</v>
      </c>
      <c r="H697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698" spans="2:8" x14ac:dyDescent="0.25">
      <c r="B698" s="10" cm="1">
        <f t="array" ref="B698">DATE(Annee,1,ROW()-ROW(t_JemL[#Headers]))</f>
        <v>46353</v>
      </c>
      <c r="C698" s="2">
        <f>YEAR(t_JemL[[#This Row],[Date]])</f>
        <v>2026</v>
      </c>
      <c r="D698" s="2" t="str">
        <f>PROPER(TEXT(t_JemL[[#This Row],[Date]],"mmm"))</f>
        <v>Nov</v>
      </c>
      <c r="E698" s="2">
        <f>_xlfn.ISOWEEKNUM(t_JemL[[#This Row],[Date]])</f>
        <v>48</v>
      </c>
      <c r="F698" s="3"/>
      <c r="G698" t="str">
        <f>_xlfn.XLOOKUP(t_JemL[[#This Row],[Date]],Celebration[Date],Celebration[Célébration],"-",0)</f>
        <v>-</v>
      </c>
      <c r="H698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699" spans="2:8" x14ac:dyDescent="0.25">
      <c r="B699" s="10" cm="1">
        <f t="array" ref="B699">DATE(Annee,1,ROW()-ROW(t_JemL[#Headers]))</f>
        <v>46354</v>
      </c>
      <c r="C699" s="2">
        <f>YEAR(t_JemL[[#This Row],[Date]])</f>
        <v>2026</v>
      </c>
      <c r="D699" s="2" t="str">
        <f>PROPER(TEXT(t_JemL[[#This Row],[Date]],"mmm"))</f>
        <v>Nov</v>
      </c>
      <c r="E699" s="2">
        <f>_xlfn.ISOWEEKNUM(t_JemL[[#This Row],[Date]])</f>
        <v>48</v>
      </c>
      <c r="F699" s="3"/>
      <c r="G699" t="str">
        <f>_xlfn.XLOOKUP(t_JemL[[#This Row],[Date]],Celebration[Date],Celebration[Célébration],"-",0)</f>
        <v>-</v>
      </c>
      <c r="H699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700" spans="2:8" x14ac:dyDescent="0.25">
      <c r="B700" s="10" cm="1">
        <f t="array" ref="B700">DATE(Annee,1,ROW()-ROW(t_JemL[#Headers]))</f>
        <v>46355</v>
      </c>
      <c r="C700" s="2">
        <f>YEAR(t_JemL[[#This Row],[Date]])</f>
        <v>2026</v>
      </c>
      <c r="D700" s="2" t="str">
        <f>PROPER(TEXT(t_JemL[[#This Row],[Date]],"mmm"))</f>
        <v>Nov</v>
      </c>
      <c r="E700" s="2">
        <f>_xlfn.ISOWEEKNUM(t_JemL[[#This Row],[Date]])</f>
        <v>48</v>
      </c>
      <c r="F700" s="3"/>
      <c r="G700" t="str">
        <f>_xlfn.XLOOKUP(t_JemL[[#This Row],[Date]],Celebration[Date],Celebration[Célébration],"-",0)</f>
        <v>-</v>
      </c>
      <c r="H700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701" spans="2:8" x14ac:dyDescent="0.25">
      <c r="B701" s="10" cm="1">
        <f t="array" ref="B701">DATE(Annee,1,ROW()-ROW(t_JemL[#Headers]))</f>
        <v>46356</v>
      </c>
      <c r="C701" s="2">
        <f>YEAR(t_JemL[[#This Row],[Date]])</f>
        <v>2026</v>
      </c>
      <c r="D701" s="2" t="str">
        <f>PROPER(TEXT(t_JemL[[#This Row],[Date]],"mmm"))</f>
        <v>Nov</v>
      </c>
      <c r="E701" s="2">
        <f>_xlfn.ISOWEEKNUM(t_JemL[[#This Row],[Date]])</f>
        <v>49</v>
      </c>
      <c r="F701" s="3"/>
      <c r="G701" t="str">
        <f>_xlfn.XLOOKUP(t_JemL[[#This Row],[Date]],Celebration[Date],Celebration[Célébration],"-",0)</f>
        <v>-</v>
      </c>
      <c r="H701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702" spans="2:8" x14ac:dyDescent="0.25">
      <c r="B702" s="10" cm="1">
        <f t="array" ref="B702">DATE(Annee,1,ROW()-ROW(t_JemL[#Headers]))</f>
        <v>46357</v>
      </c>
      <c r="C702" s="2">
        <f>YEAR(t_JemL[[#This Row],[Date]])</f>
        <v>2026</v>
      </c>
      <c r="D702" s="2" t="str">
        <f>PROPER(TEXT(t_JemL[[#This Row],[Date]],"mmm"))</f>
        <v>Déc</v>
      </c>
      <c r="E702" s="2">
        <f>_xlfn.ISOWEEKNUM(t_JemL[[#This Row],[Date]])</f>
        <v>49</v>
      </c>
      <c r="F702" s="3"/>
      <c r="G702" t="str">
        <f>_xlfn.XLOOKUP(t_JemL[[#This Row],[Date]],Celebration[Date],Celebration[Célébration],"-",0)</f>
        <v>-</v>
      </c>
      <c r="H702" t="str">
        <f>TEXT(t_JemL[[#This Row],[Date]],"jj")&amp;"   |   "&amp;IF(LEN(t_JemL[[#This Row],[Jours fériés]])&gt;1,"❗","")&amp;IF(ISTEXT(t_JemL[[#This Row],[Evènement]]),t_JemL[[#This Row],[Evènement]],t_JemL[[#This Row],[Jours fériés]])</f>
        <v>01   |   -</v>
      </c>
    </row>
    <row r="703" spans="2:8" x14ac:dyDescent="0.25">
      <c r="B703" s="10" cm="1">
        <f t="array" ref="B703">DATE(Annee,1,ROW()-ROW(t_JemL[#Headers]))</f>
        <v>46358</v>
      </c>
      <c r="C703" s="2">
        <f>YEAR(t_JemL[[#This Row],[Date]])</f>
        <v>2026</v>
      </c>
      <c r="D703" s="2" t="str">
        <f>PROPER(TEXT(t_JemL[[#This Row],[Date]],"mmm"))</f>
        <v>Déc</v>
      </c>
      <c r="E703" s="2">
        <f>_xlfn.ISOWEEKNUM(t_JemL[[#This Row],[Date]])</f>
        <v>49</v>
      </c>
      <c r="F703" s="3"/>
      <c r="G703" t="str">
        <f>_xlfn.XLOOKUP(t_JemL[[#This Row],[Date]],Celebration[Date],Celebration[Célébration],"-",0)</f>
        <v>-</v>
      </c>
      <c r="H703" t="str">
        <f>TEXT(t_JemL[[#This Row],[Date]],"jj")&amp;"   |   "&amp;IF(LEN(t_JemL[[#This Row],[Jours fériés]])&gt;1,"❗","")&amp;IF(ISTEXT(t_JemL[[#This Row],[Evènement]]),t_JemL[[#This Row],[Evènement]],t_JemL[[#This Row],[Jours fériés]])</f>
        <v>02   |   -</v>
      </c>
    </row>
    <row r="704" spans="2:8" x14ac:dyDescent="0.25">
      <c r="B704" s="10" cm="1">
        <f t="array" ref="B704">DATE(Annee,1,ROW()-ROW(t_JemL[#Headers]))</f>
        <v>46359</v>
      </c>
      <c r="C704" s="2">
        <f>YEAR(t_JemL[[#This Row],[Date]])</f>
        <v>2026</v>
      </c>
      <c r="D704" s="2" t="str">
        <f>PROPER(TEXT(t_JemL[[#This Row],[Date]],"mmm"))</f>
        <v>Déc</v>
      </c>
      <c r="E704" s="2">
        <f>_xlfn.ISOWEEKNUM(t_JemL[[#This Row],[Date]])</f>
        <v>49</v>
      </c>
      <c r="F704" s="3"/>
      <c r="G704" t="str">
        <f>_xlfn.XLOOKUP(t_JemL[[#This Row],[Date]],Celebration[Date],Celebration[Célébration],"-",0)</f>
        <v>-</v>
      </c>
      <c r="H704" t="str">
        <f>TEXT(t_JemL[[#This Row],[Date]],"jj")&amp;"   |   "&amp;IF(LEN(t_JemL[[#This Row],[Jours fériés]])&gt;1,"❗","")&amp;IF(ISTEXT(t_JemL[[#This Row],[Evènement]]),t_JemL[[#This Row],[Evènement]],t_JemL[[#This Row],[Jours fériés]])</f>
        <v>03   |   -</v>
      </c>
    </row>
    <row r="705" spans="2:8" x14ac:dyDescent="0.25">
      <c r="B705" s="10" cm="1">
        <f t="array" ref="B705">DATE(Annee,1,ROW()-ROW(t_JemL[#Headers]))</f>
        <v>46360</v>
      </c>
      <c r="C705" s="2">
        <f>YEAR(t_JemL[[#This Row],[Date]])</f>
        <v>2026</v>
      </c>
      <c r="D705" s="2" t="str">
        <f>PROPER(TEXT(t_JemL[[#This Row],[Date]],"mmm"))</f>
        <v>Déc</v>
      </c>
      <c r="E705" s="2">
        <f>_xlfn.ISOWEEKNUM(t_JemL[[#This Row],[Date]])</f>
        <v>49</v>
      </c>
      <c r="F705" s="3"/>
      <c r="G705" t="str">
        <f>_xlfn.XLOOKUP(t_JemL[[#This Row],[Date]],Celebration[Date],Celebration[Célébration],"-",0)</f>
        <v>-</v>
      </c>
      <c r="H705" t="str">
        <f>TEXT(t_JemL[[#This Row],[Date]],"jj")&amp;"   |   "&amp;IF(LEN(t_JemL[[#This Row],[Jours fériés]])&gt;1,"❗","")&amp;IF(ISTEXT(t_JemL[[#This Row],[Evènement]]),t_JemL[[#This Row],[Evènement]],t_JemL[[#This Row],[Jours fériés]])</f>
        <v>04   |   -</v>
      </c>
    </row>
    <row r="706" spans="2:8" x14ac:dyDescent="0.25">
      <c r="B706" s="10" cm="1">
        <f t="array" ref="B706">DATE(Annee,1,ROW()-ROW(t_JemL[#Headers]))</f>
        <v>46361</v>
      </c>
      <c r="C706" s="2">
        <f>YEAR(t_JemL[[#This Row],[Date]])</f>
        <v>2026</v>
      </c>
      <c r="D706" s="2" t="str">
        <f>PROPER(TEXT(t_JemL[[#This Row],[Date]],"mmm"))</f>
        <v>Déc</v>
      </c>
      <c r="E706" s="2">
        <f>_xlfn.ISOWEEKNUM(t_JemL[[#This Row],[Date]])</f>
        <v>49</v>
      </c>
      <c r="F706" s="3"/>
      <c r="G706" t="str">
        <f>_xlfn.XLOOKUP(t_JemL[[#This Row],[Date]],Celebration[Date],Celebration[Célébration],"-",0)</f>
        <v>-</v>
      </c>
      <c r="H706" t="str">
        <f>TEXT(t_JemL[[#This Row],[Date]],"jj")&amp;"   |   "&amp;IF(LEN(t_JemL[[#This Row],[Jours fériés]])&gt;1,"❗","")&amp;IF(ISTEXT(t_JemL[[#This Row],[Evènement]]),t_JemL[[#This Row],[Evènement]],t_JemL[[#This Row],[Jours fériés]])</f>
        <v>05   |   -</v>
      </c>
    </row>
    <row r="707" spans="2:8" x14ac:dyDescent="0.25">
      <c r="B707" s="10" cm="1">
        <f t="array" ref="B707">DATE(Annee,1,ROW()-ROW(t_JemL[#Headers]))</f>
        <v>46362</v>
      </c>
      <c r="C707" s="2">
        <f>YEAR(t_JemL[[#This Row],[Date]])</f>
        <v>2026</v>
      </c>
      <c r="D707" s="2" t="str">
        <f>PROPER(TEXT(t_JemL[[#This Row],[Date]],"mmm"))</f>
        <v>Déc</v>
      </c>
      <c r="E707" s="2">
        <f>_xlfn.ISOWEEKNUM(t_JemL[[#This Row],[Date]])</f>
        <v>49</v>
      </c>
      <c r="F707" s="3"/>
      <c r="G707" t="str">
        <f>_xlfn.XLOOKUP(t_JemL[[#This Row],[Date]],Celebration[Date],Celebration[Célébration],"-",0)</f>
        <v>-</v>
      </c>
      <c r="H707" t="str">
        <f>TEXT(t_JemL[[#This Row],[Date]],"jj")&amp;"   |   "&amp;IF(LEN(t_JemL[[#This Row],[Jours fériés]])&gt;1,"❗","")&amp;IF(ISTEXT(t_JemL[[#This Row],[Evènement]]),t_JemL[[#This Row],[Evènement]],t_JemL[[#This Row],[Jours fériés]])</f>
        <v>06   |   -</v>
      </c>
    </row>
    <row r="708" spans="2:8" x14ac:dyDescent="0.25">
      <c r="B708" s="10" cm="1">
        <f t="array" ref="B708">DATE(Annee,1,ROW()-ROW(t_JemL[#Headers]))</f>
        <v>46363</v>
      </c>
      <c r="C708" s="2">
        <f>YEAR(t_JemL[[#This Row],[Date]])</f>
        <v>2026</v>
      </c>
      <c r="D708" s="2" t="str">
        <f>PROPER(TEXT(t_JemL[[#This Row],[Date]],"mmm"))</f>
        <v>Déc</v>
      </c>
      <c r="E708" s="2">
        <f>_xlfn.ISOWEEKNUM(t_JemL[[#This Row],[Date]])</f>
        <v>50</v>
      </c>
      <c r="F708" s="3"/>
      <c r="G708" t="str">
        <f>_xlfn.XLOOKUP(t_JemL[[#This Row],[Date]],Celebration[Date],Celebration[Célébration],"-",0)</f>
        <v>-</v>
      </c>
      <c r="H708" t="str">
        <f>TEXT(t_JemL[[#This Row],[Date]],"jj")&amp;"   |   "&amp;IF(LEN(t_JemL[[#This Row],[Jours fériés]])&gt;1,"❗","")&amp;IF(ISTEXT(t_JemL[[#This Row],[Evènement]]),t_JemL[[#This Row],[Evènement]],t_JemL[[#This Row],[Jours fériés]])</f>
        <v>07   |   -</v>
      </c>
    </row>
    <row r="709" spans="2:8" x14ac:dyDescent="0.25">
      <c r="B709" s="10" cm="1">
        <f t="array" ref="B709">DATE(Annee,1,ROW()-ROW(t_JemL[#Headers]))</f>
        <v>46364</v>
      </c>
      <c r="C709" s="2">
        <f>YEAR(t_JemL[[#This Row],[Date]])</f>
        <v>2026</v>
      </c>
      <c r="D709" s="2" t="str">
        <f>PROPER(TEXT(t_JemL[[#This Row],[Date]],"mmm"))</f>
        <v>Déc</v>
      </c>
      <c r="E709" s="2">
        <f>_xlfn.ISOWEEKNUM(t_JemL[[#This Row],[Date]])</f>
        <v>50</v>
      </c>
      <c r="F709" s="3"/>
      <c r="G709" t="str">
        <f>_xlfn.XLOOKUP(t_JemL[[#This Row],[Date]],Celebration[Date],Celebration[Célébration],"-",0)</f>
        <v>-</v>
      </c>
      <c r="H709" t="str">
        <f>TEXT(t_JemL[[#This Row],[Date]],"jj")&amp;"   |   "&amp;IF(LEN(t_JemL[[#This Row],[Jours fériés]])&gt;1,"❗","")&amp;IF(ISTEXT(t_JemL[[#This Row],[Evènement]]),t_JemL[[#This Row],[Evènement]],t_JemL[[#This Row],[Jours fériés]])</f>
        <v>08   |   -</v>
      </c>
    </row>
    <row r="710" spans="2:8" x14ac:dyDescent="0.25">
      <c r="B710" s="10" cm="1">
        <f t="array" ref="B710">DATE(Annee,1,ROW()-ROW(t_JemL[#Headers]))</f>
        <v>46365</v>
      </c>
      <c r="C710" s="2">
        <f>YEAR(t_JemL[[#This Row],[Date]])</f>
        <v>2026</v>
      </c>
      <c r="D710" s="2" t="str">
        <f>PROPER(TEXT(t_JemL[[#This Row],[Date]],"mmm"))</f>
        <v>Déc</v>
      </c>
      <c r="E710" s="2">
        <f>_xlfn.ISOWEEKNUM(t_JemL[[#This Row],[Date]])</f>
        <v>50</v>
      </c>
      <c r="F710" s="3"/>
      <c r="G710" t="str">
        <f>_xlfn.XLOOKUP(t_JemL[[#This Row],[Date]],Celebration[Date],Celebration[Célébration],"-",0)</f>
        <v>-</v>
      </c>
      <c r="H710" t="str">
        <f>TEXT(t_JemL[[#This Row],[Date]],"jj")&amp;"   |   "&amp;IF(LEN(t_JemL[[#This Row],[Jours fériés]])&gt;1,"❗","")&amp;IF(ISTEXT(t_JemL[[#This Row],[Evènement]]),t_JemL[[#This Row],[Evènement]],t_JemL[[#This Row],[Jours fériés]])</f>
        <v>09   |   -</v>
      </c>
    </row>
    <row r="711" spans="2:8" x14ac:dyDescent="0.25">
      <c r="B711" s="10" cm="1">
        <f t="array" ref="B711">DATE(Annee,1,ROW()-ROW(t_JemL[#Headers]))</f>
        <v>46366</v>
      </c>
      <c r="C711" s="2">
        <f>YEAR(t_JemL[[#This Row],[Date]])</f>
        <v>2026</v>
      </c>
      <c r="D711" s="2" t="str">
        <f>PROPER(TEXT(t_JemL[[#This Row],[Date]],"mmm"))</f>
        <v>Déc</v>
      </c>
      <c r="E711" s="2">
        <f>_xlfn.ISOWEEKNUM(t_JemL[[#This Row],[Date]])</f>
        <v>50</v>
      </c>
      <c r="F711" s="3"/>
      <c r="G711" t="str">
        <f>_xlfn.XLOOKUP(t_JemL[[#This Row],[Date]],Celebration[Date],Celebration[Célébration],"-",0)</f>
        <v>-</v>
      </c>
      <c r="H711" t="str">
        <f>TEXT(t_JemL[[#This Row],[Date]],"jj")&amp;"   |   "&amp;IF(LEN(t_JemL[[#This Row],[Jours fériés]])&gt;1,"❗","")&amp;IF(ISTEXT(t_JemL[[#This Row],[Evènement]]),t_JemL[[#This Row],[Evènement]],t_JemL[[#This Row],[Jours fériés]])</f>
        <v>10   |   -</v>
      </c>
    </row>
    <row r="712" spans="2:8" x14ac:dyDescent="0.25">
      <c r="B712" s="10" cm="1">
        <f t="array" ref="B712">DATE(Annee,1,ROW()-ROW(t_JemL[#Headers]))</f>
        <v>46367</v>
      </c>
      <c r="C712" s="2">
        <f>YEAR(t_JemL[[#This Row],[Date]])</f>
        <v>2026</v>
      </c>
      <c r="D712" s="2" t="str">
        <f>PROPER(TEXT(t_JemL[[#This Row],[Date]],"mmm"))</f>
        <v>Déc</v>
      </c>
      <c r="E712" s="2">
        <f>_xlfn.ISOWEEKNUM(t_JemL[[#This Row],[Date]])</f>
        <v>50</v>
      </c>
      <c r="F712" s="3"/>
      <c r="G712" t="str">
        <f>_xlfn.XLOOKUP(t_JemL[[#This Row],[Date]],Celebration[Date],Celebration[Célébration],"-",0)</f>
        <v>-</v>
      </c>
      <c r="H712" t="str">
        <f>TEXT(t_JemL[[#This Row],[Date]],"jj")&amp;"   |   "&amp;IF(LEN(t_JemL[[#This Row],[Jours fériés]])&gt;1,"❗","")&amp;IF(ISTEXT(t_JemL[[#This Row],[Evènement]]),t_JemL[[#This Row],[Evènement]],t_JemL[[#This Row],[Jours fériés]])</f>
        <v>11   |   -</v>
      </c>
    </row>
    <row r="713" spans="2:8" x14ac:dyDescent="0.25">
      <c r="B713" s="10" cm="1">
        <f t="array" ref="B713">DATE(Annee,1,ROW()-ROW(t_JemL[#Headers]))</f>
        <v>46368</v>
      </c>
      <c r="C713" s="2">
        <f>YEAR(t_JemL[[#This Row],[Date]])</f>
        <v>2026</v>
      </c>
      <c r="D713" s="2" t="str">
        <f>PROPER(TEXT(t_JemL[[#This Row],[Date]],"mmm"))</f>
        <v>Déc</v>
      </c>
      <c r="E713" s="2">
        <f>_xlfn.ISOWEEKNUM(t_JemL[[#This Row],[Date]])</f>
        <v>50</v>
      </c>
      <c r="F713" s="3"/>
      <c r="G713" t="str">
        <f>_xlfn.XLOOKUP(t_JemL[[#This Row],[Date]],Celebration[Date],Celebration[Célébration],"-",0)</f>
        <v>-</v>
      </c>
      <c r="H713" t="str">
        <f>TEXT(t_JemL[[#This Row],[Date]],"jj")&amp;"   |   "&amp;IF(LEN(t_JemL[[#This Row],[Jours fériés]])&gt;1,"❗","")&amp;IF(ISTEXT(t_JemL[[#This Row],[Evènement]]),t_JemL[[#This Row],[Evènement]],t_JemL[[#This Row],[Jours fériés]])</f>
        <v>12   |   -</v>
      </c>
    </row>
    <row r="714" spans="2:8" x14ac:dyDescent="0.25">
      <c r="B714" s="10" cm="1">
        <f t="array" ref="B714">DATE(Annee,1,ROW()-ROW(t_JemL[#Headers]))</f>
        <v>46369</v>
      </c>
      <c r="C714" s="2">
        <f>YEAR(t_JemL[[#This Row],[Date]])</f>
        <v>2026</v>
      </c>
      <c r="D714" s="2" t="str">
        <f>PROPER(TEXT(t_JemL[[#This Row],[Date]],"mmm"))</f>
        <v>Déc</v>
      </c>
      <c r="E714" s="2">
        <f>_xlfn.ISOWEEKNUM(t_JemL[[#This Row],[Date]])</f>
        <v>50</v>
      </c>
      <c r="F714" s="3"/>
      <c r="G714" t="str">
        <f>_xlfn.XLOOKUP(t_JemL[[#This Row],[Date]],Celebration[Date],Celebration[Célébration],"-",0)</f>
        <v>-</v>
      </c>
      <c r="H714" t="str">
        <f>TEXT(t_JemL[[#This Row],[Date]],"jj")&amp;"   |   "&amp;IF(LEN(t_JemL[[#This Row],[Jours fériés]])&gt;1,"❗","")&amp;IF(ISTEXT(t_JemL[[#This Row],[Evènement]]),t_JemL[[#This Row],[Evènement]],t_JemL[[#This Row],[Jours fériés]])</f>
        <v>13   |   -</v>
      </c>
    </row>
    <row r="715" spans="2:8" x14ac:dyDescent="0.25">
      <c r="B715" s="10" cm="1">
        <f t="array" ref="B715">DATE(Annee,1,ROW()-ROW(t_JemL[#Headers]))</f>
        <v>46370</v>
      </c>
      <c r="C715" s="2">
        <f>YEAR(t_JemL[[#This Row],[Date]])</f>
        <v>2026</v>
      </c>
      <c r="D715" s="2" t="str">
        <f>PROPER(TEXT(t_JemL[[#This Row],[Date]],"mmm"))</f>
        <v>Déc</v>
      </c>
      <c r="E715" s="2">
        <f>_xlfn.ISOWEEKNUM(t_JemL[[#This Row],[Date]])</f>
        <v>51</v>
      </c>
      <c r="F715" s="3"/>
      <c r="G715" t="str">
        <f>_xlfn.XLOOKUP(t_JemL[[#This Row],[Date]],Celebration[Date],Celebration[Célébration],"-",0)</f>
        <v>-</v>
      </c>
      <c r="H715" t="str">
        <f>TEXT(t_JemL[[#This Row],[Date]],"jj")&amp;"   |   "&amp;IF(LEN(t_JemL[[#This Row],[Jours fériés]])&gt;1,"❗","")&amp;IF(ISTEXT(t_JemL[[#This Row],[Evènement]]),t_JemL[[#This Row],[Evènement]],t_JemL[[#This Row],[Jours fériés]])</f>
        <v>14   |   -</v>
      </c>
    </row>
    <row r="716" spans="2:8" x14ac:dyDescent="0.25">
      <c r="B716" s="10" cm="1">
        <f t="array" ref="B716">DATE(Annee,1,ROW()-ROW(t_JemL[#Headers]))</f>
        <v>46371</v>
      </c>
      <c r="C716" s="2">
        <f>YEAR(t_JemL[[#This Row],[Date]])</f>
        <v>2026</v>
      </c>
      <c r="D716" s="2" t="str">
        <f>PROPER(TEXT(t_JemL[[#This Row],[Date]],"mmm"))</f>
        <v>Déc</v>
      </c>
      <c r="E716" s="2">
        <f>_xlfn.ISOWEEKNUM(t_JemL[[#This Row],[Date]])</f>
        <v>51</v>
      </c>
      <c r="F716" s="3"/>
      <c r="G716" t="str">
        <f>_xlfn.XLOOKUP(t_JemL[[#This Row],[Date]],Celebration[Date],Celebration[Célébration],"-",0)</f>
        <v>-</v>
      </c>
      <c r="H716" t="str">
        <f>TEXT(t_JemL[[#This Row],[Date]],"jj")&amp;"   |   "&amp;IF(LEN(t_JemL[[#This Row],[Jours fériés]])&gt;1,"❗","")&amp;IF(ISTEXT(t_JemL[[#This Row],[Evènement]]),t_JemL[[#This Row],[Evènement]],t_JemL[[#This Row],[Jours fériés]])</f>
        <v>15   |   -</v>
      </c>
    </row>
    <row r="717" spans="2:8" x14ac:dyDescent="0.25">
      <c r="B717" s="10" cm="1">
        <f t="array" ref="B717">DATE(Annee,1,ROW()-ROW(t_JemL[#Headers]))</f>
        <v>46372</v>
      </c>
      <c r="C717" s="2">
        <f>YEAR(t_JemL[[#This Row],[Date]])</f>
        <v>2026</v>
      </c>
      <c r="D717" s="2" t="str">
        <f>PROPER(TEXT(t_JemL[[#This Row],[Date]],"mmm"))</f>
        <v>Déc</v>
      </c>
      <c r="E717" s="2">
        <f>_xlfn.ISOWEEKNUM(t_JemL[[#This Row],[Date]])</f>
        <v>51</v>
      </c>
      <c r="F717" s="3"/>
      <c r="G717" t="str">
        <f>_xlfn.XLOOKUP(t_JemL[[#This Row],[Date]],Celebration[Date],Celebration[Célébration],"-",0)</f>
        <v>-</v>
      </c>
      <c r="H717" t="str">
        <f>TEXT(t_JemL[[#This Row],[Date]],"jj")&amp;"   |   "&amp;IF(LEN(t_JemL[[#This Row],[Jours fériés]])&gt;1,"❗","")&amp;IF(ISTEXT(t_JemL[[#This Row],[Evènement]]),t_JemL[[#This Row],[Evènement]],t_JemL[[#This Row],[Jours fériés]])</f>
        <v>16   |   -</v>
      </c>
    </row>
    <row r="718" spans="2:8" x14ac:dyDescent="0.25">
      <c r="B718" s="10" cm="1">
        <f t="array" ref="B718">DATE(Annee,1,ROW()-ROW(t_JemL[#Headers]))</f>
        <v>46373</v>
      </c>
      <c r="C718" s="2">
        <f>YEAR(t_JemL[[#This Row],[Date]])</f>
        <v>2026</v>
      </c>
      <c r="D718" s="2" t="str">
        <f>PROPER(TEXT(t_JemL[[#This Row],[Date]],"mmm"))</f>
        <v>Déc</v>
      </c>
      <c r="E718" s="2">
        <f>_xlfn.ISOWEEKNUM(t_JemL[[#This Row],[Date]])</f>
        <v>51</v>
      </c>
      <c r="F718" s="3"/>
      <c r="G718" t="str">
        <f>_xlfn.XLOOKUP(t_JemL[[#This Row],[Date]],Celebration[Date],Celebration[Célébration],"-",0)</f>
        <v>-</v>
      </c>
      <c r="H718" t="str">
        <f>TEXT(t_JemL[[#This Row],[Date]],"jj")&amp;"   |   "&amp;IF(LEN(t_JemL[[#This Row],[Jours fériés]])&gt;1,"❗","")&amp;IF(ISTEXT(t_JemL[[#This Row],[Evènement]]),t_JemL[[#This Row],[Evènement]],t_JemL[[#This Row],[Jours fériés]])</f>
        <v>17   |   -</v>
      </c>
    </row>
    <row r="719" spans="2:8" x14ac:dyDescent="0.25">
      <c r="B719" s="10" cm="1">
        <f t="array" ref="B719">DATE(Annee,1,ROW()-ROW(t_JemL[#Headers]))</f>
        <v>46374</v>
      </c>
      <c r="C719" s="2">
        <f>YEAR(t_JemL[[#This Row],[Date]])</f>
        <v>2026</v>
      </c>
      <c r="D719" s="2" t="str">
        <f>PROPER(TEXT(t_JemL[[#This Row],[Date]],"mmm"))</f>
        <v>Déc</v>
      </c>
      <c r="E719" s="2">
        <f>_xlfn.ISOWEEKNUM(t_JemL[[#This Row],[Date]])</f>
        <v>51</v>
      </c>
      <c r="F719" s="3"/>
      <c r="G719" t="str">
        <f>_xlfn.XLOOKUP(t_JemL[[#This Row],[Date]],Celebration[Date],Celebration[Célébration],"-",0)</f>
        <v>-</v>
      </c>
      <c r="H719" t="str">
        <f>TEXT(t_JemL[[#This Row],[Date]],"jj")&amp;"   |   "&amp;IF(LEN(t_JemL[[#This Row],[Jours fériés]])&gt;1,"❗","")&amp;IF(ISTEXT(t_JemL[[#This Row],[Evènement]]),t_JemL[[#This Row],[Evènement]],t_JemL[[#This Row],[Jours fériés]])</f>
        <v>18   |   -</v>
      </c>
    </row>
    <row r="720" spans="2:8" x14ac:dyDescent="0.25">
      <c r="B720" s="10" cm="1">
        <f t="array" ref="B720">DATE(Annee,1,ROW()-ROW(t_JemL[#Headers]))</f>
        <v>46375</v>
      </c>
      <c r="C720" s="2">
        <f>YEAR(t_JemL[[#This Row],[Date]])</f>
        <v>2026</v>
      </c>
      <c r="D720" s="2" t="str">
        <f>PROPER(TEXT(t_JemL[[#This Row],[Date]],"mmm"))</f>
        <v>Déc</v>
      </c>
      <c r="E720" s="2">
        <f>_xlfn.ISOWEEKNUM(t_JemL[[#This Row],[Date]])</f>
        <v>51</v>
      </c>
      <c r="F720" s="3"/>
      <c r="G720" t="str">
        <f>_xlfn.XLOOKUP(t_JemL[[#This Row],[Date]],Celebration[Date],Celebration[Célébration],"-",0)</f>
        <v>-</v>
      </c>
      <c r="H720" t="str">
        <f>TEXT(t_JemL[[#This Row],[Date]],"jj")&amp;"   |   "&amp;IF(LEN(t_JemL[[#This Row],[Jours fériés]])&gt;1,"❗","")&amp;IF(ISTEXT(t_JemL[[#This Row],[Evènement]]),t_JemL[[#This Row],[Evènement]],t_JemL[[#This Row],[Jours fériés]])</f>
        <v>19   |   -</v>
      </c>
    </row>
    <row r="721" spans="2:8" x14ac:dyDescent="0.25">
      <c r="B721" s="10" cm="1">
        <f t="array" ref="B721">DATE(Annee,1,ROW()-ROW(t_JemL[#Headers]))</f>
        <v>46376</v>
      </c>
      <c r="C721" s="2">
        <f>YEAR(t_JemL[[#This Row],[Date]])</f>
        <v>2026</v>
      </c>
      <c r="D721" s="2" t="str">
        <f>PROPER(TEXT(t_JemL[[#This Row],[Date]],"mmm"))</f>
        <v>Déc</v>
      </c>
      <c r="E721" s="2">
        <f>_xlfn.ISOWEEKNUM(t_JemL[[#This Row],[Date]])</f>
        <v>51</v>
      </c>
      <c r="F721" s="3"/>
      <c r="G721" t="str">
        <f>_xlfn.XLOOKUP(t_JemL[[#This Row],[Date]],Celebration[Date],Celebration[Célébration],"-",0)</f>
        <v>-</v>
      </c>
      <c r="H721" t="str">
        <f>TEXT(t_JemL[[#This Row],[Date]],"jj")&amp;"   |   "&amp;IF(LEN(t_JemL[[#This Row],[Jours fériés]])&gt;1,"❗","")&amp;IF(ISTEXT(t_JemL[[#This Row],[Evènement]]),t_JemL[[#This Row],[Evènement]],t_JemL[[#This Row],[Jours fériés]])</f>
        <v>20   |   -</v>
      </c>
    </row>
    <row r="722" spans="2:8" x14ac:dyDescent="0.25">
      <c r="B722" s="10" cm="1">
        <f t="array" ref="B722">DATE(Annee,1,ROW()-ROW(t_JemL[#Headers]))</f>
        <v>46377</v>
      </c>
      <c r="C722" s="2">
        <f>YEAR(t_JemL[[#This Row],[Date]])</f>
        <v>2026</v>
      </c>
      <c r="D722" s="2" t="str">
        <f>PROPER(TEXT(t_JemL[[#This Row],[Date]],"mmm"))</f>
        <v>Déc</v>
      </c>
      <c r="E722" s="2">
        <f>_xlfn.ISOWEEKNUM(t_JemL[[#This Row],[Date]])</f>
        <v>52</v>
      </c>
      <c r="F722" s="3"/>
      <c r="G722" t="str">
        <f>_xlfn.XLOOKUP(t_JemL[[#This Row],[Date]],Celebration[Date],Celebration[Célébration],"-",0)</f>
        <v>-</v>
      </c>
      <c r="H722" t="str">
        <f>TEXT(t_JemL[[#This Row],[Date]],"jj")&amp;"   |   "&amp;IF(LEN(t_JemL[[#This Row],[Jours fériés]])&gt;1,"❗","")&amp;IF(ISTEXT(t_JemL[[#This Row],[Evènement]]),t_JemL[[#This Row],[Evènement]],t_JemL[[#This Row],[Jours fériés]])</f>
        <v>21   |   -</v>
      </c>
    </row>
    <row r="723" spans="2:8" x14ac:dyDescent="0.25">
      <c r="B723" s="10" cm="1">
        <f t="array" ref="B723">DATE(Annee,1,ROW()-ROW(t_JemL[#Headers]))</f>
        <v>46378</v>
      </c>
      <c r="C723" s="2">
        <f>YEAR(t_JemL[[#This Row],[Date]])</f>
        <v>2026</v>
      </c>
      <c r="D723" s="2" t="str">
        <f>PROPER(TEXT(t_JemL[[#This Row],[Date]],"mmm"))</f>
        <v>Déc</v>
      </c>
      <c r="E723" s="2">
        <f>_xlfn.ISOWEEKNUM(t_JemL[[#This Row],[Date]])</f>
        <v>52</v>
      </c>
      <c r="F723" s="3"/>
      <c r="G723" t="str">
        <f>_xlfn.XLOOKUP(t_JemL[[#This Row],[Date]],Celebration[Date],Celebration[Célébration],"-",0)</f>
        <v>-</v>
      </c>
      <c r="H723" t="str">
        <f>TEXT(t_JemL[[#This Row],[Date]],"jj")&amp;"   |   "&amp;IF(LEN(t_JemL[[#This Row],[Jours fériés]])&gt;1,"❗","")&amp;IF(ISTEXT(t_JemL[[#This Row],[Evènement]]),t_JemL[[#This Row],[Evènement]],t_JemL[[#This Row],[Jours fériés]])</f>
        <v>22   |   -</v>
      </c>
    </row>
    <row r="724" spans="2:8" x14ac:dyDescent="0.25">
      <c r="B724" s="10" cm="1">
        <f t="array" ref="B724">DATE(Annee,1,ROW()-ROW(t_JemL[#Headers]))</f>
        <v>46379</v>
      </c>
      <c r="C724" s="2">
        <f>YEAR(t_JemL[[#This Row],[Date]])</f>
        <v>2026</v>
      </c>
      <c r="D724" s="2" t="str">
        <f>PROPER(TEXT(t_JemL[[#This Row],[Date]],"mmm"))</f>
        <v>Déc</v>
      </c>
      <c r="E724" s="2">
        <f>_xlfn.ISOWEEKNUM(t_JemL[[#This Row],[Date]])</f>
        <v>52</v>
      </c>
      <c r="F724" s="3"/>
      <c r="G724" t="str">
        <f>_xlfn.XLOOKUP(t_JemL[[#This Row],[Date]],Celebration[Date],Celebration[Célébration],"-",0)</f>
        <v>-</v>
      </c>
      <c r="H724" t="str">
        <f>TEXT(t_JemL[[#This Row],[Date]],"jj")&amp;"   |   "&amp;IF(LEN(t_JemL[[#This Row],[Jours fériés]])&gt;1,"❗","")&amp;IF(ISTEXT(t_JemL[[#This Row],[Evènement]]),t_JemL[[#This Row],[Evènement]],t_JemL[[#This Row],[Jours fériés]])</f>
        <v>23   |   -</v>
      </c>
    </row>
    <row r="725" spans="2:8" x14ac:dyDescent="0.25">
      <c r="B725" s="10" cm="1">
        <f t="array" ref="B725">DATE(Annee,1,ROW()-ROW(t_JemL[#Headers]))</f>
        <v>46380</v>
      </c>
      <c r="C725" s="2">
        <f>YEAR(t_JemL[[#This Row],[Date]])</f>
        <v>2026</v>
      </c>
      <c r="D725" s="2" t="str">
        <f>PROPER(TEXT(t_JemL[[#This Row],[Date]],"mmm"))</f>
        <v>Déc</v>
      </c>
      <c r="E725" s="2">
        <f>_xlfn.ISOWEEKNUM(t_JemL[[#This Row],[Date]])</f>
        <v>52</v>
      </c>
      <c r="F725" s="3"/>
      <c r="G725" t="str">
        <f>_xlfn.XLOOKUP(t_JemL[[#This Row],[Date]],Celebration[Date],Celebration[Célébration],"-",0)</f>
        <v>-</v>
      </c>
      <c r="H725" t="str">
        <f>TEXT(t_JemL[[#This Row],[Date]],"jj")&amp;"   |   "&amp;IF(LEN(t_JemL[[#This Row],[Jours fériés]])&gt;1,"❗","")&amp;IF(ISTEXT(t_JemL[[#This Row],[Evènement]]),t_JemL[[#This Row],[Evènement]],t_JemL[[#This Row],[Jours fériés]])</f>
        <v>24   |   -</v>
      </c>
    </row>
    <row r="726" spans="2:8" x14ac:dyDescent="0.25">
      <c r="B726" s="10" cm="1">
        <f t="array" ref="B726">DATE(Annee,1,ROW()-ROW(t_JemL[#Headers]))</f>
        <v>46381</v>
      </c>
      <c r="C726" s="2">
        <f>YEAR(t_JemL[[#This Row],[Date]])</f>
        <v>2026</v>
      </c>
      <c r="D726" s="2" t="str">
        <f>PROPER(TEXT(t_JemL[[#This Row],[Date]],"mmm"))</f>
        <v>Déc</v>
      </c>
      <c r="E726" s="2">
        <f>_xlfn.ISOWEEKNUM(t_JemL[[#This Row],[Date]])</f>
        <v>52</v>
      </c>
      <c r="F726" s="3"/>
      <c r="G726" t="str">
        <f>_xlfn.XLOOKUP(t_JemL[[#This Row],[Date]],Celebration[Date],Celebration[Célébration],"-",0)</f>
        <v>Jour de Noël</v>
      </c>
      <c r="H726" t="str">
        <f>TEXT(t_JemL[[#This Row],[Date]],"jj")&amp;"   |   "&amp;IF(LEN(t_JemL[[#This Row],[Jours fériés]])&gt;1,"❗","")&amp;IF(ISTEXT(t_JemL[[#This Row],[Evènement]]),t_JemL[[#This Row],[Evènement]],t_JemL[[#This Row],[Jours fériés]])</f>
        <v>25   |   ❗Jour de Noël</v>
      </c>
    </row>
    <row r="727" spans="2:8" x14ac:dyDescent="0.25">
      <c r="B727" s="10" cm="1">
        <f t="array" ref="B727">DATE(Annee,1,ROW()-ROW(t_JemL[#Headers]))</f>
        <v>46382</v>
      </c>
      <c r="C727" s="2">
        <f>YEAR(t_JemL[[#This Row],[Date]])</f>
        <v>2026</v>
      </c>
      <c r="D727" s="2" t="str">
        <f>PROPER(TEXT(t_JemL[[#This Row],[Date]],"mmm"))</f>
        <v>Déc</v>
      </c>
      <c r="E727" s="2">
        <f>_xlfn.ISOWEEKNUM(t_JemL[[#This Row],[Date]])</f>
        <v>52</v>
      </c>
      <c r="F727" s="3"/>
      <c r="G727" t="str">
        <f>_xlfn.XLOOKUP(t_JemL[[#This Row],[Date]],Celebration[Date],Celebration[Célébration],"-",0)</f>
        <v>-</v>
      </c>
      <c r="H727" t="str">
        <f>TEXT(t_JemL[[#This Row],[Date]],"jj")&amp;"   |   "&amp;IF(LEN(t_JemL[[#This Row],[Jours fériés]])&gt;1,"❗","")&amp;IF(ISTEXT(t_JemL[[#This Row],[Evènement]]),t_JemL[[#This Row],[Evènement]],t_JemL[[#This Row],[Jours fériés]])</f>
        <v>26   |   -</v>
      </c>
    </row>
    <row r="728" spans="2:8" x14ac:dyDescent="0.25">
      <c r="B728" s="10" cm="1">
        <f t="array" ref="B728">DATE(Annee,1,ROW()-ROW(t_JemL[#Headers]))</f>
        <v>46383</v>
      </c>
      <c r="C728" s="2">
        <f>YEAR(t_JemL[[#This Row],[Date]])</f>
        <v>2026</v>
      </c>
      <c r="D728" s="2" t="str">
        <f>PROPER(TEXT(t_JemL[[#This Row],[Date]],"mmm"))</f>
        <v>Déc</v>
      </c>
      <c r="E728" s="2">
        <f>_xlfn.ISOWEEKNUM(t_JemL[[#This Row],[Date]])</f>
        <v>52</v>
      </c>
      <c r="F728" s="3"/>
      <c r="G728" t="str">
        <f>_xlfn.XLOOKUP(t_JemL[[#This Row],[Date]],Celebration[Date],Celebration[Célébration],"-",0)</f>
        <v>-</v>
      </c>
      <c r="H728" t="str">
        <f>TEXT(t_JemL[[#This Row],[Date]],"jj")&amp;"   |   "&amp;IF(LEN(t_JemL[[#This Row],[Jours fériés]])&gt;1,"❗","")&amp;IF(ISTEXT(t_JemL[[#This Row],[Evènement]]),t_JemL[[#This Row],[Evènement]],t_JemL[[#This Row],[Jours fériés]])</f>
        <v>27   |   -</v>
      </c>
    </row>
    <row r="729" spans="2:8" x14ac:dyDescent="0.25">
      <c r="B729" s="10" cm="1">
        <f t="array" ref="B729">DATE(Annee,1,ROW()-ROW(t_JemL[#Headers]))</f>
        <v>46384</v>
      </c>
      <c r="C729" s="2">
        <f>YEAR(t_JemL[[#This Row],[Date]])</f>
        <v>2026</v>
      </c>
      <c r="D729" s="2" t="str">
        <f>PROPER(TEXT(t_JemL[[#This Row],[Date]],"mmm"))</f>
        <v>Déc</v>
      </c>
      <c r="E729" s="2">
        <f>_xlfn.ISOWEEKNUM(t_JemL[[#This Row],[Date]])</f>
        <v>53</v>
      </c>
      <c r="F729" s="3"/>
      <c r="G729" t="str">
        <f>_xlfn.XLOOKUP(t_JemL[[#This Row],[Date]],Celebration[Date],Celebration[Célébration],"-",0)</f>
        <v>-</v>
      </c>
      <c r="H729" t="str">
        <f>TEXT(t_JemL[[#This Row],[Date]],"jj")&amp;"   |   "&amp;IF(LEN(t_JemL[[#This Row],[Jours fériés]])&gt;1,"❗","")&amp;IF(ISTEXT(t_JemL[[#This Row],[Evènement]]),t_JemL[[#This Row],[Evènement]],t_JemL[[#This Row],[Jours fériés]])</f>
        <v>28   |   -</v>
      </c>
    </row>
    <row r="730" spans="2:8" x14ac:dyDescent="0.25">
      <c r="B730" s="10" cm="1">
        <f t="array" ref="B730">DATE(Annee,1,ROW()-ROW(t_JemL[#Headers]))</f>
        <v>46385</v>
      </c>
      <c r="C730" s="2">
        <f>YEAR(t_JemL[[#This Row],[Date]])</f>
        <v>2026</v>
      </c>
      <c r="D730" s="2" t="str">
        <f>PROPER(TEXT(t_JemL[[#This Row],[Date]],"mmm"))</f>
        <v>Déc</v>
      </c>
      <c r="E730" s="2">
        <f>_xlfn.ISOWEEKNUM(t_JemL[[#This Row],[Date]])</f>
        <v>53</v>
      </c>
      <c r="F730" s="3"/>
      <c r="G730" t="str">
        <f>_xlfn.XLOOKUP(t_JemL[[#This Row],[Date]],Celebration[Date],Celebration[Célébration],"-",0)</f>
        <v>-</v>
      </c>
      <c r="H730" t="str">
        <f>TEXT(t_JemL[[#This Row],[Date]],"jj")&amp;"   |   "&amp;IF(LEN(t_JemL[[#This Row],[Jours fériés]])&gt;1,"❗","")&amp;IF(ISTEXT(t_JemL[[#This Row],[Evènement]]),t_JemL[[#This Row],[Evènement]],t_JemL[[#This Row],[Jours fériés]])</f>
        <v>29   |   -</v>
      </c>
    </row>
    <row r="731" spans="2:8" x14ac:dyDescent="0.25">
      <c r="B731" s="10" cm="1">
        <f t="array" ref="B731">DATE(Annee,1,ROW()-ROW(t_JemL[#Headers]))</f>
        <v>46386</v>
      </c>
      <c r="C731" s="2">
        <f>YEAR(t_JemL[[#This Row],[Date]])</f>
        <v>2026</v>
      </c>
      <c r="D731" s="2" t="str">
        <f>PROPER(TEXT(t_JemL[[#This Row],[Date]],"mmm"))</f>
        <v>Déc</v>
      </c>
      <c r="E731" s="2">
        <f>_xlfn.ISOWEEKNUM(t_JemL[[#This Row],[Date]])</f>
        <v>53</v>
      </c>
      <c r="F731" s="3"/>
      <c r="G731" t="str">
        <f>_xlfn.XLOOKUP(t_JemL[[#This Row],[Date]],Celebration[Date],Celebration[Célébration],"-",0)</f>
        <v>-</v>
      </c>
      <c r="H731" t="str">
        <f>TEXT(t_JemL[[#This Row],[Date]],"jj")&amp;"   |   "&amp;IF(LEN(t_JemL[[#This Row],[Jours fériés]])&gt;1,"❗","")&amp;IF(ISTEXT(t_JemL[[#This Row],[Evènement]]),t_JemL[[#This Row],[Evènement]],t_JemL[[#This Row],[Jours fériés]])</f>
        <v>30   |   -</v>
      </c>
    </row>
    <row r="732" spans="2:8" x14ac:dyDescent="0.25">
      <c r="B732" s="10" cm="1">
        <f t="array" ref="B732">DATE(Annee,1,ROW()-ROW(t_JemL[#Headers]))</f>
        <v>46387</v>
      </c>
      <c r="C732" s="2">
        <f>YEAR(t_JemL[[#This Row],[Date]])</f>
        <v>2026</v>
      </c>
      <c r="D732" s="2" t="str">
        <f>PROPER(TEXT(t_JemL[[#This Row],[Date]],"mmm"))</f>
        <v>Déc</v>
      </c>
      <c r="E732" s="2">
        <f>_xlfn.ISOWEEKNUM(t_JemL[[#This Row],[Date]])</f>
        <v>53</v>
      </c>
      <c r="F732" s="3"/>
      <c r="G732" t="str">
        <f>_xlfn.XLOOKUP(t_JemL[[#This Row],[Date]],Celebration[Date],Celebration[Célébration],"-",0)</f>
        <v>-</v>
      </c>
      <c r="H732" t="str">
        <f>TEXT(t_JemL[[#This Row],[Date]],"jj")&amp;"   |   "&amp;IF(LEN(t_JemL[[#This Row],[Jours fériés]])&gt;1,"❗","")&amp;IF(ISTEXT(t_JemL[[#This Row],[Evènement]]),t_JemL[[#This Row],[Evènement]],t_JemL[[#This Row],[Jours fériés]])</f>
        <v>31   |   -</v>
      </c>
    </row>
  </sheetData>
  <conditionalFormatting sqref="B3:H28 B29:E33 G29:H33 B34:H732">
    <cfRule type="expression" dxfId="4" priority="3">
      <formula>WEEKDAY($B3,2)&gt;5</formula>
    </cfRule>
  </conditionalFormatting>
  <conditionalFormatting sqref="F29:F33">
    <cfRule type="expression" dxfId="3" priority="1">
      <formula>WEEKDAY($B29,2)&gt;5</formula>
    </cfRule>
  </conditionalFormatting>
  <conditionalFormatting sqref="H3:H732">
    <cfRule type="containsText" dxfId="2" priority="2" operator="containsText" text="❗">
      <formula>NOT(ISERROR(SEARCH("❗",H3)))</formula>
    </cfRule>
  </conditionalFormatting>
  <dataValidations count="1">
    <dataValidation type="list" allowBlank="1" showInputMessage="1" showErrorMessage="1" sqref="F3:F732" xr:uid="{D70A8A76-2CB8-4677-8A8F-237A04A50A07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34FF0-FA7E-405F-B8FF-13AC665C409E}">
  <dimension ref="B2:H725"/>
  <sheetViews>
    <sheetView showGridLines="0" zoomScale="130" zoomScaleNormal="130" workbookViewId="0">
      <pane ySplit="2" topLeftCell="A9" activePane="bottomLeft" state="frozen"/>
      <selection pane="bottomLeft" activeCell="A15" sqref="A15:XFD21"/>
    </sheetView>
  </sheetViews>
  <sheetFormatPr baseColWidth="10" defaultRowHeight="13.2" x14ac:dyDescent="0.25"/>
  <cols>
    <col min="1" max="1" width="3.6640625" customWidth="1"/>
    <col min="2" max="2" width="17.6640625" customWidth="1"/>
    <col min="3" max="3" width="12.88671875" customWidth="1"/>
    <col min="4" max="4" width="10.6640625" style="2" customWidth="1"/>
    <col min="6" max="6" width="28" customWidth="1"/>
    <col min="7" max="7" width="27.88671875" customWidth="1"/>
    <col min="8" max="8" width="29.5546875" customWidth="1"/>
    <col min="9" max="9" width="3.6640625" customWidth="1"/>
  </cols>
  <sheetData>
    <row r="2" spans="2:8" ht="30.75" customHeight="1" x14ac:dyDescent="0.25">
      <c r="B2" s="9" t="s">
        <v>10</v>
      </c>
      <c r="C2" s="2" t="s">
        <v>0</v>
      </c>
      <c r="D2" s="2" t="s">
        <v>28</v>
      </c>
      <c r="E2" s="2" t="s">
        <v>29</v>
      </c>
      <c r="F2" s="11" t="s">
        <v>30</v>
      </c>
      <c r="G2" s="2" t="s">
        <v>32</v>
      </c>
      <c r="H2" s="2" t="s">
        <v>31</v>
      </c>
    </row>
    <row r="3" spans="2:8" x14ac:dyDescent="0.25">
      <c r="B3" s="10">
        <v>45658</v>
      </c>
      <c r="C3" s="2">
        <f>YEAR(t_JeromeB[[#This Row],[Date]])</f>
        <v>2025</v>
      </c>
      <c r="D3" s="2" t="str">
        <f>PROPER(TEXT(t_JeromeB[[#This Row],[Date]],"mmm"))</f>
        <v>Janv</v>
      </c>
      <c r="E3" s="2">
        <f>_xlfn.ISOWEEKNUM(t_JeromeB[[#This Row],[Date]])</f>
        <v>1</v>
      </c>
      <c r="F3" s="3" t="s">
        <v>6</v>
      </c>
      <c r="G3" t="str">
        <f>_xlfn.XLOOKUP(t_JeromeB[[#This Row],[Date]],Celebration[Date],Celebration[Célébration],"-",0)</f>
        <v>1er janvier</v>
      </c>
      <c r="H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❗Matin</v>
      </c>
    </row>
    <row r="4" spans="2:8" x14ac:dyDescent="0.25">
      <c r="B4" s="10">
        <v>45659</v>
      </c>
      <c r="C4" s="2">
        <f>YEAR(t_JeromeB[[#This Row],[Date]])</f>
        <v>2025</v>
      </c>
      <c r="D4" s="2" t="str">
        <f>PROPER(TEXT(t_JeromeB[[#This Row],[Date]],"mmm"))</f>
        <v>Janv</v>
      </c>
      <c r="E4" s="2">
        <f>_xlfn.ISOWEEKNUM(t_JeromeB[[#This Row],[Date]])</f>
        <v>1</v>
      </c>
      <c r="F4" s="3" t="s">
        <v>6</v>
      </c>
      <c r="G4" t="str">
        <f>_xlfn.XLOOKUP(t_JeromeB[[#This Row],[Date]],Celebration[Date],Celebration[Célébration],"-",0)</f>
        <v>-</v>
      </c>
      <c r="H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Matin</v>
      </c>
    </row>
    <row r="5" spans="2:8" x14ac:dyDescent="0.25">
      <c r="B5" s="10">
        <v>45660</v>
      </c>
      <c r="C5" s="2">
        <f>YEAR(t_JeromeB[[#This Row],[Date]])</f>
        <v>2025</v>
      </c>
      <c r="D5" s="2" t="str">
        <f>PROPER(TEXT(t_JeromeB[[#This Row],[Date]],"mmm"))</f>
        <v>Janv</v>
      </c>
      <c r="E5" s="2">
        <f>_xlfn.ISOWEEKNUM(t_JeromeB[[#This Row],[Date]])</f>
        <v>1</v>
      </c>
      <c r="F5" s="3" t="s">
        <v>6</v>
      </c>
      <c r="G5" t="str">
        <f>_xlfn.XLOOKUP(t_JeromeB[[#This Row],[Date]],Celebration[Date],Celebration[Célébration],"-",0)</f>
        <v>-</v>
      </c>
      <c r="H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Matin</v>
      </c>
    </row>
    <row r="6" spans="2:8" x14ac:dyDescent="0.25">
      <c r="B6" s="10">
        <v>45661</v>
      </c>
      <c r="C6" s="2">
        <f>YEAR(t_JeromeB[[#This Row],[Date]])</f>
        <v>2025</v>
      </c>
      <c r="D6" s="2" t="str">
        <f>PROPER(TEXT(t_JeromeB[[#This Row],[Date]],"mmm"))</f>
        <v>Janv</v>
      </c>
      <c r="E6" s="2">
        <f>_xlfn.ISOWEEKNUM(t_JeromeB[[#This Row],[Date]])</f>
        <v>1</v>
      </c>
      <c r="F6" s="3"/>
      <c r="G6" t="str">
        <f>_xlfn.XLOOKUP(t_JeromeB[[#This Row],[Date]],Celebration[Date],Celebration[Célébration],"-",0)</f>
        <v>-</v>
      </c>
      <c r="H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7" spans="2:8" x14ac:dyDescent="0.25">
      <c r="B7" s="10">
        <v>45662</v>
      </c>
      <c r="C7" s="2">
        <f>YEAR(t_JeromeB[[#This Row],[Date]])</f>
        <v>2025</v>
      </c>
      <c r="D7" s="2" t="str">
        <f>PROPER(TEXT(t_JeromeB[[#This Row],[Date]],"mmm"))</f>
        <v>Janv</v>
      </c>
      <c r="E7" s="2">
        <f>_xlfn.ISOWEEKNUM(t_JeromeB[[#This Row],[Date]])</f>
        <v>1</v>
      </c>
      <c r="F7" s="3"/>
      <c r="G7" t="str">
        <f>_xlfn.XLOOKUP(t_JeromeB[[#This Row],[Date]],Celebration[Date],Celebration[Célébration],"-",0)</f>
        <v>-</v>
      </c>
      <c r="H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8" spans="2:8" x14ac:dyDescent="0.25">
      <c r="B8" s="10">
        <v>45663</v>
      </c>
      <c r="C8" s="2">
        <f>YEAR(t_JeromeB[[#This Row],[Date]])</f>
        <v>2025</v>
      </c>
      <c r="D8" s="2" t="str">
        <f>PROPER(TEXT(t_JeromeB[[#This Row],[Date]],"mmm"))</f>
        <v>Janv</v>
      </c>
      <c r="E8" s="2">
        <f>_xlfn.ISOWEEKNUM(t_JeromeB[[#This Row],[Date]])</f>
        <v>2</v>
      </c>
      <c r="F8" s="3" t="s">
        <v>8</v>
      </c>
      <c r="G8" t="str">
        <f>_xlfn.XLOOKUP(t_JeromeB[[#This Row],[Date]],Celebration[Date],Celebration[Célébration],"-",0)</f>
        <v>-</v>
      </c>
      <c r="H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Soir</v>
      </c>
    </row>
    <row r="9" spans="2:8" x14ac:dyDescent="0.25">
      <c r="B9" s="10">
        <v>45664</v>
      </c>
      <c r="C9" s="2">
        <f>YEAR(t_JeromeB[[#This Row],[Date]])</f>
        <v>2025</v>
      </c>
      <c r="D9" s="2" t="str">
        <f>PROPER(TEXT(t_JeromeB[[#This Row],[Date]],"mmm"))</f>
        <v>Janv</v>
      </c>
      <c r="E9" s="2">
        <f>_xlfn.ISOWEEKNUM(t_JeromeB[[#This Row],[Date]])</f>
        <v>2</v>
      </c>
      <c r="F9" s="3" t="s">
        <v>8</v>
      </c>
      <c r="G9" t="str">
        <f>_xlfn.XLOOKUP(t_JeromeB[[#This Row],[Date]],Celebration[Date],Celebration[Célébration],"-",0)</f>
        <v>-</v>
      </c>
      <c r="H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Soir</v>
      </c>
    </row>
    <row r="10" spans="2:8" x14ac:dyDescent="0.25">
      <c r="B10" s="10">
        <v>45665</v>
      </c>
      <c r="C10" s="2">
        <f>YEAR(t_JeromeB[[#This Row],[Date]])</f>
        <v>2025</v>
      </c>
      <c r="D10" s="2" t="str">
        <f>PROPER(TEXT(t_JeromeB[[#This Row],[Date]],"mmm"))</f>
        <v>Janv</v>
      </c>
      <c r="E10" s="2">
        <f>_xlfn.ISOWEEKNUM(t_JeromeB[[#This Row],[Date]])</f>
        <v>2</v>
      </c>
      <c r="F10" s="3" t="s">
        <v>8</v>
      </c>
      <c r="G10" t="str">
        <f>_xlfn.XLOOKUP(t_JeromeB[[#This Row],[Date]],Celebration[Date],Celebration[Célébration],"-",0)</f>
        <v>-</v>
      </c>
      <c r="H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Soir</v>
      </c>
    </row>
    <row r="11" spans="2:8" x14ac:dyDescent="0.25">
      <c r="B11" s="10">
        <v>45666</v>
      </c>
      <c r="C11" s="2">
        <f>YEAR(t_JeromeB[[#This Row],[Date]])</f>
        <v>2025</v>
      </c>
      <c r="D11" s="2" t="str">
        <f>PROPER(TEXT(t_JeromeB[[#This Row],[Date]],"mmm"))</f>
        <v>Janv</v>
      </c>
      <c r="E11" s="2">
        <f>_xlfn.ISOWEEKNUM(t_JeromeB[[#This Row],[Date]])</f>
        <v>2</v>
      </c>
      <c r="F11" s="3" t="s">
        <v>8</v>
      </c>
      <c r="G11" t="str">
        <f>_xlfn.XLOOKUP(t_JeromeB[[#This Row],[Date]],Celebration[Date],Celebration[Célébration],"-",0)</f>
        <v>-</v>
      </c>
      <c r="H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Soir</v>
      </c>
    </row>
    <row r="12" spans="2:8" x14ac:dyDescent="0.25">
      <c r="B12" s="10">
        <v>45667</v>
      </c>
      <c r="C12" s="2">
        <f>YEAR(t_JeromeB[[#This Row],[Date]])</f>
        <v>2025</v>
      </c>
      <c r="D12" s="2" t="str">
        <f>PROPER(TEXT(t_JeromeB[[#This Row],[Date]],"mmm"))</f>
        <v>Janv</v>
      </c>
      <c r="E12" s="2">
        <f>_xlfn.ISOWEEKNUM(t_JeromeB[[#This Row],[Date]])</f>
        <v>2</v>
      </c>
      <c r="F12" s="3" t="s">
        <v>7</v>
      </c>
      <c r="G12" t="str">
        <f>_xlfn.XLOOKUP(t_JeromeB[[#This Row],[Date]],Celebration[Date],Celebration[Célébration],"-",0)</f>
        <v>-</v>
      </c>
      <c r="H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TPV</v>
      </c>
    </row>
    <row r="13" spans="2:8" x14ac:dyDescent="0.25">
      <c r="B13" s="10">
        <v>45668</v>
      </c>
      <c r="C13" s="2">
        <f>YEAR(t_JeromeB[[#This Row],[Date]])</f>
        <v>2025</v>
      </c>
      <c r="D13" s="2" t="str">
        <f>PROPER(TEXT(t_JeromeB[[#This Row],[Date]],"mmm"))</f>
        <v>Janv</v>
      </c>
      <c r="E13" s="2">
        <f>_xlfn.ISOWEEKNUM(t_JeromeB[[#This Row],[Date]])</f>
        <v>2</v>
      </c>
      <c r="F13" s="3"/>
      <c r="G13" t="str">
        <f>_xlfn.XLOOKUP(t_JeromeB[[#This Row],[Date]],Celebration[Date],Celebration[Célébration],"-",0)</f>
        <v>-</v>
      </c>
      <c r="H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14" spans="2:8" x14ac:dyDescent="0.25">
      <c r="B14" s="10">
        <v>45669</v>
      </c>
      <c r="C14" s="2">
        <f>YEAR(t_JeromeB[[#This Row],[Date]])</f>
        <v>2025</v>
      </c>
      <c r="D14" s="2" t="str">
        <f>PROPER(TEXT(t_JeromeB[[#This Row],[Date]],"mmm"))</f>
        <v>Janv</v>
      </c>
      <c r="E14" s="2">
        <f>_xlfn.ISOWEEKNUM(t_JeromeB[[#This Row],[Date]])</f>
        <v>2</v>
      </c>
      <c r="F14" s="3"/>
      <c r="G14" t="str">
        <f>_xlfn.XLOOKUP(t_JeromeB[[#This Row],[Date]],Celebration[Date],Celebration[Célébration],"-",0)</f>
        <v>-</v>
      </c>
      <c r="H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15" spans="2:8" x14ac:dyDescent="0.25">
      <c r="B15" s="10">
        <v>45677</v>
      </c>
      <c r="C15" s="2">
        <f>YEAR(t_JeromeB[[#This Row],[Date]])</f>
        <v>2025</v>
      </c>
      <c r="D15" s="2" t="str">
        <f>PROPER(TEXT(t_JeromeB[[#This Row],[Date]],"mmm"))</f>
        <v>Janv</v>
      </c>
      <c r="E15" s="2">
        <f>_xlfn.ISOWEEKNUM(t_JeromeB[[#This Row],[Date]])</f>
        <v>4</v>
      </c>
      <c r="F15" s="3" t="s">
        <v>2</v>
      </c>
      <c r="G15" t="str">
        <f>_xlfn.XLOOKUP(t_JeromeB[[#This Row],[Date]],Celebration[Date],Celebration[Célébration],"-",0)</f>
        <v>-</v>
      </c>
      <c r="H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Formations</v>
      </c>
    </row>
    <row r="16" spans="2:8" x14ac:dyDescent="0.25">
      <c r="B16" s="10">
        <v>45678</v>
      </c>
      <c r="C16" s="2">
        <f>YEAR(t_JeromeB[[#This Row],[Date]])</f>
        <v>2025</v>
      </c>
      <c r="D16" s="2" t="str">
        <f>PROPER(TEXT(t_JeromeB[[#This Row],[Date]],"mmm"))</f>
        <v>Janv</v>
      </c>
      <c r="E16" s="2">
        <f>_xlfn.ISOWEEKNUM(t_JeromeB[[#This Row],[Date]])</f>
        <v>4</v>
      </c>
      <c r="F16" s="3" t="s">
        <v>2</v>
      </c>
      <c r="G16" t="str">
        <f>_xlfn.XLOOKUP(t_JeromeB[[#This Row],[Date]],Celebration[Date],Celebration[Célébration],"-",0)</f>
        <v>-</v>
      </c>
      <c r="H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Formations</v>
      </c>
    </row>
    <row r="17" spans="2:8" x14ac:dyDescent="0.25">
      <c r="B17" s="10">
        <v>45679</v>
      </c>
      <c r="C17" s="2">
        <f>YEAR(t_JeromeB[[#This Row],[Date]])</f>
        <v>2025</v>
      </c>
      <c r="D17" s="2" t="str">
        <f>PROPER(TEXT(t_JeromeB[[#This Row],[Date]],"mmm"))</f>
        <v>Janv</v>
      </c>
      <c r="E17" s="2">
        <f>_xlfn.ISOWEEKNUM(t_JeromeB[[#This Row],[Date]])</f>
        <v>4</v>
      </c>
      <c r="F17" s="3" t="s">
        <v>2</v>
      </c>
      <c r="G17" t="str">
        <f>_xlfn.XLOOKUP(t_JeromeB[[#This Row],[Date]],Celebration[Date],Celebration[Célébration],"-",0)</f>
        <v>-</v>
      </c>
      <c r="H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Formations</v>
      </c>
    </row>
    <row r="18" spans="2:8" x14ac:dyDescent="0.25">
      <c r="B18" s="10">
        <v>45680</v>
      </c>
      <c r="C18" s="2">
        <f>YEAR(t_JeromeB[[#This Row],[Date]])</f>
        <v>2025</v>
      </c>
      <c r="D18" s="2" t="str">
        <f>PROPER(TEXT(t_JeromeB[[#This Row],[Date]],"mmm"))</f>
        <v>Janv</v>
      </c>
      <c r="E18" s="2">
        <f>_xlfn.ISOWEEKNUM(t_JeromeB[[#This Row],[Date]])</f>
        <v>4</v>
      </c>
      <c r="F18" s="3" t="s">
        <v>5</v>
      </c>
      <c r="G18" t="str">
        <f>_xlfn.XLOOKUP(t_JeromeB[[#This Row],[Date]],Celebration[Date],Celebration[Célébration],"-",0)</f>
        <v>-</v>
      </c>
      <c r="H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Normal</v>
      </c>
    </row>
    <row r="19" spans="2:8" x14ac:dyDescent="0.25">
      <c r="B19" s="10">
        <v>45681</v>
      </c>
      <c r="C19" s="2">
        <f>YEAR(t_JeromeB[[#This Row],[Date]])</f>
        <v>2025</v>
      </c>
      <c r="D19" s="2" t="str">
        <f>PROPER(TEXT(t_JeromeB[[#This Row],[Date]],"mmm"))</f>
        <v>Janv</v>
      </c>
      <c r="E19" s="2">
        <f>_xlfn.ISOWEEKNUM(t_JeromeB[[#This Row],[Date]])</f>
        <v>4</v>
      </c>
      <c r="F19" s="3" t="s">
        <v>5</v>
      </c>
      <c r="G19" t="str">
        <f>_xlfn.XLOOKUP(t_JeromeB[[#This Row],[Date]],Celebration[Date],Celebration[Célébration],"-",0)</f>
        <v>-</v>
      </c>
      <c r="H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Normal</v>
      </c>
    </row>
    <row r="20" spans="2:8" x14ac:dyDescent="0.25">
      <c r="B20" s="10">
        <v>45682</v>
      </c>
      <c r="C20" s="2">
        <f>YEAR(t_JeromeB[[#This Row],[Date]])</f>
        <v>2025</v>
      </c>
      <c r="D20" s="2" t="str">
        <f>PROPER(TEXT(t_JeromeB[[#This Row],[Date]],"mmm"))</f>
        <v>Janv</v>
      </c>
      <c r="E20" s="2">
        <f>_xlfn.ISOWEEKNUM(t_JeromeB[[#This Row],[Date]])</f>
        <v>4</v>
      </c>
      <c r="F20" s="3"/>
      <c r="G20" t="str">
        <f>_xlfn.XLOOKUP(t_JeromeB[[#This Row],[Date]],Celebration[Date],Celebration[Célébration],"-",0)</f>
        <v>-</v>
      </c>
      <c r="H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21" spans="2:8" x14ac:dyDescent="0.25">
      <c r="B21" s="10">
        <v>45683</v>
      </c>
      <c r="C21" s="2">
        <f>YEAR(t_JeromeB[[#This Row],[Date]])</f>
        <v>2025</v>
      </c>
      <c r="D21" s="2" t="str">
        <f>PROPER(TEXT(t_JeromeB[[#This Row],[Date]],"mmm"))</f>
        <v>Janv</v>
      </c>
      <c r="E21" s="2">
        <f>_xlfn.ISOWEEKNUM(t_JeromeB[[#This Row],[Date]])</f>
        <v>4</v>
      </c>
      <c r="F21" s="3" t="s">
        <v>9</v>
      </c>
      <c r="G21" t="str">
        <f>_xlfn.XLOOKUP(t_JeromeB[[#This Row],[Date]],Celebration[Date],Celebration[Célébration],"-",0)</f>
        <v>-</v>
      </c>
      <c r="H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Mission</v>
      </c>
    </row>
    <row r="22" spans="2:8" x14ac:dyDescent="0.25">
      <c r="B22" s="10">
        <v>45684</v>
      </c>
      <c r="C22" s="2">
        <f>YEAR(t_JeromeB[[#This Row],[Date]])</f>
        <v>2025</v>
      </c>
      <c r="D22" s="2" t="str">
        <f>PROPER(TEXT(t_JeromeB[[#This Row],[Date]],"mmm"))</f>
        <v>Janv</v>
      </c>
      <c r="E22" s="2">
        <f>_xlfn.ISOWEEKNUM(t_JeromeB[[#This Row],[Date]])</f>
        <v>5</v>
      </c>
      <c r="F22" s="3" t="s">
        <v>9</v>
      </c>
      <c r="G22" t="str">
        <f>_xlfn.XLOOKUP(t_JeromeB[[#This Row],[Date]],Celebration[Date],Celebration[Célébration],"-",0)</f>
        <v>-</v>
      </c>
      <c r="H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Mission</v>
      </c>
    </row>
    <row r="23" spans="2:8" x14ac:dyDescent="0.25">
      <c r="B23" s="10">
        <v>45685</v>
      </c>
      <c r="C23" s="2">
        <f>YEAR(t_JeromeB[[#This Row],[Date]])</f>
        <v>2025</v>
      </c>
      <c r="D23" s="2" t="str">
        <f>PROPER(TEXT(t_JeromeB[[#This Row],[Date]],"mmm"))</f>
        <v>Janv</v>
      </c>
      <c r="E23" s="2">
        <f>_xlfn.ISOWEEKNUM(t_JeromeB[[#This Row],[Date]])</f>
        <v>5</v>
      </c>
      <c r="F23" s="3" t="s">
        <v>9</v>
      </c>
      <c r="G23" t="str">
        <f>_xlfn.XLOOKUP(t_JeromeB[[#This Row],[Date]],Celebration[Date],Celebration[Célébration],"-",0)</f>
        <v>-</v>
      </c>
      <c r="H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Mission</v>
      </c>
    </row>
    <row r="24" spans="2:8" x14ac:dyDescent="0.25">
      <c r="B24" s="10">
        <v>45686</v>
      </c>
      <c r="C24" s="2">
        <f>YEAR(t_JeromeB[[#This Row],[Date]])</f>
        <v>2025</v>
      </c>
      <c r="D24" s="2" t="str">
        <f>PROPER(TEXT(t_JeromeB[[#This Row],[Date]],"mmm"))</f>
        <v>Janv</v>
      </c>
      <c r="E24" s="2">
        <f>_xlfn.ISOWEEKNUM(t_JeromeB[[#This Row],[Date]])</f>
        <v>5</v>
      </c>
      <c r="F24" s="3" t="s">
        <v>9</v>
      </c>
      <c r="G24" t="str">
        <f>_xlfn.XLOOKUP(t_JeromeB[[#This Row],[Date]],Celebration[Date],Celebration[Célébration],"-",0)</f>
        <v>-</v>
      </c>
      <c r="H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Mission</v>
      </c>
    </row>
    <row r="25" spans="2:8" x14ac:dyDescent="0.25">
      <c r="B25" s="10">
        <v>45687</v>
      </c>
      <c r="C25" s="2">
        <f>YEAR(t_JeromeB[[#This Row],[Date]])</f>
        <v>2025</v>
      </c>
      <c r="D25" s="2" t="str">
        <f>PROPER(TEXT(t_JeromeB[[#This Row],[Date]],"mmm"))</f>
        <v>Janv</v>
      </c>
      <c r="E25" s="2">
        <f>_xlfn.ISOWEEKNUM(t_JeromeB[[#This Row],[Date]])</f>
        <v>5</v>
      </c>
      <c r="F25" s="3" t="s">
        <v>9</v>
      </c>
      <c r="G25" t="str">
        <f>_xlfn.XLOOKUP(t_JeromeB[[#This Row],[Date]],Celebration[Date],Celebration[Célébration],"-",0)</f>
        <v>-</v>
      </c>
      <c r="H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Mission</v>
      </c>
    </row>
    <row r="26" spans="2:8" x14ac:dyDescent="0.25">
      <c r="B26" s="10">
        <v>45688</v>
      </c>
      <c r="C26" s="2">
        <f>YEAR(t_JeromeB[[#This Row],[Date]])</f>
        <v>2025</v>
      </c>
      <c r="D26" s="2" t="str">
        <f>PROPER(TEXT(t_JeromeB[[#This Row],[Date]],"mmm"))</f>
        <v>Janv</v>
      </c>
      <c r="E26" s="2">
        <f>_xlfn.ISOWEEKNUM(t_JeromeB[[#This Row],[Date]])</f>
        <v>5</v>
      </c>
      <c r="F26" s="3" t="s">
        <v>9</v>
      </c>
      <c r="G26" t="str">
        <f>_xlfn.XLOOKUP(t_JeromeB[[#This Row],[Date]],Celebration[Date],Celebration[Célébration],"-",0)</f>
        <v>-</v>
      </c>
      <c r="H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Mission</v>
      </c>
    </row>
    <row r="27" spans="2:8" x14ac:dyDescent="0.25">
      <c r="B27" s="10">
        <v>45689</v>
      </c>
      <c r="C27" s="2">
        <f>YEAR(t_JeromeB[[#This Row],[Date]])</f>
        <v>2025</v>
      </c>
      <c r="D27" s="2" t="str">
        <f>PROPER(TEXT(t_JeromeB[[#This Row],[Date]],"mmm"))</f>
        <v>Févr</v>
      </c>
      <c r="E27" s="2">
        <f>_xlfn.ISOWEEKNUM(t_JeromeB[[#This Row],[Date]])</f>
        <v>5</v>
      </c>
      <c r="F27" s="3" t="s">
        <v>9</v>
      </c>
      <c r="G27" t="str">
        <f>_xlfn.XLOOKUP(t_JeromeB[[#This Row],[Date]],Celebration[Date],Celebration[Célébration],"-",0)</f>
        <v>-</v>
      </c>
      <c r="H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Mission</v>
      </c>
    </row>
    <row r="28" spans="2:8" x14ac:dyDescent="0.25">
      <c r="B28" s="10">
        <v>45690</v>
      </c>
      <c r="C28" s="2">
        <f>YEAR(t_JeromeB[[#This Row],[Date]])</f>
        <v>2025</v>
      </c>
      <c r="D28" s="2" t="str">
        <f>PROPER(TEXT(t_JeromeB[[#This Row],[Date]],"mmm"))</f>
        <v>Févr</v>
      </c>
      <c r="E28" s="2">
        <f>_xlfn.ISOWEEKNUM(t_JeromeB[[#This Row],[Date]])</f>
        <v>5</v>
      </c>
      <c r="F28" s="3" t="s">
        <v>9</v>
      </c>
      <c r="G28" t="str">
        <f>_xlfn.XLOOKUP(t_JeromeB[[#This Row],[Date]],Celebration[Date],Celebration[Célébration],"-",0)</f>
        <v>-</v>
      </c>
      <c r="H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Mission</v>
      </c>
    </row>
    <row r="29" spans="2:8" x14ac:dyDescent="0.25">
      <c r="B29" s="10">
        <v>45691</v>
      </c>
      <c r="C29" s="2">
        <f>YEAR(t_JeromeB[[#This Row],[Date]])</f>
        <v>2025</v>
      </c>
      <c r="D29" s="2" t="str">
        <f>PROPER(TEXT(t_JeromeB[[#This Row],[Date]],"mmm"))</f>
        <v>Févr</v>
      </c>
      <c r="E29" s="2">
        <f>_xlfn.ISOWEEKNUM(t_JeromeB[[#This Row],[Date]])</f>
        <v>6</v>
      </c>
      <c r="F29" s="3" t="s">
        <v>9</v>
      </c>
      <c r="G29" t="str">
        <f>_xlfn.XLOOKUP(t_JeromeB[[#This Row],[Date]],Celebration[Date],Celebration[Célébration],"-",0)</f>
        <v>-</v>
      </c>
      <c r="H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Mission</v>
      </c>
    </row>
    <row r="30" spans="2:8" x14ac:dyDescent="0.25">
      <c r="B30" s="10">
        <v>45692</v>
      </c>
      <c r="C30" s="2">
        <f>YEAR(t_JeromeB[[#This Row],[Date]])</f>
        <v>2025</v>
      </c>
      <c r="D30" s="2" t="str">
        <f>PROPER(TEXT(t_JeromeB[[#This Row],[Date]],"mmm"))</f>
        <v>Févr</v>
      </c>
      <c r="E30" s="2">
        <f>_xlfn.ISOWEEKNUM(t_JeromeB[[#This Row],[Date]])</f>
        <v>6</v>
      </c>
      <c r="F30" s="3" t="s">
        <v>9</v>
      </c>
      <c r="G30" t="str">
        <f>_xlfn.XLOOKUP(t_JeromeB[[#This Row],[Date]],Celebration[Date],Celebration[Célébration],"-",0)</f>
        <v>-</v>
      </c>
      <c r="H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Mission</v>
      </c>
    </row>
    <row r="31" spans="2:8" x14ac:dyDescent="0.25">
      <c r="B31" s="10">
        <v>45693</v>
      </c>
      <c r="C31" s="2">
        <f>YEAR(t_JeromeB[[#This Row],[Date]])</f>
        <v>2025</v>
      </c>
      <c r="D31" s="2" t="str">
        <f>PROPER(TEXT(t_JeromeB[[#This Row],[Date]],"mmm"))</f>
        <v>Févr</v>
      </c>
      <c r="E31" s="2">
        <f>_xlfn.ISOWEEKNUM(t_JeromeB[[#This Row],[Date]])</f>
        <v>6</v>
      </c>
      <c r="F31" s="3" t="s">
        <v>9</v>
      </c>
      <c r="G31" t="str">
        <f>_xlfn.XLOOKUP(t_JeromeB[[#This Row],[Date]],Celebration[Date],Celebration[Célébration],"-",0)</f>
        <v>-</v>
      </c>
      <c r="H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Mission</v>
      </c>
    </row>
    <row r="32" spans="2:8" x14ac:dyDescent="0.25">
      <c r="B32" s="10">
        <v>45694</v>
      </c>
      <c r="C32" s="2">
        <f>YEAR(t_JeromeB[[#This Row],[Date]])</f>
        <v>2025</v>
      </c>
      <c r="D32" s="2" t="str">
        <f>PROPER(TEXT(t_JeromeB[[#This Row],[Date]],"mmm"))</f>
        <v>Févr</v>
      </c>
      <c r="E32" s="2">
        <f>_xlfn.ISOWEEKNUM(t_JeromeB[[#This Row],[Date]])</f>
        <v>6</v>
      </c>
      <c r="F32" s="3" t="s">
        <v>9</v>
      </c>
      <c r="G32" t="str">
        <f>_xlfn.XLOOKUP(t_JeromeB[[#This Row],[Date]],Celebration[Date],Celebration[Célébration],"-",0)</f>
        <v>-</v>
      </c>
      <c r="H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Mission</v>
      </c>
    </row>
    <row r="33" spans="2:8" x14ac:dyDescent="0.25">
      <c r="B33" s="10">
        <v>45695</v>
      </c>
      <c r="C33" s="2">
        <f>YEAR(t_JeromeB[[#This Row],[Date]])</f>
        <v>2025</v>
      </c>
      <c r="D33" s="2" t="str">
        <f>PROPER(TEXT(t_JeromeB[[#This Row],[Date]],"mmm"))</f>
        <v>Févr</v>
      </c>
      <c r="E33" s="2">
        <f>_xlfn.ISOWEEKNUM(t_JeromeB[[#This Row],[Date]])</f>
        <v>6</v>
      </c>
      <c r="F33" s="3" t="s">
        <v>9</v>
      </c>
      <c r="G33" t="str">
        <f>_xlfn.XLOOKUP(t_JeromeB[[#This Row],[Date]],Celebration[Date],Celebration[Célébration],"-",0)</f>
        <v>-</v>
      </c>
      <c r="H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Mission</v>
      </c>
    </row>
    <row r="34" spans="2:8" x14ac:dyDescent="0.25">
      <c r="B34" s="10">
        <v>45696</v>
      </c>
      <c r="C34" s="2">
        <f>YEAR(t_JeromeB[[#This Row],[Date]])</f>
        <v>2025</v>
      </c>
      <c r="D34" s="2" t="str">
        <f>PROPER(TEXT(t_JeromeB[[#This Row],[Date]],"mmm"))</f>
        <v>Févr</v>
      </c>
      <c r="E34" s="2">
        <f>_xlfn.ISOWEEKNUM(t_JeromeB[[#This Row],[Date]])</f>
        <v>6</v>
      </c>
      <c r="F34" s="3" t="s">
        <v>9</v>
      </c>
      <c r="G34" t="str">
        <f>_xlfn.XLOOKUP(t_JeromeB[[#This Row],[Date]],Celebration[Date],Celebration[Célébration],"-",0)</f>
        <v>-</v>
      </c>
      <c r="H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Mission</v>
      </c>
    </row>
    <row r="35" spans="2:8" x14ac:dyDescent="0.25">
      <c r="B35" s="10">
        <v>45697</v>
      </c>
      <c r="C35" s="2">
        <f>YEAR(t_JeromeB[[#This Row],[Date]])</f>
        <v>2025</v>
      </c>
      <c r="D35" s="2" t="str">
        <f>PROPER(TEXT(t_JeromeB[[#This Row],[Date]],"mmm"))</f>
        <v>Févr</v>
      </c>
      <c r="E35" s="2">
        <f>_xlfn.ISOWEEKNUM(t_JeromeB[[#This Row],[Date]])</f>
        <v>6</v>
      </c>
      <c r="F35" s="3"/>
      <c r="G35" t="str">
        <f>_xlfn.XLOOKUP(t_JeromeB[[#This Row],[Date]],Celebration[Date],Celebration[Célébration],"-",0)</f>
        <v>-</v>
      </c>
      <c r="H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36" spans="2:8" x14ac:dyDescent="0.25">
      <c r="B36" s="10">
        <v>45698</v>
      </c>
      <c r="C36" s="2">
        <f>YEAR(t_JeromeB[[#This Row],[Date]])</f>
        <v>2025</v>
      </c>
      <c r="D36" s="2" t="str">
        <f>PROPER(TEXT(t_JeromeB[[#This Row],[Date]],"mmm"))</f>
        <v>Févr</v>
      </c>
      <c r="E36" s="2">
        <f>_xlfn.ISOWEEKNUM(t_JeromeB[[#This Row],[Date]])</f>
        <v>7</v>
      </c>
      <c r="F36" s="3" t="s">
        <v>8</v>
      </c>
      <c r="G36" t="str">
        <f>_xlfn.XLOOKUP(t_JeromeB[[#This Row],[Date]],Celebration[Date],Celebration[Célébration],"-",0)</f>
        <v>-</v>
      </c>
      <c r="H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Soir</v>
      </c>
    </row>
    <row r="37" spans="2:8" x14ac:dyDescent="0.25">
      <c r="B37" s="10">
        <v>45699</v>
      </c>
      <c r="C37" s="2">
        <f>YEAR(t_JeromeB[[#This Row],[Date]])</f>
        <v>2025</v>
      </c>
      <c r="D37" s="2" t="str">
        <f>PROPER(TEXT(t_JeromeB[[#This Row],[Date]],"mmm"))</f>
        <v>Févr</v>
      </c>
      <c r="E37" s="2">
        <f>_xlfn.ISOWEEKNUM(t_JeromeB[[#This Row],[Date]])</f>
        <v>7</v>
      </c>
      <c r="F37" s="3" t="s">
        <v>8</v>
      </c>
      <c r="G37" t="str">
        <f>_xlfn.XLOOKUP(t_JeromeB[[#This Row],[Date]],Celebration[Date],Celebration[Célébration],"-",0)</f>
        <v>-</v>
      </c>
      <c r="H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Soir</v>
      </c>
    </row>
    <row r="38" spans="2:8" x14ac:dyDescent="0.25">
      <c r="B38" s="10">
        <v>45700</v>
      </c>
      <c r="C38" s="2">
        <f>YEAR(t_JeromeB[[#This Row],[Date]])</f>
        <v>2025</v>
      </c>
      <c r="D38" s="2" t="str">
        <f>PROPER(TEXT(t_JeromeB[[#This Row],[Date]],"mmm"))</f>
        <v>Févr</v>
      </c>
      <c r="E38" s="2">
        <f>_xlfn.ISOWEEKNUM(t_JeromeB[[#This Row],[Date]])</f>
        <v>7</v>
      </c>
      <c r="F38" s="3" t="s">
        <v>8</v>
      </c>
      <c r="G38" t="str">
        <f>_xlfn.XLOOKUP(t_JeromeB[[#This Row],[Date]],Celebration[Date],Celebration[Célébration],"-",0)</f>
        <v>-</v>
      </c>
      <c r="H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Soir</v>
      </c>
    </row>
    <row r="39" spans="2:8" x14ac:dyDescent="0.25">
      <c r="B39" s="10">
        <v>45701</v>
      </c>
      <c r="C39" s="2">
        <f>YEAR(t_JeromeB[[#This Row],[Date]])</f>
        <v>2025</v>
      </c>
      <c r="D39" s="2" t="str">
        <f>PROPER(TEXT(t_JeromeB[[#This Row],[Date]],"mmm"))</f>
        <v>Févr</v>
      </c>
      <c r="E39" s="2">
        <f>_xlfn.ISOWEEKNUM(t_JeromeB[[#This Row],[Date]])</f>
        <v>7</v>
      </c>
      <c r="F39" s="3" t="s">
        <v>8</v>
      </c>
      <c r="G39" t="str">
        <f>_xlfn.XLOOKUP(t_JeromeB[[#This Row],[Date]],Celebration[Date],Celebration[Célébration],"-",0)</f>
        <v>-</v>
      </c>
      <c r="H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Soir</v>
      </c>
    </row>
    <row r="40" spans="2:8" x14ac:dyDescent="0.25">
      <c r="B40" s="10">
        <v>45702</v>
      </c>
      <c r="C40" s="2">
        <f>YEAR(t_JeromeB[[#This Row],[Date]])</f>
        <v>2025</v>
      </c>
      <c r="D40" s="2" t="str">
        <f>PROPER(TEXT(t_JeromeB[[#This Row],[Date]],"mmm"))</f>
        <v>Févr</v>
      </c>
      <c r="E40" s="2">
        <f>_xlfn.ISOWEEKNUM(t_JeromeB[[#This Row],[Date]])</f>
        <v>7</v>
      </c>
      <c r="F40" s="3" t="s">
        <v>7</v>
      </c>
      <c r="G40" t="str">
        <f>_xlfn.XLOOKUP(t_JeromeB[[#This Row],[Date]],Celebration[Date],Celebration[Célébration],"-",0)</f>
        <v>-</v>
      </c>
      <c r="H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TPV</v>
      </c>
    </row>
    <row r="41" spans="2:8" x14ac:dyDescent="0.25">
      <c r="B41" s="10">
        <v>45703</v>
      </c>
      <c r="C41" s="2">
        <f>YEAR(t_JeromeB[[#This Row],[Date]])</f>
        <v>2025</v>
      </c>
      <c r="D41" s="2" t="str">
        <f>PROPER(TEXT(t_JeromeB[[#This Row],[Date]],"mmm"))</f>
        <v>Févr</v>
      </c>
      <c r="E41" s="2">
        <f>_xlfn.ISOWEEKNUM(t_JeromeB[[#This Row],[Date]])</f>
        <v>7</v>
      </c>
      <c r="F41" s="3"/>
      <c r="G41" t="str">
        <f>_xlfn.XLOOKUP(t_JeromeB[[#This Row],[Date]],Celebration[Date],Celebration[Célébration],"-",0)</f>
        <v>-</v>
      </c>
      <c r="H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42" spans="2:8" x14ac:dyDescent="0.25">
      <c r="B42" s="10">
        <v>45704</v>
      </c>
      <c r="C42" s="2">
        <f>YEAR(t_JeromeB[[#This Row],[Date]])</f>
        <v>2025</v>
      </c>
      <c r="D42" s="2" t="str">
        <f>PROPER(TEXT(t_JeromeB[[#This Row],[Date]],"mmm"))</f>
        <v>Févr</v>
      </c>
      <c r="E42" s="2">
        <f>_xlfn.ISOWEEKNUM(t_JeromeB[[#This Row],[Date]])</f>
        <v>7</v>
      </c>
      <c r="F42" s="3"/>
      <c r="G42" t="str">
        <f>_xlfn.XLOOKUP(t_JeromeB[[#This Row],[Date]],Celebration[Date],Celebration[Célébration],"-",0)</f>
        <v>-</v>
      </c>
      <c r="H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43" spans="2:8" x14ac:dyDescent="0.25">
      <c r="B43" s="10">
        <v>45705</v>
      </c>
      <c r="C43" s="2">
        <f>YEAR(t_JeromeB[[#This Row],[Date]])</f>
        <v>2025</v>
      </c>
      <c r="D43" s="2" t="str">
        <f>PROPER(TEXT(t_JeromeB[[#This Row],[Date]],"mmm"))</f>
        <v>Févr</v>
      </c>
      <c r="E43" s="2">
        <f>_xlfn.ISOWEEKNUM(t_JeromeB[[#This Row],[Date]])</f>
        <v>8</v>
      </c>
      <c r="F43" s="3" t="s">
        <v>3</v>
      </c>
      <c r="G43" t="str">
        <f>_xlfn.XLOOKUP(t_JeromeB[[#This Row],[Date]],Celebration[Date],Celebration[Célébration],"-",0)</f>
        <v>-</v>
      </c>
      <c r="H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Congés</v>
      </c>
    </row>
    <row r="44" spans="2:8" x14ac:dyDescent="0.25">
      <c r="B44" s="10">
        <v>45706</v>
      </c>
      <c r="C44" s="2">
        <f>YEAR(t_JeromeB[[#This Row],[Date]])</f>
        <v>2025</v>
      </c>
      <c r="D44" s="2" t="str">
        <f>PROPER(TEXT(t_JeromeB[[#This Row],[Date]],"mmm"))</f>
        <v>Févr</v>
      </c>
      <c r="E44" s="2">
        <f>_xlfn.ISOWEEKNUM(t_JeromeB[[#This Row],[Date]])</f>
        <v>8</v>
      </c>
      <c r="F44" s="3" t="s">
        <v>3</v>
      </c>
      <c r="G44" t="str">
        <f>_xlfn.XLOOKUP(t_JeromeB[[#This Row],[Date]],Celebration[Date],Celebration[Célébration],"-",0)</f>
        <v>-</v>
      </c>
      <c r="H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Congés</v>
      </c>
    </row>
    <row r="45" spans="2:8" x14ac:dyDescent="0.25">
      <c r="B45" s="10">
        <v>45707</v>
      </c>
      <c r="C45" s="2">
        <f>YEAR(t_JeromeB[[#This Row],[Date]])</f>
        <v>2025</v>
      </c>
      <c r="D45" s="2" t="str">
        <f>PROPER(TEXT(t_JeromeB[[#This Row],[Date]],"mmm"))</f>
        <v>Févr</v>
      </c>
      <c r="E45" s="2">
        <f>_xlfn.ISOWEEKNUM(t_JeromeB[[#This Row],[Date]])</f>
        <v>8</v>
      </c>
      <c r="F45" s="3" t="s">
        <v>3</v>
      </c>
      <c r="G45" t="str">
        <f>_xlfn.XLOOKUP(t_JeromeB[[#This Row],[Date]],Celebration[Date],Celebration[Célébration],"-",0)</f>
        <v>-</v>
      </c>
      <c r="H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Congés</v>
      </c>
    </row>
    <row r="46" spans="2:8" x14ac:dyDescent="0.25">
      <c r="B46" s="10">
        <v>45708</v>
      </c>
      <c r="C46" s="2">
        <f>YEAR(t_JeromeB[[#This Row],[Date]])</f>
        <v>2025</v>
      </c>
      <c r="D46" s="2" t="str">
        <f>PROPER(TEXT(t_JeromeB[[#This Row],[Date]],"mmm"))</f>
        <v>Févr</v>
      </c>
      <c r="E46" s="2">
        <f>_xlfn.ISOWEEKNUM(t_JeromeB[[#This Row],[Date]])</f>
        <v>8</v>
      </c>
      <c r="F46" s="3" t="s">
        <v>3</v>
      </c>
      <c r="G46" t="str">
        <f>_xlfn.XLOOKUP(t_JeromeB[[#This Row],[Date]],Celebration[Date],Celebration[Célébration],"-",0)</f>
        <v>-</v>
      </c>
      <c r="H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Congés</v>
      </c>
    </row>
    <row r="47" spans="2:8" x14ac:dyDescent="0.25">
      <c r="B47" s="10">
        <v>45709</v>
      </c>
      <c r="C47" s="2">
        <f>YEAR(t_JeromeB[[#This Row],[Date]])</f>
        <v>2025</v>
      </c>
      <c r="D47" s="2" t="str">
        <f>PROPER(TEXT(t_JeromeB[[#This Row],[Date]],"mmm"))</f>
        <v>Févr</v>
      </c>
      <c r="E47" s="2">
        <f>_xlfn.ISOWEEKNUM(t_JeromeB[[#This Row],[Date]])</f>
        <v>8</v>
      </c>
      <c r="F47" s="3" t="s">
        <v>3</v>
      </c>
      <c r="G47" t="str">
        <f>_xlfn.XLOOKUP(t_JeromeB[[#This Row],[Date]],Celebration[Date],Celebration[Célébration],"-",0)</f>
        <v>-</v>
      </c>
      <c r="H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Congés</v>
      </c>
    </row>
    <row r="48" spans="2:8" x14ac:dyDescent="0.25">
      <c r="B48" s="10">
        <v>45710</v>
      </c>
      <c r="C48" s="2">
        <f>YEAR(t_JeromeB[[#This Row],[Date]])</f>
        <v>2025</v>
      </c>
      <c r="D48" s="2" t="str">
        <f>PROPER(TEXT(t_JeromeB[[#This Row],[Date]],"mmm"))</f>
        <v>Févr</v>
      </c>
      <c r="E48" s="2">
        <f>_xlfn.ISOWEEKNUM(t_JeromeB[[#This Row],[Date]])</f>
        <v>8</v>
      </c>
      <c r="F48" s="3"/>
      <c r="G48" t="str">
        <f>_xlfn.XLOOKUP(t_JeromeB[[#This Row],[Date]],Celebration[Date],Celebration[Célébration],"-",0)</f>
        <v>-</v>
      </c>
      <c r="H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49" spans="2:8" x14ac:dyDescent="0.25">
      <c r="B49" s="10">
        <v>45711</v>
      </c>
      <c r="C49" s="2">
        <f>YEAR(t_JeromeB[[#This Row],[Date]])</f>
        <v>2025</v>
      </c>
      <c r="D49" s="2" t="str">
        <f>PROPER(TEXT(t_JeromeB[[#This Row],[Date]],"mmm"))</f>
        <v>Févr</v>
      </c>
      <c r="E49" s="2">
        <f>_xlfn.ISOWEEKNUM(t_JeromeB[[#This Row],[Date]])</f>
        <v>8</v>
      </c>
      <c r="F49" s="3"/>
      <c r="G49" t="str">
        <f>_xlfn.XLOOKUP(t_JeromeB[[#This Row],[Date]],Celebration[Date],Celebration[Célébration],"-",0)</f>
        <v>-</v>
      </c>
      <c r="H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50" spans="2:8" x14ac:dyDescent="0.25">
      <c r="B50" s="10">
        <v>45712</v>
      </c>
      <c r="C50" s="2">
        <f>YEAR(t_JeromeB[[#This Row],[Date]])</f>
        <v>2025</v>
      </c>
      <c r="D50" s="2" t="str">
        <f>PROPER(TEXT(t_JeromeB[[#This Row],[Date]],"mmm"))</f>
        <v>Févr</v>
      </c>
      <c r="E50" s="2">
        <f>_xlfn.ISOWEEKNUM(t_JeromeB[[#This Row],[Date]])</f>
        <v>9</v>
      </c>
      <c r="F50" s="3" t="s">
        <v>3</v>
      </c>
      <c r="G50" t="str">
        <f>_xlfn.XLOOKUP(t_JeromeB[[#This Row],[Date]],Celebration[Date],Celebration[Célébration],"-",0)</f>
        <v>-</v>
      </c>
      <c r="H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Congés</v>
      </c>
    </row>
    <row r="51" spans="2:8" x14ac:dyDescent="0.25">
      <c r="B51" s="10">
        <v>45713</v>
      </c>
      <c r="C51" s="2">
        <f>YEAR(t_JeromeB[[#This Row],[Date]])</f>
        <v>2025</v>
      </c>
      <c r="D51" s="2" t="str">
        <f>PROPER(TEXT(t_JeromeB[[#This Row],[Date]],"mmm"))</f>
        <v>Févr</v>
      </c>
      <c r="E51" s="2">
        <f>_xlfn.ISOWEEKNUM(t_JeromeB[[#This Row],[Date]])</f>
        <v>9</v>
      </c>
      <c r="F51" s="3" t="s">
        <v>3</v>
      </c>
      <c r="G51" t="str">
        <f>_xlfn.XLOOKUP(t_JeromeB[[#This Row],[Date]],Celebration[Date],Celebration[Célébration],"-",0)</f>
        <v>-</v>
      </c>
      <c r="H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Congés</v>
      </c>
    </row>
    <row r="52" spans="2:8" x14ac:dyDescent="0.25">
      <c r="B52" s="10">
        <v>45714</v>
      </c>
      <c r="C52" s="2">
        <f>YEAR(t_JeromeB[[#This Row],[Date]])</f>
        <v>2025</v>
      </c>
      <c r="D52" s="2" t="str">
        <f>PROPER(TEXT(t_JeromeB[[#This Row],[Date]],"mmm"))</f>
        <v>Févr</v>
      </c>
      <c r="E52" s="2">
        <f>_xlfn.ISOWEEKNUM(t_JeromeB[[#This Row],[Date]])</f>
        <v>9</v>
      </c>
      <c r="F52" s="3" t="s">
        <v>3</v>
      </c>
      <c r="G52" t="str">
        <f>_xlfn.XLOOKUP(t_JeromeB[[#This Row],[Date]],Celebration[Date],Celebration[Célébration],"-",0)</f>
        <v>-</v>
      </c>
      <c r="H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Congés</v>
      </c>
    </row>
    <row r="53" spans="2:8" x14ac:dyDescent="0.25">
      <c r="B53" s="10">
        <v>45715</v>
      </c>
      <c r="C53" s="2">
        <f>YEAR(t_JeromeB[[#This Row],[Date]])</f>
        <v>2025</v>
      </c>
      <c r="D53" s="2" t="str">
        <f>PROPER(TEXT(t_JeromeB[[#This Row],[Date]],"mmm"))</f>
        <v>Févr</v>
      </c>
      <c r="E53" s="2">
        <f>_xlfn.ISOWEEKNUM(t_JeromeB[[#This Row],[Date]])</f>
        <v>9</v>
      </c>
      <c r="F53" s="3" t="s">
        <v>3</v>
      </c>
      <c r="G53" t="str">
        <f>_xlfn.XLOOKUP(t_JeromeB[[#This Row],[Date]],Celebration[Date],Celebration[Célébration],"-",0)</f>
        <v>-</v>
      </c>
      <c r="H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Congés</v>
      </c>
    </row>
    <row r="54" spans="2:8" x14ac:dyDescent="0.25">
      <c r="B54" s="10">
        <v>45716</v>
      </c>
      <c r="C54" s="2">
        <f>YEAR(t_JeromeB[[#This Row],[Date]])</f>
        <v>2025</v>
      </c>
      <c r="D54" s="2" t="str">
        <f>PROPER(TEXT(t_JeromeB[[#This Row],[Date]],"mmm"))</f>
        <v>Févr</v>
      </c>
      <c r="E54" s="2">
        <f>_xlfn.ISOWEEKNUM(t_JeromeB[[#This Row],[Date]])</f>
        <v>9</v>
      </c>
      <c r="F54" s="3" t="s">
        <v>3</v>
      </c>
      <c r="G54" t="str">
        <f>_xlfn.XLOOKUP(t_JeromeB[[#This Row],[Date]],Celebration[Date],Celebration[Célébration],"-",0)</f>
        <v>-</v>
      </c>
      <c r="H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Congés</v>
      </c>
    </row>
    <row r="55" spans="2:8" x14ac:dyDescent="0.25">
      <c r="B55" s="10">
        <v>45717</v>
      </c>
      <c r="C55" s="2">
        <f>YEAR(t_JeromeB[[#This Row],[Date]])</f>
        <v>2025</v>
      </c>
      <c r="D55" s="2" t="str">
        <f>PROPER(TEXT(t_JeromeB[[#This Row],[Date]],"mmm"))</f>
        <v>Mars</v>
      </c>
      <c r="E55" s="2">
        <f>_xlfn.ISOWEEKNUM(t_JeromeB[[#This Row],[Date]])</f>
        <v>9</v>
      </c>
      <c r="F55" s="3"/>
      <c r="G55" t="str">
        <f>_xlfn.XLOOKUP(t_JeromeB[[#This Row],[Date]],Celebration[Date],Celebration[Célébration],"-",0)</f>
        <v>-</v>
      </c>
      <c r="H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56" spans="2:8" x14ac:dyDescent="0.25">
      <c r="B56" s="10">
        <v>45718</v>
      </c>
      <c r="C56" s="2">
        <f>YEAR(t_JeromeB[[#This Row],[Date]])</f>
        <v>2025</v>
      </c>
      <c r="D56" s="2" t="str">
        <f>PROPER(TEXT(t_JeromeB[[#This Row],[Date]],"mmm"))</f>
        <v>Mars</v>
      </c>
      <c r="E56" s="2">
        <f>_xlfn.ISOWEEKNUM(t_JeromeB[[#This Row],[Date]])</f>
        <v>9</v>
      </c>
      <c r="F56" s="3"/>
      <c r="G56" t="str">
        <f>_xlfn.XLOOKUP(t_JeromeB[[#This Row],[Date]],Celebration[Date],Celebration[Célébration],"-",0)</f>
        <v>-</v>
      </c>
      <c r="H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57" spans="2:8" x14ac:dyDescent="0.25">
      <c r="B57" s="10">
        <v>45719</v>
      </c>
      <c r="C57" s="2">
        <f>YEAR(t_JeromeB[[#This Row],[Date]])</f>
        <v>2025</v>
      </c>
      <c r="D57" s="2" t="str">
        <f>PROPER(TEXT(t_JeromeB[[#This Row],[Date]],"mmm"))</f>
        <v>Mars</v>
      </c>
      <c r="E57" s="2">
        <f>_xlfn.ISOWEEKNUM(t_JeromeB[[#This Row],[Date]])</f>
        <v>10</v>
      </c>
      <c r="F57" s="3"/>
      <c r="G57" t="str">
        <f>_xlfn.XLOOKUP(t_JeromeB[[#This Row],[Date]],Celebration[Date],Celebration[Célébration],"-",0)</f>
        <v>-</v>
      </c>
      <c r="H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58" spans="2:8" x14ac:dyDescent="0.25">
      <c r="B58" s="10">
        <v>45720</v>
      </c>
      <c r="C58" s="2">
        <f>YEAR(t_JeromeB[[#This Row],[Date]])</f>
        <v>2025</v>
      </c>
      <c r="D58" s="2" t="str">
        <f>PROPER(TEXT(t_JeromeB[[#This Row],[Date]],"mmm"))</f>
        <v>Mars</v>
      </c>
      <c r="E58" s="2">
        <f>_xlfn.ISOWEEKNUM(t_JeromeB[[#This Row],[Date]])</f>
        <v>10</v>
      </c>
      <c r="F58" s="3"/>
      <c r="G58" t="str">
        <f>_xlfn.XLOOKUP(t_JeromeB[[#This Row],[Date]],Celebration[Date],Celebration[Célébration],"-",0)</f>
        <v>-</v>
      </c>
      <c r="H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59" spans="2:8" x14ac:dyDescent="0.25">
      <c r="B59" s="10">
        <v>45721</v>
      </c>
      <c r="C59" s="2">
        <f>YEAR(t_JeromeB[[#This Row],[Date]])</f>
        <v>2025</v>
      </c>
      <c r="D59" s="2" t="str">
        <f>PROPER(TEXT(t_JeromeB[[#This Row],[Date]],"mmm"))</f>
        <v>Mars</v>
      </c>
      <c r="E59" s="2">
        <f>_xlfn.ISOWEEKNUM(t_JeromeB[[#This Row],[Date]])</f>
        <v>10</v>
      </c>
      <c r="F59" s="3"/>
      <c r="G59" t="str">
        <f>_xlfn.XLOOKUP(t_JeromeB[[#This Row],[Date]],Celebration[Date],Celebration[Célébration],"-",0)</f>
        <v>-</v>
      </c>
      <c r="H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60" spans="2:8" x14ac:dyDescent="0.25">
      <c r="B60" s="10">
        <v>45722</v>
      </c>
      <c r="C60" s="2">
        <f>YEAR(t_JeromeB[[#This Row],[Date]])</f>
        <v>2025</v>
      </c>
      <c r="D60" s="2" t="str">
        <f>PROPER(TEXT(t_JeromeB[[#This Row],[Date]],"mmm"))</f>
        <v>Mars</v>
      </c>
      <c r="E60" s="2">
        <f>_xlfn.ISOWEEKNUM(t_JeromeB[[#This Row],[Date]])</f>
        <v>10</v>
      </c>
      <c r="F60" s="3"/>
      <c r="G60" t="str">
        <f>_xlfn.XLOOKUP(t_JeromeB[[#This Row],[Date]],Celebration[Date],Celebration[Célébration],"-",0)</f>
        <v>-</v>
      </c>
      <c r="H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61" spans="2:8" x14ac:dyDescent="0.25">
      <c r="B61" s="10">
        <v>45723</v>
      </c>
      <c r="C61" s="2">
        <f>YEAR(t_JeromeB[[#This Row],[Date]])</f>
        <v>2025</v>
      </c>
      <c r="D61" s="2" t="str">
        <f>PROPER(TEXT(t_JeromeB[[#This Row],[Date]],"mmm"))</f>
        <v>Mars</v>
      </c>
      <c r="E61" s="2">
        <f>_xlfn.ISOWEEKNUM(t_JeromeB[[#This Row],[Date]])</f>
        <v>10</v>
      </c>
      <c r="F61" s="3"/>
      <c r="G61" t="str">
        <f>_xlfn.XLOOKUP(t_JeromeB[[#This Row],[Date]],Celebration[Date],Celebration[Célébration],"-",0)</f>
        <v>-</v>
      </c>
      <c r="H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62" spans="2:8" x14ac:dyDescent="0.25">
      <c r="B62" s="10">
        <v>45724</v>
      </c>
      <c r="C62" s="2">
        <f>YEAR(t_JeromeB[[#This Row],[Date]])</f>
        <v>2025</v>
      </c>
      <c r="D62" s="2" t="str">
        <f>PROPER(TEXT(t_JeromeB[[#This Row],[Date]],"mmm"))</f>
        <v>Mars</v>
      </c>
      <c r="E62" s="2">
        <f>_xlfn.ISOWEEKNUM(t_JeromeB[[#This Row],[Date]])</f>
        <v>10</v>
      </c>
      <c r="F62" s="3"/>
      <c r="G62" t="str">
        <f>_xlfn.XLOOKUP(t_JeromeB[[#This Row],[Date]],Celebration[Date],Celebration[Célébration],"-",0)</f>
        <v>-</v>
      </c>
      <c r="H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63" spans="2:8" x14ac:dyDescent="0.25">
      <c r="B63" s="10">
        <v>45725</v>
      </c>
      <c r="C63" s="2">
        <f>YEAR(t_JeromeB[[#This Row],[Date]])</f>
        <v>2025</v>
      </c>
      <c r="D63" s="2" t="str">
        <f>PROPER(TEXT(t_JeromeB[[#This Row],[Date]],"mmm"))</f>
        <v>Mars</v>
      </c>
      <c r="E63" s="2">
        <f>_xlfn.ISOWEEKNUM(t_JeromeB[[#This Row],[Date]])</f>
        <v>10</v>
      </c>
      <c r="F63" s="3"/>
      <c r="G63" t="str">
        <f>_xlfn.XLOOKUP(t_JeromeB[[#This Row],[Date]],Celebration[Date],Celebration[Célébration],"-",0)</f>
        <v>-</v>
      </c>
      <c r="H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64" spans="2:8" x14ac:dyDescent="0.25">
      <c r="B64" s="10">
        <v>45726</v>
      </c>
      <c r="C64" s="2">
        <f>YEAR(t_JeromeB[[#This Row],[Date]])</f>
        <v>2025</v>
      </c>
      <c r="D64" s="2" t="str">
        <f>PROPER(TEXT(t_JeromeB[[#This Row],[Date]],"mmm"))</f>
        <v>Mars</v>
      </c>
      <c r="E64" s="2">
        <f>_xlfn.ISOWEEKNUM(t_JeromeB[[#This Row],[Date]])</f>
        <v>11</v>
      </c>
      <c r="F64" s="3"/>
      <c r="G64" t="str">
        <f>_xlfn.XLOOKUP(t_JeromeB[[#This Row],[Date]],Celebration[Date],Celebration[Célébration],"-",0)</f>
        <v>-</v>
      </c>
      <c r="H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65" spans="2:8" x14ac:dyDescent="0.25">
      <c r="B65" s="10">
        <v>45727</v>
      </c>
      <c r="C65" s="2">
        <f>YEAR(t_JeromeB[[#This Row],[Date]])</f>
        <v>2025</v>
      </c>
      <c r="D65" s="2" t="str">
        <f>PROPER(TEXT(t_JeromeB[[#This Row],[Date]],"mmm"))</f>
        <v>Mars</v>
      </c>
      <c r="E65" s="2">
        <f>_xlfn.ISOWEEKNUM(t_JeromeB[[#This Row],[Date]])</f>
        <v>11</v>
      </c>
      <c r="F65" s="3"/>
      <c r="G65" t="str">
        <f>_xlfn.XLOOKUP(t_JeromeB[[#This Row],[Date]],Celebration[Date],Celebration[Célébration],"-",0)</f>
        <v>-</v>
      </c>
      <c r="H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66" spans="2:8" x14ac:dyDescent="0.25">
      <c r="B66" s="10">
        <v>45728</v>
      </c>
      <c r="C66" s="2">
        <f>YEAR(t_JeromeB[[#This Row],[Date]])</f>
        <v>2025</v>
      </c>
      <c r="D66" s="2" t="str">
        <f>PROPER(TEXT(t_JeromeB[[#This Row],[Date]],"mmm"))</f>
        <v>Mars</v>
      </c>
      <c r="E66" s="2">
        <f>_xlfn.ISOWEEKNUM(t_JeromeB[[#This Row],[Date]])</f>
        <v>11</v>
      </c>
      <c r="F66" s="3"/>
      <c r="G66" t="str">
        <f>_xlfn.XLOOKUP(t_JeromeB[[#This Row],[Date]],Celebration[Date],Celebration[Célébration],"-",0)</f>
        <v>-</v>
      </c>
      <c r="H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67" spans="2:8" x14ac:dyDescent="0.25">
      <c r="B67" s="10">
        <v>45729</v>
      </c>
      <c r="C67" s="2">
        <f>YEAR(t_JeromeB[[#This Row],[Date]])</f>
        <v>2025</v>
      </c>
      <c r="D67" s="2" t="str">
        <f>PROPER(TEXT(t_JeromeB[[#This Row],[Date]],"mmm"))</f>
        <v>Mars</v>
      </c>
      <c r="E67" s="2">
        <f>_xlfn.ISOWEEKNUM(t_JeromeB[[#This Row],[Date]])</f>
        <v>11</v>
      </c>
      <c r="F67" s="3"/>
      <c r="G67" t="str">
        <f>_xlfn.XLOOKUP(t_JeromeB[[#This Row],[Date]],Celebration[Date],Celebration[Célébration],"-",0)</f>
        <v>-</v>
      </c>
      <c r="H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68" spans="2:8" x14ac:dyDescent="0.25">
      <c r="B68" s="10">
        <v>45730</v>
      </c>
      <c r="C68" s="2">
        <f>YEAR(t_JeromeB[[#This Row],[Date]])</f>
        <v>2025</v>
      </c>
      <c r="D68" s="2" t="str">
        <f>PROPER(TEXT(t_JeromeB[[#This Row],[Date]],"mmm"))</f>
        <v>Mars</v>
      </c>
      <c r="E68" s="2">
        <f>_xlfn.ISOWEEKNUM(t_JeromeB[[#This Row],[Date]])</f>
        <v>11</v>
      </c>
      <c r="F68" s="3"/>
      <c r="G68" t="str">
        <f>_xlfn.XLOOKUP(t_JeromeB[[#This Row],[Date]],Celebration[Date],Celebration[Célébration],"-",0)</f>
        <v>-</v>
      </c>
      <c r="H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69" spans="2:8" x14ac:dyDescent="0.25">
      <c r="B69" s="10">
        <v>45731</v>
      </c>
      <c r="C69" s="2">
        <f>YEAR(t_JeromeB[[#This Row],[Date]])</f>
        <v>2025</v>
      </c>
      <c r="D69" s="2" t="str">
        <f>PROPER(TEXT(t_JeromeB[[#This Row],[Date]],"mmm"))</f>
        <v>Mars</v>
      </c>
      <c r="E69" s="2">
        <f>_xlfn.ISOWEEKNUM(t_JeromeB[[#This Row],[Date]])</f>
        <v>11</v>
      </c>
      <c r="F69" s="3"/>
      <c r="G69" t="str">
        <f>_xlfn.XLOOKUP(t_JeromeB[[#This Row],[Date]],Celebration[Date],Celebration[Célébration],"-",0)</f>
        <v>-</v>
      </c>
      <c r="H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70" spans="2:8" x14ac:dyDescent="0.25">
      <c r="B70" s="10">
        <v>45732</v>
      </c>
      <c r="C70" s="2">
        <f>YEAR(t_JeromeB[[#This Row],[Date]])</f>
        <v>2025</v>
      </c>
      <c r="D70" s="2" t="str">
        <f>PROPER(TEXT(t_JeromeB[[#This Row],[Date]],"mmm"))</f>
        <v>Mars</v>
      </c>
      <c r="E70" s="2">
        <f>_xlfn.ISOWEEKNUM(t_JeromeB[[#This Row],[Date]])</f>
        <v>11</v>
      </c>
      <c r="F70" s="3"/>
      <c r="G70" t="str">
        <f>_xlfn.XLOOKUP(t_JeromeB[[#This Row],[Date]],Celebration[Date],Celebration[Célébration],"-",0)</f>
        <v>-</v>
      </c>
      <c r="H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71" spans="2:8" x14ac:dyDescent="0.25">
      <c r="B71" s="10">
        <v>45733</v>
      </c>
      <c r="C71" s="2">
        <f>YEAR(t_JeromeB[[#This Row],[Date]])</f>
        <v>2025</v>
      </c>
      <c r="D71" s="2" t="str">
        <f>PROPER(TEXT(t_JeromeB[[#This Row],[Date]],"mmm"))</f>
        <v>Mars</v>
      </c>
      <c r="E71" s="2">
        <f>_xlfn.ISOWEEKNUM(t_JeromeB[[#This Row],[Date]])</f>
        <v>12</v>
      </c>
      <c r="F71" s="3"/>
      <c r="G71" t="str">
        <f>_xlfn.XLOOKUP(t_JeromeB[[#This Row],[Date]],Celebration[Date],Celebration[Célébration],"-",0)</f>
        <v>-</v>
      </c>
      <c r="H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72" spans="2:8" x14ac:dyDescent="0.25">
      <c r="B72" s="10">
        <v>45734</v>
      </c>
      <c r="C72" s="2">
        <f>YEAR(t_JeromeB[[#This Row],[Date]])</f>
        <v>2025</v>
      </c>
      <c r="D72" s="2" t="str">
        <f>PROPER(TEXT(t_JeromeB[[#This Row],[Date]],"mmm"))</f>
        <v>Mars</v>
      </c>
      <c r="E72" s="2">
        <f>_xlfn.ISOWEEKNUM(t_JeromeB[[#This Row],[Date]])</f>
        <v>12</v>
      </c>
      <c r="F72" s="3"/>
      <c r="G72" t="str">
        <f>_xlfn.XLOOKUP(t_JeromeB[[#This Row],[Date]],Celebration[Date],Celebration[Célébration],"-",0)</f>
        <v>-</v>
      </c>
      <c r="H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73" spans="2:8" x14ac:dyDescent="0.25">
      <c r="B73" s="10">
        <v>45735</v>
      </c>
      <c r="C73" s="2">
        <f>YEAR(t_JeromeB[[#This Row],[Date]])</f>
        <v>2025</v>
      </c>
      <c r="D73" s="2" t="str">
        <f>PROPER(TEXT(t_JeromeB[[#This Row],[Date]],"mmm"))</f>
        <v>Mars</v>
      </c>
      <c r="E73" s="2">
        <f>_xlfn.ISOWEEKNUM(t_JeromeB[[#This Row],[Date]])</f>
        <v>12</v>
      </c>
      <c r="F73" s="3"/>
      <c r="G73" t="str">
        <f>_xlfn.XLOOKUP(t_JeromeB[[#This Row],[Date]],Celebration[Date],Celebration[Célébration],"-",0)</f>
        <v>-</v>
      </c>
      <c r="H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74" spans="2:8" x14ac:dyDescent="0.25">
      <c r="B74" s="10">
        <v>45736</v>
      </c>
      <c r="C74" s="2">
        <f>YEAR(t_JeromeB[[#This Row],[Date]])</f>
        <v>2025</v>
      </c>
      <c r="D74" s="2" t="str">
        <f>PROPER(TEXT(t_JeromeB[[#This Row],[Date]],"mmm"))</f>
        <v>Mars</v>
      </c>
      <c r="E74" s="2">
        <f>_xlfn.ISOWEEKNUM(t_JeromeB[[#This Row],[Date]])</f>
        <v>12</v>
      </c>
      <c r="F74" s="3"/>
      <c r="G74" t="str">
        <f>_xlfn.XLOOKUP(t_JeromeB[[#This Row],[Date]],Celebration[Date],Celebration[Célébration],"-",0)</f>
        <v>-</v>
      </c>
      <c r="H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75" spans="2:8" x14ac:dyDescent="0.25">
      <c r="B75" s="10">
        <v>45737</v>
      </c>
      <c r="C75" s="2">
        <f>YEAR(t_JeromeB[[#This Row],[Date]])</f>
        <v>2025</v>
      </c>
      <c r="D75" s="2" t="str">
        <f>PROPER(TEXT(t_JeromeB[[#This Row],[Date]],"mmm"))</f>
        <v>Mars</v>
      </c>
      <c r="E75" s="2">
        <f>_xlfn.ISOWEEKNUM(t_JeromeB[[#This Row],[Date]])</f>
        <v>12</v>
      </c>
      <c r="F75" s="3"/>
      <c r="G75" t="str">
        <f>_xlfn.XLOOKUP(t_JeromeB[[#This Row],[Date]],Celebration[Date],Celebration[Célébration],"-",0)</f>
        <v>-</v>
      </c>
      <c r="H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76" spans="2:8" x14ac:dyDescent="0.25">
      <c r="B76" s="10">
        <v>45738</v>
      </c>
      <c r="C76" s="2">
        <f>YEAR(t_JeromeB[[#This Row],[Date]])</f>
        <v>2025</v>
      </c>
      <c r="D76" s="2" t="str">
        <f>PROPER(TEXT(t_JeromeB[[#This Row],[Date]],"mmm"))</f>
        <v>Mars</v>
      </c>
      <c r="E76" s="2">
        <f>_xlfn.ISOWEEKNUM(t_JeromeB[[#This Row],[Date]])</f>
        <v>12</v>
      </c>
      <c r="F76" s="3"/>
      <c r="G76" t="str">
        <f>_xlfn.XLOOKUP(t_JeromeB[[#This Row],[Date]],Celebration[Date],Celebration[Célébration],"-",0)</f>
        <v>-</v>
      </c>
      <c r="H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77" spans="2:8" x14ac:dyDescent="0.25">
      <c r="B77" s="10">
        <v>45739</v>
      </c>
      <c r="C77" s="2">
        <f>YEAR(t_JeromeB[[#This Row],[Date]])</f>
        <v>2025</v>
      </c>
      <c r="D77" s="2" t="str">
        <f>PROPER(TEXT(t_JeromeB[[#This Row],[Date]],"mmm"))</f>
        <v>Mars</v>
      </c>
      <c r="E77" s="2">
        <f>_xlfn.ISOWEEKNUM(t_JeromeB[[#This Row],[Date]])</f>
        <v>12</v>
      </c>
      <c r="F77" s="3"/>
      <c r="G77" t="str">
        <f>_xlfn.XLOOKUP(t_JeromeB[[#This Row],[Date]],Celebration[Date],Celebration[Célébration],"-",0)</f>
        <v>-</v>
      </c>
      <c r="H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78" spans="2:8" x14ac:dyDescent="0.25">
      <c r="B78" s="10">
        <v>45740</v>
      </c>
      <c r="C78" s="2">
        <f>YEAR(t_JeromeB[[#This Row],[Date]])</f>
        <v>2025</v>
      </c>
      <c r="D78" s="2" t="str">
        <f>PROPER(TEXT(t_JeromeB[[#This Row],[Date]],"mmm"))</f>
        <v>Mars</v>
      </c>
      <c r="E78" s="2">
        <f>_xlfn.ISOWEEKNUM(t_JeromeB[[#This Row],[Date]])</f>
        <v>13</v>
      </c>
      <c r="F78" s="3"/>
      <c r="G78" t="str">
        <f>_xlfn.XLOOKUP(t_JeromeB[[#This Row],[Date]],Celebration[Date],Celebration[Célébration],"-",0)</f>
        <v>-</v>
      </c>
      <c r="H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79" spans="2:8" x14ac:dyDescent="0.25">
      <c r="B79" s="10">
        <v>45741</v>
      </c>
      <c r="C79" s="2">
        <f>YEAR(t_JeromeB[[#This Row],[Date]])</f>
        <v>2025</v>
      </c>
      <c r="D79" s="2" t="str">
        <f>PROPER(TEXT(t_JeromeB[[#This Row],[Date]],"mmm"))</f>
        <v>Mars</v>
      </c>
      <c r="E79" s="2">
        <f>_xlfn.ISOWEEKNUM(t_JeromeB[[#This Row],[Date]])</f>
        <v>13</v>
      </c>
      <c r="F79" s="3"/>
      <c r="G79" t="str">
        <f>_xlfn.XLOOKUP(t_JeromeB[[#This Row],[Date]],Celebration[Date],Celebration[Célébration],"-",0)</f>
        <v>-</v>
      </c>
      <c r="H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80" spans="2:8" x14ac:dyDescent="0.25">
      <c r="B80" s="10">
        <v>45742</v>
      </c>
      <c r="C80" s="2">
        <f>YEAR(t_JeromeB[[#This Row],[Date]])</f>
        <v>2025</v>
      </c>
      <c r="D80" s="2" t="str">
        <f>PROPER(TEXT(t_JeromeB[[#This Row],[Date]],"mmm"))</f>
        <v>Mars</v>
      </c>
      <c r="E80" s="2">
        <f>_xlfn.ISOWEEKNUM(t_JeromeB[[#This Row],[Date]])</f>
        <v>13</v>
      </c>
      <c r="F80" s="3"/>
      <c r="G80" t="str">
        <f>_xlfn.XLOOKUP(t_JeromeB[[#This Row],[Date]],Celebration[Date],Celebration[Célébration],"-",0)</f>
        <v>-</v>
      </c>
      <c r="H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81" spans="2:8" x14ac:dyDescent="0.25">
      <c r="B81" s="10">
        <v>45743</v>
      </c>
      <c r="C81" s="2">
        <f>YEAR(t_JeromeB[[#This Row],[Date]])</f>
        <v>2025</v>
      </c>
      <c r="D81" s="2" t="str">
        <f>PROPER(TEXT(t_JeromeB[[#This Row],[Date]],"mmm"))</f>
        <v>Mars</v>
      </c>
      <c r="E81" s="2">
        <f>_xlfn.ISOWEEKNUM(t_JeromeB[[#This Row],[Date]])</f>
        <v>13</v>
      </c>
      <c r="F81" s="3"/>
      <c r="G81" t="str">
        <f>_xlfn.XLOOKUP(t_JeromeB[[#This Row],[Date]],Celebration[Date],Celebration[Célébration],"-",0)</f>
        <v>-</v>
      </c>
      <c r="H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82" spans="2:8" x14ac:dyDescent="0.25">
      <c r="B82" s="10">
        <v>45744</v>
      </c>
      <c r="C82" s="2">
        <f>YEAR(t_JeromeB[[#This Row],[Date]])</f>
        <v>2025</v>
      </c>
      <c r="D82" s="2" t="str">
        <f>PROPER(TEXT(t_JeromeB[[#This Row],[Date]],"mmm"))</f>
        <v>Mars</v>
      </c>
      <c r="E82" s="2">
        <f>_xlfn.ISOWEEKNUM(t_JeromeB[[#This Row],[Date]])</f>
        <v>13</v>
      </c>
      <c r="F82" s="3"/>
      <c r="G82" t="str">
        <f>_xlfn.XLOOKUP(t_JeromeB[[#This Row],[Date]],Celebration[Date],Celebration[Célébration],"-",0)</f>
        <v>-</v>
      </c>
      <c r="H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83" spans="2:8" x14ac:dyDescent="0.25">
      <c r="B83" s="10">
        <v>45745</v>
      </c>
      <c r="C83" s="2">
        <f>YEAR(t_JeromeB[[#This Row],[Date]])</f>
        <v>2025</v>
      </c>
      <c r="D83" s="2" t="str">
        <f>PROPER(TEXT(t_JeromeB[[#This Row],[Date]],"mmm"))</f>
        <v>Mars</v>
      </c>
      <c r="E83" s="2">
        <f>_xlfn.ISOWEEKNUM(t_JeromeB[[#This Row],[Date]])</f>
        <v>13</v>
      </c>
      <c r="F83" s="3"/>
      <c r="G83" t="str">
        <f>_xlfn.XLOOKUP(t_JeromeB[[#This Row],[Date]],Celebration[Date],Celebration[Célébration],"-",0)</f>
        <v>-</v>
      </c>
      <c r="H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84" spans="2:8" x14ac:dyDescent="0.25">
      <c r="B84" s="10">
        <v>45746</v>
      </c>
      <c r="C84" s="2">
        <f>YEAR(t_JeromeB[[#This Row],[Date]])</f>
        <v>2025</v>
      </c>
      <c r="D84" s="2" t="str">
        <f>PROPER(TEXT(t_JeromeB[[#This Row],[Date]],"mmm"))</f>
        <v>Mars</v>
      </c>
      <c r="E84" s="2">
        <f>_xlfn.ISOWEEKNUM(t_JeromeB[[#This Row],[Date]])</f>
        <v>13</v>
      </c>
      <c r="F84" s="3"/>
      <c r="G84" t="str">
        <f>_xlfn.XLOOKUP(t_JeromeB[[#This Row],[Date]],Celebration[Date],Celebration[Célébration],"-",0)</f>
        <v>-</v>
      </c>
      <c r="H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85" spans="2:8" x14ac:dyDescent="0.25">
      <c r="B85" s="10">
        <v>45747</v>
      </c>
      <c r="C85" s="2">
        <f>YEAR(t_JeromeB[[#This Row],[Date]])</f>
        <v>2025</v>
      </c>
      <c r="D85" s="2" t="str">
        <f>PROPER(TEXT(t_JeromeB[[#This Row],[Date]],"mmm"))</f>
        <v>Mars</v>
      </c>
      <c r="E85" s="2">
        <f>_xlfn.ISOWEEKNUM(t_JeromeB[[#This Row],[Date]])</f>
        <v>14</v>
      </c>
      <c r="F85" s="3"/>
      <c r="G85" t="str">
        <f>_xlfn.XLOOKUP(t_JeromeB[[#This Row],[Date]],Celebration[Date],Celebration[Célébration],"-",0)</f>
        <v>-</v>
      </c>
      <c r="H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86" spans="2:8" x14ac:dyDescent="0.25">
      <c r="B86" s="10">
        <v>45748</v>
      </c>
      <c r="C86" s="2">
        <f>YEAR(t_JeromeB[[#This Row],[Date]])</f>
        <v>2025</v>
      </c>
      <c r="D86" s="2" t="str">
        <f>PROPER(TEXT(t_JeromeB[[#This Row],[Date]],"mmm"))</f>
        <v>Avr</v>
      </c>
      <c r="E86" s="2">
        <f>_xlfn.ISOWEEKNUM(t_JeromeB[[#This Row],[Date]])</f>
        <v>14</v>
      </c>
      <c r="F86" s="3"/>
      <c r="G86" t="str">
        <f>_xlfn.XLOOKUP(t_JeromeB[[#This Row],[Date]],Celebration[Date],Celebration[Célébration],"-",0)</f>
        <v>-</v>
      </c>
      <c r="H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87" spans="2:8" x14ac:dyDescent="0.25">
      <c r="B87" s="10">
        <v>45749</v>
      </c>
      <c r="C87" s="2">
        <f>YEAR(t_JeromeB[[#This Row],[Date]])</f>
        <v>2025</v>
      </c>
      <c r="D87" s="2" t="str">
        <f>PROPER(TEXT(t_JeromeB[[#This Row],[Date]],"mmm"))</f>
        <v>Avr</v>
      </c>
      <c r="E87" s="2">
        <f>_xlfn.ISOWEEKNUM(t_JeromeB[[#This Row],[Date]])</f>
        <v>14</v>
      </c>
      <c r="F87" s="3"/>
      <c r="G87" t="str">
        <f>_xlfn.XLOOKUP(t_JeromeB[[#This Row],[Date]],Celebration[Date],Celebration[Célébration],"-",0)</f>
        <v>-</v>
      </c>
      <c r="H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88" spans="2:8" x14ac:dyDescent="0.25">
      <c r="B88" s="10">
        <v>45750</v>
      </c>
      <c r="C88" s="2">
        <f>YEAR(t_JeromeB[[#This Row],[Date]])</f>
        <v>2025</v>
      </c>
      <c r="D88" s="2" t="str">
        <f>PROPER(TEXT(t_JeromeB[[#This Row],[Date]],"mmm"))</f>
        <v>Avr</v>
      </c>
      <c r="E88" s="2">
        <f>_xlfn.ISOWEEKNUM(t_JeromeB[[#This Row],[Date]])</f>
        <v>14</v>
      </c>
      <c r="F88" s="3"/>
      <c r="G88" t="str">
        <f>_xlfn.XLOOKUP(t_JeromeB[[#This Row],[Date]],Celebration[Date],Celebration[Célébration],"-",0)</f>
        <v>-</v>
      </c>
      <c r="H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89" spans="2:8" x14ac:dyDescent="0.25">
      <c r="B89" s="10">
        <v>45751</v>
      </c>
      <c r="C89" s="2">
        <f>YEAR(t_JeromeB[[#This Row],[Date]])</f>
        <v>2025</v>
      </c>
      <c r="D89" s="2" t="str">
        <f>PROPER(TEXT(t_JeromeB[[#This Row],[Date]],"mmm"))</f>
        <v>Avr</v>
      </c>
      <c r="E89" s="2">
        <f>_xlfn.ISOWEEKNUM(t_JeromeB[[#This Row],[Date]])</f>
        <v>14</v>
      </c>
      <c r="F89" s="3"/>
      <c r="G89" t="str">
        <f>_xlfn.XLOOKUP(t_JeromeB[[#This Row],[Date]],Celebration[Date],Celebration[Célébration],"-",0)</f>
        <v>-</v>
      </c>
      <c r="H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90" spans="2:8" x14ac:dyDescent="0.25">
      <c r="B90" s="10">
        <v>45752</v>
      </c>
      <c r="C90" s="2">
        <f>YEAR(t_JeromeB[[#This Row],[Date]])</f>
        <v>2025</v>
      </c>
      <c r="D90" s="2" t="str">
        <f>PROPER(TEXT(t_JeromeB[[#This Row],[Date]],"mmm"))</f>
        <v>Avr</v>
      </c>
      <c r="E90" s="2">
        <f>_xlfn.ISOWEEKNUM(t_JeromeB[[#This Row],[Date]])</f>
        <v>14</v>
      </c>
      <c r="F90" s="3"/>
      <c r="G90" t="str">
        <f>_xlfn.XLOOKUP(t_JeromeB[[#This Row],[Date]],Celebration[Date],Celebration[Célébration],"-",0)</f>
        <v>-</v>
      </c>
      <c r="H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91" spans="2:8" x14ac:dyDescent="0.25">
      <c r="B91" s="10">
        <v>45753</v>
      </c>
      <c r="C91" s="2">
        <f>YEAR(t_JeromeB[[#This Row],[Date]])</f>
        <v>2025</v>
      </c>
      <c r="D91" s="2" t="str">
        <f>PROPER(TEXT(t_JeromeB[[#This Row],[Date]],"mmm"))</f>
        <v>Avr</v>
      </c>
      <c r="E91" s="2">
        <f>_xlfn.ISOWEEKNUM(t_JeromeB[[#This Row],[Date]])</f>
        <v>14</v>
      </c>
      <c r="F91" s="3"/>
      <c r="G91" t="str">
        <f>_xlfn.XLOOKUP(t_JeromeB[[#This Row],[Date]],Celebration[Date],Celebration[Célébration],"-",0)</f>
        <v>-</v>
      </c>
      <c r="H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92" spans="2:8" x14ac:dyDescent="0.25">
      <c r="B92" s="10">
        <v>45754</v>
      </c>
      <c r="C92" s="2">
        <f>YEAR(t_JeromeB[[#This Row],[Date]])</f>
        <v>2025</v>
      </c>
      <c r="D92" s="2" t="str">
        <f>PROPER(TEXT(t_JeromeB[[#This Row],[Date]],"mmm"))</f>
        <v>Avr</v>
      </c>
      <c r="E92" s="2">
        <f>_xlfn.ISOWEEKNUM(t_JeromeB[[#This Row],[Date]])</f>
        <v>15</v>
      </c>
      <c r="F92" s="3"/>
      <c r="G92" t="str">
        <f>_xlfn.XLOOKUP(t_JeromeB[[#This Row],[Date]],Celebration[Date],Celebration[Célébration],"-",0)</f>
        <v>-</v>
      </c>
      <c r="H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93" spans="2:8" x14ac:dyDescent="0.25">
      <c r="B93" s="10">
        <v>45755</v>
      </c>
      <c r="C93" s="2">
        <f>YEAR(t_JeromeB[[#This Row],[Date]])</f>
        <v>2025</v>
      </c>
      <c r="D93" s="2" t="str">
        <f>PROPER(TEXT(t_JeromeB[[#This Row],[Date]],"mmm"))</f>
        <v>Avr</v>
      </c>
      <c r="E93" s="2">
        <f>_xlfn.ISOWEEKNUM(t_JeromeB[[#This Row],[Date]])</f>
        <v>15</v>
      </c>
      <c r="F93" s="3"/>
      <c r="G93" t="str">
        <f>_xlfn.XLOOKUP(t_JeromeB[[#This Row],[Date]],Celebration[Date],Celebration[Célébration],"-",0)</f>
        <v>-</v>
      </c>
      <c r="H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94" spans="2:8" x14ac:dyDescent="0.25">
      <c r="B94" s="10">
        <v>45756</v>
      </c>
      <c r="C94" s="2">
        <f>YEAR(t_JeromeB[[#This Row],[Date]])</f>
        <v>2025</v>
      </c>
      <c r="D94" s="2" t="str">
        <f>PROPER(TEXT(t_JeromeB[[#This Row],[Date]],"mmm"))</f>
        <v>Avr</v>
      </c>
      <c r="E94" s="2">
        <f>_xlfn.ISOWEEKNUM(t_JeromeB[[#This Row],[Date]])</f>
        <v>15</v>
      </c>
      <c r="F94" s="3"/>
      <c r="G94" t="str">
        <f>_xlfn.XLOOKUP(t_JeromeB[[#This Row],[Date]],Celebration[Date],Celebration[Célébration],"-",0)</f>
        <v>-</v>
      </c>
      <c r="H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95" spans="2:8" x14ac:dyDescent="0.25">
      <c r="B95" s="10">
        <v>45757</v>
      </c>
      <c r="C95" s="2">
        <f>YEAR(t_JeromeB[[#This Row],[Date]])</f>
        <v>2025</v>
      </c>
      <c r="D95" s="2" t="str">
        <f>PROPER(TEXT(t_JeromeB[[#This Row],[Date]],"mmm"))</f>
        <v>Avr</v>
      </c>
      <c r="E95" s="2">
        <f>_xlfn.ISOWEEKNUM(t_JeromeB[[#This Row],[Date]])</f>
        <v>15</v>
      </c>
      <c r="F95" s="3"/>
      <c r="G95" t="str">
        <f>_xlfn.XLOOKUP(t_JeromeB[[#This Row],[Date]],Celebration[Date],Celebration[Célébration],"-",0)</f>
        <v>-</v>
      </c>
      <c r="H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96" spans="2:8" x14ac:dyDescent="0.25">
      <c r="B96" s="10">
        <v>45758</v>
      </c>
      <c r="C96" s="2">
        <f>YEAR(t_JeromeB[[#This Row],[Date]])</f>
        <v>2025</v>
      </c>
      <c r="D96" s="2" t="str">
        <f>PROPER(TEXT(t_JeromeB[[#This Row],[Date]],"mmm"))</f>
        <v>Avr</v>
      </c>
      <c r="E96" s="2">
        <f>_xlfn.ISOWEEKNUM(t_JeromeB[[#This Row],[Date]])</f>
        <v>15</v>
      </c>
      <c r="F96" s="3"/>
      <c r="G96" t="str">
        <f>_xlfn.XLOOKUP(t_JeromeB[[#This Row],[Date]],Celebration[Date],Celebration[Célébration],"-",0)</f>
        <v>-</v>
      </c>
      <c r="H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97" spans="2:8" x14ac:dyDescent="0.25">
      <c r="B97" s="10">
        <v>45759</v>
      </c>
      <c r="C97" s="2">
        <f>YEAR(t_JeromeB[[#This Row],[Date]])</f>
        <v>2025</v>
      </c>
      <c r="D97" s="2" t="str">
        <f>PROPER(TEXT(t_JeromeB[[#This Row],[Date]],"mmm"))</f>
        <v>Avr</v>
      </c>
      <c r="E97" s="2">
        <f>_xlfn.ISOWEEKNUM(t_JeromeB[[#This Row],[Date]])</f>
        <v>15</v>
      </c>
      <c r="F97" s="3"/>
      <c r="G97" t="str">
        <f>_xlfn.XLOOKUP(t_JeromeB[[#This Row],[Date]],Celebration[Date],Celebration[Célébration],"-",0)</f>
        <v>-</v>
      </c>
      <c r="H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98" spans="2:8" x14ac:dyDescent="0.25">
      <c r="B98" s="10">
        <v>45760</v>
      </c>
      <c r="C98" s="2">
        <f>YEAR(t_JeromeB[[#This Row],[Date]])</f>
        <v>2025</v>
      </c>
      <c r="D98" s="2" t="str">
        <f>PROPER(TEXT(t_JeromeB[[#This Row],[Date]],"mmm"))</f>
        <v>Avr</v>
      </c>
      <c r="E98" s="2">
        <f>_xlfn.ISOWEEKNUM(t_JeromeB[[#This Row],[Date]])</f>
        <v>15</v>
      </c>
      <c r="F98" s="3"/>
      <c r="G98" t="str">
        <f>_xlfn.XLOOKUP(t_JeromeB[[#This Row],[Date]],Celebration[Date],Celebration[Célébration],"-",0)</f>
        <v>-</v>
      </c>
      <c r="H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99" spans="2:8" x14ac:dyDescent="0.25">
      <c r="B99" s="10">
        <v>45761</v>
      </c>
      <c r="C99" s="2">
        <f>YEAR(t_JeromeB[[#This Row],[Date]])</f>
        <v>2025</v>
      </c>
      <c r="D99" s="2" t="str">
        <f>PROPER(TEXT(t_JeromeB[[#This Row],[Date]],"mmm"))</f>
        <v>Avr</v>
      </c>
      <c r="E99" s="2">
        <f>_xlfn.ISOWEEKNUM(t_JeromeB[[#This Row],[Date]])</f>
        <v>16</v>
      </c>
      <c r="F99" s="3"/>
      <c r="G99" t="str">
        <f>_xlfn.XLOOKUP(t_JeromeB[[#This Row],[Date]],Celebration[Date],Celebration[Célébration],"-",0)</f>
        <v>-</v>
      </c>
      <c r="H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100" spans="2:8" x14ac:dyDescent="0.25">
      <c r="B100" s="10">
        <v>45762</v>
      </c>
      <c r="C100" s="2">
        <f>YEAR(t_JeromeB[[#This Row],[Date]])</f>
        <v>2025</v>
      </c>
      <c r="D100" s="2" t="str">
        <f>PROPER(TEXT(t_JeromeB[[#This Row],[Date]],"mmm"))</f>
        <v>Avr</v>
      </c>
      <c r="E100" s="2">
        <f>_xlfn.ISOWEEKNUM(t_JeromeB[[#This Row],[Date]])</f>
        <v>16</v>
      </c>
      <c r="F100" s="3"/>
      <c r="G100" t="str">
        <f>_xlfn.XLOOKUP(t_JeromeB[[#This Row],[Date]],Celebration[Date],Celebration[Célébration],"-",0)</f>
        <v>-</v>
      </c>
      <c r="H1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101" spans="2:8" x14ac:dyDescent="0.25">
      <c r="B101" s="10">
        <v>45763</v>
      </c>
      <c r="C101" s="2">
        <f>YEAR(t_JeromeB[[#This Row],[Date]])</f>
        <v>2025</v>
      </c>
      <c r="D101" s="2" t="str">
        <f>PROPER(TEXT(t_JeromeB[[#This Row],[Date]],"mmm"))</f>
        <v>Avr</v>
      </c>
      <c r="E101" s="2">
        <f>_xlfn.ISOWEEKNUM(t_JeromeB[[#This Row],[Date]])</f>
        <v>16</v>
      </c>
      <c r="F101" s="3"/>
      <c r="G101" t="str">
        <f>_xlfn.XLOOKUP(t_JeromeB[[#This Row],[Date]],Celebration[Date],Celebration[Célébration],"-",0)</f>
        <v>-</v>
      </c>
      <c r="H1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102" spans="2:8" x14ac:dyDescent="0.25">
      <c r="B102" s="10">
        <v>45764</v>
      </c>
      <c r="C102" s="2">
        <f>YEAR(t_JeromeB[[#This Row],[Date]])</f>
        <v>2025</v>
      </c>
      <c r="D102" s="2" t="str">
        <f>PROPER(TEXT(t_JeromeB[[#This Row],[Date]],"mmm"))</f>
        <v>Avr</v>
      </c>
      <c r="E102" s="2">
        <f>_xlfn.ISOWEEKNUM(t_JeromeB[[#This Row],[Date]])</f>
        <v>16</v>
      </c>
      <c r="F102" s="3"/>
      <c r="G102" t="str">
        <f>_xlfn.XLOOKUP(t_JeromeB[[#This Row],[Date]],Celebration[Date],Celebration[Célébration],"-",0)</f>
        <v>-</v>
      </c>
      <c r="H1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103" spans="2:8" x14ac:dyDescent="0.25">
      <c r="B103" s="10">
        <v>45765</v>
      </c>
      <c r="C103" s="2">
        <f>YEAR(t_JeromeB[[#This Row],[Date]])</f>
        <v>2025</v>
      </c>
      <c r="D103" s="2" t="str">
        <f>PROPER(TEXT(t_JeromeB[[#This Row],[Date]],"mmm"))</f>
        <v>Avr</v>
      </c>
      <c r="E103" s="2">
        <f>_xlfn.ISOWEEKNUM(t_JeromeB[[#This Row],[Date]])</f>
        <v>16</v>
      </c>
      <c r="F103" s="3"/>
      <c r="G103" t="str">
        <f>_xlfn.XLOOKUP(t_JeromeB[[#This Row],[Date]],Celebration[Date],Celebration[Célébration],"-",0)</f>
        <v>-</v>
      </c>
      <c r="H1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104" spans="2:8" x14ac:dyDescent="0.25">
      <c r="B104" s="10">
        <v>45766</v>
      </c>
      <c r="C104" s="2">
        <f>YEAR(t_JeromeB[[#This Row],[Date]])</f>
        <v>2025</v>
      </c>
      <c r="D104" s="2" t="str">
        <f>PROPER(TEXT(t_JeromeB[[#This Row],[Date]],"mmm"))</f>
        <v>Avr</v>
      </c>
      <c r="E104" s="2">
        <f>_xlfn.ISOWEEKNUM(t_JeromeB[[#This Row],[Date]])</f>
        <v>16</v>
      </c>
      <c r="F104" s="3"/>
      <c r="G104" t="str">
        <f>_xlfn.XLOOKUP(t_JeromeB[[#This Row],[Date]],Celebration[Date],Celebration[Célébration],"-",0)</f>
        <v>-</v>
      </c>
      <c r="H1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105" spans="2:8" x14ac:dyDescent="0.25">
      <c r="B105" s="10">
        <v>45767</v>
      </c>
      <c r="C105" s="2">
        <f>YEAR(t_JeromeB[[#This Row],[Date]])</f>
        <v>2025</v>
      </c>
      <c r="D105" s="2" t="str">
        <f>PROPER(TEXT(t_JeromeB[[#This Row],[Date]],"mmm"))</f>
        <v>Avr</v>
      </c>
      <c r="E105" s="2">
        <f>_xlfn.ISOWEEKNUM(t_JeromeB[[#This Row],[Date]])</f>
        <v>16</v>
      </c>
      <c r="F105" s="3"/>
      <c r="G105" t="str">
        <f>_xlfn.XLOOKUP(t_JeromeB[[#This Row],[Date]],Celebration[Date],Celebration[Célébration],"-",0)</f>
        <v>-</v>
      </c>
      <c r="H1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106" spans="2:8" x14ac:dyDescent="0.25">
      <c r="B106" s="10">
        <v>45768</v>
      </c>
      <c r="C106" s="2">
        <f>YEAR(t_JeromeB[[#This Row],[Date]])</f>
        <v>2025</v>
      </c>
      <c r="D106" s="2" t="str">
        <f>PROPER(TEXT(t_JeromeB[[#This Row],[Date]],"mmm"))</f>
        <v>Avr</v>
      </c>
      <c r="E106" s="2">
        <f>_xlfn.ISOWEEKNUM(t_JeromeB[[#This Row],[Date]])</f>
        <v>17</v>
      </c>
      <c r="F106" s="3"/>
      <c r="G106" t="str">
        <f>_xlfn.XLOOKUP(t_JeromeB[[#This Row],[Date]],Celebration[Date],Celebration[Célébration],"-",0)</f>
        <v>Lundi de Pâques</v>
      </c>
      <c r="H1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❗Lundi de Pâques</v>
      </c>
    </row>
    <row r="107" spans="2:8" x14ac:dyDescent="0.25">
      <c r="B107" s="10">
        <v>45769</v>
      </c>
      <c r="C107" s="2">
        <f>YEAR(t_JeromeB[[#This Row],[Date]])</f>
        <v>2025</v>
      </c>
      <c r="D107" s="2" t="str">
        <f>PROPER(TEXT(t_JeromeB[[#This Row],[Date]],"mmm"))</f>
        <v>Avr</v>
      </c>
      <c r="E107" s="2">
        <f>_xlfn.ISOWEEKNUM(t_JeromeB[[#This Row],[Date]])</f>
        <v>17</v>
      </c>
      <c r="F107" s="3"/>
      <c r="G107" t="str">
        <f>_xlfn.XLOOKUP(t_JeromeB[[#This Row],[Date]],Celebration[Date],Celebration[Célébration],"-",0)</f>
        <v>-</v>
      </c>
      <c r="H1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108" spans="2:8" x14ac:dyDescent="0.25">
      <c r="B108" s="10">
        <v>45770</v>
      </c>
      <c r="C108" s="2">
        <f>YEAR(t_JeromeB[[#This Row],[Date]])</f>
        <v>2025</v>
      </c>
      <c r="D108" s="2" t="str">
        <f>PROPER(TEXT(t_JeromeB[[#This Row],[Date]],"mmm"))</f>
        <v>Avr</v>
      </c>
      <c r="E108" s="2">
        <f>_xlfn.ISOWEEKNUM(t_JeromeB[[#This Row],[Date]])</f>
        <v>17</v>
      </c>
      <c r="F108" s="3"/>
      <c r="G108" t="str">
        <f>_xlfn.XLOOKUP(t_JeromeB[[#This Row],[Date]],Celebration[Date],Celebration[Célébration],"-",0)</f>
        <v>-</v>
      </c>
      <c r="H1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109" spans="2:8" x14ac:dyDescent="0.25">
      <c r="B109" s="10">
        <v>45771</v>
      </c>
      <c r="C109" s="2">
        <f>YEAR(t_JeromeB[[#This Row],[Date]])</f>
        <v>2025</v>
      </c>
      <c r="D109" s="2" t="str">
        <f>PROPER(TEXT(t_JeromeB[[#This Row],[Date]],"mmm"))</f>
        <v>Avr</v>
      </c>
      <c r="E109" s="2">
        <f>_xlfn.ISOWEEKNUM(t_JeromeB[[#This Row],[Date]])</f>
        <v>17</v>
      </c>
      <c r="F109" s="3"/>
      <c r="G109" t="str">
        <f>_xlfn.XLOOKUP(t_JeromeB[[#This Row],[Date]],Celebration[Date],Celebration[Célébration],"-",0)</f>
        <v>-</v>
      </c>
      <c r="H1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110" spans="2:8" x14ac:dyDescent="0.25">
      <c r="B110" s="10">
        <v>45772</v>
      </c>
      <c r="C110" s="2">
        <f>YEAR(t_JeromeB[[#This Row],[Date]])</f>
        <v>2025</v>
      </c>
      <c r="D110" s="2" t="str">
        <f>PROPER(TEXT(t_JeromeB[[#This Row],[Date]],"mmm"))</f>
        <v>Avr</v>
      </c>
      <c r="E110" s="2">
        <f>_xlfn.ISOWEEKNUM(t_JeromeB[[#This Row],[Date]])</f>
        <v>17</v>
      </c>
      <c r="F110" s="3"/>
      <c r="G110" t="str">
        <f>_xlfn.XLOOKUP(t_JeromeB[[#This Row],[Date]],Celebration[Date],Celebration[Célébration],"-",0)</f>
        <v>-</v>
      </c>
      <c r="H1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111" spans="2:8" x14ac:dyDescent="0.25">
      <c r="B111" s="10">
        <v>45773</v>
      </c>
      <c r="C111" s="2">
        <f>YEAR(t_JeromeB[[#This Row],[Date]])</f>
        <v>2025</v>
      </c>
      <c r="D111" s="2" t="str">
        <f>PROPER(TEXT(t_JeromeB[[#This Row],[Date]],"mmm"))</f>
        <v>Avr</v>
      </c>
      <c r="E111" s="2">
        <f>_xlfn.ISOWEEKNUM(t_JeromeB[[#This Row],[Date]])</f>
        <v>17</v>
      </c>
      <c r="F111" s="3"/>
      <c r="G111" t="str">
        <f>_xlfn.XLOOKUP(t_JeromeB[[#This Row],[Date]],Celebration[Date],Celebration[Célébration],"-",0)</f>
        <v>-</v>
      </c>
      <c r="H1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112" spans="2:8" x14ac:dyDescent="0.25">
      <c r="B112" s="10">
        <v>45774</v>
      </c>
      <c r="C112" s="2">
        <f>YEAR(t_JeromeB[[#This Row],[Date]])</f>
        <v>2025</v>
      </c>
      <c r="D112" s="2" t="str">
        <f>PROPER(TEXT(t_JeromeB[[#This Row],[Date]],"mmm"))</f>
        <v>Avr</v>
      </c>
      <c r="E112" s="2">
        <f>_xlfn.ISOWEEKNUM(t_JeromeB[[#This Row],[Date]])</f>
        <v>17</v>
      </c>
      <c r="F112" s="3"/>
      <c r="G112" t="str">
        <f>_xlfn.XLOOKUP(t_JeromeB[[#This Row],[Date]],Celebration[Date],Celebration[Célébration],"-",0)</f>
        <v>-</v>
      </c>
      <c r="H1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113" spans="2:8" x14ac:dyDescent="0.25">
      <c r="B113" s="10">
        <v>45775</v>
      </c>
      <c r="C113" s="2">
        <f>YEAR(t_JeromeB[[#This Row],[Date]])</f>
        <v>2025</v>
      </c>
      <c r="D113" s="2" t="str">
        <f>PROPER(TEXT(t_JeromeB[[#This Row],[Date]],"mmm"))</f>
        <v>Avr</v>
      </c>
      <c r="E113" s="2">
        <f>_xlfn.ISOWEEKNUM(t_JeromeB[[#This Row],[Date]])</f>
        <v>18</v>
      </c>
      <c r="F113" s="3"/>
      <c r="G113" t="str">
        <f>_xlfn.XLOOKUP(t_JeromeB[[#This Row],[Date]],Celebration[Date],Celebration[Célébration],"-",0)</f>
        <v>-</v>
      </c>
      <c r="H1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114" spans="2:8" x14ac:dyDescent="0.25">
      <c r="B114" s="10">
        <v>45776</v>
      </c>
      <c r="C114" s="2">
        <f>YEAR(t_JeromeB[[#This Row],[Date]])</f>
        <v>2025</v>
      </c>
      <c r="D114" s="2" t="str">
        <f>PROPER(TEXT(t_JeromeB[[#This Row],[Date]],"mmm"))</f>
        <v>Avr</v>
      </c>
      <c r="E114" s="2">
        <f>_xlfn.ISOWEEKNUM(t_JeromeB[[#This Row],[Date]])</f>
        <v>18</v>
      </c>
      <c r="F114" s="3"/>
      <c r="G114" t="str">
        <f>_xlfn.XLOOKUP(t_JeromeB[[#This Row],[Date]],Celebration[Date],Celebration[Célébration],"-",0)</f>
        <v>-</v>
      </c>
      <c r="H1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115" spans="2:8" x14ac:dyDescent="0.25">
      <c r="B115" s="10">
        <v>45777</v>
      </c>
      <c r="C115" s="2">
        <f>YEAR(t_JeromeB[[#This Row],[Date]])</f>
        <v>2025</v>
      </c>
      <c r="D115" s="2" t="str">
        <f>PROPER(TEXT(t_JeromeB[[#This Row],[Date]],"mmm"))</f>
        <v>Avr</v>
      </c>
      <c r="E115" s="2">
        <f>_xlfn.ISOWEEKNUM(t_JeromeB[[#This Row],[Date]])</f>
        <v>18</v>
      </c>
      <c r="F115" s="3"/>
      <c r="G115" t="str">
        <f>_xlfn.XLOOKUP(t_JeromeB[[#This Row],[Date]],Celebration[Date],Celebration[Célébration],"-",0)</f>
        <v>-</v>
      </c>
      <c r="H1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116" spans="2:8" x14ac:dyDescent="0.25">
      <c r="B116" s="10">
        <v>45778</v>
      </c>
      <c r="C116" s="2">
        <f>YEAR(t_JeromeB[[#This Row],[Date]])</f>
        <v>2025</v>
      </c>
      <c r="D116" s="2" t="str">
        <f>PROPER(TEXT(t_JeromeB[[#This Row],[Date]],"mmm"))</f>
        <v>Mai</v>
      </c>
      <c r="E116" s="2">
        <f>_xlfn.ISOWEEKNUM(t_JeromeB[[#This Row],[Date]])</f>
        <v>18</v>
      </c>
      <c r="F116" s="3"/>
      <c r="G116" t="str">
        <f>_xlfn.XLOOKUP(t_JeromeB[[#This Row],[Date]],Celebration[Date],Celebration[Célébration],"-",0)</f>
        <v>1er mai</v>
      </c>
      <c r="H1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❗1er mai</v>
      </c>
    </row>
    <row r="117" spans="2:8" x14ac:dyDescent="0.25">
      <c r="B117" s="10">
        <v>45779</v>
      </c>
      <c r="C117" s="2">
        <f>YEAR(t_JeromeB[[#This Row],[Date]])</f>
        <v>2025</v>
      </c>
      <c r="D117" s="2" t="str">
        <f>PROPER(TEXT(t_JeromeB[[#This Row],[Date]],"mmm"))</f>
        <v>Mai</v>
      </c>
      <c r="E117" s="2">
        <f>_xlfn.ISOWEEKNUM(t_JeromeB[[#This Row],[Date]])</f>
        <v>18</v>
      </c>
      <c r="F117" s="3"/>
      <c r="G117" t="str">
        <f>_xlfn.XLOOKUP(t_JeromeB[[#This Row],[Date]],Celebration[Date],Celebration[Célébration],"-",0)</f>
        <v>-</v>
      </c>
      <c r="H1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118" spans="2:8" x14ac:dyDescent="0.25">
      <c r="B118" s="10">
        <v>45780</v>
      </c>
      <c r="C118" s="2">
        <f>YEAR(t_JeromeB[[#This Row],[Date]])</f>
        <v>2025</v>
      </c>
      <c r="D118" s="2" t="str">
        <f>PROPER(TEXT(t_JeromeB[[#This Row],[Date]],"mmm"))</f>
        <v>Mai</v>
      </c>
      <c r="E118" s="2">
        <f>_xlfn.ISOWEEKNUM(t_JeromeB[[#This Row],[Date]])</f>
        <v>18</v>
      </c>
      <c r="F118" s="3"/>
      <c r="G118" t="str">
        <f>_xlfn.XLOOKUP(t_JeromeB[[#This Row],[Date]],Celebration[Date],Celebration[Célébration],"-",0)</f>
        <v>-</v>
      </c>
      <c r="H1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119" spans="2:8" x14ac:dyDescent="0.25">
      <c r="B119" s="10">
        <v>45781</v>
      </c>
      <c r="C119" s="2">
        <f>YEAR(t_JeromeB[[#This Row],[Date]])</f>
        <v>2025</v>
      </c>
      <c r="D119" s="2" t="str">
        <f>PROPER(TEXT(t_JeromeB[[#This Row],[Date]],"mmm"))</f>
        <v>Mai</v>
      </c>
      <c r="E119" s="2">
        <f>_xlfn.ISOWEEKNUM(t_JeromeB[[#This Row],[Date]])</f>
        <v>18</v>
      </c>
      <c r="F119" s="3"/>
      <c r="G119" t="str">
        <f>_xlfn.XLOOKUP(t_JeromeB[[#This Row],[Date]],Celebration[Date],Celebration[Célébration],"-",0)</f>
        <v>-</v>
      </c>
      <c r="H1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120" spans="2:8" x14ac:dyDescent="0.25">
      <c r="B120" s="10">
        <v>45782</v>
      </c>
      <c r="C120" s="2">
        <f>YEAR(t_JeromeB[[#This Row],[Date]])</f>
        <v>2025</v>
      </c>
      <c r="D120" s="2" t="str">
        <f>PROPER(TEXT(t_JeromeB[[#This Row],[Date]],"mmm"))</f>
        <v>Mai</v>
      </c>
      <c r="E120" s="2">
        <f>_xlfn.ISOWEEKNUM(t_JeromeB[[#This Row],[Date]])</f>
        <v>19</v>
      </c>
      <c r="F120" s="3"/>
      <c r="G120" t="str">
        <f>_xlfn.XLOOKUP(t_JeromeB[[#This Row],[Date]],Celebration[Date],Celebration[Célébration],"-",0)</f>
        <v>-</v>
      </c>
      <c r="H1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121" spans="2:8" x14ac:dyDescent="0.25">
      <c r="B121" s="10">
        <v>45783</v>
      </c>
      <c r="C121" s="2">
        <f>YEAR(t_JeromeB[[#This Row],[Date]])</f>
        <v>2025</v>
      </c>
      <c r="D121" s="2" t="str">
        <f>PROPER(TEXT(t_JeromeB[[#This Row],[Date]],"mmm"))</f>
        <v>Mai</v>
      </c>
      <c r="E121" s="2">
        <f>_xlfn.ISOWEEKNUM(t_JeromeB[[#This Row],[Date]])</f>
        <v>19</v>
      </c>
      <c r="F121" s="3"/>
      <c r="G121" t="str">
        <f>_xlfn.XLOOKUP(t_JeromeB[[#This Row],[Date]],Celebration[Date],Celebration[Célébration],"-",0)</f>
        <v>-</v>
      </c>
      <c r="H1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122" spans="2:8" x14ac:dyDescent="0.25">
      <c r="B122" s="10">
        <v>45784</v>
      </c>
      <c r="C122" s="2">
        <f>YEAR(t_JeromeB[[#This Row],[Date]])</f>
        <v>2025</v>
      </c>
      <c r="D122" s="2" t="str">
        <f>PROPER(TEXT(t_JeromeB[[#This Row],[Date]],"mmm"))</f>
        <v>Mai</v>
      </c>
      <c r="E122" s="2">
        <f>_xlfn.ISOWEEKNUM(t_JeromeB[[#This Row],[Date]])</f>
        <v>19</v>
      </c>
      <c r="F122" s="3"/>
      <c r="G122" t="str">
        <f>_xlfn.XLOOKUP(t_JeromeB[[#This Row],[Date]],Celebration[Date],Celebration[Célébration],"-",0)</f>
        <v>-</v>
      </c>
      <c r="H1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123" spans="2:8" x14ac:dyDescent="0.25">
      <c r="B123" s="10">
        <v>45785</v>
      </c>
      <c r="C123" s="2">
        <f>YEAR(t_JeromeB[[#This Row],[Date]])</f>
        <v>2025</v>
      </c>
      <c r="D123" s="2" t="str">
        <f>PROPER(TEXT(t_JeromeB[[#This Row],[Date]],"mmm"))</f>
        <v>Mai</v>
      </c>
      <c r="E123" s="2">
        <f>_xlfn.ISOWEEKNUM(t_JeromeB[[#This Row],[Date]])</f>
        <v>19</v>
      </c>
      <c r="F123" s="3"/>
      <c r="G123" t="str">
        <f>_xlfn.XLOOKUP(t_JeromeB[[#This Row],[Date]],Celebration[Date],Celebration[Célébration],"-",0)</f>
        <v>8 mai</v>
      </c>
      <c r="H1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❗8 mai</v>
      </c>
    </row>
    <row r="124" spans="2:8" x14ac:dyDescent="0.25">
      <c r="B124" s="10">
        <v>45786</v>
      </c>
      <c r="C124" s="2">
        <f>YEAR(t_JeromeB[[#This Row],[Date]])</f>
        <v>2025</v>
      </c>
      <c r="D124" s="2" t="str">
        <f>PROPER(TEXT(t_JeromeB[[#This Row],[Date]],"mmm"))</f>
        <v>Mai</v>
      </c>
      <c r="E124" s="2">
        <f>_xlfn.ISOWEEKNUM(t_JeromeB[[#This Row],[Date]])</f>
        <v>19</v>
      </c>
      <c r="F124" s="3"/>
      <c r="G124" t="str">
        <f>_xlfn.XLOOKUP(t_JeromeB[[#This Row],[Date]],Celebration[Date],Celebration[Célébration],"-",0)</f>
        <v>-</v>
      </c>
      <c r="H1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125" spans="2:8" x14ac:dyDescent="0.25">
      <c r="B125" s="10">
        <v>45787</v>
      </c>
      <c r="C125" s="2">
        <f>YEAR(t_JeromeB[[#This Row],[Date]])</f>
        <v>2025</v>
      </c>
      <c r="D125" s="2" t="str">
        <f>PROPER(TEXT(t_JeromeB[[#This Row],[Date]],"mmm"))</f>
        <v>Mai</v>
      </c>
      <c r="E125" s="2">
        <f>_xlfn.ISOWEEKNUM(t_JeromeB[[#This Row],[Date]])</f>
        <v>19</v>
      </c>
      <c r="F125" s="3"/>
      <c r="G125" t="str">
        <f>_xlfn.XLOOKUP(t_JeromeB[[#This Row],[Date]],Celebration[Date],Celebration[Célébration],"-",0)</f>
        <v>-</v>
      </c>
      <c r="H1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126" spans="2:8" x14ac:dyDescent="0.25">
      <c r="B126" s="10">
        <v>45788</v>
      </c>
      <c r="C126" s="2">
        <f>YEAR(t_JeromeB[[#This Row],[Date]])</f>
        <v>2025</v>
      </c>
      <c r="D126" s="2" t="str">
        <f>PROPER(TEXT(t_JeromeB[[#This Row],[Date]],"mmm"))</f>
        <v>Mai</v>
      </c>
      <c r="E126" s="2">
        <f>_xlfn.ISOWEEKNUM(t_JeromeB[[#This Row],[Date]])</f>
        <v>19</v>
      </c>
      <c r="F126" s="3"/>
      <c r="G126" t="str">
        <f>_xlfn.XLOOKUP(t_JeromeB[[#This Row],[Date]],Celebration[Date],Celebration[Célébration],"-",0)</f>
        <v>-</v>
      </c>
      <c r="H1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127" spans="2:8" x14ac:dyDescent="0.25">
      <c r="B127" s="10">
        <v>45789</v>
      </c>
      <c r="C127" s="2">
        <f>YEAR(t_JeromeB[[#This Row],[Date]])</f>
        <v>2025</v>
      </c>
      <c r="D127" s="2" t="str">
        <f>PROPER(TEXT(t_JeromeB[[#This Row],[Date]],"mmm"))</f>
        <v>Mai</v>
      </c>
      <c r="E127" s="2">
        <f>_xlfn.ISOWEEKNUM(t_JeromeB[[#This Row],[Date]])</f>
        <v>20</v>
      </c>
      <c r="F127" s="3"/>
      <c r="G127" t="str">
        <f>_xlfn.XLOOKUP(t_JeromeB[[#This Row],[Date]],Celebration[Date],Celebration[Célébration],"-",0)</f>
        <v>-</v>
      </c>
      <c r="H1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128" spans="2:8" x14ac:dyDescent="0.25">
      <c r="B128" s="10">
        <v>45790</v>
      </c>
      <c r="C128" s="2">
        <f>YEAR(t_JeromeB[[#This Row],[Date]])</f>
        <v>2025</v>
      </c>
      <c r="D128" s="2" t="str">
        <f>PROPER(TEXT(t_JeromeB[[#This Row],[Date]],"mmm"))</f>
        <v>Mai</v>
      </c>
      <c r="E128" s="2">
        <f>_xlfn.ISOWEEKNUM(t_JeromeB[[#This Row],[Date]])</f>
        <v>20</v>
      </c>
      <c r="F128" s="3"/>
      <c r="G128" t="str">
        <f>_xlfn.XLOOKUP(t_JeromeB[[#This Row],[Date]],Celebration[Date],Celebration[Célébration],"-",0)</f>
        <v>-</v>
      </c>
      <c r="H1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129" spans="2:8" x14ac:dyDescent="0.25">
      <c r="B129" s="10">
        <v>45791</v>
      </c>
      <c r="C129" s="2">
        <f>YEAR(t_JeromeB[[#This Row],[Date]])</f>
        <v>2025</v>
      </c>
      <c r="D129" s="2" t="str">
        <f>PROPER(TEXT(t_JeromeB[[#This Row],[Date]],"mmm"))</f>
        <v>Mai</v>
      </c>
      <c r="E129" s="2">
        <f>_xlfn.ISOWEEKNUM(t_JeromeB[[#This Row],[Date]])</f>
        <v>20</v>
      </c>
      <c r="F129" s="3"/>
      <c r="G129" t="str">
        <f>_xlfn.XLOOKUP(t_JeromeB[[#This Row],[Date]],Celebration[Date],Celebration[Célébration],"-",0)</f>
        <v>-</v>
      </c>
      <c r="H1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130" spans="2:8" x14ac:dyDescent="0.25">
      <c r="B130" s="10">
        <v>45792</v>
      </c>
      <c r="C130" s="2">
        <f>YEAR(t_JeromeB[[#This Row],[Date]])</f>
        <v>2025</v>
      </c>
      <c r="D130" s="2" t="str">
        <f>PROPER(TEXT(t_JeromeB[[#This Row],[Date]],"mmm"))</f>
        <v>Mai</v>
      </c>
      <c r="E130" s="2">
        <f>_xlfn.ISOWEEKNUM(t_JeromeB[[#This Row],[Date]])</f>
        <v>20</v>
      </c>
      <c r="F130" s="3"/>
      <c r="G130" t="str">
        <f>_xlfn.XLOOKUP(t_JeromeB[[#This Row],[Date]],Celebration[Date],Celebration[Célébration],"-",0)</f>
        <v>-</v>
      </c>
      <c r="H1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131" spans="2:8" x14ac:dyDescent="0.25">
      <c r="B131" s="10">
        <v>45793</v>
      </c>
      <c r="C131" s="2">
        <f>YEAR(t_JeromeB[[#This Row],[Date]])</f>
        <v>2025</v>
      </c>
      <c r="D131" s="2" t="str">
        <f>PROPER(TEXT(t_JeromeB[[#This Row],[Date]],"mmm"))</f>
        <v>Mai</v>
      </c>
      <c r="E131" s="2">
        <f>_xlfn.ISOWEEKNUM(t_JeromeB[[#This Row],[Date]])</f>
        <v>20</v>
      </c>
      <c r="F131" s="3"/>
      <c r="G131" t="str">
        <f>_xlfn.XLOOKUP(t_JeromeB[[#This Row],[Date]],Celebration[Date],Celebration[Célébration],"-",0)</f>
        <v>-</v>
      </c>
      <c r="H1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132" spans="2:8" x14ac:dyDescent="0.25">
      <c r="B132" s="10">
        <v>45794</v>
      </c>
      <c r="C132" s="2">
        <f>YEAR(t_JeromeB[[#This Row],[Date]])</f>
        <v>2025</v>
      </c>
      <c r="D132" s="2" t="str">
        <f>PROPER(TEXT(t_JeromeB[[#This Row],[Date]],"mmm"))</f>
        <v>Mai</v>
      </c>
      <c r="E132" s="2">
        <f>_xlfn.ISOWEEKNUM(t_JeromeB[[#This Row],[Date]])</f>
        <v>20</v>
      </c>
      <c r="F132" s="3"/>
      <c r="G132" t="str">
        <f>_xlfn.XLOOKUP(t_JeromeB[[#This Row],[Date]],Celebration[Date],Celebration[Célébration],"-",0)</f>
        <v>-</v>
      </c>
      <c r="H1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133" spans="2:8" x14ac:dyDescent="0.25">
      <c r="B133" s="10">
        <v>45795</v>
      </c>
      <c r="C133" s="2">
        <f>YEAR(t_JeromeB[[#This Row],[Date]])</f>
        <v>2025</v>
      </c>
      <c r="D133" s="2" t="str">
        <f>PROPER(TEXT(t_JeromeB[[#This Row],[Date]],"mmm"))</f>
        <v>Mai</v>
      </c>
      <c r="E133" s="2">
        <f>_xlfn.ISOWEEKNUM(t_JeromeB[[#This Row],[Date]])</f>
        <v>20</v>
      </c>
      <c r="F133" s="3"/>
      <c r="G133" t="str">
        <f>_xlfn.XLOOKUP(t_JeromeB[[#This Row],[Date]],Celebration[Date],Celebration[Célébration],"-",0)</f>
        <v>-</v>
      </c>
      <c r="H1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134" spans="2:8" x14ac:dyDescent="0.25">
      <c r="B134" s="10">
        <v>45796</v>
      </c>
      <c r="C134" s="2">
        <f>YEAR(t_JeromeB[[#This Row],[Date]])</f>
        <v>2025</v>
      </c>
      <c r="D134" s="2" t="str">
        <f>PROPER(TEXT(t_JeromeB[[#This Row],[Date]],"mmm"))</f>
        <v>Mai</v>
      </c>
      <c r="E134" s="2">
        <f>_xlfn.ISOWEEKNUM(t_JeromeB[[#This Row],[Date]])</f>
        <v>21</v>
      </c>
      <c r="F134" s="3"/>
      <c r="G134" t="str">
        <f>_xlfn.XLOOKUP(t_JeromeB[[#This Row],[Date]],Celebration[Date],Celebration[Célébration],"-",0)</f>
        <v>-</v>
      </c>
      <c r="H1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135" spans="2:8" x14ac:dyDescent="0.25">
      <c r="B135" s="10">
        <v>45797</v>
      </c>
      <c r="C135" s="2">
        <f>YEAR(t_JeromeB[[#This Row],[Date]])</f>
        <v>2025</v>
      </c>
      <c r="D135" s="2" t="str">
        <f>PROPER(TEXT(t_JeromeB[[#This Row],[Date]],"mmm"))</f>
        <v>Mai</v>
      </c>
      <c r="E135" s="2">
        <f>_xlfn.ISOWEEKNUM(t_JeromeB[[#This Row],[Date]])</f>
        <v>21</v>
      </c>
      <c r="F135" s="3"/>
      <c r="G135" t="str">
        <f>_xlfn.XLOOKUP(t_JeromeB[[#This Row],[Date]],Celebration[Date],Celebration[Célébration],"-",0)</f>
        <v>-</v>
      </c>
      <c r="H1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136" spans="2:8" x14ac:dyDescent="0.25">
      <c r="B136" s="10">
        <v>45798</v>
      </c>
      <c r="C136" s="2">
        <f>YEAR(t_JeromeB[[#This Row],[Date]])</f>
        <v>2025</v>
      </c>
      <c r="D136" s="2" t="str">
        <f>PROPER(TEXT(t_JeromeB[[#This Row],[Date]],"mmm"))</f>
        <v>Mai</v>
      </c>
      <c r="E136" s="2">
        <f>_xlfn.ISOWEEKNUM(t_JeromeB[[#This Row],[Date]])</f>
        <v>21</v>
      </c>
      <c r="F136" s="3"/>
      <c r="G136" t="str">
        <f>_xlfn.XLOOKUP(t_JeromeB[[#This Row],[Date]],Celebration[Date],Celebration[Célébration],"-",0)</f>
        <v>-</v>
      </c>
      <c r="H1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137" spans="2:8" x14ac:dyDescent="0.25">
      <c r="B137" s="10">
        <v>45799</v>
      </c>
      <c r="C137" s="2">
        <f>YEAR(t_JeromeB[[#This Row],[Date]])</f>
        <v>2025</v>
      </c>
      <c r="D137" s="2" t="str">
        <f>PROPER(TEXT(t_JeromeB[[#This Row],[Date]],"mmm"))</f>
        <v>Mai</v>
      </c>
      <c r="E137" s="2">
        <f>_xlfn.ISOWEEKNUM(t_JeromeB[[#This Row],[Date]])</f>
        <v>21</v>
      </c>
      <c r="F137" s="3"/>
      <c r="G137" t="str">
        <f>_xlfn.XLOOKUP(t_JeromeB[[#This Row],[Date]],Celebration[Date],Celebration[Célébration],"-",0)</f>
        <v>-</v>
      </c>
      <c r="H1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138" spans="2:8" x14ac:dyDescent="0.25">
      <c r="B138" s="10">
        <v>45800</v>
      </c>
      <c r="C138" s="2">
        <f>YEAR(t_JeromeB[[#This Row],[Date]])</f>
        <v>2025</v>
      </c>
      <c r="D138" s="2" t="str">
        <f>PROPER(TEXT(t_JeromeB[[#This Row],[Date]],"mmm"))</f>
        <v>Mai</v>
      </c>
      <c r="E138" s="2">
        <f>_xlfn.ISOWEEKNUM(t_JeromeB[[#This Row],[Date]])</f>
        <v>21</v>
      </c>
      <c r="F138" s="3"/>
      <c r="G138" t="str">
        <f>_xlfn.XLOOKUP(t_JeromeB[[#This Row],[Date]],Celebration[Date],Celebration[Célébration],"-",0)</f>
        <v>-</v>
      </c>
      <c r="H1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139" spans="2:8" x14ac:dyDescent="0.25">
      <c r="B139" s="10">
        <v>45801</v>
      </c>
      <c r="C139" s="2">
        <f>YEAR(t_JeromeB[[#This Row],[Date]])</f>
        <v>2025</v>
      </c>
      <c r="D139" s="2" t="str">
        <f>PROPER(TEXT(t_JeromeB[[#This Row],[Date]],"mmm"))</f>
        <v>Mai</v>
      </c>
      <c r="E139" s="2">
        <f>_xlfn.ISOWEEKNUM(t_JeromeB[[#This Row],[Date]])</f>
        <v>21</v>
      </c>
      <c r="F139" s="3"/>
      <c r="G139" t="str">
        <f>_xlfn.XLOOKUP(t_JeromeB[[#This Row],[Date]],Celebration[Date],Celebration[Célébration],"-",0)</f>
        <v>-</v>
      </c>
      <c r="H1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140" spans="2:8" x14ac:dyDescent="0.25">
      <c r="B140" s="10">
        <v>45802</v>
      </c>
      <c r="C140" s="2">
        <f>YEAR(t_JeromeB[[#This Row],[Date]])</f>
        <v>2025</v>
      </c>
      <c r="D140" s="2" t="str">
        <f>PROPER(TEXT(t_JeromeB[[#This Row],[Date]],"mmm"))</f>
        <v>Mai</v>
      </c>
      <c r="E140" s="2">
        <f>_xlfn.ISOWEEKNUM(t_JeromeB[[#This Row],[Date]])</f>
        <v>21</v>
      </c>
      <c r="F140" s="3"/>
      <c r="G140" t="str">
        <f>_xlfn.XLOOKUP(t_JeromeB[[#This Row],[Date]],Celebration[Date],Celebration[Célébration],"-",0)</f>
        <v>-</v>
      </c>
      <c r="H1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141" spans="2:8" x14ac:dyDescent="0.25">
      <c r="B141" s="10">
        <v>45803</v>
      </c>
      <c r="C141" s="2">
        <f>YEAR(t_JeromeB[[#This Row],[Date]])</f>
        <v>2025</v>
      </c>
      <c r="D141" s="2" t="str">
        <f>PROPER(TEXT(t_JeromeB[[#This Row],[Date]],"mmm"))</f>
        <v>Mai</v>
      </c>
      <c r="E141" s="2">
        <f>_xlfn.ISOWEEKNUM(t_JeromeB[[#This Row],[Date]])</f>
        <v>22</v>
      </c>
      <c r="F141" s="3"/>
      <c r="G141" t="str">
        <f>_xlfn.XLOOKUP(t_JeromeB[[#This Row],[Date]],Celebration[Date],Celebration[Célébration],"-",0)</f>
        <v>-</v>
      </c>
      <c r="H1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142" spans="2:8" x14ac:dyDescent="0.25">
      <c r="B142" s="10">
        <v>45804</v>
      </c>
      <c r="C142" s="2">
        <f>YEAR(t_JeromeB[[#This Row],[Date]])</f>
        <v>2025</v>
      </c>
      <c r="D142" s="2" t="str">
        <f>PROPER(TEXT(t_JeromeB[[#This Row],[Date]],"mmm"))</f>
        <v>Mai</v>
      </c>
      <c r="E142" s="2">
        <f>_xlfn.ISOWEEKNUM(t_JeromeB[[#This Row],[Date]])</f>
        <v>22</v>
      </c>
      <c r="F142" s="3"/>
      <c r="G142" t="str">
        <f>_xlfn.XLOOKUP(t_JeromeB[[#This Row],[Date]],Celebration[Date],Celebration[Célébration],"-",0)</f>
        <v>-</v>
      </c>
      <c r="H1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143" spans="2:8" x14ac:dyDescent="0.25">
      <c r="B143" s="10">
        <v>45805</v>
      </c>
      <c r="C143" s="2">
        <f>YEAR(t_JeromeB[[#This Row],[Date]])</f>
        <v>2025</v>
      </c>
      <c r="D143" s="2" t="str">
        <f>PROPER(TEXT(t_JeromeB[[#This Row],[Date]],"mmm"))</f>
        <v>Mai</v>
      </c>
      <c r="E143" s="2">
        <f>_xlfn.ISOWEEKNUM(t_JeromeB[[#This Row],[Date]])</f>
        <v>22</v>
      </c>
      <c r="F143" s="3"/>
      <c r="G143" t="str">
        <f>_xlfn.XLOOKUP(t_JeromeB[[#This Row],[Date]],Celebration[Date],Celebration[Célébration],"-",0)</f>
        <v>-</v>
      </c>
      <c r="H1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144" spans="2:8" x14ac:dyDescent="0.25">
      <c r="B144" s="10">
        <v>45806</v>
      </c>
      <c r="C144" s="2">
        <f>YEAR(t_JeromeB[[#This Row],[Date]])</f>
        <v>2025</v>
      </c>
      <c r="D144" s="2" t="str">
        <f>PROPER(TEXT(t_JeromeB[[#This Row],[Date]],"mmm"))</f>
        <v>Mai</v>
      </c>
      <c r="E144" s="2">
        <f>_xlfn.ISOWEEKNUM(t_JeromeB[[#This Row],[Date]])</f>
        <v>22</v>
      </c>
      <c r="F144" s="3"/>
      <c r="G144" t="str">
        <f>_xlfn.XLOOKUP(t_JeromeB[[#This Row],[Date]],Celebration[Date],Celebration[Célébration],"-",0)</f>
        <v>Ascension</v>
      </c>
      <c r="H1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❗Ascension</v>
      </c>
    </row>
    <row r="145" spans="2:8" x14ac:dyDescent="0.25">
      <c r="B145" s="10">
        <v>45807</v>
      </c>
      <c r="C145" s="2">
        <f>YEAR(t_JeromeB[[#This Row],[Date]])</f>
        <v>2025</v>
      </c>
      <c r="D145" s="2" t="str">
        <f>PROPER(TEXT(t_JeromeB[[#This Row],[Date]],"mmm"))</f>
        <v>Mai</v>
      </c>
      <c r="E145" s="2">
        <f>_xlfn.ISOWEEKNUM(t_JeromeB[[#This Row],[Date]])</f>
        <v>22</v>
      </c>
      <c r="F145" s="3"/>
      <c r="G145" t="str">
        <f>_xlfn.XLOOKUP(t_JeromeB[[#This Row],[Date]],Celebration[Date],Celebration[Célébration],"-",0)</f>
        <v>-</v>
      </c>
      <c r="H1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146" spans="2:8" x14ac:dyDescent="0.25">
      <c r="B146" s="10">
        <v>45808</v>
      </c>
      <c r="C146" s="2">
        <f>YEAR(t_JeromeB[[#This Row],[Date]])</f>
        <v>2025</v>
      </c>
      <c r="D146" s="2" t="str">
        <f>PROPER(TEXT(t_JeromeB[[#This Row],[Date]],"mmm"))</f>
        <v>Mai</v>
      </c>
      <c r="E146" s="2">
        <f>_xlfn.ISOWEEKNUM(t_JeromeB[[#This Row],[Date]])</f>
        <v>22</v>
      </c>
      <c r="F146" s="3"/>
      <c r="G146" t="str">
        <f>_xlfn.XLOOKUP(t_JeromeB[[#This Row],[Date]],Celebration[Date],Celebration[Célébration],"-",0)</f>
        <v>-</v>
      </c>
      <c r="H1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147" spans="2:8" x14ac:dyDescent="0.25">
      <c r="B147" s="10">
        <v>45809</v>
      </c>
      <c r="C147" s="2">
        <f>YEAR(t_JeromeB[[#This Row],[Date]])</f>
        <v>2025</v>
      </c>
      <c r="D147" s="2" t="str">
        <f>PROPER(TEXT(t_JeromeB[[#This Row],[Date]],"mmm"))</f>
        <v>Juin</v>
      </c>
      <c r="E147" s="2">
        <f>_xlfn.ISOWEEKNUM(t_JeromeB[[#This Row],[Date]])</f>
        <v>22</v>
      </c>
      <c r="F147" s="3"/>
      <c r="G147" t="str">
        <f>_xlfn.XLOOKUP(t_JeromeB[[#This Row],[Date]],Celebration[Date],Celebration[Célébration],"-",0)</f>
        <v>-</v>
      </c>
      <c r="H1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148" spans="2:8" x14ac:dyDescent="0.25">
      <c r="B148" s="10">
        <v>45810</v>
      </c>
      <c r="C148" s="2">
        <f>YEAR(t_JeromeB[[#This Row],[Date]])</f>
        <v>2025</v>
      </c>
      <c r="D148" s="2" t="str">
        <f>PROPER(TEXT(t_JeromeB[[#This Row],[Date]],"mmm"))</f>
        <v>Juin</v>
      </c>
      <c r="E148" s="2">
        <f>_xlfn.ISOWEEKNUM(t_JeromeB[[#This Row],[Date]])</f>
        <v>23</v>
      </c>
      <c r="F148" s="3"/>
      <c r="G148" t="str">
        <f>_xlfn.XLOOKUP(t_JeromeB[[#This Row],[Date]],Celebration[Date],Celebration[Célébration],"-",0)</f>
        <v>-</v>
      </c>
      <c r="H1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149" spans="2:8" x14ac:dyDescent="0.25">
      <c r="B149" s="10">
        <v>45811</v>
      </c>
      <c r="C149" s="2">
        <f>YEAR(t_JeromeB[[#This Row],[Date]])</f>
        <v>2025</v>
      </c>
      <c r="D149" s="2" t="str">
        <f>PROPER(TEXT(t_JeromeB[[#This Row],[Date]],"mmm"))</f>
        <v>Juin</v>
      </c>
      <c r="E149" s="2">
        <f>_xlfn.ISOWEEKNUM(t_JeromeB[[#This Row],[Date]])</f>
        <v>23</v>
      </c>
      <c r="F149" s="3"/>
      <c r="G149" t="str">
        <f>_xlfn.XLOOKUP(t_JeromeB[[#This Row],[Date]],Celebration[Date],Celebration[Célébration],"-",0)</f>
        <v>-</v>
      </c>
      <c r="H1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150" spans="2:8" x14ac:dyDescent="0.25">
      <c r="B150" s="10">
        <v>45812</v>
      </c>
      <c r="C150" s="2">
        <f>YEAR(t_JeromeB[[#This Row],[Date]])</f>
        <v>2025</v>
      </c>
      <c r="D150" s="2" t="str">
        <f>PROPER(TEXT(t_JeromeB[[#This Row],[Date]],"mmm"))</f>
        <v>Juin</v>
      </c>
      <c r="E150" s="2">
        <f>_xlfn.ISOWEEKNUM(t_JeromeB[[#This Row],[Date]])</f>
        <v>23</v>
      </c>
      <c r="F150" s="3"/>
      <c r="G150" t="str">
        <f>_xlfn.XLOOKUP(t_JeromeB[[#This Row],[Date]],Celebration[Date],Celebration[Célébration],"-",0)</f>
        <v>-</v>
      </c>
      <c r="H1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151" spans="2:8" x14ac:dyDescent="0.25">
      <c r="B151" s="10">
        <v>45813</v>
      </c>
      <c r="C151" s="2">
        <f>YEAR(t_JeromeB[[#This Row],[Date]])</f>
        <v>2025</v>
      </c>
      <c r="D151" s="2" t="str">
        <f>PROPER(TEXT(t_JeromeB[[#This Row],[Date]],"mmm"))</f>
        <v>Juin</v>
      </c>
      <c r="E151" s="2">
        <f>_xlfn.ISOWEEKNUM(t_JeromeB[[#This Row],[Date]])</f>
        <v>23</v>
      </c>
      <c r="F151" s="3"/>
      <c r="G151" t="str">
        <f>_xlfn.XLOOKUP(t_JeromeB[[#This Row],[Date]],Celebration[Date],Celebration[Célébration],"-",0)</f>
        <v>-</v>
      </c>
      <c r="H1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152" spans="2:8" x14ac:dyDescent="0.25">
      <c r="B152" s="10">
        <v>45814</v>
      </c>
      <c r="C152" s="2">
        <f>YEAR(t_JeromeB[[#This Row],[Date]])</f>
        <v>2025</v>
      </c>
      <c r="D152" s="2" t="str">
        <f>PROPER(TEXT(t_JeromeB[[#This Row],[Date]],"mmm"))</f>
        <v>Juin</v>
      </c>
      <c r="E152" s="2">
        <f>_xlfn.ISOWEEKNUM(t_JeromeB[[#This Row],[Date]])</f>
        <v>23</v>
      </c>
      <c r="F152" s="3"/>
      <c r="G152" t="str">
        <f>_xlfn.XLOOKUP(t_JeromeB[[#This Row],[Date]],Celebration[Date],Celebration[Célébration],"-",0)</f>
        <v>-</v>
      </c>
      <c r="H1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153" spans="2:8" x14ac:dyDescent="0.25">
      <c r="B153" s="10">
        <v>45815</v>
      </c>
      <c r="C153" s="2">
        <f>YEAR(t_JeromeB[[#This Row],[Date]])</f>
        <v>2025</v>
      </c>
      <c r="D153" s="2" t="str">
        <f>PROPER(TEXT(t_JeromeB[[#This Row],[Date]],"mmm"))</f>
        <v>Juin</v>
      </c>
      <c r="E153" s="2">
        <f>_xlfn.ISOWEEKNUM(t_JeromeB[[#This Row],[Date]])</f>
        <v>23</v>
      </c>
      <c r="F153" s="3"/>
      <c r="G153" t="str">
        <f>_xlfn.XLOOKUP(t_JeromeB[[#This Row],[Date]],Celebration[Date],Celebration[Célébration],"-",0)</f>
        <v>-</v>
      </c>
      <c r="H1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154" spans="2:8" x14ac:dyDescent="0.25">
      <c r="B154" s="10">
        <v>45816</v>
      </c>
      <c r="C154" s="2">
        <f>YEAR(t_JeromeB[[#This Row],[Date]])</f>
        <v>2025</v>
      </c>
      <c r="D154" s="2" t="str">
        <f>PROPER(TEXT(t_JeromeB[[#This Row],[Date]],"mmm"))</f>
        <v>Juin</v>
      </c>
      <c r="E154" s="2">
        <f>_xlfn.ISOWEEKNUM(t_JeromeB[[#This Row],[Date]])</f>
        <v>23</v>
      </c>
      <c r="F154" s="3"/>
      <c r="G154" t="str">
        <f>_xlfn.XLOOKUP(t_JeromeB[[#This Row],[Date]],Celebration[Date],Celebration[Célébration],"-",0)</f>
        <v>-</v>
      </c>
      <c r="H1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155" spans="2:8" x14ac:dyDescent="0.25">
      <c r="B155" s="10">
        <v>45817</v>
      </c>
      <c r="C155" s="2">
        <f>YEAR(t_JeromeB[[#This Row],[Date]])</f>
        <v>2025</v>
      </c>
      <c r="D155" s="2" t="str">
        <f>PROPER(TEXT(t_JeromeB[[#This Row],[Date]],"mmm"))</f>
        <v>Juin</v>
      </c>
      <c r="E155" s="2">
        <f>_xlfn.ISOWEEKNUM(t_JeromeB[[#This Row],[Date]])</f>
        <v>24</v>
      </c>
      <c r="F155" s="3"/>
      <c r="G155" t="str">
        <f>_xlfn.XLOOKUP(t_JeromeB[[#This Row],[Date]],Celebration[Date],Celebration[Célébration],"-",0)</f>
        <v>Lundi de Pentecôte</v>
      </c>
      <c r="H1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❗Lundi de Pentecôte</v>
      </c>
    </row>
    <row r="156" spans="2:8" x14ac:dyDescent="0.25">
      <c r="B156" s="10">
        <v>45818</v>
      </c>
      <c r="C156" s="2">
        <f>YEAR(t_JeromeB[[#This Row],[Date]])</f>
        <v>2025</v>
      </c>
      <c r="D156" s="2" t="str">
        <f>PROPER(TEXT(t_JeromeB[[#This Row],[Date]],"mmm"))</f>
        <v>Juin</v>
      </c>
      <c r="E156" s="2">
        <f>_xlfn.ISOWEEKNUM(t_JeromeB[[#This Row],[Date]])</f>
        <v>24</v>
      </c>
      <c r="F156" s="3"/>
      <c r="G156" t="str">
        <f>_xlfn.XLOOKUP(t_JeromeB[[#This Row],[Date]],Celebration[Date],Celebration[Célébration],"-",0)</f>
        <v>-</v>
      </c>
      <c r="H1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157" spans="2:8" x14ac:dyDescent="0.25">
      <c r="B157" s="10">
        <v>45819</v>
      </c>
      <c r="C157" s="2">
        <f>YEAR(t_JeromeB[[#This Row],[Date]])</f>
        <v>2025</v>
      </c>
      <c r="D157" s="2" t="str">
        <f>PROPER(TEXT(t_JeromeB[[#This Row],[Date]],"mmm"))</f>
        <v>Juin</v>
      </c>
      <c r="E157" s="2">
        <f>_xlfn.ISOWEEKNUM(t_JeromeB[[#This Row],[Date]])</f>
        <v>24</v>
      </c>
      <c r="F157" s="3"/>
      <c r="G157" t="str">
        <f>_xlfn.XLOOKUP(t_JeromeB[[#This Row],[Date]],Celebration[Date],Celebration[Célébration],"-",0)</f>
        <v>-</v>
      </c>
      <c r="H1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158" spans="2:8" x14ac:dyDescent="0.25">
      <c r="B158" s="10">
        <v>45820</v>
      </c>
      <c r="C158" s="2">
        <f>YEAR(t_JeromeB[[#This Row],[Date]])</f>
        <v>2025</v>
      </c>
      <c r="D158" s="2" t="str">
        <f>PROPER(TEXT(t_JeromeB[[#This Row],[Date]],"mmm"))</f>
        <v>Juin</v>
      </c>
      <c r="E158" s="2">
        <f>_xlfn.ISOWEEKNUM(t_JeromeB[[#This Row],[Date]])</f>
        <v>24</v>
      </c>
      <c r="F158" s="3"/>
      <c r="G158" t="str">
        <f>_xlfn.XLOOKUP(t_JeromeB[[#This Row],[Date]],Celebration[Date],Celebration[Célébration],"-",0)</f>
        <v>-</v>
      </c>
      <c r="H1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159" spans="2:8" x14ac:dyDescent="0.25">
      <c r="B159" s="10">
        <v>45821</v>
      </c>
      <c r="C159" s="2">
        <f>YEAR(t_JeromeB[[#This Row],[Date]])</f>
        <v>2025</v>
      </c>
      <c r="D159" s="2" t="str">
        <f>PROPER(TEXT(t_JeromeB[[#This Row],[Date]],"mmm"))</f>
        <v>Juin</v>
      </c>
      <c r="E159" s="2">
        <f>_xlfn.ISOWEEKNUM(t_JeromeB[[#This Row],[Date]])</f>
        <v>24</v>
      </c>
      <c r="F159" s="3"/>
      <c r="G159" t="str">
        <f>_xlfn.XLOOKUP(t_JeromeB[[#This Row],[Date]],Celebration[Date],Celebration[Célébration],"-",0)</f>
        <v>-</v>
      </c>
      <c r="H1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160" spans="2:8" x14ac:dyDescent="0.25">
      <c r="B160" s="10">
        <v>45822</v>
      </c>
      <c r="C160" s="2">
        <f>YEAR(t_JeromeB[[#This Row],[Date]])</f>
        <v>2025</v>
      </c>
      <c r="D160" s="2" t="str">
        <f>PROPER(TEXT(t_JeromeB[[#This Row],[Date]],"mmm"))</f>
        <v>Juin</v>
      </c>
      <c r="E160" s="2">
        <f>_xlfn.ISOWEEKNUM(t_JeromeB[[#This Row],[Date]])</f>
        <v>24</v>
      </c>
      <c r="F160" s="3"/>
      <c r="G160" t="str">
        <f>_xlfn.XLOOKUP(t_JeromeB[[#This Row],[Date]],Celebration[Date],Celebration[Célébration],"-",0)</f>
        <v>-</v>
      </c>
      <c r="H1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161" spans="2:8" x14ac:dyDescent="0.25">
      <c r="B161" s="10">
        <v>45823</v>
      </c>
      <c r="C161" s="2">
        <f>YEAR(t_JeromeB[[#This Row],[Date]])</f>
        <v>2025</v>
      </c>
      <c r="D161" s="2" t="str">
        <f>PROPER(TEXT(t_JeromeB[[#This Row],[Date]],"mmm"))</f>
        <v>Juin</v>
      </c>
      <c r="E161" s="2">
        <f>_xlfn.ISOWEEKNUM(t_JeromeB[[#This Row],[Date]])</f>
        <v>24</v>
      </c>
      <c r="F161" s="3"/>
      <c r="G161" t="str">
        <f>_xlfn.XLOOKUP(t_JeromeB[[#This Row],[Date]],Celebration[Date],Celebration[Célébration],"-",0)</f>
        <v>-</v>
      </c>
      <c r="H1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162" spans="2:8" x14ac:dyDescent="0.25">
      <c r="B162" s="10">
        <v>45824</v>
      </c>
      <c r="C162" s="2">
        <f>YEAR(t_JeromeB[[#This Row],[Date]])</f>
        <v>2025</v>
      </c>
      <c r="D162" s="2" t="str">
        <f>PROPER(TEXT(t_JeromeB[[#This Row],[Date]],"mmm"))</f>
        <v>Juin</v>
      </c>
      <c r="E162" s="2">
        <f>_xlfn.ISOWEEKNUM(t_JeromeB[[#This Row],[Date]])</f>
        <v>25</v>
      </c>
      <c r="F162" s="3"/>
      <c r="G162" t="str">
        <f>_xlfn.XLOOKUP(t_JeromeB[[#This Row],[Date]],Celebration[Date],Celebration[Célébration],"-",0)</f>
        <v>-</v>
      </c>
      <c r="H1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163" spans="2:8" x14ac:dyDescent="0.25">
      <c r="B163" s="10">
        <v>45825</v>
      </c>
      <c r="C163" s="2">
        <f>YEAR(t_JeromeB[[#This Row],[Date]])</f>
        <v>2025</v>
      </c>
      <c r="D163" s="2" t="str">
        <f>PROPER(TEXT(t_JeromeB[[#This Row],[Date]],"mmm"))</f>
        <v>Juin</v>
      </c>
      <c r="E163" s="2">
        <f>_xlfn.ISOWEEKNUM(t_JeromeB[[#This Row],[Date]])</f>
        <v>25</v>
      </c>
      <c r="F163" s="3"/>
      <c r="G163" t="str">
        <f>_xlfn.XLOOKUP(t_JeromeB[[#This Row],[Date]],Celebration[Date],Celebration[Célébration],"-",0)</f>
        <v>-</v>
      </c>
      <c r="H1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164" spans="2:8" x14ac:dyDescent="0.25">
      <c r="B164" s="10">
        <v>45826</v>
      </c>
      <c r="C164" s="2">
        <f>YEAR(t_JeromeB[[#This Row],[Date]])</f>
        <v>2025</v>
      </c>
      <c r="D164" s="2" t="str">
        <f>PROPER(TEXT(t_JeromeB[[#This Row],[Date]],"mmm"))</f>
        <v>Juin</v>
      </c>
      <c r="E164" s="2">
        <f>_xlfn.ISOWEEKNUM(t_JeromeB[[#This Row],[Date]])</f>
        <v>25</v>
      </c>
      <c r="F164" s="3"/>
      <c r="G164" t="str">
        <f>_xlfn.XLOOKUP(t_JeromeB[[#This Row],[Date]],Celebration[Date],Celebration[Célébration],"-",0)</f>
        <v>-</v>
      </c>
      <c r="H1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165" spans="2:8" x14ac:dyDescent="0.25">
      <c r="B165" s="10">
        <v>45827</v>
      </c>
      <c r="C165" s="2">
        <f>YEAR(t_JeromeB[[#This Row],[Date]])</f>
        <v>2025</v>
      </c>
      <c r="D165" s="2" t="str">
        <f>PROPER(TEXT(t_JeromeB[[#This Row],[Date]],"mmm"))</f>
        <v>Juin</v>
      </c>
      <c r="E165" s="2">
        <f>_xlfn.ISOWEEKNUM(t_JeromeB[[#This Row],[Date]])</f>
        <v>25</v>
      </c>
      <c r="F165" s="3"/>
      <c r="G165" t="str">
        <f>_xlfn.XLOOKUP(t_JeromeB[[#This Row],[Date]],Celebration[Date],Celebration[Célébration],"-",0)</f>
        <v>-</v>
      </c>
      <c r="H1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166" spans="2:8" x14ac:dyDescent="0.25">
      <c r="B166" s="10">
        <v>45828</v>
      </c>
      <c r="C166" s="2">
        <f>YEAR(t_JeromeB[[#This Row],[Date]])</f>
        <v>2025</v>
      </c>
      <c r="D166" s="2" t="str">
        <f>PROPER(TEXT(t_JeromeB[[#This Row],[Date]],"mmm"))</f>
        <v>Juin</v>
      </c>
      <c r="E166" s="2">
        <f>_xlfn.ISOWEEKNUM(t_JeromeB[[#This Row],[Date]])</f>
        <v>25</v>
      </c>
      <c r="F166" s="3"/>
      <c r="G166" t="str">
        <f>_xlfn.XLOOKUP(t_JeromeB[[#This Row],[Date]],Celebration[Date],Celebration[Célébration],"-",0)</f>
        <v>-</v>
      </c>
      <c r="H1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167" spans="2:8" x14ac:dyDescent="0.25">
      <c r="B167" s="10">
        <v>45829</v>
      </c>
      <c r="C167" s="2">
        <f>YEAR(t_JeromeB[[#This Row],[Date]])</f>
        <v>2025</v>
      </c>
      <c r="D167" s="2" t="str">
        <f>PROPER(TEXT(t_JeromeB[[#This Row],[Date]],"mmm"))</f>
        <v>Juin</v>
      </c>
      <c r="E167" s="2">
        <f>_xlfn.ISOWEEKNUM(t_JeromeB[[#This Row],[Date]])</f>
        <v>25</v>
      </c>
      <c r="F167" s="3"/>
      <c r="G167" t="str">
        <f>_xlfn.XLOOKUP(t_JeromeB[[#This Row],[Date]],Celebration[Date],Celebration[Célébration],"-",0)</f>
        <v>-</v>
      </c>
      <c r="H1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168" spans="2:8" x14ac:dyDescent="0.25">
      <c r="B168" s="10">
        <v>45830</v>
      </c>
      <c r="C168" s="2">
        <f>YEAR(t_JeromeB[[#This Row],[Date]])</f>
        <v>2025</v>
      </c>
      <c r="D168" s="2" t="str">
        <f>PROPER(TEXT(t_JeromeB[[#This Row],[Date]],"mmm"))</f>
        <v>Juin</v>
      </c>
      <c r="E168" s="2">
        <f>_xlfn.ISOWEEKNUM(t_JeromeB[[#This Row],[Date]])</f>
        <v>25</v>
      </c>
      <c r="F168" s="3"/>
      <c r="G168" t="str">
        <f>_xlfn.XLOOKUP(t_JeromeB[[#This Row],[Date]],Celebration[Date],Celebration[Célébration],"-",0)</f>
        <v>-</v>
      </c>
      <c r="H1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169" spans="2:8" x14ac:dyDescent="0.25">
      <c r="B169" s="10">
        <v>45831</v>
      </c>
      <c r="C169" s="2">
        <f>YEAR(t_JeromeB[[#This Row],[Date]])</f>
        <v>2025</v>
      </c>
      <c r="D169" s="2" t="str">
        <f>PROPER(TEXT(t_JeromeB[[#This Row],[Date]],"mmm"))</f>
        <v>Juin</v>
      </c>
      <c r="E169" s="2">
        <f>_xlfn.ISOWEEKNUM(t_JeromeB[[#This Row],[Date]])</f>
        <v>26</v>
      </c>
      <c r="F169" s="3"/>
      <c r="G169" t="str">
        <f>_xlfn.XLOOKUP(t_JeromeB[[#This Row],[Date]],Celebration[Date],Celebration[Célébration],"-",0)</f>
        <v>-</v>
      </c>
      <c r="H1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170" spans="2:8" x14ac:dyDescent="0.25">
      <c r="B170" s="10">
        <v>45832</v>
      </c>
      <c r="C170" s="2">
        <f>YEAR(t_JeromeB[[#This Row],[Date]])</f>
        <v>2025</v>
      </c>
      <c r="D170" s="2" t="str">
        <f>PROPER(TEXT(t_JeromeB[[#This Row],[Date]],"mmm"))</f>
        <v>Juin</v>
      </c>
      <c r="E170" s="2">
        <f>_xlfn.ISOWEEKNUM(t_JeromeB[[#This Row],[Date]])</f>
        <v>26</v>
      </c>
      <c r="F170" s="3"/>
      <c r="G170" t="str">
        <f>_xlfn.XLOOKUP(t_JeromeB[[#This Row],[Date]],Celebration[Date],Celebration[Célébration],"-",0)</f>
        <v>-</v>
      </c>
      <c r="H1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171" spans="2:8" x14ac:dyDescent="0.25">
      <c r="B171" s="10">
        <v>45833</v>
      </c>
      <c r="C171" s="2">
        <f>YEAR(t_JeromeB[[#This Row],[Date]])</f>
        <v>2025</v>
      </c>
      <c r="D171" s="2" t="str">
        <f>PROPER(TEXT(t_JeromeB[[#This Row],[Date]],"mmm"))</f>
        <v>Juin</v>
      </c>
      <c r="E171" s="2">
        <f>_xlfn.ISOWEEKNUM(t_JeromeB[[#This Row],[Date]])</f>
        <v>26</v>
      </c>
      <c r="F171" s="3"/>
      <c r="G171" t="str">
        <f>_xlfn.XLOOKUP(t_JeromeB[[#This Row],[Date]],Celebration[Date],Celebration[Célébration],"-",0)</f>
        <v>-</v>
      </c>
      <c r="H1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172" spans="2:8" x14ac:dyDescent="0.25">
      <c r="B172" s="10">
        <v>45834</v>
      </c>
      <c r="C172" s="2">
        <f>YEAR(t_JeromeB[[#This Row],[Date]])</f>
        <v>2025</v>
      </c>
      <c r="D172" s="2" t="str">
        <f>PROPER(TEXT(t_JeromeB[[#This Row],[Date]],"mmm"))</f>
        <v>Juin</v>
      </c>
      <c r="E172" s="2">
        <f>_xlfn.ISOWEEKNUM(t_JeromeB[[#This Row],[Date]])</f>
        <v>26</v>
      </c>
      <c r="F172" s="3"/>
      <c r="G172" t="str">
        <f>_xlfn.XLOOKUP(t_JeromeB[[#This Row],[Date]],Celebration[Date],Celebration[Célébration],"-",0)</f>
        <v>-</v>
      </c>
      <c r="H1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173" spans="2:8" x14ac:dyDescent="0.25">
      <c r="B173" s="10">
        <v>45835</v>
      </c>
      <c r="C173" s="2">
        <f>YEAR(t_JeromeB[[#This Row],[Date]])</f>
        <v>2025</v>
      </c>
      <c r="D173" s="2" t="str">
        <f>PROPER(TEXT(t_JeromeB[[#This Row],[Date]],"mmm"))</f>
        <v>Juin</v>
      </c>
      <c r="E173" s="2">
        <f>_xlfn.ISOWEEKNUM(t_JeromeB[[#This Row],[Date]])</f>
        <v>26</v>
      </c>
      <c r="F173" s="3"/>
      <c r="G173" t="str">
        <f>_xlfn.XLOOKUP(t_JeromeB[[#This Row],[Date]],Celebration[Date],Celebration[Célébration],"-",0)</f>
        <v>-</v>
      </c>
      <c r="H1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174" spans="2:8" x14ac:dyDescent="0.25">
      <c r="B174" s="10">
        <v>45836</v>
      </c>
      <c r="C174" s="2">
        <f>YEAR(t_JeromeB[[#This Row],[Date]])</f>
        <v>2025</v>
      </c>
      <c r="D174" s="2" t="str">
        <f>PROPER(TEXT(t_JeromeB[[#This Row],[Date]],"mmm"))</f>
        <v>Juin</v>
      </c>
      <c r="E174" s="2">
        <f>_xlfn.ISOWEEKNUM(t_JeromeB[[#This Row],[Date]])</f>
        <v>26</v>
      </c>
      <c r="F174" s="3"/>
      <c r="G174" t="str">
        <f>_xlfn.XLOOKUP(t_JeromeB[[#This Row],[Date]],Celebration[Date],Celebration[Célébration],"-",0)</f>
        <v>-</v>
      </c>
      <c r="H1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175" spans="2:8" x14ac:dyDescent="0.25">
      <c r="B175" s="10">
        <v>45837</v>
      </c>
      <c r="C175" s="2">
        <f>YEAR(t_JeromeB[[#This Row],[Date]])</f>
        <v>2025</v>
      </c>
      <c r="D175" s="2" t="str">
        <f>PROPER(TEXT(t_JeromeB[[#This Row],[Date]],"mmm"))</f>
        <v>Juin</v>
      </c>
      <c r="E175" s="2">
        <f>_xlfn.ISOWEEKNUM(t_JeromeB[[#This Row],[Date]])</f>
        <v>26</v>
      </c>
      <c r="F175" s="3"/>
      <c r="G175" t="str">
        <f>_xlfn.XLOOKUP(t_JeromeB[[#This Row],[Date]],Celebration[Date],Celebration[Célébration],"-",0)</f>
        <v>-</v>
      </c>
      <c r="H1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176" spans="2:8" x14ac:dyDescent="0.25">
      <c r="B176" s="10">
        <v>45838</v>
      </c>
      <c r="C176" s="2">
        <f>YEAR(t_JeromeB[[#This Row],[Date]])</f>
        <v>2025</v>
      </c>
      <c r="D176" s="2" t="str">
        <f>PROPER(TEXT(t_JeromeB[[#This Row],[Date]],"mmm"))</f>
        <v>Juin</v>
      </c>
      <c r="E176" s="2">
        <f>_xlfn.ISOWEEKNUM(t_JeromeB[[#This Row],[Date]])</f>
        <v>27</v>
      </c>
      <c r="F176" s="3"/>
      <c r="G176" t="str">
        <f>_xlfn.XLOOKUP(t_JeromeB[[#This Row],[Date]],Celebration[Date],Celebration[Célébration],"-",0)</f>
        <v>-</v>
      </c>
      <c r="H1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177" spans="2:8" x14ac:dyDescent="0.25">
      <c r="B177" s="10">
        <v>45839</v>
      </c>
      <c r="C177" s="2">
        <f>YEAR(t_JeromeB[[#This Row],[Date]])</f>
        <v>2025</v>
      </c>
      <c r="D177" s="2" t="str">
        <f>PROPER(TEXT(t_JeromeB[[#This Row],[Date]],"mmm"))</f>
        <v>Juil</v>
      </c>
      <c r="E177" s="2">
        <f>_xlfn.ISOWEEKNUM(t_JeromeB[[#This Row],[Date]])</f>
        <v>27</v>
      </c>
      <c r="F177" s="3"/>
      <c r="G177" t="str">
        <f>_xlfn.XLOOKUP(t_JeromeB[[#This Row],[Date]],Celebration[Date],Celebration[Célébration],"-",0)</f>
        <v>-</v>
      </c>
      <c r="H1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178" spans="2:8" x14ac:dyDescent="0.25">
      <c r="B178" s="10">
        <v>45840</v>
      </c>
      <c r="C178" s="2">
        <f>YEAR(t_JeromeB[[#This Row],[Date]])</f>
        <v>2025</v>
      </c>
      <c r="D178" s="2" t="str">
        <f>PROPER(TEXT(t_JeromeB[[#This Row],[Date]],"mmm"))</f>
        <v>Juil</v>
      </c>
      <c r="E178" s="2">
        <f>_xlfn.ISOWEEKNUM(t_JeromeB[[#This Row],[Date]])</f>
        <v>27</v>
      </c>
      <c r="F178" s="3"/>
      <c r="G178" t="str">
        <f>_xlfn.XLOOKUP(t_JeromeB[[#This Row],[Date]],Celebration[Date],Celebration[Célébration],"-",0)</f>
        <v>-</v>
      </c>
      <c r="H1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179" spans="2:8" x14ac:dyDescent="0.25">
      <c r="B179" s="10">
        <v>45841</v>
      </c>
      <c r="C179" s="2">
        <f>YEAR(t_JeromeB[[#This Row],[Date]])</f>
        <v>2025</v>
      </c>
      <c r="D179" s="2" t="str">
        <f>PROPER(TEXT(t_JeromeB[[#This Row],[Date]],"mmm"))</f>
        <v>Juil</v>
      </c>
      <c r="E179" s="2">
        <f>_xlfn.ISOWEEKNUM(t_JeromeB[[#This Row],[Date]])</f>
        <v>27</v>
      </c>
      <c r="F179" s="3"/>
      <c r="G179" t="str">
        <f>_xlfn.XLOOKUP(t_JeromeB[[#This Row],[Date]],Celebration[Date],Celebration[Célébration],"-",0)</f>
        <v>-</v>
      </c>
      <c r="H1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180" spans="2:8" x14ac:dyDescent="0.25">
      <c r="B180" s="10">
        <v>45842</v>
      </c>
      <c r="C180" s="2">
        <f>YEAR(t_JeromeB[[#This Row],[Date]])</f>
        <v>2025</v>
      </c>
      <c r="D180" s="2" t="str">
        <f>PROPER(TEXT(t_JeromeB[[#This Row],[Date]],"mmm"))</f>
        <v>Juil</v>
      </c>
      <c r="E180" s="2">
        <f>_xlfn.ISOWEEKNUM(t_JeromeB[[#This Row],[Date]])</f>
        <v>27</v>
      </c>
      <c r="F180" s="3"/>
      <c r="G180" t="str">
        <f>_xlfn.XLOOKUP(t_JeromeB[[#This Row],[Date]],Celebration[Date],Celebration[Célébration],"-",0)</f>
        <v>-</v>
      </c>
      <c r="H1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181" spans="2:8" x14ac:dyDescent="0.25">
      <c r="B181" s="10">
        <v>45843</v>
      </c>
      <c r="C181" s="2">
        <f>YEAR(t_JeromeB[[#This Row],[Date]])</f>
        <v>2025</v>
      </c>
      <c r="D181" s="2" t="str">
        <f>PROPER(TEXT(t_JeromeB[[#This Row],[Date]],"mmm"))</f>
        <v>Juil</v>
      </c>
      <c r="E181" s="2">
        <f>_xlfn.ISOWEEKNUM(t_JeromeB[[#This Row],[Date]])</f>
        <v>27</v>
      </c>
      <c r="F181" s="3"/>
      <c r="G181" t="str">
        <f>_xlfn.XLOOKUP(t_JeromeB[[#This Row],[Date]],Celebration[Date],Celebration[Célébration],"-",0)</f>
        <v>-</v>
      </c>
      <c r="H1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182" spans="2:8" x14ac:dyDescent="0.25">
      <c r="B182" s="10">
        <v>45844</v>
      </c>
      <c r="C182" s="2">
        <f>YEAR(t_JeromeB[[#This Row],[Date]])</f>
        <v>2025</v>
      </c>
      <c r="D182" s="2" t="str">
        <f>PROPER(TEXT(t_JeromeB[[#This Row],[Date]],"mmm"))</f>
        <v>Juil</v>
      </c>
      <c r="E182" s="2">
        <f>_xlfn.ISOWEEKNUM(t_JeromeB[[#This Row],[Date]])</f>
        <v>27</v>
      </c>
      <c r="F182" s="3"/>
      <c r="G182" t="str">
        <f>_xlfn.XLOOKUP(t_JeromeB[[#This Row],[Date]],Celebration[Date],Celebration[Célébration],"-",0)</f>
        <v>-</v>
      </c>
      <c r="H1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183" spans="2:8" x14ac:dyDescent="0.25">
      <c r="B183" s="10">
        <v>45845</v>
      </c>
      <c r="C183" s="2">
        <f>YEAR(t_JeromeB[[#This Row],[Date]])</f>
        <v>2025</v>
      </c>
      <c r="D183" s="2" t="str">
        <f>PROPER(TEXT(t_JeromeB[[#This Row],[Date]],"mmm"))</f>
        <v>Juil</v>
      </c>
      <c r="E183" s="2">
        <f>_xlfn.ISOWEEKNUM(t_JeromeB[[#This Row],[Date]])</f>
        <v>28</v>
      </c>
      <c r="F183" s="3"/>
      <c r="G183" t="str">
        <f>_xlfn.XLOOKUP(t_JeromeB[[#This Row],[Date]],Celebration[Date],Celebration[Célébration],"-",0)</f>
        <v>-</v>
      </c>
      <c r="H1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184" spans="2:8" x14ac:dyDescent="0.25">
      <c r="B184" s="10">
        <v>45846</v>
      </c>
      <c r="C184" s="2">
        <f>YEAR(t_JeromeB[[#This Row],[Date]])</f>
        <v>2025</v>
      </c>
      <c r="D184" s="2" t="str">
        <f>PROPER(TEXT(t_JeromeB[[#This Row],[Date]],"mmm"))</f>
        <v>Juil</v>
      </c>
      <c r="E184" s="2">
        <f>_xlfn.ISOWEEKNUM(t_JeromeB[[#This Row],[Date]])</f>
        <v>28</v>
      </c>
      <c r="F184" s="3"/>
      <c r="G184" t="str">
        <f>_xlfn.XLOOKUP(t_JeromeB[[#This Row],[Date]],Celebration[Date],Celebration[Célébration],"-",0)</f>
        <v>-</v>
      </c>
      <c r="H1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185" spans="2:8" x14ac:dyDescent="0.25">
      <c r="B185" s="10">
        <v>45847</v>
      </c>
      <c r="C185" s="2">
        <f>YEAR(t_JeromeB[[#This Row],[Date]])</f>
        <v>2025</v>
      </c>
      <c r="D185" s="2" t="str">
        <f>PROPER(TEXT(t_JeromeB[[#This Row],[Date]],"mmm"))</f>
        <v>Juil</v>
      </c>
      <c r="E185" s="2">
        <f>_xlfn.ISOWEEKNUM(t_JeromeB[[#This Row],[Date]])</f>
        <v>28</v>
      </c>
      <c r="F185" s="3"/>
      <c r="G185" t="str">
        <f>_xlfn.XLOOKUP(t_JeromeB[[#This Row],[Date]],Celebration[Date],Celebration[Célébration],"-",0)</f>
        <v>-</v>
      </c>
      <c r="H1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186" spans="2:8" x14ac:dyDescent="0.25">
      <c r="B186" s="10">
        <v>45848</v>
      </c>
      <c r="C186" s="2">
        <f>YEAR(t_JeromeB[[#This Row],[Date]])</f>
        <v>2025</v>
      </c>
      <c r="D186" s="2" t="str">
        <f>PROPER(TEXT(t_JeromeB[[#This Row],[Date]],"mmm"))</f>
        <v>Juil</v>
      </c>
      <c r="E186" s="2">
        <f>_xlfn.ISOWEEKNUM(t_JeromeB[[#This Row],[Date]])</f>
        <v>28</v>
      </c>
      <c r="F186" s="3"/>
      <c r="G186" t="str">
        <f>_xlfn.XLOOKUP(t_JeromeB[[#This Row],[Date]],Celebration[Date],Celebration[Célébration],"-",0)</f>
        <v>-</v>
      </c>
      <c r="H1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187" spans="2:8" x14ac:dyDescent="0.25">
      <c r="B187" s="10">
        <v>45849</v>
      </c>
      <c r="C187" s="2">
        <f>YEAR(t_JeromeB[[#This Row],[Date]])</f>
        <v>2025</v>
      </c>
      <c r="D187" s="2" t="str">
        <f>PROPER(TEXT(t_JeromeB[[#This Row],[Date]],"mmm"))</f>
        <v>Juil</v>
      </c>
      <c r="E187" s="2">
        <f>_xlfn.ISOWEEKNUM(t_JeromeB[[#This Row],[Date]])</f>
        <v>28</v>
      </c>
      <c r="F187" s="3"/>
      <c r="G187" t="str">
        <f>_xlfn.XLOOKUP(t_JeromeB[[#This Row],[Date]],Celebration[Date],Celebration[Célébration],"-",0)</f>
        <v>-</v>
      </c>
      <c r="H1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188" spans="2:8" x14ac:dyDescent="0.25">
      <c r="B188" s="10">
        <v>45850</v>
      </c>
      <c r="C188" s="2">
        <f>YEAR(t_JeromeB[[#This Row],[Date]])</f>
        <v>2025</v>
      </c>
      <c r="D188" s="2" t="str">
        <f>PROPER(TEXT(t_JeromeB[[#This Row],[Date]],"mmm"))</f>
        <v>Juil</v>
      </c>
      <c r="E188" s="2">
        <f>_xlfn.ISOWEEKNUM(t_JeromeB[[#This Row],[Date]])</f>
        <v>28</v>
      </c>
      <c r="F188" s="3"/>
      <c r="G188" t="str">
        <f>_xlfn.XLOOKUP(t_JeromeB[[#This Row],[Date]],Celebration[Date],Celebration[Célébration],"-",0)</f>
        <v>-</v>
      </c>
      <c r="H1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189" spans="2:8" x14ac:dyDescent="0.25">
      <c r="B189" s="10">
        <v>45851</v>
      </c>
      <c r="C189" s="2">
        <f>YEAR(t_JeromeB[[#This Row],[Date]])</f>
        <v>2025</v>
      </c>
      <c r="D189" s="2" t="str">
        <f>PROPER(TEXT(t_JeromeB[[#This Row],[Date]],"mmm"))</f>
        <v>Juil</v>
      </c>
      <c r="E189" s="2">
        <f>_xlfn.ISOWEEKNUM(t_JeromeB[[#This Row],[Date]])</f>
        <v>28</v>
      </c>
      <c r="F189" s="3"/>
      <c r="G189" t="str">
        <f>_xlfn.XLOOKUP(t_JeromeB[[#This Row],[Date]],Celebration[Date],Celebration[Célébration],"-",0)</f>
        <v>-</v>
      </c>
      <c r="H1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190" spans="2:8" x14ac:dyDescent="0.25">
      <c r="B190" s="10">
        <v>45852</v>
      </c>
      <c r="C190" s="2">
        <f>YEAR(t_JeromeB[[#This Row],[Date]])</f>
        <v>2025</v>
      </c>
      <c r="D190" s="2" t="str">
        <f>PROPER(TEXT(t_JeromeB[[#This Row],[Date]],"mmm"))</f>
        <v>Juil</v>
      </c>
      <c r="E190" s="2">
        <f>_xlfn.ISOWEEKNUM(t_JeromeB[[#This Row],[Date]])</f>
        <v>29</v>
      </c>
      <c r="F190" s="3"/>
      <c r="G190" t="str">
        <f>_xlfn.XLOOKUP(t_JeromeB[[#This Row],[Date]],Celebration[Date],Celebration[Célébration],"-",0)</f>
        <v>14 juillet</v>
      </c>
      <c r="H1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❗14 juillet</v>
      </c>
    </row>
    <row r="191" spans="2:8" x14ac:dyDescent="0.25">
      <c r="B191" s="10">
        <v>45853</v>
      </c>
      <c r="C191" s="2">
        <f>YEAR(t_JeromeB[[#This Row],[Date]])</f>
        <v>2025</v>
      </c>
      <c r="D191" s="2" t="str">
        <f>PROPER(TEXT(t_JeromeB[[#This Row],[Date]],"mmm"))</f>
        <v>Juil</v>
      </c>
      <c r="E191" s="2">
        <f>_xlfn.ISOWEEKNUM(t_JeromeB[[#This Row],[Date]])</f>
        <v>29</v>
      </c>
      <c r="F191" s="3"/>
      <c r="G191" t="str">
        <f>_xlfn.XLOOKUP(t_JeromeB[[#This Row],[Date]],Celebration[Date],Celebration[Célébration],"-",0)</f>
        <v>-</v>
      </c>
      <c r="H1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192" spans="2:8" x14ac:dyDescent="0.25">
      <c r="B192" s="10">
        <v>45854</v>
      </c>
      <c r="C192" s="2">
        <f>YEAR(t_JeromeB[[#This Row],[Date]])</f>
        <v>2025</v>
      </c>
      <c r="D192" s="2" t="str">
        <f>PROPER(TEXT(t_JeromeB[[#This Row],[Date]],"mmm"))</f>
        <v>Juil</v>
      </c>
      <c r="E192" s="2">
        <f>_xlfn.ISOWEEKNUM(t_JeromeB[[#This Row],[Date]])</f>
        <v>29</v>
      </c>
      <c r="F192" s="3"/>
      <c r="G192" t="str">
        <f>_xlfn.XLOOKUP(t_JeromeB[[#This Row],[Date]],Celebration[Date],Celebration[Célébration],"-",0)</f>
        <v>-</v>
      </c>
      <c r="H1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193" spans="2:8" x14ac:dyDescent="0.25">
      <c r="B193" s="10">
        <v>45855</v>
      </c>
      <c r="C193" s="2">
        <f>YEAR(t_JeromeB[[#This Row],[Date]])</f>
        <v>2025</v>
      </c>
      <c r="D193" s="2" t="str">
        <f>PROPER(TEXT(t_JeromeB[[#This Row],[Date]],"mmm"))</f>
        <v>Juil</v>
      </c>
      <c r="E193" s="2">
        <f>_xlfn.ISOWEEKNUM(t_JeromeB[[#This Row],[Date]])</f>
        <v>29</v>
      </c>
      <c r="F193" s="3"/>
      <c r="G193" t="str">
        <f>_xlfn.XLOOKUP(t_JeromeB[[#This Row],[Date]],Celebration[Date],Celebration[Célébration],"-",0)</f>
        <v>-</v>
      </c>
      <c r="H1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194" spans="2:8" x14ac:dyDescent="0.25">
      <c r="B194" s="10">
        <v>45856</v>
      </c>
      <c r="C194" s="2">
        <f>YEAR(t_JeromeB[[#This Row],[Date]])</f>
        <v>2025</v>
      </c>
      <c r="D194" s="2" t="str">
        <f>PROPER(TEXT(t_JeromeB[[#This Row],[Date]],"mmm"))</f>
        <v>Juil</v>
      </c>
      <c r="E194" s="2">
        <f>_xlfn.ISOWEEKNUM(t_JeromeB[[#This Row],[Date]])</f>
        <v>29</v>
      </c>
      <c r="F194" s="3"/>
      <c r="G194" t="str">
        <f>_xlfn.XLOOKUP(t_JeromeB[[#This Row],[Date]],Celebration[Date],Celebration[Célébration],"-",0)</f>
        <v>-</v>
      </c>
      <c r="H1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195" spans="2:8" x14ac:dyDescent="0.25">
      <c r="B195" s="10">
        <v>45857</v>
      </c>
      <c r="C195" s="2">
        <f>YEAR(t_JeromeB[[#This Row],[Date]])</f>
        <v>2025</v>
      </c>
      <c r="D195" s="2" t="str">
        <f>PROPER(TEXT(t_JeromeB[[#This Row],[Date]],"mmm"))</f>
        <v>Juil</v>
      </c>
      <c r="E195" s="2">
        <f>_xlfn.ISOWEEKNUM(t_JeromeB[[#This Row],[Date]])</f>
        <v>29</v>
      </c>
      <c r="F195" s="3"/>
      <c r="G195" t="str">
        <f>_xlfn.XLOOKUP(t_JeromeB[[#This Row],[Date]],Celebration[Date],Celebration[Célébration],"-",0)</f>
        <v>-</v>
      </c>
      <c r="H1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196" spans="2:8" x14ac:dyDescent="0.25">
      <c r="B196" s="10">
        <v>45858</v>
      </c>
      <c r="C196" s="2">
        <f>YEAR(t_JeromeB[[#This Row],[Date]])</f>
        <v>2025</v>
      </c>
      <c r="D196" s="2" t="str">
        <f>PROPER(TEXT(t_JeromeB[[#This Row],[Date]],"mmm"))</f>
        <v>Juil</v>
      </c>
      <c r="E196" s="2">
        <f>_xlfn.ISOWEEKNUM(t_JeromeB[[#This Row],[Date]])</f>
        <v>29</v>
      </c>
      <c r="F196" s="3"/>
      <c r="G196" t="str">
        <f>_xlfn.XLOOKUP(t_JeromeB[[#This Row],[Date]],Celebration[Date],Celebration[Célébration],"-",0)</f>
        <v>-</v>
      </c>
      <c r="H1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197" spans="2:8" x14ac:dyDescent="0.25">
      <c r="B197" s="10">
        <v>45859</v>
      </c>
      <c r="C197" s="2">
        <f>YEAR(t_JeromeB[[#This Row],[Date]])</f>
        <v>2025</v>
      </c>
      <c r="D197" s="2" t="str">
        <f>PROPER(TEXT(t_JeromeB[[#This Row],[Date]],"mmm"))</f>
        <v>Juil</v>
      </c>
      <c r="E197" s="2">
        <f>_xlfn.ISOWEEKNUM(t_JeromeB[[#This Row],[Date]])</f>
        <v>30</v>
      </c>
      <c r="F197" s="3"/>
      <c r="G197" t="str">
        <f>_xlfn.XLOOKUP(t_JeromeB[[#This Row],[Date]],Celebration[Date],Celebration[Célébration],"-",0)</f>
        <v>-</v>
      </c>
      <c r="H1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198" spans="2:8" x14ac:dyDescent="0.25">
      <c r="B198" s="10">
        <v>45860</v>
      </c>
      <c r="C198" s="2">
        <f>YEAR(t_JeromeB[[#This Row],[Date]])</f>
        <v>2025</v>
      </c>
      <c r="D198" s="2" t="str">
        <f>PROPER(TEXT(t_JeromeB[[#This Row],[Date]],"mmm"))</f>
        <v>Juil</v>
      </c>
      <c r="E198" s="2">
        <f>_xlfn.ISOWEEKNUM(t_JeromeB[[#This Row],[Date]])</f>
        <v>30</v>
      </c>
      <c r="F198" s="3"/>
      <c r="G198" t="str">
        <f>_xlfn.XLOOKUP(t_JeromeB[[#This Row],[Date]],Celebration[Date],Celebration[Célébration],"-",0)</f>
        <v>-</v>
      </c>
      <c r="H1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199" spans="2:8" x14ac:dyDescent="0.25">
      <c r="B199" s="10">
        <v>45861</v>
      </c>
      <c r="C199" s="2">
        <f>YEAR(t_JeromeB[[#This Row],[Date]])</f>
        <v>2025</v>
      </c>
      <c r="D199" s="2" t="str">
        <f>PROPER(TEXT(t_JeromeB[[#This Row],[Date]],"mmm"))</f>
        <v>Juil</v>
      </c>
      <c r="E199" s="2">
        <f>_xlfn.ISOWEEKNUM(t_JeromeB[[#This Row],[Date]])</f>
        <v>30</v>
      </c>
      <c r="F199" s="3"/>
      <c r="G199" t="str">
        <f>_xlfn.XLOOKUP(t_JeromeB[[#This Row],[Date]],Celebration[Date],Celebration[Célébration],"-",0)</f>
        <v>-</v>
      </c>
      <c r="H1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200" spans="2:8" x14ac:dyDescent="0.25">
      <c r="B200" s="10">
        <v>45862</v>
      </c>
      <c r="C200" s="2">
        <f>YEAR(t_JeromeB[[#This Row],[Date]])</f>
        <v>2025</v>
      </c>
      <c r="D200" s="2" t="str">
        <f>PROPER(TEXT(t_JeromeB[[#This Row],[Date]],"mmm"))</f>
        <v>Juil</v>
      </c>
      <c r="E200" s="2">
        <f>_xlfn.ISOWEEKNUM(t_JeromeB[[#This Row],[Date]])</f>
        <v>30</v>
      </c>
      <c r="F200" s="3"/>
      <c r="G200" t="str">
        <f>_xlfn.XLOOKUP(t_JeromeB[[#This Row],[Date]],Celebration[Date],Celebration[Célébration],"-",0)</f>
        <v>-</v>
      </c>
      <c r="H2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201" spans="2:8" x14ac:dyDescent="0.25">
      <c r="B201" s="10">
        <v>45863</v>
      </c>
      <c r="C201" s="2">
        <f>YEAR(t_JeromeB[[#This Row],[Date]])</f>
        <v>2025</v>
      </c>
      <c r="D201" s="2" t="str">
        <f>PROPER(TEXT(t_JeromeB[[#This Row],[Date]],"mmm"))</f>
        <v>Juil</v>
      </c>
      <c r="E201" s="2">
        <f>_xlfn.ISOWEEKNUM(t_JeromeB[[#This Row],[Date]])</f>
        <v>30</v>
      </c>
      <c r="F201" s="3"/>
      <c r="G201" t="str">
        <f>_xlfn.XLOOKUP(t_JeromeB[[#This Row],[Date]],Celebration[Date],Celebration[Célébration],"-",0)</f>
        <v>-</v>
      </c>
      <c r="H2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202" spans="2:8" x14ac:dyDescent="0.25">
      <c r="B202" s="10">
        <v>45864</v>
      </c>
      <c r="C202" s="2">
        <f>YEAR(t_JeromeB[[#This Row],[Date]])</f>
        <v>2025</v>
      </c>
      <c r="D202" s="2" t="str">
        <f>PROPER(TEXT(t_JeromeB[[#This Row],[Date]],"mmm"))</f>
        <v>Juil</v>
      </c>
      <c r="E202" s="2">
        <f>_xlfn.ISOWEEKNUM(t_JeromeB[[#This Row],[Date]])</f>
        <v>30</v>
      </c>
      <c r="F202" s="3"/>
      <c r="G202" t="str">
        <f>_xlfn.XLOOKUP(t_JeromeB[[#This Row],[Date]],Celebration[Date],Celebration[Célébration],"-",0)</f>
        <v>-</v>
      </c>
      <c r="H2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203" spans="2:8" x14ac:dyDescent="0.25">
      <c r="B203" s="10">
        <v>45865</v>
      </c>
      <c r="C203" s="2">
        <f>YEAR(t_JeromeB[[#This Row],[Date]])</f>
        <v>2025</v>
      </c>
      <c r="D203" s="2" t="str">
        <f>PROPER(TEXT(t_JeromeB[[#This Row],[Date]],"mmm"))</f>
        <v>Juil</v>
      </c>
      <c r="E203" s="2">
        <f>_xlfn.ISOWEEKNUM(t_JeromeB[[#This Row],[Date]])</f>
        <v>30</v>
      </c>
      <c r="F203" s="3"/>
      <c r="G203" t="str">
        <f>_xlfn.XLOOKUP(t_JeromeB[[#This Row],[Date]],Celebration[Date],Celebration[Célébration],"-",0)</f>
        <v>-</v>
      </c>
      <c r="H2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204" spans="2:8" x14ac:dyDescent="0.25">
      <c r="B204" s="10">
        <v>45866</v>
      </c>
      <c r="C204" s="2">
        <f>YEAR(t_JeromeB[[#This Row],[Date]])</f>
        <v>2025</v>
      </c>
      <c r="D204" s="2" t="str">
        <f>PROPER(TEXT(t_JeromeB[[#This Row],[Date]],"mmm"))</f>
        <v>Juil</v>
      </c>
      <c r="E204" s="2">
        <f>_xlfn.ISOWEEKNUM(t_JeromeB[[#This Row],[Date]])</f>
        <v>31</v>
      </c>
      <c r="F204" s="3"/>
      <c r="G204" t="str">
        <f>_xlfn.XLOOKUP(t_JeromeB[[#This Row],[Date]],Celebration[Date],Celebration[Célébration],"-",0)</f>
        <v>-</v>
      </c>
      <c r="H2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205" spans="2:8" x14ac:dyDescent="0.25">
      <c r="B205" s="10">
        <v>45867</v>
      </c>
      <c r="C205" s="2">
        <f>YEAR(t_JeromeB[[#This Row],[Date]])</f>
        <v>2025</v>
      </c>
      <c r="D205" s="2" t="str">
        <f>PROPER(TEXT(t_JeromeB[[#This Row],[Date]],"mmm"))</f>
        <v>Juil</v>
      </c>
      <c r="E205" s="2">
        <f>_xlfn.ISOWEEKNUM(t_JeromeB[[#This Row],[Date]])</f>
        <v>31</v>
      </c>
      <c r="F205" s="3"/>
      <c r="G205" t="str">
        <f>_xlfn.XLOOKUP(t_JeromeB[[#This Row],[Date]],Celebration[Date],Celebration[Célébration],"-",0)</f>
        <v>-</v>
      </c>
      <c r="H2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206" spans="2:8" x14ac:dyDescent="0.25">
      <c r="B206" s="10">
        <v>45868</v>
      </c>
      <c r="C206" s="2">
        <f>YEAR(t_JeromeB[[#This Row],[Date]])</f>
        <v>2025</v>
      </c>
      <c r="D206" s="2" t="str">
        <f>PROPER(TEXT(t_JeromeB[[#This Row],[Date]],"mmm"))</f>
        <v>Juil</v>
      </c>
      <c r="E206" s="2">
        <f>_xlfn.ISOWEEKNUM(t_JeromeB[[#This Row],[Date]])</f>
        <v>31</v>
      </c>
      <c r="F206" s="3"/>
      <c r="G206" t="str">
        <f>_xlfn.XLOOKUP(t_JeromeB[[#This Row],[Date]],Celebration[Date],Celebration[Célébration],"-",0)</f>
        <v>-</v>
      </c>
      <c r="H2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207" spans="2:8" x14ac:dyDescent="0.25">
      <c r="B207" s="10">
        <v>45869</v>
      </c>
      <c r="C207" s="2">
        <f>YEAR(t_JeromeB[[#This Row],[Date]])</f>
        <v>2025</v>
      </c>
      <c r="D207" s="2" t="str">
        <f>PROPER(TEXT(t_JeromeB[[#This Row],[Date]],"mmm"))</f>
        <v>Juil</v>
      </c>
      <c r="E207" s="2">
        <f>_xlfn.ISOWEEKNUM(t_JeromeB[[#This Row],[Date]])</f>
        <v>31</v>
      </c>
      <c r="F207" s="3"/>
      <c r="G207" t="str">
        <f>_xlfn.XLOOKUP(t_JeromeB[[#This Row],[Date]],Celebration[Date],Celebration[Célébration],"-",0)</f>
        <v>-</v>
      </c>
      <c r="H2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208" spans="2:8" x14ac:dyDescent="0.25">
      <c r="B208" s="10">
        <v>45870</v>
      </c>
      <c r="C208" s="2">
        <f>YEAR(t_JeromeB[[#This Row],[Date]])</f>
        <v>2025</v>
      </c>
      <c r="D208" s="2" t="str">
        <f>PROPER(TEXT(t_JeromeB[[#This Row],[Date]],"mmm"))</f>
        <v>Août</v>
      </c>
      <c r="E208" s="2">
        <f>_xlfn.ISOWEEKNUM(t_JeromeB[[#This Row],[Date]])</f>
        <v>31</v>
      </c>
      <c r="F208" s="3"/>
      <c r="G208" t="str">
        <f>_xlfn.XLOOKUP(t_JeromeB[[#This Row],[Date]],Celebration[Date],Celebration[Célébration],"-",0)</f>
        <v>-</v>
      </c>
      <c r="H2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209" spans="2:8" x14ac:dyDescent="0.25">
      <c r="B209" s="10">
        <v>45871</v>
      </c>
      <c r="C209" s="2">
        <f>YEAR(t_JeromeB[[#This Row],[Date]])</f>
        <v>2025</v>
      </c>
      <c r="D209" s="2" t="str">
        <f>PROPER(TEXT(t_JeromeB[[#This Row],[Date]],"mmm"))</f>
        <v>Août</v>
      </c>
      <c r="E209" s="2">
        <f>_xlfn.ISOWEEKNUM(t_JeromeB[[#This Row],[Date]])</f>
        <v>31</v>
      </c>
      <c r="F209" s="3"/>
      <c r="G209" t="str">
        <f>_xlfn.XLOOKUP(t_JeromeB[[#This Row],[Date]],Celebration[Date],Celebration[Célébration],"-",0)</f>
        <v>-</v>
      </c>
      <c r="H2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210" spans="2:8" x14ac:dyDescent="0.25">
      <c r="B210" s="10">
        <v>45872</v>
      </c>
      <c r="C210" s="2">
        <f>YEAR(t_JeromeB[[#This Row],[Date]])</f>
        <v>2025</v>
      </c>
      <c r="D210" s="2" t="str">
        <f>PROPER(TEXT(t_JeromeB[[#This Row],[Date]],"mmm"))</f>
        <v>Août</v>
      </c>
      <c r="E210" s="2">
        <f>_xlfn.ISOWEEKNUM(t_JeromeB[[#This Row],[Date]])</f>
        <v>31</v>
      </c>
      <c r="F210" s="3"/>
      <c r="G210" t="str">
        <f>_xlfn.XLOOKUP(t_JeromeB[[#This Row],[Date]],Celebration[Date],Celebration[Célébration],"-",0)</f>
        <v>-</v>
      </c>
      <c r="H2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211" spans="2:8" x14ac:dyDescent="0.25">
      <c r="B211" s="10">
        <v>45873</v>
      </c>
      <c r="C211" s="2">
        <f>YEAR(t_JeromeB[[#This Row],[Date]])</f>
        <v>2025</v>
      </c>
      <c r="D211" s="2" t="str">
        <f>PROPER(TEXT(t_JeromeB[[#This Row],[Date]],"mmm"))</f>
        <v>Août</v>
      </c>
      <c r="E211" s="2">
        <f>_xlfn.ISOWEEKNUM(t_JeromeB[[#This Row],[Date]])</f>
        <v>32</v>
      </c>
      <c r="F211" s="3"/>
      <c r="G211" t="str">
        <f>_xlfn.XLOOKUP(t_JeromeB[[#This Row],[Date]],Celebration[Date],Celebration[Célébration],"-",0)</f>
        <v>-</v>
      </c>
      <c r="H2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212" spans="2:8" x14ac:dyDescent="0.25">
      <c r="B212" s="10">
        <v>45874</v>
      </c>
      <c r="C212" s="2">
        <f>YEAR(t_JeromeB[[#This Row],[Date]])</f>
        <v>2025</v>
      </c>
      <c r="D212" s="2" t="str">
        <f>PROPER(TEXT(t_JeromeB[[#This Row],[Date]],"mmm"))</f>
        <v>Août</v>
      </c>
      <c r="E212" s="2">
        <f>_xlfn.ISOWEEKNUM(t_JeromeB[[#This Row],[Date]])</f>
        <v>32</v>
      </c>
      <c r="F212" s="3"/>
      <c r="G212" t="str">
        <f>_xlfn.XLOOKUP(t_JeromeB[[#This Row],[Date]],Celebration[Date],Celebration[Célébration],"-",0)</f>
        <v>-</v>
      </c>
      <c r="H2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213" spans="2:8" x14ac:dyDescent="0.25">
      <c r="B213" s="10">
        <v>45875</v>
      </c>
      <c r="C213" s="2">
        <f>YEAR(t_JeromeB[[#This Row],[Date]])</f>
        <v>2025</v>
      </c>
      <c r="D213" s="2" t="str">
        <f>PROPER(TEXT(t_JeromeB[[#This Row],[Date]],"mmm"))</f>
        <v>Août</v>
      </c>
      <c r="E213" s="2">
        <f>_xlfn.ISOWEEKNUM(t_JeromeB[[#This Row],[Date]])</f>
        <v>32</v>
      </c>
      <c r="F213" s="3"/>
      <c r="G213" t="str">
        <f>_xlfn.XLOOKUP(t_JeromeB[[#This Row],[Date]],Celebration[Date],Celebration[Célébration],"-",0)</f>
        <v>-</v>
      </c>
      <c r="H2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214" spans="2:8" x14ac:dyDescent="0.25">
      <c r="B214" s="10">
        <v>45876</v>
      </c>
      <c r="C214" s="2">
        <f>YEAR(t_JeromeB[[#This Row],[Date]])</f>
        <v>2025</v>
      </c>
      <c r="D214" s="2" t="str">
        <f>PROPER(TEXT(t_JeromeB[[#This Row],[Date]],"mmm"))</f>
        <v>Août</v>
      </c>
      <c r="E214" s="2">
        <f>_xlfn.ISOWEEKNUM(t_JeromeB[[#This Row],[Date]])</f>
        <v>32</v>
      </c>
      <c r="F214" s="3"/>
      <c r="G214" t="str">
        <f>_xlfn.XLOOKUP(t_JeromeB[[#This Row],[Date]],Celebration[Date],Celebration[Célébration],"-",0)</f>
        <v>-</v>
      </c>
      <c r="H2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215" spans="2:8" x14ac:dyDescent="0.25">
      <c r="B215" s="10">
        <v>45877</v>
      </c>
      <c r="C215" s="2">
        <f>YEAR(t_JeromeB[[#This Row],[Date]])</f>
        <v>2025</v>
      </c>
      <c r="D215" s="2" t="str">
        <f>PROPER(TEXT(t_JeromeB[[#This Row],[Date]],"mmm"))</f>
        <v>Août</v>
      </c>
      <c r="E215" s="2">
        <f>_xlfn.ISOWEEKNUM(t_JeromeB[[#This Row],[Date]])</f>
        <v>32</v>
      </c>
      <c r="F215" s="3"/>
      <c r="G215" t="str">
        <f>_xlfn.XLOOKUP(t_JeromeB[[#This Row],[Date]],Celebration[Date],Celebration[Célébration],"-",0)</f>
        <v>-</v>
      </c>
      <c r="H2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216" spans="2:8" x14ac:dyDescent="0.25">
      <c r="B216" s="10">
        <v>45878</v>
      </c>
      <c r="C216" s="2">
        <f>YEAR(t_JeromeB[[#This Row],[Date]])</f>
        <v>2025</v>
      </c>
      <c r="D216" s="2" t="str">
        <f>PROPER(TEXT(t_JeromeB[[#This Row],[Date]],"mmm"))</f>
        <v>Août</v>
      </c>
      <c r="E216" s="2">
        <f>_xlfn.ISOWEEKNUM(t_JeromeB[[#This Row],[Date]])</f>
        <v>32</v>
      </c>
      <c r="F216" s="3"/>
      <c r="G216" t="str">
        <f>_xlfn.XLOOKUP(t_JeromeB[[#This Row],[Date]],Celebration[Date],Celebration[Célébration],"-",0)</f>
        <v>-</v>
      </c>
      <c r="H2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217" spans="2:8" x14ac:dyDescent="0.25">
      <c r="B217" s="10">
        <v>45879</v>
      </c>
      <c r="C217" s="2">
        <f>YEAR(t_JeromeB[[#This Row],[Date]])</f>
        <v>2025</v>
      </c>
      <c r="D217" s="2" t="str">
        <f>PROPER(TEXT(t_JeromeB[[#This Row],[Date]],"mmm"))</f>
        <v>Août</v>
      </c>
      <c r="E217" s="2">
        <f>_xlfn.ISOWEEKNUM(t_JeromeB[[#This Row],[Date]])</f>
        <v>32</v>
      </c>
      <c r="F217" s="3"/>
      <c r="G217" t="str">
        <f>_xlfn.XLOOKUP(t_JeromeB[[#This Row],[Date]],Celebration[Date],Celebration[Célébration],"-",0)</f>
        <v>-</v>
      </c>
      <c r="H2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218" spans="2:8" x14ac:dyDescent="0.25">
      <c r="B218" s="10">
        <v>45880</v>
      </c>
      <c r="C218" s="2">
        <f>YEAR(t_JeromeB[[#This Row],[Date]])</f>
        <v>2025</v>
      </c>
      <c r="D218" s="2" t="str">
        <f>PROPER(TEXT(t_JeromeB[[#This Row],[Date]],"mmm"))</f>
        <v>Août</v>
      </c>
      <c r="E218" s="2">
        <f>_xlfn.ISOWEEKNUM(t_JeromeB[[#This Row],[Date]])</f>
        <v>33</v>
      </c>
      <c r="F218" s="3"/>
      <c r="G218" t="str">
        <f>_xlfn.XLOOKUP(t_JeromeB[[#This Row],[Date]],Celebration[Date],Celebration[Célébration],"-",0)</f>
        <v>-</v>
      </c>
      <c r="H2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219" spans="2:8" x14ac:dyDescent="0.25">
      <c r="B219" s="10">
        <v>45881</v>
      </c>
      <c r="C219" s="2">
        <f>YEAR(t_JeromeB[[#This Row],[Date]])</f>
        <v>2025</v>
      </c>
      <c r="D219" s="2" t="str">
        <f>PROPER(TEXT(t_JeromeB[[#This Row],[Date]],"mmm"))</f>
        <v>Août</v>
      </c>
      <c r="E219" s="2">
        <f>_xlfn.ISOWEEKNUM(t_JeromeB[[#This Row],[Date]])</f>
        <v>33</v>
      </c>
      <c r="F219" s="3"/>
      <c r="G219" t="str">
        <f>_xlfn.XLOOKUP(t_JeromeB[[#This Row],[Date]],Celebration[Date],Celebration[Célébration],"-",0)</f>
        <v>-</v>
      </c>
      <c r="H2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220" spans="2:8" x14ac:dyDescent="0.25">
      <c r="B220" s="10">
        <v>45882</v>
      </c>
      <c r="C220" s="2">
        <f>YEAR(t_JeromeB[[#This Row],[Date]])</f>
        <v>2025</v>
      </c>
      <c r="D220" s="2" t="str">
        <f>PROPER(TEXT(t_JeromeB[[#This Row],[Date]],"mmm"))</f>
        <v>Août</v>
      </c>
      <c r="E220" s="2">
        <f>_xlfn.ISOWEEKNUM(t_JeromeB[[#This Row],[Date]])</f>
        <v>33</v>
      </c>
      <c r="F220" s="3"/>
      <c r="G220" t="str">
        <f>_xlfn.XLOOKUP(t_JeromeB[[#This Row],[Date]],Celebration[Date],Celebration[Célébration],"-",0)</f>
        <v>-</v>
      </c>
      <c r="H2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221" spans="2:8" x14ac:dyDescent="0.25">
      <c r="B221" s="10">
        <v>45883</v>
      </c>
      <c r="C221" s="2">
        <f>YEAR(t_JeromeB[[#This Row],[Date]])</f>
        <v>2025</v>
      </c>
      <c r="D221" s="2" t="str">
        <f>PROPER(TEXT(t_JeromeB[[#This Row],[Date]],"mmm"))</f>
        <v>Août</v>
      </c>
      <c r="E221" s="2">
        <f>_xlfn.ISOWEEKNUM(t_JeromeB[[#This Row],[Date]])</f>
        <v>33</v>
      </c>
      <c r="F221" s="3"/>
      <c r="G221" t="str">
        <f>_xlfn.XLOOKUP(t_JeromeB[[#This Row],[Date]],Celebration[Date],Celebration[Célébration],"-",0)</f>
        <v>-</v>
      </c>
      <c r="H2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222" spans="2:8" x14ac:dyDescent="0.25">
      <c r="B222" s="10">
        <v>45884</v>
      </c>
      <c r="C222" s="2">
        <f>YEAR(t_JeromeB[[#This Row],[Date]])</f>
        <v>2025</v>
      </c>
      <c r="D222" s="2" t="str">
        <f>PROPER(TEXT(t_JeromeB[[#This Row],[Date]],"mmm"))</f>
        <v>Août</v>
      </c>
      <c r="E222" s="2">
        <f>_xlfn.ISOWEEKNUM(t_JeromeB[[#This Row],[Date]])</f>
        <v>33</v>
      </c>
      <c r="F222" s="3"/>
      <c r="G222" t="str">
        <f>_xlfn.XLOOKUP(t_JeromeB[[#This Row],[Date]],Celebration[Date],Celebration[Célébration],"-",0)</f>
        <v>Assomption</v>
      </c>
      <c r="H2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❗Assomption</v>
      </c>
    </row>
    <row r="223" spans="2:8" x14ac:dyDescent="0.25">
      <c r="B223" s="10">
        <v>45885</v>
      </c>
      <c r="C223" s="2">
        <f>YEAR(t_JeromeB[[#This Row],[Date]])</f>
        <v>2025</v>
      </c>
      <c r="D223" s="2" t="str">
        <f>PROPER(TEXT(t_JeromeB[[#This Row],[Date]],"mmm"))</f>
        <v>Août</v>
      </c>
      <c r="E223" s="2">
        <f>_xlfn.ISOWEEKNUM(t_JeromeB[[#This Row],[Date]])</f>
        <v>33</v>
      </c>
      <c r="F223" s="3"/>
      <c r="G223" t="str">
        <f>_xlfn.XLOOKUP(t_JeromeB[[#This Row],[Date]],Celebration[Date],Celebration[Célébration],"-",0)</f>
        <v>-</v>
      </c>
      <c r="H2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224" spans="2:8" x14ac:dyDescent="0.25">
      <c r="B224" s="10">
        <v>45886</v>
      </c>
      <c r="C224" s="2">
        <f>YEAR(t_JeromeB[[#This Row],[Date]])</f>
        <v>2025</v>
      </c>
      <c r="D224" s="2" t="str">
        <f>PROPER(TEXT(t_JeromeB[[#This Row],[Date]],"mmm"))</f>
        <v>Août</v>
      </c>
      <c r="E224" s="2">
        <f>_xlfn.ISOWEEKNUM(t_JeromeB[[#This Row],[Date]])</f>
        <v>33</v>
      </c>
      <c r="F224" s="3"/>
      <c r="G224" t="str">
        <f>_xlfn.XLOOKUP(t_JeromeB[[#This Row],[Date]],Celebration[Date],Celebration[Célébration],"-",0)</f>
        <v>-</v>
      </c>
      <c r="H2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225" spans="2:8" x14ac:dyDescent="0.25">
      <c r="B225" s="10">
        <v>45887</v>
      </c>
      <c r="C225" s="2">
        <f>YEAR(t_JeromeB[[#This Row],[Date]])</f>
        <v>2025</v>
      </c>
      <c r="D225" s="2" t="str">
        <f>PROPER(TEXT(t_JeromeB[[#This Row],[Date]],"mmm"))</f>
        <v>Août</v>
      </c>
      <c r="E225" s="2">
        <f>_xlfn.ISOWEEKNUM(t_JeromeB[[#This Row],[Date]])</f>
        <v>34</v>
      </c>
      <c r="F225" s="3"/>
      <c r="G225" t="str">
        <f>_xlfn.XLOOKUP(t_JeromeB[[#This Row],[Date]],Celebration[Date],Celebration[Célébration],"-",0)</f>
        <v>-</v>
      </c>
      <c r="H2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226" spans="2:8" x14ac:dyDescent="0.25">
      <c r="B226" s="10">
        <v>45888</v>
      </c>
      <c r="C226" s="2">
        <f>YEAR(t_JeromeB[[#This Row],[Date]])</f>
        <v>2025</v>
      </c>
      <c r="D226" s="2" t="str">
        <f>PROPER(TEXT(t_JeromeB[[#This Row],[Date]],"mmm"))</f>
        <v>Août</v>
      </c>
      <c r="E226" s="2">
        <f>_xlfn.ISOWEEKNUM(t_JeromeB[[#This Row],[Date]])</f>
        <v>34</v>
      </c>
      <c r="F226" s="3"/>
      <c r="G226" t="str">
        <f>_xlfn.XLOOKUP(t_JeromeB[[#This Row],[Date]],Celebration[Date],Celebration[Célébration],"-",0)</f>
        <v>-</v>
      </c>
      <c r="H2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227" spans="2:8" x14ac:dyDescent="0.25">
      <c r="B227" s="10">
        <v>45889</v>
      </c>
      <c r="C227" s="2">
        <f>YEAR(t_JeromeB[[#This Row],[Date]])</f>
        <v>2025</v>
      </c>
      <c r="D227" s="2" t="str">
        <f>PROPER(TEXT(t_JeromeB[[#This Row],[Date]],"mmm"))</f>
        <v>Août</v>
      </c>
      <c r="E227" s="2">
        <f>_xlfn.ISOWEEKNUM(t_JeromeB[[#This Row],[Date]])</f>
        <v>34</v>
      </c>
      <c r="F227" s="3"/>
      <c r="G227" t="str">
        <f>_xlfn.XLOOKUP(t_JeromeB[[#This Row],[Date]],Celebration[Date],Celebration[Célébration],"-",0)</f>
        <v>-</v>
      </c>
      <c r="H2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228" spans="2:8" x14ac:dyDescent="0.25">
      <c r="B228" s="10">
        <v>45890</v>
      </c>
      <c r="C228" s="2">
        <f>YEAR(t_JeromeB[[#This Row],[Date]])</f>
        <v>2025</v>
      </c>
      <c r="D228" s="2" t="str">
        <f>PROPER(TEXT(t_JeromeB[[#This Row],[Date]],"mmm"))</f>
        <v>Août</v>
      </c>
      <c r="E228" s="2">
        <f>_xlfn.ISOWEEKNUM(t_JeromeB[[#This Row],[Date]])</f>
        <v>34</v>
      </c>
      <c r="F228" s="3"/>
      <c r="G228" t="str">
        <f>_xlfn.XLOOKUP(t_JeromeB[[#This Row],[Date]],Celebration[Date],Celebration[Célébration],"-",0)</f>
        <v>-</v>
      </c>
      <c r="H2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229" spans="2:8" x14ac:dyDescent="0.25">
      <c r="B229" s="10">
        <v>45891</v>
      </c>
      <c r="C229" s="2">
        <f>YEAR(t_JeromeB[[#This Row],[Date]])</f>
        <v>2025</v>
      </c>
      <c r="D229" s="2" t="str">
        <f>PROPER(TEXT(t_JeromeB[[#This Row],[Date]],"mmm"))</f>
        <v>Août</v>
      </c>
      <c r="E229" s="2">
        <f>_xlfn.ISOWEEKNUM(t_JeromeB[[#This Row],[Date]])</f>
        <v>34</v>
      </c>
      <c r="F229" s="3"/>
      <c r="G229" t="str">
        <f>_xlfn.XLOOKUP(t_JeromeB[[#This Row],[Date]],Celebration[Date],Celebration[Célébration],"-",0)</f>
        <v>-</v>
      </c>
      <c r="H2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230" spans="2:8" x14ac:dyDescent="0.25">
      <c r="B230" s="10">
        <v>45892</v>
      </c>
      <c r="C230" s="2">
        <f>YEAR(t_JeromeB[[#This Row],[Date]])</f>
        <v>2025</v>
      </c>
      <c r="D230" s="2" t="str">
        <f>PROPER(TEXT(t_JeromeB[[#This Row],[Date]],"mmm"))</f>
        <v>Août</v>
      </c>
      <c r="E230" s="2">
        <f>_xlfn.ISOWEEKNUM(t_JeromeB[[#This Row],[Date]])</f>
        <v>34</v>
      </c>
      <c r="F230" s="3"/>
      <c r="G230" t="str">
        <f>_xlfn.XLOOKUP(t_JeromeB[[#This Row],[Date]],Celebration[Date],Celebration[Célébration],"-",0)</f>
        <v>-</v>
      </c>
      <c r="H2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231" spans="2:8" x14ac:dyDescent="0.25">
      <c r="B231" s="10">
        <v>45893</v>
      </c>
      <c r="C231" s="2">
        <f>YEAR(t_JeromeB[[#This Row],[Date]])</f>
        <v>2025</v>
      </c>
      <c r="D231" s="2" t="str">
        <f>PROPER(TEXT(t_JeromeB[[#This Row],[Date]],"mmm"))</f>
        <v>Août</v>
      </c>
      <c r="E231" s="2">
        <f>_xlfn.ISOWEEKNUM(t_JeromeB[[#This Row],[Date]])</f>
        <v>34</v>
      </c>
      <c r="F231" s="3"/>
      <c r="G231" t="str">
        <f>_xlfn.XLOOKUP(t_JeromeB[[#This Row],[Date]],Celebration[Date],Celebration[Célébration],"-",0)</f>
        <v>-</v>
      </c>
      <c r="H2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232" spans="2:8" x14ac:dyDescent="0.25">
      <c r="B232" s="10">
        <v>45894</v>
      </c>
      <c r="C232" s="2">
        <f>YEAR(t_JeromeB[[#This Row],[Date]])</f>
        <v>2025</v>
      </c>
      <c r="D232" s="2" t="str">
        <f>PROPER(TEXT(t_JeromeB[[#This Row],[Date]],"mmm"))</f>
        <v>Août</v>
      </c>
      <c r="E232" s="2">
        <f>_xlfn.ISOWEEKNUM(t_JeromeB[[#This Row],[Date]])</f>
        <v>35</v>
      </c>
      <c r="F232" s="3"/>
      <c r="G232" t="str">
        <f>_xlfn.XLOOKUP(t_JeromeB[[#This Row],[Date]],Celebration[Date],Celebration[Célébration],"-",0)</f>
        <v>-</v>
      </c>
      <c r="H2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233" spans="2:8" x14ac:dyDescent="0.25">
      <c r="B233" s="10">
        <v>45895</v>
      </c>
      <c r="C233" s="2">
        <f>YEAR(t_JeromeB[[#This Row],[Date]])</f>
        <v>2025</v>
      </c>
      <c r="D233" s="2" t="str">
        <f>PROPER(TEXT(t_JeromeB[[#This Row],[Date]],"mmm"))</f>
        <v>Août</v>
      </c>
      <c r="E233" s="2">
        <f>_xlfn.ISOWEEKNUM(t_JeromeB[[#This Row],[Date]])</f>
        <v>35</v>
      </c>
      <c r="F233" s="3"/>
      <c r="G233" t="str">
        <f>_xlfn.XLOOKUP(t_JeromeB[[#This Row],[Date]],Celebration[Date],Celebration[Célébration],"-",0)</f>
        <v>-</v>
      </c>
      <c r="H2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234" spans="2:8" x14ac:dyDescent="0.25">
      <c r="B234" s="10">
        <v>45896</v>
      </c>
      <c r="C234" s="2">
        <f>YEAR(t_JeromeB[[#This Row],[Date]])</f>
        <v>2025</v>
      </c>
      <c r="D234" s="2" t="str">
        <f>PROPER(TEXT(t_JeromeB[[#This Row],[Date]],"mmm"))</f>
        <v>Août</v>
      </c>
      <c r="E234" s="2">
        <f>_xlfn.ISOWEEKNUM(t_JeromeB[[#This Row],[Date]])</f>
        <v>35</v>
      </c>
      <c r="F234" s="3"/>
      <c r="G234" t="str">
        <f>_xlfn.XLOOKUP(t_JeromeB[[#This Row],[Date]],Celebration[Date],Celebration[Célébration],"-",0)</f>
        <v>-</v>
      </c>
      <c r="H2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235" spans="2:8" x14ac:dyDescent="0.25">
      <c r="B235" s="10">
        <v>45897</v>
      </c>
      <c r="C235" s="2">
        <f>YEAR(t_JeromeB[[#This Row],[Date]])</f>
        <v>2025</v>
      </c>
      <c r="D235" s="2" t="str">
        <f>PROPER(TEXT(t_JeromeB[[#This Row],[Date]],"mmm"))</f>
        <v>Août</v>
      </c>
      <c r="E235" s="2">
        <f>_xlfn.ISOWEEKNUM(t_JeromeB[[#This Row],[Date]])</f>
        <v>35</v>
      </c>
      <c r="F235" s="3"/>
      <c r="G235" t="str">
        <f>_xlfn.XLOOKUP(t_JeromeB[[#This Row],[Date]],Celebration[Date],Celebration[Célébration],"-",0)</f>
        <v>-</v>
      </c>
      <c r="H2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236" spans="2:8" x14ac:dyDescent="0.25">
      <c r="B236" s="10">
        <v>45898</v>
      </c>
      <c r="C236" s="2">
        <f>YEAR(t_JeromeB[[#This Row],[Date]])</f>
        <v>2025</v>
      </c>
      <c r="D236" s="2" t="str">
        <f>PROPER(TEXT(t_JeromeB[[#This Row],[Date]],"mmm"))</f>
        <v>Août</v>
      </c>
      <c r="E236" s="2">
        <f>_xlfn.ISOWEEKNUM(t_JeromeB[[#This Row],[Date]])</f>
        <v>35</v>
      </c>
      <c r="F236" s="3"/>
      <c r="G236" t="str">
        <f>_xlfn.XLOOKUP(t_JeromeB[[#This Row],[Date]],Celebration[Date],Celebration[Célébration],"-",0)</f>
        <v>-</v>
      </c>
      <c r="H2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237" spans="2:8" x14ac:dyDescent="0.25">
      <c r="B237" s="10">
        <v>45899</v>
      </c>
      <c r="C237" s="2">
        <f>YEAR(t_JeromeB[[#This Row],[Date]])</f>
        <v>2025</v>
      </c>
      <c r="D237" s="2" t="str">
        <f>PROPER(TEXT(t_JeromeB[[#This Row],[Date]],"mmm"))</f>
        <v>Août</v>
      </c>
      <c r="E237" s="2">
        <f>_xlfn.ISOWEEKNUM(t_JeromeB[[#This Row],[Date]])</f>
        <v>35</v>
      </c>
      <c r="F237" s="3"/>
      <c r="G237" t="str">
        <f>_xlfn.XLOOKUP(t_JeromeB[[#This Row],[Date]],Celebration[Date],Celebration[Célébration],"-",0)</f>
        <v>-</v>
      </c>
      <c r="H2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238" spans="2:8" x14ac:dyDescent="0.25">
      <c r="B238" s="10">
        <v>45900</v>
      </c>
      <c r="C238" s="2">
        <f>YEAR(t_JeromeB[[#This Row],[Date]])</f>
        <v>2025</v>
      </c>
      <c r="D238" s="2" t="str">
        <f>PROPER(TEXT(t_JeromeB[[#This Row],[Date]],"mmm"))</f>
        <v>Août</v>
      </c>
      <c r="E238" s="2">
        <f>_xlfn.ISOWEEKNUM(t_JeromeB[[#This Row],[Date]])</f>
        <v>35</v>
      </c>
      <c r="F238" s="3"/>
      <c r="G238" t="str">
        <f>_xlfn.XLOOKUP(t_JeromeB[[#This Row],[Date]],Celebration[Date],Celebration[Célébration],"-",0)</f>
        <v>-</v>
      </c>
      <c r="H2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239" spans="2:8" x14ac:dyDescent="0.25">
      <c r="B239" s="10">
        <v>45901</v>
      </c>
      <c r="C239" s="2">
        <f>YEAR(t_JeromeB[[#This Row],[Date]])</f>
        <v>2025</v>
      </c>
      <c r="D239" s="2" t="str">
        <f>PROPER(TEXT(t_JeromeB[[#This Row],[Date]],"mmm"))</f>
        <v>Sept</v>
      </c>
      <c r="E239" s="2">
        <f>_xlfn.ISOWEEKNUM(t_JeromeB[[#This Row],[Date]])</f>
        <v>36</v>
      </c>
      <c r="F239" s="3"/>
      <c r="G239" t="str">
        <f>_xlfn.XLOOKUP(t_JeromeB[[#This Row],[Date]],Celebration[Date],Celebration[Célébration],"-",0)</f>
        <v>-</v>
      </c>
      <c r="H2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240" spans="2:8" x14ac:dyDescent="0.25">
      <c r="B240" s="10">
        <v>45902</v>
      </c>
      <c r="C240" s="2">
        <f>YEAR(t_JeromeB[[#This Row],[Date]])</f>
        <v>2025</v>
      </c>
      <c r="D240" s="2" t="str">
        <f>PROPER(TEXT(t_JeromeB[[#This Row],[Date]],"mmm"))</f>
        <v>Sept</v>
      </c>
      <c r="E240" s="2">
        <f>_xlfn.ISOWEEKNUM(t_JeromeB[[#This Row],[Date]])</f>
        <v>36</v>
      </c>
      <c r="F240" s="3"/>
      <c r="G240" t="str">
        <f>_xlfn.XLOOKUP(t_JeromeB[[#This Row],[Date]],Celebration[Date],Celebration[Célébration],"-",0)</f>
        <v>-</v>
      </c>
      <c r="H2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241" spans="2:8" x14ac:dyDescent="0.25">
      <c r="B241" s="10">
        <v>45903</v>
      </c>
      <c r="C241" s="2">
        <f>YEAR(t_JeromeB[[#This Row],[Date]])</f>
        <v>2025</v>
      </c>
      <c r="D241" s="2" t="str">
        <f>PROPER(TEXT(t_JeromeB[[#This Row],[Date]],"mmm"))</f>
        <v>Sept</v>
      </c>
      <c r="E241" s="2">
        <f>_xlfn.ISOWEEKNUM(t_JeromeB[[#This Row],[Date]])</f>
        <v>36</v>
      </c>
      <c r="F241" s="3"/>
      <c r="G241" t="str">
        <f>_xlfn.XLOOKUP(t_JeromeB[[#This Row],[Date]],Celebration[Date],Celebration[Célébration],"-",0)</f>
        <v>-</v>
      </c>
      <c r="H2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242" spans="2:8" x14ac:dyDescent="0.25">
      <c r="B242" s="10">
        <v>45904</v>
      </c>
      <c r="C242" s="2">
        <f>YEAR(t_JeromeB[[#This Row],[Date]])</f>
        <v>2025</v>
      </c>
      <c r="D242" s="2" t="str">
        <f>PROPER(TEXT(t_JeromeB[[#This Row],[Date]],"mmm"))</f>
        <v>Sept</v>
      </c>
      <c r="E242" s="2">
        <f>_xlfn.ISOWEEKNUM(t_JeromeB[[#This Row],[Date]])</f>
        <v>36</v>
      </c>
      <c r="F242" s="3"/>
      <c r="G242" t="str">
        <f>_xlfn.XLOOKUP(t_JeromeB[[#This Row],[Date]],Celebration[Date],Celebration[Célébration],"-",0)</f>
        <v>-</v>
      </c>
      <c r="H2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243" spans="2:8" x14ac:dyDescent="0.25">
      <c r="B243" s="10">
        <v>45905</v>
      </c>
      <c r="C243" s="2">
        <f>YEAR(t_JeromeB[[#This Row],[Date]])</f>
        <v>2025</v>
      </c>
      <c r="D243" s="2" t="str">
        <f>PROPER(TEXT(t_JeromeB[[#This Row],[Date]],"mmm"))</f>
        <v>Sept</v>
      </c>
      <c r="E243" s="2">
        <f>_xlfn.ISOWEEKNUM(t_JeromeB[[#This Row],[Date]])</f>
        <v>36</v>
      </c>
      <c r="F243" s="3"/>
      <c r="G243" t="str">
        <f>_xlfn.XLOOKUP(t_JeromeB[[#This Row],[Date]],Celebration[Date],Celebration[Célébration],"-",0)</f>
        <v>-</v>
      </c>
      <c r="H2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244" spans="2:8" x14ac:dyDescent="0.25">
      <c r="B244" s="10">
        <v>45906</v>
      </c>
      <c r="C244" s="2">
        <f>YEAR(t_JeromeB[[#This Row],[Date]])</f>
        <v>2025</v>
      </c>
      <c r="D244" s="2" t="str">
        <f>PROPER(TEXT(t_JeromeB[[#This Row],[Date]],"mmm"))</f>
        <v>Sept</v>
      </c>
      <c r="E244" s="2">
        <f>_xlfn.ISOWEEKNUM(t_JeromeB[[#This Row],[Date]])</f>
        <v>36</v>
      </c>
      <c r="F244" s="3"/>
      <c r="G244" t="str">
        <f>_xlfn.XLOOKUP(t_JeromeB[[#This Row],[Date]],Celebration[Date],Celebration[Célébration],"-",0)</f>
        <v>-</v>
      </c>
      <c r="H2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245" spans="2:8" x14ac:dyDescent="0.25">
      <c r="B245" s="10">
        <v>45907</v>
      </c>
      <c r="C245" s="2">
        <f>YEAR(t_JeromeB[[#This Row],[Date]])</f>
        <v>2025</v>
      </c>
      <c r="D245" s="2" t="str">
        <f>PROPER(TEXT(t_JeromeB[[#This Row],[Date]],"mmm"))</f>
        <v>Sept</v>
      </c>
      <c r="E245" s="2">
        <f>_xlfn.ISOWEEKNUM(t_JeromeB[[#This Row],[Date]])</f>
        <v>36</v>
      </c>
      <c r="F245" s="3"/>
      <c r="G245" t="str">
        <f>_xlfn.XLOOKUP(t_JeromeB[[#This Row],[Date]],Celebration[Date],Celebration[Célébration],"-",0)</f>
        <v>-</v>
      </c>
      <c r="H2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246" spans="2:8" x14ac:dyDescent="0.25">
      <c r="B246" s="10">
        <v>45908</v>
      </c>
      <c r="C246" s="2">
        <f>YEAR(t_JeromeB[[#This Row],[Date]])</f>
        <v>2025</v>
      </c>
      <c r="D246" s="2" t="str">
        <f>PROPER(TEXT(t_JeromeB[[#This Row],[Date]],"mmm"))</f>
        <v>Sept</v>
      </c>
      <c r="E246" s="2">
        <f>_xlfn.ISOWEEKNUM(t_JeromeB[[#This Row],[Date]])</f>
        <v>37</v>
      </c>
      <c r="F246" s="3"/>
      <c r="G246" t="str">
        <f>_xlfn.XLOOKUP(t_JeromeB[[#This Row],[Date]],Celebration[Date],Celebration[Célébration],"-",0)</f>
        <v>-</v>
      </c>
      <c r="H2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247" spans="2:8" x14ac:dyDescent="0.25">
      <c r="B247" s="10">
        <v>45909</v>
      </c>
      <c r="C247" s="2">
        <f>YEAR(t_JeromeB[[#This Row],[Date]])</f>
        <v>2025</v>
      </c>
      <c r="D247" s="2" t="str">
        <f>PROPER(TEXT(t_JeromeB[[#This Row],[Date]],"mmm"))</f>
        <v>Sept</v>
      </c>
      <c r="E247" s="2">
        <f>_xlfn.ISOWEEKNUM(t_JeromeB[[#This Row],[Date]])</f>
        <v>37</v>
      </c>
      <c r="F247" s="3"/>
      <c r="G247" t="str">
        <f>_xlfn.XLOOKUP(t_JeromeB[[#This Row],[Date]],Celebration[Date],Celebration[Célébration],"-",0)</f>
        <v>-</v>
      </c>
      <c r="H2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248" spans="2:8" x14ac:dyDescent="0.25">
      <c r="B248" s="10">
        <v>45910</v>
      </c>
      <c r="C248" s="2">
        <f>YEAR(t_JeromeB[[#This Row],[Date]])</f>
        <v>2025</v>
      </c>
      <c r="D248" s="2" t="str">
        <f>PROPER(TEXT(t_JeromeB[[#This Row],[Date]],"mmm"))</f>
        <v>Sept</v>
      </c>
      <c r="E248" s="2">
        <f>_xlfn.ISOWEEKNUM(t_JeromeB[[#This Row],[Date]])</f>
        <v>37</v>
      </c>
      <c r="F248" s="3"/>
      <c r="G248" t="str">
        <f>_xlfn.XLOOKUP(t_JeromeB[[#This Row],[Date]],Celebration[Date],Celebration[Célébration],"-",0)</f>
        <v>-</v>
      </c>
      <c r="H2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249" spans="2:8" x14ac:dyDescent="0.25">
      <c r="B249" s="10">
        <v>45911</v>
      </c>
      <c r="C249" s="2">
        <f>YEAR(t_JeromeB[[#This Row],[Date]])</f>
        <v>2025</v>
      </c>
      <c r="D249" s="2" t="str">
        <f>PROPER(TEXT(t_JeromeB[[#This Row],[Date]],"mmm"))</f>
        <v>Sept</v>
      </c>
      <c r="E249" s="2">
        <f>_xlfn.ISOWEEKNUM(t_JeromeB[[#This Row],[Date]])</f>
        <v>37</v>
      </c>
      <c r="F249" s="3"/>
      <c r="G249" t="str">
        <f>_xlfn.XLOOKUP(t_JeromeB[[#This Row],[Date]],Celebration[Date],Celebration[Célébration],"-",0)</f>
        <v>-</v>
      </c>
      <c r="H2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250" spans="2:8" x14ac:dyDescent="0.25">
      <c r="B250" s="10">
        <v>45912</v>
      </c>
      <c r="C250" s="2">
        <f>YEAR(t_JeromeB[[#This Row],[Date]])</f>
        <v>2025</v>
      </c>
      <c r="D250" s="2" t="str">
        <f>PROPER(TEXT(t_JeromeB[[#This Row],[Date]],"mmm"))</f>
        <v>Sept</v>
      </c>
      <c r="E250" s="2">
        <f>_xlfn.ISOWEEKNUM(t_JeromeB[[#This Row],[Date]])</f>
        <v>37</v>
      </c>
      <c r="F250" s="3"/>
      <c r="G250" t="str">
        <f>_xlfn.XLOOKUP(t_JeromeB[[#This Row],[Date]],Celebration[Date],Celebration[Célébration],"-",0)</f>
        <v>-</v>
      </c>
      <c r="H2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251" spans="2:8" x14ac:dyDescent="0.25">
      <c r="B251" s="10">
        <v>45913</v>
      </c>
      <c r="C251" s="2">
        <f>YEAR(t_JeromeB[[#This Row],[Date]])</f>
        <v>2025</v>
      </c>
      <c r="D251" s="2" t="str">
        <f>PROPER(TEXT(t_JeromeB[[#This Row],[Date]],"mmm"))</f>
        <v>Sept</v>
      </c>
      <c r="E251" s="2">
        <f>_xlfn.ISOWEEKNUM(t_JeromeB[[#This Row],[Date]])</f>
        <v>37</v>
      </c>
      <c r="F251" s="3"/>
      <c r="G251" t="str">
        <f>_xlfn.XLOOKUP(t_JeromeB[[#This Row],[Date]],Celebration[Date],Celebration[Célébration],"-",0)</f>
        <v>-</v>
      </c>
      <c r="H2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252" spans="2:8" x14ac:dyDescent="0.25">
      <c r="B252" s="10">
        <v>45914</v>
      </c>
      <c r="C252" s="2">
        <f>YEAR(t_JeromeB[[#This Row],[Date]])</f>
        <v>2025</v>
      </c>
      <c r="D252" s="2" t="str">
        <f>PROPER(TEXT(t_JeromeB[[#This Row],[Date]],"mmm"))</f>
        <v>Sept</v>
      </c>
      <c r="E252" s="2">
        <f>_xlfn.ISOWEEKNUM(t_JeromeB[[#This Row],[Date]])</f>
        <v>37</v>
      </c>
      <c r="F252" s="3"/>
      <c r="G252" t="str">
        <f>_xlfn.XLOOKUP(t_JeromeB[[#This Row],[Date]],Celebration[Date],Celebration[Célébration],"-",0)</f>
        <v>-</v>
      </c>
      <c r="H2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253" spans="2:8" x14ac:dyDescent="0.25">
      <c r="B253" s="10">
        <v>45915</v>
      </c>
      <c r="C253" s="2">
        <f>YEAR(t_JeromeB[[#This Row],[Date]])</f>
        <v>2025</v>
      </c>
      <c r="D253" s="2" t="str">
        <f>PROPER(TEXT(t_JeromeB[[#This Row],[Date]],"mmm"))</f>
        <v>Sept</v>
      </c>
      <c r="E253" s="2">
        <f>_xlfn.ISOWEEKNUM(t_JeromeB[[#This Row],[Date]])</f>
        <v>38</v>
      </c>
      <c r="F253" s="3"/>
      <c r="G253" t="str">
        <f>_xlfn.XLOOKUP(t_JeromeB[[#This Row],[Date]],Celebration[Date],Celebration[Célébration],"-",0)</f>
        <v>-</v>
      </c>
      <c r="H2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254" spans="2:8" x14ac:dyDescent="0.25">
      <c r="B254" s="10">
        <v>45916</v>
      </c>
      <c r="C254" s="2">
        <f>YEAR(t_JeromeB[[#This Row],[Date]])</f>
        <v>2025</v>
      </c>
      <c r="D254" s="2" t="str">
        <f>PROPER(TEXT(t_JeromeB[[#This Row],[Date]],"mmm"))</f>
        <v>Sept</v>
      </c>
      <c r="E254" s="2">
        <f>_xlfn.ISOWEEKNUM(t_JeromeB[[#This Row],[Date]])</f>
        <v>38</v>
      </c>
      <c r="F254" s="3"/>
      <c r="G254" t="str">
        <f>_xlfn.XLOOKUP(t_JeromeB[[#This Row],[Date]],Celebration[Date],Celebration[Célébration],"-",0)</f>
        <v>-</v>
      </c>
      <c r="H2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255" spans="2:8" x14ac:dyDescent="0.25">
      <c r="B255" s="10">
        <v>45917</v>
      </c>
      <c r="C255" s="2">
        <f>YEAR(t_JeromeB[[#This Row],[Date]])</f>
        <v>2025</v>
      </c>
      <c r="D255" s="2" t="str">
        <f>PROPER(TEXT(t_JeromeB[[#This Row],[Date]],"mmm"))</f>
        <v>Sept</v>
      </c>
      <c r="E255" s="2">
        <f>_xlfn.ISOWEEKNUM(t_JeromeB[[#This Row],[Date]])</f>
        <v>38</v>
      </c>
      <c r="F255" s="3"/>
      <c r="G255" t="str">
        <f>_xlfn.XLOOKUP(t_JeromeB[[#This Row],[Date]],Celebration[Date],Celebration[Célébration],"-",0)</f>
        <v>-</v>
      </c>
      <c r="H2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256" spans="2:8" x14ac:dyDescent="0.25">
      <c r="B256" s="10">
        <v>45918</v>
      </c>
      <c r="C256" s="2">
        <f>YEAR(t_JeromeB[[#This Row],[Date]])</f>
        <v>2025</v>
      </c>
      <c r="D256" s="2" t="str">
        <f>PROPER(TEXT(t_JeromeB[[#This Row],[Date]],"mmm"))</f>
        <v>Sept</v>
      </c>
      <c r="E256" s="2">
        <f>_xlfn.ISOWEEKNUM(t_JeromeB[[#This Row],[Date]])</f>
        <v>38</v>
      </c>
      <c r="F256" s="3"/>
      <c r="G256" t="str">
        <f>_xlfn.XLOOKUP(t_JeromeB[[#This Row],[Date]],Celebration[Date],Celebration[Célébration],"-",0)</f>
        <v>-</v>
      </c>
      <c r="H2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257" spans="2:8" x14ac:dyDescent="0.25">
      <c r="B257" s="10">
        <v>45919</v>
      </c>
      <c r="C257" s="2">
        <f>YEAR(t_JeromeB[[#This Row],[Date]])</f>
        <v>2025</v>
      </c>
      <c r="D257" s="2" t="str">
        <f>PROPER(TEXT(t_JeromeB[[#This Row],[Date]],"mmm"))</f>
        <v>Sept</v>
      </c>
      <c r="E257" s="2">
        <f>_xlfn.ISOWEEKNUM(t_JeromeB[[#This Row],[Date]])</f>
        <v>38</v>
      </c>
      <c r="F257" s="3"/>
      <c r="G257" t="str">
        <f>_xlfn.XLOOKUP(t_JeromeB[[#This Row],[Date]],Celebration[Date],Celebration[Célébration],"-",0)</f>
        <v>-</v>
      </c>
      <c r="H2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258" spans="2:8" x14ac:dyDescent="0.25">
      <c r="B258" s="10">
        <v>45920</v>
      </c>
      <c r="C258" s="2">
        <f>YEAR(t_JeromeB[[#This Row],[Date]])</f>
        <v>2025</v>
      </c>
      <c r="D258" s="2" t="str">
        <f>PROPER(TEXT(t_JeromeB[[#This Row],[Date]],"mmm"))</f>
        <v>Sept</v>
      </c>
      <c r="E258" s="2">
        <f>_xlfn.ISOWEEKNUM(t_JeromeB[[#This Row],[Date]])</f>
        <v>38</v>
      </c>
      <c r="F258" s="3"/>
      <c r="G258" t="str">
        <f>_xlfn.XLOOKUP(t_JeromeB[[#This Row],[Date]],Celebration[Date],Celebration[Célébration],"-",0)</f>
        <v>-</v>
      </c>
      <c r="H2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259" spans="2:8" x14ac:dyDescent="0.25">
      <c r="B259" s="10">
        <v>45921</v>
      </c>
      <c r="C259" s="2">
        <f>YEAR(t_JeromeB[[#This Row],[Date]])</f>
        <v>2025</v>
      </c>
      <c r="D259" s="2" t="str">
        <f>PROPER(TEXT(t_JeromeB[[#This Row],[Date]],"mmm"))</f>
        <v>Sept</v>
      </c>
      <c r="E259" s="2">
        <f>_xlfn.ISOWEEKNUM(t_JeromeB[[#This Row],[Date]])</f>
        <v>38</v>
      </c>
      <c r="F259" s="3"/>
      <c r="G259" t="str">
        <f>_xlfn.XLOOKUP(t_JeromeB[[#This Row],[Date]],Celebration[Date],Celebration[Célébration],"-",0)</f>
        <v>-</v>
      </c>
      <c r="H2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260" spans="2:8" x14ac:dyDescent="0.25">
      <c r="B260" s="10">
        <v>45922</v>
      </c>
      <c r="C260" s="2">
        <f>YEAR(t_JeromeB[[#This Row],[Date]])</f>
        <v>2025</v>
      </c>
      <c r="D260" s="2" t="str">
        <f>PROPER(TEXT(t_JeromeB[[#This Row],[Date]],"mmm"))</f>
        <v>Sept</v>
      </c>
      <c r="E260" s="2">
        <f>_xlfn.ISOWEEKNUM(t_JeromeB[[#This Row],[Date]])</f>
        <v>39</v>
      </c>
      <c r="F260" s="3"/>
      <c r="G260" t="str">
        <f>_xlfn.XLOOKUP(t_JeromeB[[#This Row],[Date]],Celebration[Date],Celebration[Célébration],"-",0)</f>
        <v>-</v>
      </c>
      <c r="H2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261" spans="2:8" x14ac:dyDescent="0.25">
      <c r="B261" s="10">
        <v>45923</v>
      </c>
      <c r="C261" s="2">
        <f>YEAR(t_JeromeB[[#This Row],[Date]])</f>
        <v>2025</v>
      </c>
      <c r="D261" s="2" t="str">
        <f>PROPER(TEXT(t_JeromeB[[#This Row],[Date]],"mmm"))</f>
        <v>Sept</v>
      </c>
      <c r="E261" s="2">
        <f>_xlfn.ISOWEEKNUM(t_JeromeB[[#This Row],[Date]])</f>
        <v>39</v>
      </c>
      <c r="F261" s="3"/>
      <c r="G261" t="str">
        <f>_xlfn.XLOOKUP(t_JeromeB[[#This Row],[Date]],Celebration[Date],Celebration[Célébration],"-",0)</f>
        <v>-</v>
      </c>
      <c r="H2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262" spans="2:8" x14ac:dyDescent="0.25">
      <c r="B262" s="10">
        <v>45924</v>
      </c>
      <c r="C262" s="2">
        <f>YEAR(t_JeromeB[[#This Row],[Date]])</f>
        <v>2025</v>
      </c>
      <c r="D262" s="2" t="str">
        <f>PROPER(TEXT(t_JeromeB[[#This Row],[Date]],"mmm"))</f>
        <v>Sept</v>
      </c>
      <c r="E262" s="2">
        <f>_xlfn.ISOWEEKNUM(t_JeromeB[[#This Row],[Date]])</f>
        <v>39</v>
      </c>
      <c r="F262" s="3"/>
      <c r="G262" t="str">
        <f>_xlfn.XLOOKUP(t_JeromeB[[#This Row],[Date]],Celebration[Date],Celebration[Célébration],"-",0)</f>
        <v>-</v>
      </c>
      <c r="H2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263" spans="2:8" x14ac:dyDescent="0.25">
      <c r="B263" s="10">
        <v>45925</v>
      </c>
      <c r="C263" s="2">
        <f>YEAR(t_JeromeB[[#This Row],[Date]])</f>
        <v>2025</v>
      </c>
      <c r="D263" s="2" t="str">
        <f>PROPER(TEXT(t_JeromeB[[#This Row],[Date]],"mmm"))</f>
        <v>Sept</v>
      </c>
      <c r="E263" s="2">
        <f>_xlfn.ISOWEEKNUM(t_JeromeB[[#This Row],[Date]])</f>
        <v>39</v>
      </c>
      <c r="F263" s="3"/>
      <c r="G263" t="str">
        <f>_xlfn.XLOOKUP(t_JeromeB[[#This Row],[Date]],Celebration[Date],Celebration[Célébration],"-",0)</f>
        <v>-</v>
      </c>
      <c r="H2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264" spans="2:8" x14ac:dyDescent="0.25">
      <c r="B264" s="10">
        <v>45926</v>
      </c>
      <c r="C264" s="2">
        <f>YEAR(t_JeromeB[[#This Row],[Date]])</f>
        <v>2025</v>
      </c>
      <c r="D264" s="2" t="str">
        <f>PROPER(TEXT(t_JeromeB[[#This Row],[Date]],"mmm"))</f>
        <v>Sept</v>
      </c>
      <c r="E264" s="2">
        <f>_xlfn.ISOWEEKNUM(t_JeromeB[[#This Row],[Date]])</f>
        <v>39</v>
      </c>
      <c r="F264" s="3"/>
      <c r="G264" t="str">
        <f>_xlfn.XLOOKUP(t_JeromeB[[#This Row],[Date]],Celebration[Date],Celebration[Célébration],"-",0)</f>
        <v>-</v>
      </c>
      <c r="H2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265" spans="2:8" x14ac:dyDescent="0.25">
      <c r="B265" s="10">
        <v>45927</v>
      </c>
      <c r="C265" s="2">
        <f>YEAR(t_JeromeB[[#This Row],[Date]])</f>
        <v>2025</v>
      </c>
      <c r="D265" s="2" t="str">
        <f>PROPER(TEXT(t_JeromeB[[#This Row],[Date]],"mmm"))</f>
        <v>Sept</v>
      </c>
      <c r="E265" s="2">
        <f>_xlfn.ISOWEEKNUM(t_JeromeB[[#This Row],[Date]])</f>
        <v>39</v>
      </c>
      <c r="F265" s="3"/>
      <c r="G265" t="str">
        <f>_xlfn.XLOOKUP(t_JeromeB[[#This Row],[Date]],Celebration[Date],Celebration[Célébration],"-",0)</f>
        <v>-</v>
      </c>
      <c r="H2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266" spans="2:8" x14ac:dyDescent="0.25">
      <c r="B266" s="10">
        <v>45928</v>
      </c>
      <c r="C266" s="2">
        <f>YEAR(t_JeromeB[[#This Row],[Date]])</f>
        <v>2025</v>
      </c>
      <c r="D266" s="2" t="str">
        <f>PROPER(TEXT(t_JeromeB[[#This Row],[Date]],"mmm"))</f>
        <v>Sept</v>
      </c>
      <c r="E266" s="2">
        <f>_xlfn.ISOWEEKNUM(t_JeromeB[[#This Row],[Date]])</f>
        <v>39</v>
      </c>
      <c r="F266" s="3"/>
      <c r="G266" t="str">
        <f>_xlfn.XLOOKUP(t_JeromeB[[#This Row],[Date]],Celebration[Date],Celebration[Célébration],"-",0)</f>
        <v>-</v>
      </c>
      <c r="H2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267" spans="2:8" x14ac:dyDescent="0.25">
      <c r="B267" s="10">
        <v>45929</v>
      </c>
      <c r="C267" s="2">
        <f>YEAR(t_JeromeB[[#This Row],[Date]])</f>
        <v>2025</v>
      </c>
      <c r="D267" s="2" t="str">
        <f>PROPER(TEXT(t_JeromeB[[#This Row],[Date]],"mmm"))</f>
        <v>Sept</v>
      </c>
      <c r="E267" s="2">
        <f>_xlfn.ISOWEEKNUM(t_JeromeB[[#This Row],[Date]])</f>
        <v>40</v>
      </c>
      <c r="F267" s="3"/>
      <c r="G267" t="str">
        <f>_xlfn.XLOOKUP(t_JeromeB[[#This Row],[Date]],Celebration[Date],Celebration[Célébration],"-",0)</f>
        <v>-</v>
      </c>
      <c r="H2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268" spans="2:8" x14ac:dyDescent="0.25">
      <c r="B268" s="10">
        <v>45930</v>
      </c>
      <c r="C268" s="2">
        <f>YEAR(t_JeromeB[[#This Row],[Date]])</f>
        <v>2025</v>
      </c>
      <c r="D268" s="2" t="str">
        <f>PROPER(TEXT(t_JeromeB[[#This Row],[Date]],"mmm"))</f>
        <v>Sept</v>
      </c>
      <c r="E268" s="2">
        <f>_xlfn.ISOWEEKNUM(t_JeromeB[[#This Row],[Date]])</f>
        <v>40</v>
      </c>
      <c r="F268" s="3"/>
      <c r="G268" t="str">
        <f>_xlfn.XLOOKUP(t_JeromeB[[#This Row],[Date]],Celebration[Date],Celebration[Célébration],"-",0)</f>
        <v>-</v>
      </c>
      <c r="H2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269" spans="2:8" x14ac:dyDescent="0.25">
      <c r="B269" s="10">
        <v>45931</v>
      </c>
      <c r="C269" s="2">
        <f>YEAR(t_JeromeB[[#This Row],[Date]])</f>
        <v>2025</v>
      </c>
      <c r="D269" s="2" t="str">
        <f>PROPER(TEXT(t_JeromeB[[#This Row],[Date]],"mmm"))</f>
        <v>Oct</v>
      </c>
      <c r="E269" s="2">
        <f>_xlfn.ISOWEEKNUM(t_JeromeB[[#This Row],[Date]])</f>
        <v>40</v>
      </c>
      <c r="F269" s="3"/>
      <c r="G269" t="str">
        <f>_xlfn.XLOOKUP(t_JeromeB[[#This Row],[Date]],Celebration[Date],Celebration[Célébration],"-",0)</f>
        <v>-</v>
      </c>
      <c r="H2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270" spans="2:8" x14ac:dyDescent="0.25">
      <c r="B270" s="10">
        <v>45932</v>
      </c>
      <c r="C270" s="2">
        <f>YEAR(t_JeromeB[[#This Row],[Date]])</f>
        <v>2025</v>
      </c>
      <c r="D270" s="2" t="str">
        <f>PROPER(TEXT(t_JeromeB[[#This Row],[Date]],"mmm"))</f>
        <v>Oct</v>
      </c>
      <c r="E270" s="2">
        <f>_xlfn.ISOWEEKNUM(t_JeromeB[[#This Row],[Date]])</f>
        <v>40</v>
      </c>
      <c r="F270" s="3"/>
      <c r="G270" t="str">
        <f>_xlfn.XLOOKUP(t_JeromeB[[#This Row],[Date]],Celebration[Date],Celebration[Célébration],"-",0)</f>
        <v>-</v>
      </c>
      <c r="H2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271" spans="2:8" x14ac:dyDescent="0.25">
      <c r="B271" s="10">
        <v>45933</v>
      </c>
      <c r="C271" s="2">
        <f>YEAR(t_JeromeB[[#This Row],[Date]])</f>
        <v>2025</v>
      </c>
      <c r="D271" s="2" t="str">
        <f>PROPER(TEXT(t_JeromeB[[#This Row],[Date]],"mmm"))</f>
        <v>Oct</v>
      </c>
      <c r="E271" s="2">
        <f>_xlfn.ISOWEEKNUM(t_JeromeB[[#This Row],[Date]])</f>
        <v>40</v>
      </c>
      <c r="F271" s="3"/>
      <c r="G271" t="str">
        <f>_xlfn.XLOOKUP(t_JeromeB[[#This Row],[Date]],Celebration[Date],Celebration[Célébration],"-",0)</f>
        <v>-</v>
      </c>
      <c r="H2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272" spans="2:8" x14ac:dyDescent="0.25">
      <c r="B272" s="10">
        <v>45934</v>
      </c>
      <c r="C272" s="2">
        <f>YEAR(t_JeromeB[[#This Row],[Date]])</f>
        <v>2025</v>
      </c>
      <c r="D272" s="2" t="str">
        <f>PROPER(TEXT(t_JeromeB[[#This Row],[Date]],"mmm"))</f>
        <v>Oct</v>
      </c>
      <c r="E272" s="2">
        <f>_xlfn.ISOWEEKNUM(t_JeromeB[[#This Row],[Date]])</f>
        <v>40</v>
      </c>
      <c r="F272" s="3"/>
      <c r="G272" t="str">
        <f>_xlfn.XLOOKUP(t_JeromeB[[#This Row],[Date]],Celebration[Date],Celebration[Célébration],"-",0)</f>
        <v>-</v>
      </c>
      <c r="H2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273" spans="2:8" x14ac:dyDescent="0.25">
      <c r="B273" s="10">
        <v>45935</v>
      </c>
      <c r="C273" s="2">
        <f>YEAR(t_JeromeB[[#This Row],[Date]])</f>
        <v>2025</v>
      </c>
      <c r="D273" s="2" t="str">
        <f>PROPER(TEXT(t_JeromeB[[#This Row],[Date]],"mmm"))</f>
        <v>Oct</v>
      </c>
      <c r="E273" s="2">
        <f>_xlfn.ISOWEEKNUM(t_JeromeB[[#This Row],[Date]])</f>
        <v>40</v>
      </c>
      <c r="F273" s="3"/>
      <c r="G273" t="str">
        <f>_xlfn.XLOOKUP(t_JeromeB[[#This Row],[Date]],Celebration[Date],Celebration[Célébration],"-",0)</f>
        <v>-</v>
      </c>
      <c r="H2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274" spans="2:8" x14ac:dyDescent="0.25">
      <c r="B274" s="10">
        <v>45936</v>
      </c>
      <c r="C274" s="2">
        <f>YEAR(t_JeromeB[[#This Row],[Date]])</f>
        <v>2025</v>
      </c>
      <c r="D274" s="2" t="str">
        <f>PROPER(TEXT(t_JeromeB[[#This Row],[Date]],"mmm"))</f>
        <v>Oct</v>
      </c>
      <c r="E274" s="2">
        <f>_xlfn.ISOWEEKNUM(t_JeromeB[[#This Row],[Date]])</f>
        <v>41</v>
      </c>
      <c r="F274" s="3"/>
      <c r="G274" t="str">
        <f>_xlfn.XLOOKUP(t_JeromeB[[#This Row],[Date]],Celebration[Date],Celebration[Célébration],"-",0)</f>
        <v>-</v>
      </c>
      <c r="H2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275" spans="2:8" x14ac:dyDescent="0.25">
      <c r="B275" s="10">
        <v>45937</v>
      </c>
      <c r="C275" s="2">
        <f>YEAR(t_JeromeB[[#This Row],[Date]])</f>
        <v>2025</v>
      </c>
      <c r="D275" s="2" t="str">
        <f>PROPER(TEXT(t_JeromeB[[#This Row],[Date]],"mmm"))</f>
        <v>Oct</v>
      </c>
      <c r="E275" s="2">
        <f>_xlfn.ISOWEEKNUM(t_JeromeB[[#This Row],[Date]])</f>
        <v>41</v>
      </c>
      <c r="F275" s="3"/>
      <c r="G275" t="str">
        <f>_xlfn.XLOOKUP(t_JeromeB[[#This Row],[Date]],Celebration[Date],Celebration[Célébration],"-",0)</f>
        <v>-</v>
      </c>
      <c r="H2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276" spans="2:8" x14ac:dyDescent="0.25">
      <c r="B276" s="10">
        <v>45938</v>
      </c>
      <c r="C276" s="2">
        <f>YEAR(t_JeromeB[[#This Row],[Date]])</f>
        <v>2025</v>
      </c>
      <c r="D276" s="2" t="str">
        <f>PROPER(TEXT(t_JeromeB[[#This Row],[Date]],"mmm"))</f>
        <v>Oct</v>
      </c>
      <c r="E276" s="2">
        <f>_xlfn.ISOWEEKNUM(t_JeromeB[[#This Row],[Date]])</f>
        <v>41</v>
      </c>
      <c r="F276" s="3"/>
      <c r="G276" t="str">
        <f>_xlfn.XLOOKUP(t_JeromeB[[#This Row],[Date]],Celebration[Date],Celebration[Célébration],"-",0)</f>
        <v>-</v>
      </c>
      <c r="H2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277" spans="2:8" x14ac:dyDescent="0.25">
      <c r="B277" s="10">
        <v>45939</v>
      </c>
      <c r="C277" s="2">
        <f>YEAR(t_JeromeB[[#This Row],[Date]])</f>
        <v>2025</v>
      </c>
      <c r="D277" s="2" t="str">
        <f>PROPER(TEXT(t_JeromeB[[#This Row],[Date]],"mmm"))</f>
        <v>Oct</v>
      </c>
      <c r="E277" s="2">
        <f>_xlfn.ISOWEEKNUM(t_JeromeB[[#This Row],[Date]])</f>
        <v>41</v>
      </c>
      <c r="F277" s="3"/>
      <c r="G277" t="str">
        <f>_xlfn.XLOOKUP(t_JeromeB[[#This Row],[Date]],Celebration[Date],Celebration[Célébration],"-",0)</f>
        <v>-</v>
      </c>
      <c r="H2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278" spans="2:8" x14ac:dyDescent="0.25">
      <c r="B278" s="10">
        <v>45940</v>
      </c>
      <c r="C278" s="2">
        <f>YEAR(t_JeromeB[[#This Row],[Date]])</f>
        <v>2025</v>
      </c>
      <c r="D278" s="2" t="str">
        <f>PROPER(TEXT(t_JeromeB[[#This Row],[Date]],"mmm"))</f>
        <v>Oct</v>
      </c>
      <c r="E278" s="2">
        <f>_xlfn.ISOWEEKNUM(t_JeromeB[[#This Row],[Date]])</f>
        <v>41</v>
      </c>
      <c r="F278" s="3"/>
      <c r="G278" t="str">
        <f>_xlfn.XLOOKUP(t_JeromeB[[#This Row],[Date]],Celebration[Date],Celebration[Célébration],"-",0)</f>
        <v>-</v>
      </c>
      <c r="H2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279" spans="2:8" x14ac:dyDescent="0.25">
      <c r="B279" s="10">
        <v>45941</v>
      </c>
      <c r="C279" s="2">
        <f>YEAR(t_JeromeB[[#This Row],[Date]])</f>
        <v>2025</v>
      </c>
      <c r="D279" s="2" t="str">
        <f>PROPER(TEXT(t_JeromeB[[#This Row],[Date]],"mmm"))</f>
        <v>Oct</v>
      </c>
      <c r="E279" s="2">
        <f>_xlfn.ISOWEEKNUM(t_JeromeB[[#This Row],[Date]])</f>
        <v>41</v>
      </c>
      <c r="F279" s="3"/>
      <c r="G279" t="str">
        <f>_xlfn.XLOOKUP(t_JeromeB[[#This Row],[Date]],Celebration[Date],Celebration[Célébration],"-",0)</f>
        <v>-</v>
      </c>
      <c r="H2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280" spans="2:8" x14ac:dyDescent="0.25">
      <c r="B280" s="10">
        <v>45942</v>
      </c>
      <c r="C280" s="2">
        <f>YEAR(t_JeromeB[[#This Row],[Date]])</f>
        <v>2025</v>
      </c>
      <c r="D280" s="2" t="str">
        <f>PROPER(TEXT(t_JeromeB[[#This Row],[Date]],"mmm"))</f>
        <v>Oct</v>
      </c>
      <c r="E280" s="2">
        <f>_xlfn.ISOWEEKNUM(t_JeromeB[[#This Row],[Date]])</f>
        <v>41</v>
      </c>
      <c r="F280" s="3"/>
      <c r="G280" t="str">
        <f>_xlfn.XLOOKUP(t_JeromeB[[#This Row],[Date]],Celebration[Date],Celebration[Célébration],"-",0)</f>
        <v>-</v>
      </c>
      <c r="H2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281" spans="2:8" x14ac:dyDescent="0.25">
      <c r="B281" s="10">
        <v>45943</v>
      </c>
      <c r="C281" s="2">
        <f>YEAR(t_JeromeB[[#This Row],[Date]])</f>
        <v>2025</v>
      </c>
      <c r="D281" s="2" t="str">
        <f>PROPER(TEXT(t_JeromeB[[#This Row],[Date]],"mmm"))</f>
        <v>Oct</v>
      </c>
      <c r="E281" s="2">
        <f>_xlfn.ISOWEEKNUM(t_JeromeB[[#This Row],[Date]])</f>
        <v>42</v>
      </c>
      <c r="F281" s="3"/>
      <c r="G281" t="str">
        <f>_xlfn.XLOOKUP(t_JeromeB[[#This Row],[Date]],Celebration[Date],Celebration[Célébration],"-",0)</f>
        <v>-</v>
      </c>
      <c r="H2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282" spans="2:8" x14ac:dyDescent="0.25">
      <c r="B282" s="10">
        <v>45944</v>
      </c>
      <c r="C282" s="2">
        <f>YEAR(t_JeromeB[[#This Row],[Date]])</f>
        <v>2025</v>
      </c>
      <c r="D282" s="2" t="str">
        <f>PROPER(TEXT(t_JeromeB[[#This Row],[Date]],"mmm"))</f>
        <v>Oct</v>
      </c>
      <c r="E282" s="2">
        <f>_xlfn.ISOWEEKNUM(t_JeromeB[[#This Row],[Date]])</f>
        <v>42</v>
      </c>
      <c r="F282" s="3"/>
      <c r="G282" t="str">
        <f>_xlfn.XLOOKUP(t_JeromeB[[#This Row],[Date]],Celebration[Date],Celebration[Célébration],"-",0)</f>
        <v>-</v>
      </c>
      <c r="H2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283" spans="2:8" x14ac:dyDescent="0.25">
      <c r="B283" s="10">
        <v>45945</v>
      </c>
      <c r="C283" s="2">
        <f>YEAR(t_JeromeB[[#This Row],[Date]])</f>
        <v>2025</v>
      </c>
      <c r="D283" s="2" t="str">
        <f>PROPER(TEXT(t_JeromeB[[#This Row],[Date]],"mmm"))</f>
        <v>Oct</v>
      </c>
      <c r="E283" s="2">
        <f>_xlfn.ISOWEEKNUM(t_JeromeB[[#This Row],[Date]])</f>
        <v>42</v>
      </c>
      <c r="F283" s="3"/>
      <c r="G283" t="str">
        <f>_xlfn.XLOOKUP(t_JeromeB[[#This Row],[Date]],Celebration[Date],Celebration[Célébration],"-",0)</f>
        <v>-</v>
      </c>
      <c r="H2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284" spans="2:8" x14ac:dyDescent="0.25">
      <c r="B284" s="10">
        <v>45946</v>
      </c>
      <c r="C284" s="2">
        <f>YEAR(t_JeromeB[[#This Row],[Date]])</f>
        <v>2025</v>
      </c>
      <c r="D284" s="2" t="str">
        <f>PROPER(TEXT(t_JeromeB[[#This Row],[Date]],"mmm"))</f>
        <v>Oct</v>
      </c>
      <c r="E284" s="2">
        <f>_xlfn.ISOWEEKNUM(t_JeromeB[[#This Row],[Date]])</f>
        <v>42</v>
      </c>
      <c r="F284" s="3"/>
      <c r="G284" t="str">
        <f>_xlfn.XLOOKUP(t_JeromeB[[#This Row],[Date]],Celebration[Date],Celebration[Célébration],"-",0)</f>
        <v>-</v>
      </c>
      <c r="H2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285" spans="2:8" x14ac:dyDescent="0.25">
      <c r="B285" s="10">
        <v>45947</v>
      </c>
      <c r="C285" s="2">
        <f>YEAR(t_JeromeB[[#This Row],[Date]])</f>
        <v>2025</v>
      </c>
      <c r="D285" s="2" t="str">
        <f>PROPER(TEXT(t_JeromeB[[#This Row],[Date]],"mmm"))</f>
        <v>Oct</v>
      </c>
      <c r="E285" s="2">
        <f>_xlfn.ISOWEEKNUM(t_JeromeB[[#This Row],[Date]])</f>
        <v>42</v>
      </c>
      <c r="F285" s="3"/>
      <c r="G285" t="str">
        <f>_xlfn.XLOOKUP(t_JeromeB[[#This Row],[Date]],Celebration[Date],Celebration[Célébration],"-",0)</f>
        <v>-</v>
      </c>
      <c r="H2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286" spans="2:8" x14ac:dyDescent="0.25">
      <c r="B286" s="10">
        <v>45948</v>
      </c>
      <c r="C286" s="2">
        <f>YEAR(t_JeromeB[[#This Row],[Date]])</f>
        <v>2025</v>
      </c>
      <c r="D286" s="2" t="str">
        <f>PROPER(TEXT(t_JeromeB[[#This Row],[Date]],"mmm"))</f>
        <v>Oct</v>
      </c>
      <c r="E286" s="2">
        <f>_xlfn.ISOWEEKNUM(t_JeromeB[[#This Row],[Date]])</f>
        <v>42</v>
      </c>
      <c r="F286" s="3"/>
      <c r="G286" t="str">
        <f>_xlfn.XLOOKUP(t_JeromeB[[#This Row],[Date]],Celebration[Date],Celebration[Célébration],"-",0)</f>
        <v>-</v>
      </c>
      <c r="H2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287" spans="2:8" x14ac:dyDescent="0.25">
      <c r="B287" s="10">
        <v>45949</v>
      </c>
      <c r="C287" s="2">
        <f>YEAR(t_JeromeB[[#This Row],[Date]])</f>
        <v>2025</v>
      </c>
      <c r="D287" s="2" t="str">
        <f>PROPER(TEXT(t_JeromeB[[#This Row],[Date]],"mmm"))</f>
        <v>Oct</v>
      </c>
      <c r="E287" s="2">
        <f>_xlfn.ISOWEEKNUM(t_JeromeB[[#This Row],[Date]])</f>
        <v>42</v>
      </c>
      <c r="F287" s="3"/>
      <c r="G287" t="str">
        <f>_xlfn.XLOOKUP(t_JeromeB[[#This Row],[Date]],Celebration[Date],Celebration[Célébration],"-",0)</f>
        <v>-</v>
      </c>
      <c r="H2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288" spans="2:8" x14ac:dyDescent="0.25">
      <c r="B288" s="10">
        <v>45950</v>
      </c>
      <c r="C288" s="2">
        <f>YEAR(t_JeromeB[[#This Row],[Date]])</f>
        <v>2025</v>
      </c>
      <c r="D288" s="2" t="str">
        <f>PROPER(TEXT(t_JeromeB[[#This Row],[Date]],"mmm"))</f>
        <v>Oct</v>
      </c>
      <c r="E288" s="2">
        <f>_xlfn.ISOWEEKNUM(t_JeromeB[[#This Row],[Date]])</f>
        <v>43</v>
      </c>
      <c r="F288" s="3"/>
      <c r="G288" t="str">
        <f>_xlfn.XLOOKUP(t_JeromeB[[#This Row],[Date]],Celebration[Date],Celebration[Célébration],"-",0)</f>
        <v>-</v>
      </c>
      <c r="H2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289" spans="2:8" x14ac:dyDescent="0.25">
      <c r="B289" s="10">
        <v>45951</v>
      </c>
      <c r="C289" s="2">
        <f>YEAR(t_JeromeB[[#This Row],[Date]])</f>
        <v>2025</v>
      </c>
      <c r="D289" s="2" t="str">
        <f>PROPER(TEXT(t_JeromeB[[#This Row],[Date]],"mmm"))</f>
        <v>Oct</v>
      </c>
      <c r="E289" s="2">
        <f>_xlfn.ISOWEEKNUM(t_JeromeB[[#This Row],[Date]])</f>
        <v>43</v>
      </c>
      <c r="F289" s="3"/>
      <c r="G289" t="str">
        <f>_xlfn.XLOOKUP(t_JeromeB[[#This Row],[Date]],Celebration[Date],Celebration[Célébration],"-",0)</f>
        <v>-</v>
      </c>
      <c r="H2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290" spans="2:8" x14ac:dyDescent="0.25">
      <c r="B290" s="10">
        <v>45952</v>
      </c>
      <c r="C290" s="2">
        <f>YEAR(t_JeromeB[[#This Row],[Date]])</f>
        <v>2025</v>
      </c>
      <c r="D290" s="2" t="str">
        <f>PROPER(TEXT(t_JeromeB[[#This Row],[Date]],"mmm"))</f>
        <v>Oct</v>
      </c>
      <c r="E290" s="2">
        <f>_xlfn.ISOWEEKNUM(t_JeromeB[[#This Row],[Date]])</f>
        <v>43</v>
      </c>
      <c r="F290" s="3"/>
      <c r="G290" t="str">
        <f>_xlfn.XLOOKUP(t_JeromeB[[#This Row],[Date]],Celebration[Date],Celebration[Célébration],"-",0)</f>
        <v>-</v>
      </c>
      <c r="H2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291" spans="2:8" x14ac:dyDescent="0.25">
      <c r="B291" s="10">
        <v>45953</v>
      </c>
      <c r="C291" s="2">
        <f>YEAR(t_JeromeB[[#This Row],[Date]])</f>
        <v>2025</v>
      </c>
      <c r="D291" s="2" t="str">
        <f>PROPER(TEXT(t_JeromeB[[#This Row],[Date]],"mmm"))</f>
        <v>Oct</v>
      </c>
      <c r="E291" s="2">
        <f>_xlfn.ISOWEEKNUM(t_JeromeB[[#This Row],[Date]])</f>
        <v>43</v>
      </c>
      <c r="F291" s="3"/>
      <c r="G291" t="str">
        <f>_xlfn.XLOOKUP(t_JeromeB[[#This Row],[Date]],Celebration[Date],Celebration[Célébration],"-",0)</f>
        <v>-</v>
      </c>
      <c r="H2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292" spans="2:8" x14ac:dyDescent="0.25">
      <c r="B292" s="10">
        <v>45954</v>
      </c>
      <c r="C292" s="2">
        <f>YEAR(t_JeromeB[[#This Row],[Date]])</f>
        <v>2025</v>
      </c>
      <c r="D292" s="2" t="str">
        <f>PROPER(TEXT(t_JeromeB[[#This Row],[Date]],"mmm"))</f>
        <v>Oct</v>
      </c>
      <c r="E292" s="2">
        <f>_xlfn.ISOWEEKNUM(t_JeromeB[[#This Row],[Date]])</f>
        <v>43</v>
      </c>
      <c r="F292" s="3"/>
      <c r="G292" t="str">
        <f>_xlfn.XLOOKUP(t_JeromeB[[#This Row],[Date]],Celebration[Date],Celebration[Célébration],"-",0)</f>
        <v>-</v>
      </c>
      <c r="H2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293" spans="2:8" x14ac:dyDescent="0.25">
      <c r="B293" s="10">
        <v>45955</v>
      </c>
      <c r="C293" s="2">
        <f>YEAR(t_JeromeB[[#This Row],[Date]])</f>
        <v>2025</v>
      </c>
      <c r="D293" s="2" t="str">
        <f>PROPER(TEXT(t_JeromeB[[#This Row],[Date]],"mmm"))</f>
        <v>Oct</v>
      </c>
      <c r="E293" s="2">
        <f>_xlfn.ISOWEEKNUM(t_JeromeB[[#This Row],[Date]])</f>
        <v>43</v>
      </c>
      <c r="F293" s="3"/>
      <c r="G293" t="str">
        <f>_xlfn.XLOOKUP(t_JeromeB[[#This Row],[Date]],Celebration[Date],Celebration[Célébration],"-",0)</f>
        <v>-</v>
      </c>
      <c r="H2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294" spans="2:8" x14ac:dyDescent="0.25">
      <c r="B294" s="10">
        <v>45956</v>
      </c>
      <c r="C294" s="2">
        <f>YEAR(t_JeromeB[[#This Row],[Date]])</f>
        <v>2025</v>
      </c>
      <c r="D294" s="2" t="str">
        <f>PROPER(TEXT(t_JeromeB[[#This Row],[Date]],"mmm"))</f>
        <v>Oct</v>
      </c>
      <c r="E294" s="2">
        <f>_xlfn.ISOWEEKNUM(t_JeromeB[[#This Row],[Date]])</f>
        <v>43</v>
      </c>
      <c r="F294" s="3"/>
      <c r="G294" t="str">
        <f>_xlfn.XLOOKUP(t_JeromeB[[#This Row],[Date]],Celebration[Date],Celebration[Célébration],"-",0)</f>
        <v>-</v>
      </c>
      <c r="H2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295" spans="2:8" x14ac:dyDescent="0.25">
      <c r="B295" s="10">
        <v>45957</v>
      </c>
      <c r="C295" s="2">
        <f>YEAR(t_JeromeB[[#This Row],[Date]])</f>
        <v>2025</v>
      </c>
      <c r="D295" s="2" t="str">
        <f>PROPER(TEXT(t_JeromeB[[#This Row],[Date]],"mmm"))</f>
        <v>Oct</v>
      </c>
      <c r="E295" s="2">
        <f>_xlfn.ISOWEEKNUM(t_JeromeB[[#This Row],[Date]])</f>
        <v>44</v>
      </c>
      <c r="F295" s="3"/>
      <c r="G295" t="str">
        <f>_xlfn.XLOOKUP(t_JeromeB[[#This Row],[Date]],Celebration[Date],Celebration[Célébration],"-",0)</f>
        <v>-</v>
      </c>
      <c r="H2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296" spans="2:8" x14ac:dyDescent="0.25">
      <c r="B296" s="10">
        <v>45958</v>
      </c>
      <c r="C296" s="2">
        <f>YEAR(t_JeromeB[[#This Row],[Date]])</f>
        <v>2025</v>
      </c>
      <c r="D296" s="2" t="str">
        <f>PROPER(TEXT(t_JeromeB[[#This Row],[Date]],"mmm"))</f>
        <v>Oct</v>
      </c>
      <c r="E296" s="2">
        <f>_xlfn.ISOWEEKNUM(t_JeromeB[[#This Row],[Date]])</f>
        <v>44</v>
      </c>
      <c r="F296" s="3"/>
      <c r="G296" t="str">
        <f>_xlfn.XLOOKUP(t_JeromeB[[#This Row],[Date]],Celebration[Date],Celebration[Célébration],"-",0)</f>
        <v>-</v>
      </c>
      <c r="H2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297" spans="2:8" x14ac:dyDescent="0.25">
      <c r="B297" s="10">
        <v>45959</v>
      </c>
      <c r="C297" s="2">
        <f>YEAR(t_JeromeB[[#This Row],[Date]])</f>
        <v>2025</v>
      </c>
      <c r="D297" s="2" t="str">
        <f>PROPER(TEXT(t_JeromeB[[#This Row],[Date]],"mmm"))</f>
        <v>Oct</v>
      </c>
      <c r="E297" s="2">
        <f>_xlfn.ISOWEEKNUM(t_JeromeB[[#This Row],[Date]])</f>
        <v>44</v>
      </c>
      <c r="F297" s="3"/>
      <c r="G297" t="str">
        <f>_xlfn.XLOOKUP(t_JeromeB[[#This Row],[Date]],Celebration[Date],Celebration[Célébration],"-",0)</f>
        <v>-</v>
      </c>
      <c r="H2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298" spans="2:8" x14ac:dyDescent="0.25">
      <c r="B298" s="10">
        <v>45960</v>
      </c>
      <c r="C298" s="2">
        <f>YEAR(t_JeromeB[[#This Row],[Date]])</f>
        <v>2025</v>
      </c>
      <c r="D298" s="2" t="str">
        <f>PROPER(TEXT(t_JeromeB[[#This Row],[Date]],"mmm"))</f>
        <v>Oct</v>
      </c>
      <c r="E298" s="2">
        <f>_xlfn.ISOWEEKNUM(t_JeromeB[[#This Row],[Date]])</f>
        <v>44</v>
      </c>
      <c r="F298" s="3"/>
      <c r="G298" t="str">
        <f>_xlfn.XLOOKUP(t_JeromeB[[#This Row],[Date]],Celebration[Date],Celebration[Célébration],"-",0)</f>
        <v>-</v>
      </c>
      <c r="H2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299" spans="2:8" x14ac:dyDescent="0.25">
      <c r="B299" s="10">
        <v>45961</v>
      </c>
      <c r="C299" s="2">
        <f>YEAR(t_JeromeB[[#This Row],[Date]])</f>
        <v>2025</v>
      </c>
      <c r="D299" s="2" t="str">
        <f>PROPER(TEXT(t_JeromeB[[#This Row],[Date]],"mmm"))</f>
        <v>Oct</v>
      </c>
      <c r="E299" s="2">
        <f>_xlfn.ISOWEEKNUM(t_JeromeB[[#This Row],[Date]])</f>
        <v>44</v>
      </c>
      <c r="F299" s="3"/>
      <c r="G299" t="str">
        <f>_xlfn.XLOOKUP(t_JeromeB[[#This Row],[Date]],Celebration[Date],Celebration[Célébration],"-",0)</f>
        <v>-</v>
      </c>
      <c r="H2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300" spans="2:8" x14ac:dyDescent="0.25">
      <c r="B300" s="10">
        <v>45962</v>
      </c>
      <c r="C300" s="2">
        <f>YEAR(t_JeromeB[[#This Row],[Date]])</f>
        <v>2025</v>
      </c>
      <c r="D300" s="2" t="str">
        <f>PROPER(TEXT(t_JeromeB[[#This Row],[Date]],"mmm"))</f>
        <v>Nov</v>
      </c>
      <c r="E300" s="2">
        <f>_xlfn.ISOWEEKNUM(t_JeromeB[[#This Row],[Date]])</f>
        <v>44</v>
      </c>
      <c r="F300" s="3"/>
      <c r="G300" t="str">
        <f>_xlfn.XLOOKUP(t_JeromeB[[#This Row],[Date]],Celebration[Date],Celebration[Célébration],"-",0)</f>
        <v>Toussaint</v>
      </c>
      <c r="H3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❗Toussaint</v>
      </c>
    </row>
    <row r="301" spans="2:8" x14ac:dyDescent="0.25">
      <c r="B301" s="10">
        <v>45963</v>
      </c>
      <c r="C301" s="2">
        <f>YEAR(t_JeromeB[[#This Row],[Date]])</f>
        <v>2025</v>
      </c>
      <c r="D301" s="2" t="str">
        <f>PROPER(TEXT(t_JeromeB[[#This Row],[Date]],"mmm"))</f>
        <v>Nov</v>
      </c>
      <c r="E301" s="2">
        <f>_xlfn.ISOWEEKNUM(t_JeromeB[[#This Row],[Date]])</f>
        <v>44</v>
      </c>
      <c r="F301" s="3"/>
      <c r="G301" t="str">
        <f>_xlfn.XLOOKUP(t_JeromeB[[#This Row],[Date]],Celebration[Date],Celebration[Célébration],"-",0)</f>
        <v>-</v>
      </c>
      <c r="H3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302" spans="2:8" x14ac:dyDescent="0.25">
      <c r="B302" s="10">
        <v>45964</v>
      </c>
      <c r="C302" s="2">
        <f>YEAR(t_JeromeB[[#This Row],[Date]])</f>
        <v>2025</v>
      </c>
      <c r="D302" s="2" t="str">
        <f>PROPER(TEXT(t_JeromeB[[#This Row],[Date]],"mmm"))</f>
        <v>Nov</v>
      </c>
      <c r="E302" s="2">
        <f>_xlfn.ISOWEEKNUM(t_JeromeB[[#This Row],[Date]])</f>
        <v>45</v>
      </c>
      <c r="F302" s="3"/>
      <c r="G302" t="str">
        <f>_xlfn.XLOOKUP(t_JeromeB[[#This Row],[Date]],Celebration[Date],Celebration[Célébration],"-",0)</f>
        <v>-</v>
      </c>
      <c r="H3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303" spans="2:8" x14ac:dyDescent="0.25">
      <c r="B303" s="10">
        <v>45965</v>
      </c>
      <c r="C303" s="2">
        <f>YEAR(t_JeromeB[[#This Row],[Date]])</f>
        <v>2025</v>
      </c>
      <c r="D303" s="2" t="str">
        <f>PROPER(TEXT(t_JeromeB[[#This Row],[Date]],"mmm"))</f>
        <v>Nov</v>
      </c>
      <c r="E303" s="2">
        <f>_xlfn.ISOWEEKNUM(t_JeromeB[[#This Row],[Date]])</f>
        <v>45</v>
      </c>
      <c r="F303" s="3"/>
      <c r="G303" t="str">
        <f>_xlfn.XLOOKUP(t_JeromeB[[#This Row],[Date]],Celebration[Date],Celebration[Célébration],"-",0)</f>
        <v>-</v>
      </c>
      <c r="H3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304" spans="2:8" x14ac:dyDescent="0.25">
      <c r="B304" s="10">
        <v>45966</v>
      </c>
      <c r="C304" s="2">
        <f>YEAR(t_JeromeB[[#This Row],[Date]])</f>
        <v>2025</v>
      </c>
      <c r="D304" s="2" t="str">
        <f>PROPER(TEXT(t_JeromeB[[#This Row],[Date]],"mmm"))</f>
        <v>Nov</v>
      </c>
      <c r="E304" s="2">
        <f>_xlfn.ISOWEEKNUM(t_JeromeB[[#This Row],[Date]])</f>
        <v>45</v>
      </c>
      <c r="F304" s="3"/>
      <c r="G304" t="str">
        <f>_xlfn.XLOOKUP(t_JeromeB[[#This Row],[Date]],Celebration[Date],Celebration[Célébration],"-",0)</f>
        <v>-</v>
      </c>
      <c r="H3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305" spans="2:8" x14ac:dyDescent="0.25">
      <c r="B305" s="10">
        <v>45967</v>
      </c>
      <c r="C305" s="2">
        <f>YEAR(t_JeromeB[[#This Row],[Date]])</f>
        <v>2025</v>
      </c>
      <c r="D305" s="2" t="str">
        <f>PROPER(TEXT(t_JeromeB[[#This Row],[Date]],"mmm"))</f>
        <v>Nov</v>
      </c>
      <c r="E305" s="2">
        <f>_xlfn.ISOWEEKNUM(t_JeromeB[[#This Row],[Date]])</f>
        <v>45</v>
      </c>
      <c r="F305" s="3"/>
      <c r="G305" t="str">
        <f>_xlfn.XLOOKUP(t_JeromeB[[#This Row],[Date]],Celebration[Date],Celebration[Célébration],"-",0)</f>
        <v>-</v>
      </c>
      <c r="H3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306" spans="2:8" x14ac:dyDescent="0.25">
      <c r="B306" s="10">
        <v>45968</v>
      </c>
      <c r="C306" s="2">
        <f>YEAR(t_JeromeB[[#This Row],[Date]])</f>
        <v>2025</v>
      </c>
      <c r="D306" s="2" t="str">
        <f>PROPER(TEXT(t_JeromeB[[#This Row],[Date]],"mmm"))</f>
        <v>Nov</v>
      </c>
      <c r="E306" s="2">
        <f>_xlfn.ISOWEEKNUM(t_JeromeB[[#This Row],[Date]])</f>
        <v>45</v>
      </c>
      <c r="F306" s="3"/>
      <c r="G306" t="str">
        <f>_xlfn.XLOOKUP(t_JeromeB[[#This Row],[Date]],Celebration[Date],Celebration[Célébration],"-",0)</f>
        <v>-</v>
      </c>
      <c r="H3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307" spans="2:8" x14ac:dyDescent="0.25">
      <c r="B307" s="10">
        <v>45969</v>
      </c>
      <c r="C307" s="2">
        <f>YEAR(t_JeromeB[[#This Row],[Date]])</f>
        <v>2025</v>
      </c>
      <c r="D307" s="2" t="str">
        <f>PROPER(TEXT(t_JeromeB[[#This Row],[Date]],"mmm"))</f>
        <v>Nov</v>
      </c>
      <c r="E307" s="2">
        <f>_xlfn.ISOWEEKNUM(t_JeromeB[[#This Row],[Date]])</f>
        <v>45</v>
      </c>
      <c r="F307" s="3"/>
      <c r="G307" t="str">
        <f>_xlfn.XLOOKUP(t_JeromeB[[#This Row],[Date]],Celebration[Date],Celebration[Célébration],"-",0)</f>
        <v>-</v>
      </c>
      <c r="H3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308" spans="2:8" x14ac:dyDescent="0.25">
      <c r="B308" s="10">
        <v>45970</v>
      </c>
      <c r="C308" s="2">
        <f>YEAR(t_JeromeB[[#This Row],[Date]])</f>
        <v>2025</v>
      </c>
      <c r="D308" s="2" t="str">
        <f>PROPER(TEXT(t_JeromeB[[#This Row],[Date]],"mmm"))</f>
        <v>Nov</v>
      </c>
      <c r="E308" s="2">
        <f>_xlfn.ISOWEEKNUM(t_JeromeB[[#This Row],[Date]])</f>
        <v>45</v>
      </c>
      <c r="F308" s="3"/>
      <c r="G308" t="str">
        <f>_xlfn.XLOOKUP(t_JeromeB[[#This Row],[Date]],Celebration[Date],Celebration[Célébration],"-",0)</f>
        <v>-</v>
      </c>
      <c r="H3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309" spans="2:8" x14ac:dyDescent="0.25">
      <c r="B309" s="10">
        <v>45971</v>
      </c>
      <c r="C309" s="2">
        <f>YEAR(t_JeromeB[[#This Row],[Date]])</f>
        <v>2025</v>
      </c>
      <c r="D309" s="2" t="str">
        <f>PROPER(TEXT(t_JeromeB[[#This Row],[Date]],"mmm"))</f>
        <v>Nov</v>
      </c>
      <c r="E309" s="2">
        <f>_xlfn.ISOWEEKNUM(t_JeromeB[[#This Row],[Date]])</f>
        <v>46</v>
      </c>
      <c r="F309" s="3"/>
      <c r="G309" t="str">
        <f>_xlfn.XLOOKUP(t_JeromeB[[#This Row],[Date]],Celebration[Date],Celebration[Célébration],"-",0)</f>
        <v>-</v>
      </c>
      <c r="H3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310" spans="2:8" x14ac:dyDescent="0.25">
      <c r="B310" s="10">
        <v>45972</v>
      </c>
      <c r="C310" s="2">
        <f>YEAR(t_JeromeB[[#This Row],[Date]])</f>
        <v>2025</v>
      </c>
      <c r="D310" s="2" t="str">
        <f>PROPER(TEXT(t_JeromeB[[#This Row],[Date]],"mmm"))</f>
        <v>Nov</v>
      </c>
      <c r="E310" s="2">
        <f>_xlfn.ISOWEEKNUM(t_JeromeB[[#This Row],[Date]])</f>
        <v>46</v>
      </c>
      <c r="F310" s="3"/>
      <c r="G310" t="str">
        <f>_xlfn.XLOOKUP(t_JeromeB[[#This Row],[Date]],Celebration[Date],Celebration[Célébration],"-",0)</f>
        <v>11 novembre</v>
      </c>
      <c r="H3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❗11 novembre</v>
      </c>
    </row>
    <row r="311" spans="2:8" x14ac:dyDescent="0.25">
      <c r="B311" s="10">
        <v>45973</v>
      </c>
      <c r="C311" s="2">
        <f>YEAR(t_JeromeB[[#This Row],[Date]])</f>
        <v>2025</v>
      </c>
      <c r="D311" s="2" t="str">
        <f>PROPER(TEXT(t_JeromeB[[#This Row],[Date]],"mmm"))</f>
        <v>Nov</v>
      </c>
      <c r="E311" s="2">
        <f>_xlfn.ISOWEEKNUM(t_JeromeB[[#This Row],[Date]])</f>
        <v>46</v>
      </c>
      <c r="F311" s="3"/>
      <c r="G311" t="str">
        <f>_xlfn.XLOOKUP(t_JeromeB[[#This Row],[Date]],Celebration[Date],Celebration[Célébration],"-",0)</f>
        <v>-</v>
      </c>
      <c r="H3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312" spans="2:8" x14ac:dyDescent="0.25">
      <c r="B312" s="10">
        <v>45974</v>
      </c>
      <c r="C312" s="2">
        <f>YEAR(t_JeromeB[[#This Row],[Date]])</f>
        <v>2025</v>
      </c>
      <c r="D312" s="2" t="str">
        <f>PROPER(TEXT(t_JeromeB[[#This Row],[Date]],"mmm"))</f>
        <v>Nov</v>
      </c>
      <c r="E312" s="2">
        <f>_xlfn.ISOWEEKNUM(t_JeromeB[[#This Row],[Date]])</f>
        <v>46</v>
      </c>
      <c r="F312" s="3"/>
      <c r="G312" t="str">
        <f>_xlfn.XLOOKUP(t_JeromeB[[#This Row],[Date]],Celebration[Date],Celebration[Célébration],"-",0)</f>
        <v>-</v>
      </c>
      <c r="H3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313" spans="2:8" x14ac:dyDescent="0.25">
      <c r="B313" s="10">
        <v>45975</v>
      </c>
      <c r="C313" s="2">
        <f>YEAR(t_JeromeB[[#This Row],[Date]])</f>
        <v>2025</v>
      </c>
      <c r="D313" s="2" t="str">
        <f>PROPER(TEXT(t_JeromeB[[#This Row],[Date]],"mmm"))</f>
        <v>Nov</v>
      </c>
      <c r="E313" s="2">
        <f>_xlfn.ISOWEEKNUM(t_JeromeB[[#This Row],[Date]])</f>
        <v>46</v>
      </c>
      <c r="F313" s="3"/>
      <c r="G313" t="str">
        <f>_xlfn.XLOOKUP(t_JeromeB[[#This Row],[Date]],Celebration[Date],Celebration[Célébration],"-",0)</f>
        <v>-</v>
      </c>
      <c r="H3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314" spans="2:8" x14ac:dyDescent="0.25">
      <c r="B314" s="10">
        <v>45976</v>
      </c>
      <c r="C314" s="2">
        <f>YEAR(t_JeromeB[[#This Row],[Date]])</f>
        <v>2025</v>
      </c>
      <c r="D314" s="2" t="str">
        <f>PROPER(TEXT(t_JeromeB[[#This Row],[Date]],"mmm"))</f>
        <v>Nov</v>
      </c>
      <c r="E314" s="2">
        <f>_xlfn.ISOWEEKNUM(t_JeromeB[[#This Row],[Date]])</f>
        <v>46</v>
      </c>
      <c r="F314" s="3"/>
      <c r="G314" t="str">
        <f>_xlfn.XLOOKUP(t_JeromeB[[#This Row],[Date]],Celebration[Date],Celebration[Célébration],"-",0)</f>
        <v>-</v>
      </c>
      <c r="H3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315" spans="2:8" x14ac:dyDescent="0.25">
      <c r="B315" s="10">
        <v>45977</v>
      </c>
      <c r="C315" s="2">
        <f>YEAR(t_JeromeB[[#This Row],[Date]])</f>
        <v>2025</v>
      </c>
      <c r="D315" s="2" t="str">
        <f>PROPER(TEXT(t_JeromeB[[#This Row],[Date]],"mmm"))</f>
        <v>Nov</v>
      </c>
      <c r="E315" s="2">
        <f>_xlfn.ISOWEEKNUM(t_JeromeB[[#This Row],[Date]])</f>
        <v>46</v>
      </c>
      <c r="F315" s="3"/>
      <c r="G315" t="str">
        <f>_xlfn.XLOOKUP(t_JeromeB[[#This Row],[Date]],Celebration[Date],Celebration[Célébration],"-",0)</f>
        <v>-</v>
      </c>
      <c r="H3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316" spans="2:8" x14ac:dyDescent="0.25">
      <c r="B316" s="10">
        <v>45978</v>
      </c>
      <c r="C316" s="2">
        <f>YEAR(t_JeromeB[[#This Row],[Date]])</f>
        <v>2025</v>
      </c>
      <c r="D316" s="2" t="str">
        <f>PROPER(TEXT(t_JeromeB[[#This Row],[Date]],"mmm"))</f>
        <v>Nov</v>
      </c>
      <c r="E316" s="2">
        <f>_xlfn.ISOWEEKNUM(t_JeromeB[[#This Row],[Date]])</f>
        <v>47</v>
      </c>
      <c r="F316" s="3"/>
      <c r="G316" t="str">
        <f>_xlfn.XLOOKUP(t_JeromeB[[#This Row],[Date]],Celebration[Date],Celebration[Célébration],"-",0)</f>
        <v>-</v>
      </c>
      <c r="H3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317" spans="2:8" x14ac:dyDescent="0.25">
      <c r="B317" s="10">
        <v>45979</v>
      </c>
      <c r="C317" s="2">
        <f>YEAR(t_JeromeB[[#This Row],[Date]])</f>
        <v>2025</v>
      </c>
      <c r="D317" s="2" t="str">
        <f>PROPER(TEXT(t_JeromeB[[#This Row],[Date]],"mmm"))</f>
        <v>Nov</v>
      </c>
      <c r="E317" s="2">
        <f>_xlfn.ISOWEEKNUM(t_JeromeB[[#This Row],[Date]])</f>
        <v>47</v>
      </c>
      <c r="F317" s="3"/>
      <c r="G317" t="str">
        <f>_xlfn.XLOOKUP(t_JeromeB[[#This Row],[Date]],Celebration[Date],Celebration[Célébration],"-",0)</f>
        <v>-</v>
      </c>
      <c r="H3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318" spans="2:8" x14ac:dyDescent="0.25">
      <c r="B318" s="10">
        <v>45980</v>
      </c>
      <c r="C318" s="2">
        <f>YEAR(t_JeromeB[[#This Row],[Date]])</f>
        <v>2025</v>
      </c>
      <c r="D318" s="2" t="str">
        <f>PROPER(TEXT(t_JeromeB[[#This Row],[Date]],"mmm"))</f>
        <v>Nov</v>
      </c>
      <c r="E318" s="2">
        <f>_xlfn.ISOWEEKNUM(t_JeromeB[[#This Row],[Date]])</f>
        <v>47</v>
      </c>
      <c r="F318" s="3"/>
      <c r="G318" t="str">
        <f>_xlfn.XLOOKUP(t_JeromeB[[#This Row],[Date]],Celebration[Date],Celebration[Célébration],"-",0)</f>
        <v>-</v>
      </c>
      <c r="H3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319" spans="2:8" x14ac:dyDescent="0.25">
      <c r="B319" s="10">
        <v>45981</v>
      </c>
      <c r="C319" s="2">
        <f>YEAR(t_JeromeB[[#This Row],[Date]])</f>
        <v>2025</v>
      </c>
      <c r="D319" s="2" t="str">
        <f>PROPER(TEXT(t_JeromeB[[#This Row],[Date]],"mmm"))</f>
        <v>Nov</v>
      </c>
      <c r="E319" s="2">
        <f>_xlfn.ISOWEEKNUM(t_JeromeB[[#This Row],[Date]])</f>
        <v>47</v>
      </c>
      <c r="F319" s="3"/>
      <c r="G319" t="str">
        <f>_xlfn.XLOOKUP(t_JeromeB[[#This Row],[Date]],Celebration[Date],Celebration[Célébration],"-",0)</f>
        <v>-</v>
      </c>
      <c r="H3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320" spans="2:8" x14ac:dyDescent="0.25">
      <c r="B320" s="10">
        <v>45982</v>
      </c>
      <c r="C320" s="2">
        <f>YEAR(t_JeromeB[[#This Row],[Date]])</f>
        <v>2025</v>
      </c>
      <c r="D320" s="2" t="str">
        <f>PROPER(TEXT(t_JeromeB[[#This Row],[Date]],"mmm"))</f>
        <v>Nov</v>
      </c>
      <c r="E320" s="2">
        <f>_xlfn.ISOWEEKNUM(t_JeromeB[[#This Row],[Date]])</f>
        <v>47</v>
      </c>
      <c r="F320" s="3"/>
      <c r="G320" t="str">
        <f>_xlfn.XLOOKUP(t_JeromeB[[#This Row],[Date]],Celebration[Date],Celebration[Célébration],"-",0)</f>
        <v>-</v>
      </c>
      <c r="H3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321" spans="2:8" x14ac:dyDescent="0.25">
      <c r="B321" s="10">
        <v>45983</v>
      </c>
      <c r="C321" s="2">
        <f>YEAR(t_JeromeB[[#This Row],[Date]])</f>
        <v>2025</v>
      </c>
      <c r="D321" s="2" t="str">
        <f>PROPER(TEXT(t_JeromeB[[#This Row],[Date]],"mmm"))</f>
        <v>Nov</v>
      </c>
      <c r="E321" s="2">
        <f>_xlfn.ISOWEEKNUM(t_JeromeB[[#This Row],[Date]])</f>
        <v>47</v>
      </c>
      <c r="F321" s="3"/>
      <c r="G321" t="str">
        <f>_xlfn.XLOOKUP(t_JeromeB[[#This Row],[Date]],Celebration[Date],Celebration[Célébration],"-",0)</f>
        <v>-</v>
      </c>
      <c r="H3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322" spans="2:8" x14ac:dyDescent="0.25">
      <c r="B322" s="10">
        <v>45984</v>
      </c>
      <c r="C322" s="2">
        <f>YEAR(t_JeromeB[[#This Row],[Date]])</f>
        <v>2025</v>
      </c>
      <c r="D322" s="2" t="str">
        <f>PROPER(TEXT(t_JeromeB[[#This Row],[Date]],"mmm"))</f>
        <v>Nov</v>
      </c>
      <c r="E322" s="2">
        <f>_xlfn.ISOWEEKNUM(t_JeromeB[[#This Row],[Date]])</f>
        <v>47</v>
      </c>
      <c r="F322" s="3"/>
      <c r="G322" t="str">
        <f>_xlfn.XLOOKUP(t_JeromeB[[#This Row],[Date]],Celebration[Date],Celebration[Célébration],"-",0)</f>
        <v>-</v>
      </c>
      <c r="H3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323" spans="2:8" x14ac:dyDescent="0.25">
      <c r="B323" s="10">
        <v>45985</v>
      </c>
      <c r="C323" s="2">
        <f>YEAR(t_JeromeB[[#This Row],[Date]])</f>
        <v>2025</v>
      </c>
      <c r="D323" s="2" t="str">
        <f>PROPER(TEXT(t_JeromeB[[#This Row],[Date]],"mmm"))</f>
        <v>Nov</v>
      </c>
      <c r="E323" s="2">
        <f>_xlfn.ISOWEEKNUM(t_JeromeB[[#This Row],[Date]])</f>
        <v>48</v>
      </c>
      <c r="F323" s="3"/>
      <c r="G323" t="str">
        <f>_xlfn.XLOOKUP(t_JeromeB[[#This Row],[Date]],Celebration[Date],Celebration[Célébration],"-",0)</f>
        <v>-</v>
      </c>
      <c r="H3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324" spans="2:8" x14ac:dyDescent="0.25">
      <c r="B324" s="10">
        <v>45986</v>
      </c>
      <c r="C324" s="2">
        <f>YEAR(t_JeromeB[[#This Row],[Date]])</f>
        <v>2025</v>
      </c>
      <c r="D324" s="2" t="str">
        <f>PROPER(TEXT(t_JeromeB[[#This Row],[Date]],"mmm"))</f>
        <v>Nov</v>
      </c>
      <c r="E324" s="2">
        <f>_xlfn.ISOWEEKNUM(t_JeromeB[[#This Row],[Date]])</f>
        <v>48</v>
      </c>
      <c r="F324" s="3"/>
      <c r="G324" t="str">
        <f>_xlfn.XLOOKUP(t_JeromeB[[#This Row],[Date]],Celebration[Date],Celebration[Célébration],"-",0)</f>
        <v>-</v>
      </c>
      <c r="H3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325" spans="2:8" x14ac:dyDescent="0.25">
      <c r="B325" s="10">
        <v>45987</v>
      </c>
      <c r="C325" s="2">
        <f>YEAR(t_JeromeB[[#This Row],[Date]])</f>
        <v>2025</v>
      </c>
      <c r="D325" s="2" t="str">
        <f>PROPER(TEXT(t_JeromeB[[#This Row],[Date]],"mmm"))</f>
        <v>Nov</v>
      </c>
      <c r="E325" s="2">
        <f>_xlfn.ISOWEEKNUM(t_JeromeB[[#This Row],[Date]])</f>
        <v>48</v>
      </c>
      <c r="F325" s="3"/>
      <c r="G325" t="str">
        <f>_xlfn.XLOOKUP(t_JeromeB[[#This Row],[Date]],Celebration[Date],Celebration[Célébration],"-",0)</f>
        <v>-</v>
      </c>
      <c r="H3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326" spans="2:8" x14ac:dyDescent="0.25">
      <c r="B326" s="10">
        <v>45988</v>
      </c>
      <c r="C326" s="2">
        <f>YEAR(t_JeromeB[[#This Row],[Date]])</f>
        <v>2025</v>
      </c>
      <c r="D326" s="2" t="str">
        <f>PROPER(TEXT(t_JeromeB[[#This Row],[Date]],"mmm"))</f>
        <v>Nov</v>
      </c>
      <c r="E326" s="2">
        <f>_xlfn.ISOWEEKNUM(t_JeromeB[[#This Row],[Date]])</f>
        <v>48</v>
      </c>
      <c r="F326" s="3"/>
      <c r="G326" t="str">
        <f>_xlfn.XLOOKUP(t_JeromeB[[#This Row],[Date]],Celebration[Date],Celebration[Célébration],"-",0)</f>
        <v>-</v>
      </c>
      <c r="H3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327" spans="2:8" x14ac:dyDescent="0.25">
      <c r="B327" s="10">
        <v>45989</v>
      </c>
      <c r="C327" s="2">
        <f>YEAR(t_JeromeB[[#This Row],[Date]])</f>
        <v>2025</v>
      </c>
      <c r="D327" s="2" t="str">
        <f>PROPER(TEXT(t_JeromeB[[#This Row],[Date]],"mmm"))</f>
        <v>Nov</v>
      </c>
      <c r="E327" s="2">
        <f>_xlfn.ISOWEEKNUM(t_JeromeB[[#This Row],[Date]])</f>
        <v>48</v>
      </c>
      <c r="F327" s="3"/>
      <c r="G327" t="str">
        <f>_xlfn.XLOOKUP(t_JeromeB[[#This Row],[Date]],Celebration[Date],Celebration[Célébration],"-",0)</f>
        <v>-</v>
      </c>
      <c r="H3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328" spans="2:8" x14ac:dyDescent="0.25">
      <c r="B328" s="10">
        <v>45990</v>
      </c>
      <c r="C328" s="2">
        <f>YEAR(t_JeromeB[[#This Row],[Date]])</f>
        <v>2025</v>
      </c>
      <c r="D328" s="2" t="str">
        <f>PROPER(TEXT(t_JeromeB[[#This Row],[Date]],"mmm"))</f>
        <v>Nov</v>
      </c>
      <c r="E328" s="2">
        <f>_xlfn.ISOWEEKNUM(t_JeromeB[[#This Row],[Date]])</f>
        <v>48</v>
      </c>
      <c r="F328" s="3"/>
      <c r="G328" t="str">
        <f>_xlfn.XLOOKUP(t_JeromeB[[#This Row],[Date]],Celebration[Date],Celebration[Célébration],"-",0)</f>
        <v>-</v>
      </c>
      <c r="H3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329" spans="2:8" x14ac:dyDescent="0.25">
      <c r="B329" s="10">
        <v>45991</v>
      </c>
      <c r="C329" s="2">
        <f>YEAR(t_JeromeB[[#This Row],[Date]])</f>
        <v>2025</v>
      </c>
      <c r="D329" s="2" t="str">
        <f>PROPER(TEXT(t_JeromeB[[#This Row],[Date]],"mmm"))</f>
        <v>Nov</v>
      </c>
      <c r="E329" s="2">
        <f>_xlfn.ISOWEEKNUM(t_JeromeB[[#This Row],[Date]])</f>
        <v>48</v>
      </c>
      <c r="F329" s="3"/>
      <c r="G329" t="str">
        <f>_xlfn.XLOOKUP(t_JeromeB[[#This Row],[Date]],Celebration[Date],Celebration[Célébration],"-",0)</f>
        <v>-</v>
      </c>
      <c r="H3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330" spans="2:8" x14ac:dyDescent="0.25">
      <c r="B330" s="10">
        <v>45992</v>
      </c>
      <c r="C330" s="2">
        <f>YEAR(t_JeromeB[[#This Row],[Date]])</f>
        <v>2025</v>
      </c>
      <c r="D330" s="2" t="str">
        <f>PROPER(TEXT(t_JeromeB[[#This Row],[Date]],"mmm"))</f>
        <v>Déc</v>
      </c>
      <c r="E330" s="2">
        <f>_xlfn.ISOWEEKNUM(t_JeromeB[[#This Row],[Date]])</f>
        <v>49</v>
      </c>
      <c r="F330" s="3"/>
      <c r="G330" t="str">
        <f>_xlfn.XLOOKUP(t_JeromeB[[#This Row],[Date]],Celebration[Date],Celebration[Célébration],"-",0)</f>
        <v>-</v>
      </c>
      <c r="H3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331" spans="2:8" x14ac:dyDescent="0.25">
      <c r="B331" s="10">
        <v>45993</v>
      </c>
      <c r="C331" s="2">
        <f>YEAR(t_JeromeB[[#This Row],[Date]])</f>
        <v>2025</v>
      </c>
      <c r="D331" s="2" t="str">
        <f>PROPER(TEXT(t_JeromeB[[#This Row],[Date]],"mmm"))</f>
        <v>Déc</v>
      </c>
      <c r="E331" s="2">
        <f>_xlfn.ISOWEEKNUM(t_JeromeB[[#This Row],[Date]])</f>
        <v>49</v>
      </c>
      <c r="F331" s="3"/>
      <c r="G331" t="str">
        <f>_xlfn.XLOOKUP(t_JeromeB[[#This Row],[Date]],Celebration[Date],Celebration[Célébration],"-",0)</f>
        <v>-</v>
      </c>
      <c r="H3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332" spans="2:8" x14ac:dyDescent="0.25">
      <c r="B332" s="10">
        <v>45994</v>
      </c>
      <c r="C332" s="2">
        <f>YEAR(t_JeromeB[[#This Row],[Date]])</f>
        <v>2025</v>
      </c>
      <c r="D332" s="2" t="str">
        <f>PROPER(TEXT(t_JeromeB[[#This Row],[Date]],"mmm"))</f>
        <v>Déc</v>
      </c>
      <c r="E332" s="2">
        <f>_xlfn.ISOWEEKNUM(t_JeromeB[[#This Row],[Date]])</f>
        <v>49</v>
      </c>
      <c r="F332" s="3"/>
      <c r="G332" t="str">
        <f>_xlfn.XLOOKUP(t_JeromeB[[#This Row],[Date]],Celebration[Date],Celebration[Célébration],"-",0)</f>
        <v>-</v>
      </c>
      <c r="H3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333" spans="2:8" x14ac:dyDescent="0.25">
      <c r="B333" s="10">
        <v>45995</v>
      </c>
      <c r="C333" s="2">
        <f>YEAR(t_JeromeB[[#This Row],[Date]])</f>
        <v>2025</v>
      </c>
      <c r="D333" s="2" t="str">
        <f>PROPER(TEXT(t_JeromeB[[#This Row],[Date]],"mmm"))</f>
        <v>Déc</v>
      </c>
      <c r="E333" s="2">
        <f>_xlfn.ISOWEEKNUM(t_JeromeB[[#This Row],[Date]])</f>
        <v>49</v>
      </c>
      <c r="F333" s="3"/>
      <c r="G333" t="str">
        <f>_xlfn.XLOOKUP(t_JeromeB[[#This Row],[Date]],Celebration[Date],Celebration[Célébration],"-",0)</f>
        <v>-</v>
      </c>
      <c r="H3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334" spans="2:8" x14ac:dyDescent="0.25">
      <c r="B334" s="10">
        <v>45996</v>
      </c>
      <c r="C334" s="2">
        <f>YEAR(t_JeromeB[[#This Row],[Date]])</f>
        <v>2025</v>
      </c>
      <c r="D334" s="2" t="str">
        <f>PROPER(TEXT(t_JeromeB[[#This Row],[Date]],"mmm"))</f>
        <v>Déc</v>
      </c>
      <c r="E334" s="2">
        <f>_xlfn.ISOWEEKNUM(t_JeromeB[[#This Row],[Date]])</f>
        <v>49</v>
      </c>
      <c r="F334" s="3"/>
      <c r="G334" t="str">
        <f>_xlfn.XLOOKUP(t_JeromeB[[#This Row],[Date]],Celebration[Date],Celebration[Célébration],"-",0)</f>
        <v>-</v>
      </c>
      <c r="H3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335" spans="2:8" x14ac:dyDescent="0.25">
      <c r="B335" s="10">
        <v>45997</v>
      </c>
      <c r="C335" s="2">
        <f>YEAR(t_JeromeB[[#This Row],[Date]])</f>
        <v>2025</v>
      </c>
      <c r="D335" s="2" t="str">
        <f>PROPER(TEXT(t_JeromeB[[#This Row],[Date]],"mmm"))</f>
        <v>Déc</v>
      </c>
      <c r="E335" s="2">
        <f>_xlfn.ISOWEEKNUM(t_JeromeB[[#This Row],[Date]])</f>
        <v>49</v>
      </c>
      <c r="F335" s="3"/>
      <c r="G335" t="str">
        <f>_xlfn.XLOOKUP(t_JeromeB[[#This Row],[Date]],Celebration[Date],Celebration[Célébration],"-",0)</f>
        <v>-</v>
      </c>
      <c r="H3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336" spans="2:8" x14ac:dyDescent="0.25">
      <c r="B336" s="10">
        <v>45998</v>
      </c>
      <c r="C336" s="2">
        <f>YEAR(t_JeromeB[[#This Row],[Date]])</f>
        <v>2025</v>
      </c>
      <c r="D336" s="2" t="str">
        <f>PROPER(TEXT(t_JeromeB[[#This Row],[Date]],"mmm"))</f>
        <v>Déc</v>
      </c>
      <c r="E336" s="2">
        <f>_xlfn.ISOWEEKNUM(t_JeromeB[[#This Row],[Date]])</f>
        <v>49</v>
      </c>
      <c r="F336" s="3"/>
      <c r="G336" t="str">
        <f>_xlfn.XLOOKUP(t_JeromeB[[#This Row],[Date]],Celebration[Date],Celebration[Célébration],"-",0)</f>
        <v>-</v>
      </c>
      <c r="H3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337" spans="2:8" x14ac:dyDescent="0.25">
      <c r="B337" s="10">
        <v>45999</v>
      </c>
      <c r="C337" s="2">
        <f>YEAR(t_JeromeB[[#This Row],[Date]])</f>
        <v>2025</v>
      </c>
      <c r="D337" s="2" t="str">
        <f>PROPER(TEXT(t_JeromeB[[#This Row],[Date]],"mmm"))</f>
        <v>Déc</v>
      </c>
      <c r="E337" s="2">
        <f>_xlfn.ISOWEEKNUM(t_JeromeB[[#This Row],[Date]])</f>
        <v>50</v>
      </c>
      <c r="F337" s="3"/>
      <c r="G337" t="str">
        <f>_xlfn.XLOOKUP(t_JeromeB[[#This Row],[Date]],Celebration[Date],Celebration[Célébration],"-",0)</f>
        <v>-</v>
      </c>
      <c r="H3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338" spans="2:8" x14ac:dyDescent="0.25">
      <c r="B338" s="10">
        <v>46000</v>
      </c>
      <c r="C338" s="2">
        <f>YEAR(t_JeromeB[[#This Row],[Date]])</f>
        <v>2025</v>
      </c>
      <c r="D338" s="2" t="str">
        <f>PROPER(TEXT(t_JeromeB[[#This Row],[Date]],"mmm"))</f>
        <v>Déc</v>
      </c>
      <c r="E338" s="2">
        <f>_xlfn.ISOWEEKNUM(t_JeromeB[[#This Row],[Date]])</f>
        <v>50</v>
      </c>
      <c r="F338" s="3"/>
      <c r="G338" t="str">
        <f>_xlfn.XLOOKUP(t_JeromeB[[#This Row],[Date]],Celebration[Date],Celebration[Célébration],"-",0)</f>
        <v>-</v>
      </c>
      <c r="H3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339" spans="2:8" x14ac:dyDescent="0.25">
      <c r="B339" s="10">
        <v>46001</v>
      </c>
      <c r="C339" s="2">
        <f>YEAR(t_JeromeB[[#This Row],[Date]])</f>
        <v>2025</v>
      </c>
      <c r="D339" s="2" t="str">
        <f>PROPER(TEXT(t_JeromeB[[#This Row],[Date]],"mmm"))</f>
        <v>Déc</v>
      </c>
      <c r="E339" s="2">
        <f>_xlfn.ISOWEEKNUM(t_JeromeB[[#This Row],[Date]])</f>
        <v>50</v>
      </c>
      <c r="F339" s="3"/>
      <c r="G339" t="str">
        <f>_xlfn.XLOOKUP(t_JeromeB[[#This Row],[Date]],Celebration[Date],Celebration[Célébration],"-",0)</f>
        <v>-</v>
      </c>
      <c r="H3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340" spans="2:8" x14ac:dyDescent="0.25">
      <c r="B340" s="10">
        <v>46002</v>
      </c>
      <c r="C340" s="2">
        <f>YEAR(t_JeromeB[[#This Row],[Date]])</f>
        <v>2025</v>
      </c>
      <c r="D340" s="2" t="str">
        <f>PROPER(TEXT(t_JeromeB[[#This Row],[Date]],"mmm"))</f>
        <v>Déc</v>
      </c>
      <c r="E340" s="2">
        <f>_xlfn.ISOWEEKNUM(t_JeromeB[[#This Row],[Date]])</f>
        <v>50</v>
      </c>
      <c r="F340" s="3"/>
      <c r="G340" t="str">
        <f>_xlfn.XLOOKUP(t_JeromeB[[#This Row],[Date]],Celebration[Date],Celebration[Célébration],"-",0)</f>
        <v>-</v>
      </c>
      <c r="H3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341" spans="2:8" x14ac:dyDescent="0.25">
      <c r="B341" s="10">
        <v>46003</v>
      </c>
      <c r="C341" s="2">
        <f>YEAR(t_JeromeB[[#This Row],[Date]])</f>
        <v>2025</v>
      </c>
      <c r="D341" s="2" t="str">
        <f>PROPER(TEXT(t_JeromeB[[#This Row],[Date]],"mmm"))</f>
        <v>Déc</v>
      </c>
      <c r="E341" s="2">
        <f>_xlfn.ISOWEEKNUM(t_JeromeB[[#This Row],[Date]])</f>
        <v>50</v>
      </c>
      <c r="F341" s="3"/>
      <c r="G341" t="str">
        <f>_xlfn.XLOOKUP(t_JeromeB[[#This Row],[Date]],Celebration[Date],Celebration[Célébration],"-",0)</f>
        <v>-</v>
      </c>
      <c r="H3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342" spans="2:8" x14ac:dyDescent="0.25">
      <c r="B342" s="10">
        <v>46004</v>
      </c>
      <c r="C342" s="2">
        <f>YEAR(t_JeromeB[[#This Row],[Date]])</f>
        <v>2025</v>
      </c>
      <c r="D342" s="2" t="str">
        <f>PROPER(TEXT(t_JeromeB[[#This Row],[Date]],"mmm"))</f>
        <v>Déc</v>
      </c>
      <c r="E342" s="2">
        <f>_xlfn.ISOWEEKNUM(t_JeromeB[[#This Row],[Date]])</f>
        <v>50</v>
      </c>
      <c r="F342" s="3"/>
      <c r="G342" t="str">
        <f>_xlfn.XLOOKUP(t_JeromeB[[#This Row],[Date]],Celebration[Date],Celebration[Célébration],"-",0)</f>
        <v>-</v>
      </c>
      <c r="H3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343" spans="2:8" x14ac:dyDescent="0.25">
      <c r="B343" s="10">
        <v>46005</v>
      </c>
      <c r="C343" s="2">
        <f>YEAR(t_JeromeB[[#This Row],[Date]])</f>
        <v>2025</v>
      </c>
      <c r="D343" s="2" t="str">
        <f>PROPER(TEXT(t_JeromeB[[#This Row],[Date]],"mmm"))</f>
        <v>Déc</v>
      </c>
      <c r="E343" s="2">
        <f>_xlfn.ISOWEEKNUM(t_JeromeB[[#This Row],[Date]])</f>
        <v>50</v>
      </c>
      <c r="F343" s="3"/>
      <c r="G343" t="str">
        <f>_xlfn.XLOOKUP(t_JeromeB[[#This Row],[Date]],Celebration[Date],Celebration[Célébration],"-",0)</f>
        <v>-</v>
      </c>
      <c r="H3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344" spans="2:8" x14ac:dyDescent="0.25">
      <c r="B344" s="10">
        <v>46006</v>
      </c>
      <c r="C344" s="2">
        <f>YEAR(t_JeromeB[[#This Row],[Date]])</f>
        <v>2025</v>
      </c>
      <c r="D344" s="2" t="str">
        <f>PROPER(TEXT(t_JeromeB[[#This Row],[Date]],"mmm"))</f>
        <v>Déc</v>
      </c>
      <c r="E344" s="2">
        <f>_xlfn.ISOWEEKNUM(t_JeromeB[[#This Row],[Date]])</f>
        <v>51</v>
      </c>
      <c r="F344" s="3"/>
      <c r="G344" t="str">
        <f>_xlfn.XLOOKUP(t_JeromeB[[#This Row],[Date]],Celebration[Date],Celebration[Célébration],"-",0)</f>
        <v>-</v>
      </c>
      <c r="H3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345" spans="2:8" x14ac:dyDescent="0.25">
      <c r="B345" s="10">
        <v>46007</v>
      </c>
      <c r="C345" s="2">
        <f>YEAR(t_JeromeB[[#This Row],[Date]])</f>
        <v>2025</v>
      </c>
      <c r="D345" s="2" t="str">
        <f>PROPER(TEXT(t_JeromeB[[#This Row],[Date]],"mmm"))</f>
        <v>Déc</v>
      </c>
      <c r="E345" s="2">
        <f>_xlfn.ISOWEEKNUM(t_JeromeB[[#This Row],[Date]])</f>
        <v>51</v>
      </c>
      <c r="F345" s="3"/>
      <c r="G345" t="str">
        <f>_xlfn.XLOOKUP(t_JeromeB[[#This Row],[Date]],Celebration[Date],Celebration[Célébration],"-",0)</f>
        <v>-</v>
      </c>
      <c r="H3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346" spans="2:8" x14ac:dyDescent="0.25">
      <c r="B346" s="10">
        <v>46008</v>
      </c>
      <c r="C346" s="2">
        <f>YEAR(t_JeromeB[[#This Row],[Date]])</f>
        <v>2025</v>
      </c>
      <c r="D346" s="2" t="str">
        <f>PROPER(TEXT(t_JeromeB[[#This Row],[Date]],"mmm"))</f>
        <v>Déc</v>
      </c>
      <c r="E346" s="2">
        <f>_xlfn.ISOWEEKNUM(t_JeromeB[[#This Row],[Date]])</f>
        <v>51</v>
      </c>
      <c r="F346" s="3"/>
      <c r="G346" t="str">
        <f>_xlfn.XLOOKUP(t_JeromeB[[#This Row],[Date]],Celebration[Date],Celebration[Célébration],"-",0)</f>
        <v>-</v>
      </c>
      <c r="H3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347" spans="2:8" x14ac:dyDescent="0.25">
      <c r="B347" s="10">
        <v>46009</v>
      </c>
      <c r="C347" s="2">
        <f>YEAR(t_JeromeB[[#This Row],[Date]])</f>
        <v>2025</v>
      </c>
      <c r="D347" s="2" t="str">
        <f>PROPER(TEXT(t_JeromeB[[#This Row],[Date]],"mmm"))</f>
        <v>Déc</v>
      </c>
      <c r="E347" s="2">
        <f>_xlfn.ISOWEEKNUM(t_JeromeB[[#This Row],[Date]])</f>
        <v>51</v>
      </c>
      <c r="F347" s="3"/>
      <c r="G347" t="str">
        <f>_xlfn.XLOOKUP(t_JeromeB[[#This Row],[Date]],Celebration[Date],Celebration[Célébration],"-",0)</f>
        <v>-</v>
      </c>
      <c r="H3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348" spans="2:8" x14ac:dyDescent="0.25">
      <c r="B348" s="10">
        <v>46010</v>
      </c>
      <c r="C348" s="2">
        <f>YEAR(t_JeromeB[[#This Row],[Date]])</f>
        <v>2025</v>
      </c>
      <c r="D348" s="2" t="str">
        <f>PROPER(TEXT(t_JeromeB[[#This Row],[Date]],"mmm"))</f>
        <v>Déc</v>
      </c>
      <c r="E348" s="2">
        <f>_xlfn.ISOWEEKNUM(t_JeromeB[[#This Row],[Date]])</f>
        <v>51</v>
      </c>
      <c r="F348" s="3"/>
      <c r="G348" t="str">
        <f>_xlfn.XLOOKUP(t_JeromeB[[#This Row],[Date]],Celebration[Date],Celebration[Célébration],"-",0)</f>
        <v>-</v>
      </c>
      <c r="H3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349" spans="2:8" x14ac:dyDescent="0.25">
      <c r="B349" s="10">
        <v>46011</v>
      </c>
      <c r="C349" s="2">
        <f>YEAR(t_JeromeB[[#This Row],[Date]])</f>
        <v>2025</v>
      </c>
      <c r="D349" s="2" t="str">
        <f>PROPER(TEXT(t_JeromeB[[#This Row],[Date]],"mmm"))</f>
        <v>Déc</v>
      </c>
      <c r="E349" s="2">
        <f>_xlfn.ISOWEEKNUM(t_JeromeB[[#This Row],[Date]])</f>
        <v>51</v>
      </c>
      <c r="F349" s="3"/>
      <c r="G349" t="str">
        <f>_xlfn.XLOOKUP(t_JeromeB[[#This Row],[Date]],Celebration[Date],Celebration[Célébration],"-",0)</f>
        <v>-</v>
      </c>
      <c r="H3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350" spans="2:8" x14ac:dyDescent="0.25">
      <c r="B350" s="10">
        <v>46012</v>
      </c>
      <c r="C350" s="2">
        <f>YEAR(t_JeromeB[[#This Row],[Date]])</f>
        <v>2025</v>
      </c>
      <c r="D350" s="2" t="str">
        <f>PROPER(TEXT(t_JeromeB[[#This Row],[Date]],"mmm"))</f>
        <v>Déc</v>
      </c>
      <c r="E350" s="2">
        <f>_xlfn.ISOWEEKNUM(t_JeromeB[[#This Row],[Date]])</f>
        <v>51</v>
      </c>
      <c r="F350" s="3"/>
      <c r="G350" t="str">
        <f>_xlfn.XLOOKUP(t_JeromeB[[#This Row],[Date]],Celebration[Date],Celebration[Célébration],"-",0)</f>
        <v>-</v>
      </c>
      <c r="H3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351" spans="2:8" x14ac:dyDescent="0.25">
      <c r="B351" s="10">
        <v>46013</v>
      </c>
      <c r="C351" s="2">
        <f>YEAR(t_JeromeB[[#This Row],[Date]])</f>
        <v>2025</v>
      </c>
      <c r="D351" s="2" t="str">
        <f>PROPER(TEXT(t_JeromeB[[#This Row],[Date]],"mmm"))</f>
        <v>Déc</v>
      </c>
      <c r="E351" s="2">
        <f>_xlfn.ISOWEEKNUM(t_JeromeB[[#This Row],[Date]])</f>
        <v>52</v>
      </c>
      <c r="F351" s="3"/>
      <c r="G351" t="str">
        <f>_xlfn.XLOOKUP(t_JeromeB[[#This Row],[Date]],Celebration[Date],Celebration[Célébration],"-",0)</f>
        <v>-</v>
      </c>
      <c r="H3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352" spans="2:8" x14ac:dyDescent="0.25">
      <c r="B352" s="10">
        <v>46014</v>
      </c>
      <c r="C352" s="2">
        <f>YEAR(t_JeromeB[[#This Row],[Date]])</f>
        <v>2025</v>
      </c>
      <c r="D352" s="2" t="str">
        <f>PROPER(TEXT(t_JeromeB[[#This Row],[Date]],"mmm"))</f>
        <v>Déc</v>
      </c>
      <c r="E352" s="2">
        <f>_xlfn.ISOWEEKNUM(t_JeromeB[[#This Row],[Date]])</f>
        <v>52</v>
      </c>
      <c r="F352" s="3"/>
      <c r="G352" t="str">
        <f>_xlfn.XLOOKUP(t_JeromeB[[#This Row],[Date]],Celebration[Date],Celebration[Célébration],"-",0)</f>
        <v>-</v>
      </c>
      <c r="H3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353" spans="2:8" x14ac:dyDescent="0.25">
      <c r="B353" s="10">
        <v>46015</v>
      </c>
      <c r="C353" s="2">
        <f>YEAR(t_JeromeB[[#This Row],[Date]])</f>
        <v>2025</v>
      </c>
      <c r="D353" s="2" t="str">
        <f>PROPER(TEXT(t_JeromeB[[#This Row],[Date]],"mmm"))</f>
        <v>Déc</v>
      </c>
      <c r="E353" s="2">
        <f>_xlfn.ISOWEEKNUM(t_JeromeB[[#This Row],[Date]])</f>
        <v>52</v>
      </c>
      <c r="F353" s="3"/>
      <c r="G353" t="str">
        <f>_xlfn.XLOOKUP(t_JeromeB[[#This Row],[Date]],Celebration[Date],Celebration[Célébration],"-",0)</f>
        <v>-</v>
      </c>
      <c r="H3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354" spans="2:8" x14ac:dyDescent="0.25">
      <c r="B354" s="10">
        <v>46016</v>
      </c>
      <c r="C354" s="2">
        <f>YEAR(t_JeromeB[[#This Row],[Date]])</f>
        <v>2025</v>
      </c>
      <c r="D354" s="2" t="str">
        <f>PROPER(TEXT(t_JeromeB[[#This Row],[Date]],"mmm"))</f>
        <v>Déc</v>
      </c>
      <c r="E354" s="2">
        <f>_xlfn.ISOWEEKNUM(t_JeromeB[[#This Row],[Date]])</f>
        <v>52</v>
      </c>
      <c r="F354" s="3"/>
      <c r="G354" t="str">
        <f>_xlfn.XLOOKUP(t_JeromeB[[#This Row],[Date]],Celebration[Date],Celebration[Célébration],"-",0)</f>
        <v>Jour de Noël</v>
      </c>
      <c r="H3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❗Jour de Noël</v>
      </c>
    </row>
    <row r="355" spans="2:8" x14ac:dyDescent="0.25">
      <c r="B355" s="10">
        <v>46017</v>
      </c>
      <c r="C355" s="2">
        <f>YEAR(t_JeromeB[[#This Row],[Date]])</f>
        <v>2025</v>
      </c>
      <c r="D355" s="2" t="str">
        <f>PROPER(TEXT(t_JeromeB[[#This Row],[Date]],"mmm"))</f>
        <v>Déc</v>
      </c>
      <c r="E355" s="2">
        <f>_xlfn.ISOWEEKNUM(t_JeromeB[[#This Row],[Date]])</f>
        <v>52</v>
      </c>
      <c r="F355" s="3"/>
      <c r="G355" t="str">
        <f>_xlfn.XLOOKUP(t_JeromeB[[#This Row],[Date]],Celebration[Date],Celebration[Célébration],"-",0)</f>
        <v>-</v>
      </c>
      <c r="H3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356" spans="2:8" x14ac:dyDescent="0.25">
      <c r="B356" s="10">
        <v>46018</v>
      </c>
      <c r="C356" s="2">
        <f>YEAR(t_JeromeB[[#This Row],[Date]])</f>
        <v>2025</v>
      </c>
      <c r="D356" s="2" t="str">
        <f>PROPER(TEXT(t_JeromeB[[#This Row],[Date]],"mmm"))</f>
        <v>Déc</v>
      </c>
      <c r="E356" s="2">
        <f>_xlfn.ISOWEEKNUM(t_JeromeB[[#This Row],[Date]])</f>
        <v>52</v>
      </c>
      <c r="F356" s="3"/>
      <c r="G356" t="str">
        <f>_xlfn.XLOOKUP(t_JeromeB[[#This Row],[Date]],Celebration[Date],Celebration[Célébration],"-",0)</f>
        <v>-</v>
      </c>
      <c r="H3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357" spans="2:8" x14ac:dyDescent="0.25">
      <c r="B357" s="10">
        <v>46019</v>
      </c>
      <c r="C357" s="2">
        <f>YEAR(t_JeromeB[[#This Row],[Date]])</f>
        <v>2025</v>
      </c>
      <c r="D357" s="2" t="str">
        <f>PROPER(TEXT(t_JeromeB[[#This Row],[Date]],"mmm"))</f>
        <v>Déc</v>
      </c>
      <c r="E357" s="2">
        <f>_xlfn.ISOWEEKNUM(t_JeromeB[[#This Row],[Date]])</f>
        <v>52</v>
      </c>
      <c r="F357" s="3"/>
      <c r="G357" t="str">
        <f>_xlfn.XLOOKUP(t_JeromeB[[#This Row],[Date]],Celebration[Date],Celebration[Célébration],"-",0)</f>
        <v>-</v>
      </c>
      <c r="H3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358" spans="2:8" x14ac:dyDescent="0.25">
      <c r="B358" s="10">
        <v>46020</v>
      </c>
      <c r="C358" s="2">
        <f>YEAR(t_JeromeB[[#This Row],[Date]])</f>
        <v>2025</v>
      </c>
      <c r="D358" s="2" t="str">
        <f>PROPER(TEXT(t_JeromeB[[#This Row],[Date]],"mmm"))</f>
        <v>Déc</v>
      </c>
      <c r="E358" s="2">
        <f>_xlfn.ISOWEEKNUM(t_JeromeB[[#This Row],[Date]])</f>
        <v>1</v>
      </c>
      <c r="F358" s="3"/>
      <c r="G358" t="str">
        <f>_xlfn.XLOOKUP(t_JeromeB[[#This Row],[Date]],Celebration[Date],Celebration[Célébration],"-",0)</f>
        <v>-</v>
      </c>
      <c r="H3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359" spans="2:8" x14ac:dyDescent="0.25">
      <c r="B359" s="10">
        <v>46021</v>
      </c>
      <c r="C359" s="2">
        <f>YEAR(t_JeromeB[[#This Row],[Date]])</f>
        <v>2025</v>
      </c>
      <c r="D359" s="2" t="str">
        <f>PROPER(TEXT(t_JeromeB[[#This Row],[Date]],"mmm"))</f>
        <v>Déc</v>
      </c>
      <c r="E359" s="2">
        <f>_xlfn.ISOWEEKNUM(t_JeromeB[[#This Row],[Date]])</f>
        <v>1</v>
      </c>
      <c r="F359" s="3"/>
      <c r="G359" t="str">
        <f>_xlfn.XLOOKUP(t_JeromeB[[#This Row],[Date]],Celebration[Date],Celebration[Célébration],"-",0)</f>
        <v>-</v>
      </c>
      <c r="H3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360" spans="2:8" x14ac:dyDescent="0.25">
      <c r="B360" s="10">
        <v>46022</v>
      </c>
      <c r="C360" s="2">
        <f>YEAR(t_JeromeB[[#This Row],[Date]])</f>
        <v>2025</v>
      </c>
      <c r="D360" s="2" t="str">
        <f>PROPER(TEXT(t_JeromeB[[#This Row],[Date]],"mmm"))</f>
        <v>Déc</v>
      </c>
      <c r="E360" s="2">
        <f>_xlfn.ISOWEEKNUM(t_JeromeB[[#This Row],[Date]])</f>
        <v>1</v>
      </c>
      <c r="F360" s="3"/>
      <c r="G360" t="str">
        <f>_xlfn.XLOOKUP(t_JeromeB[[#This Row],[Date]],Celebration[Date],Celebration[Célébration],"-",0)</f>
        <v>-</v>
      </c>
      <c r="H3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361" spans="2:8" x14ac:dyDescent="0.25">
      <c r="B361" s="10">
        <v>46023</v>
      </c>
      <c r="C361" s="2">
        <f>YEAR(t_JeromeB[[#This Row],[Date]])</f>
        <v>2026</v>
      </c>
      <c r="D361" s="2" t="str">
        <f>PROPER(TEXT(t_JeromeB[[#This Row],[Date]],"mmm"))</f>
        <v>Janv</v>
      </c>
      <c r="E361" s="2">
        <f>_xlfn.ISOWEEKNUM(t_JeromeB[[#This Row],[Date]])</f>
        <v>1</v>
      </c>
      <c r="F361" s="3"/>
      <c r="G361" t="str">
        <f>_xlfn.XLOOKUP(t_JeromeB[[#This Row],[Date]],Celebration[Date],Celebration[Célébration],"-",0)</f>
        <v>1er janvier</v>
      </c>
      <c r="H3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❗1er janvier</v>
      </c>
    </row>
    <row r="362" spans="2:8" x14ac:dyDescent="0.25">
      <c r="B362" s="10">
        <v>46024</v>
      </c>
      <c r="C362" s="2">
        <f>YEAR(t_JeromeB[[#This Row],[Date]])</f>
        <v>2026</v>
      </c>
      <c r="D362" s="2" t="str">
        <f>PROPER(TEXT(t_JeromeB[[#This Row],[Date]],"mmm"))</f>
        <v>Janv</v>
      </c>
      <c r="E362" s="2">
        <f>_xlfn.ISOWEEKNUM(t_JeromeB[[#This Row],[Date]])</f>
        <v>1</v>
      </c>
      <c r="F362" s="3"/>
      <c r="G362" t="str">
        <f>_xlfn.XLOOKUP(t_JeromeB[[#This Row],[Date]],Celebration[Date],Celebration[Célébration],"-",0)</f>
        <v>-</v>
      </c>
      <c r="H3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363" spans="2:8" x14ac:dyDescent="0.25">
      <c r="B363" s="10">
        <v>46025</v>
      </c>
      <c r="C363" s="2">
        <f>YEAR(t_JeromeB[[#This Row],[Date]])</f>
        <v>2026</v>
      </c>
      <c r="D363" s="2" t="str">
        <f>PROPER(TEXT(t_JeromeB[[#This Row],[Date]],"mmm"))</f>
        <v>Janv</v>
      </c>
      <c r="E363" s="2">
        <f>_xlfn.ISOWEEKNUM(t_JeromeB[[#This Row],[Date]])</f>
        <v>1</v>
      </c>
      <c r="F363" s="3"/>
      <c r="G363" t="str">
        <f>_xlfn.XLOOKUP(t_JeromeB[[#This Row],[Date]],Celebration[Date],Celebration[Célébration],"-",0)</f>
        <v>-</v>
      </c>
      <c r="H3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364" spans="2:8" x14ac:dyDescent="0.25">
      <c r="B364" s="10">
        <v>46026</v>
      </c>
      <c r="C364" s="2">
        <f>YEAR(t_JeromeB[[#This Row],[Date]])</f>
        <v>2026</v>
      </c>
      <c r="D364" s="2" t="str">
        <f>PROPER(TEXT(t_JeromeB[[#This Row],[Date]],"mmm"))</f>
        <v>Janv</v>
      </c>
      <c r="E364" s="2">
        <f>_xlfn.ISOWEEKNUM(t_JeromeB[[#This Row],[Date]])</f>
        <v>1</v>
      </c>
      <c r="F364" s="3"/>
      <c r="G364" t="str">
        <f>_xlfn.XLOOKUP(t_JeromeB[[#This Row],[Date]],Celebration[Date],Celebration[Célébration],"-",0)</f>
        <v>-</v>
      </c>
      <c r="H3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365" spans="2:8" x14ac:dyDescent="0.25">
      <c r="B365" s="10">
        <v>46027</v>
      </c>
      <c r="C365" s="2">
        <f>YEAR(t_JeromeB[[#This Row],[Date]])</f>
        <v>2026</v>
      </c>
      <c r="D365" s="2" t="str">
        <f>PROPER(TEXT(t_JeromeB[[#This Row],[Date]],"mmm"))</f>
        <v>Janv</v>
      </c>
      <c r="E365" s="2">
        <f>_xlfn.ISOWEEKNUM(t_JeromeB[[#This Row],[Date]])</f>
        <v>2</v>
      </c>
      <c r="F365" s="3"/>
      <c r="G365" t="str">
        <f>_xlfn.XLOOKUP(t_JeromeB[[#This Row],[Date]],Celebration[Date],Celebration[Célébration],"-",0)</f>
        <v>-</v>
      </c>
      <c r="H3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366" spans="2:8" x14ac:dyDescent="0.25">
      <c r="B366" s="10">
        <v>46028</v>
      </c>
      <c r="C366" s="2">
        <f>YEAR(t_JeromeB[[#This Row],[Date]])</f>
        <v>2026</v>
      </c>
      <c r="D366" s="2" t="str">
        <f>PROPER(TEXT(t_JeromeB[[#This Row],[Date]],"mmm"))</f>
        <v>Janv</v>
      </c>
      <c r="E366" s="2">
        <f>_xlfn.ISOWEEKNUM(t_JeromeB[[#This Row],[Date]])</f>
        <v>2</v>
      </c>
      <c r="F366" s="3"/>
      <c r="G366" t="str">
        <f>_xlfn.XLOOKUP(t_JeromeB[[#This Row],[Date]],Celebration[Date],Celebration[Célébration],"-",0)</f>
        <v>-</v>
      </c>
      <c r="H3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367" spans="2:8" x14ac:dyDescent="0.25">
      <c r="B367" s="10">
        <v>46029</v>
      </c>
      <c r="C367" s="2">
        <f>YEAR(t_JeromeB[[#This Row],[Date]])</f>
        <v>2026</v>
      </c>
      <c r="D367" s="2" t="str">
        <f>PROPER(TEXT(t_JeromeB[[#This Row],[Date]],"mmm"))</f>
        <v>Janv</v>
      </c>
      <c r="E367" s="2">
        <f>_xlfn.ISOWEEKNUM(t_JeromeB[[#This Row],[Date]])</f>
        <v>2</v>
      </c>
      <c r="F367" s="3"/>
      <c r="G367" t="str">
        <f>_xlfn.XLOOKUP(t_JeromeB[[#This Row],[Date]],Celebration[Date],Celebration[Célébration],"-",0)</f>
        <v>-</v>
      </c>
      <c r="H3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368" spans="2:8" x14ac:dyDescent="0.25">
      <c r="B368" s="10">
        <v>46030</v>
      </c>
      <c r="C368" s="2">
        <f>YEAR(t_JeromeB[[#This Row],[Date]])</f>
        <v>2026</v>
      </c>
      <c r="D368" s="2" t="str">
        <f>PROPER(TEXT(t_JeromeB[[#This Row],[Date]],"mmm"))</f>
        <v>Janv</v>
      </c>
      <c r="E368" s="2">
        <f>_xlfn.ISOWEEKNUM(t_JeromeB[[#This Row],[Date]])</f>
        <v>2</v>
      </c>
      <c r="F368" s="3"/>
      <c r="G368" t="str">
        <f>_xlfn.XLOOKUP(t_JeromeB[[#This Row],[Date]],Celebration[Date],Celebration[Célébration],"-",0)</f>
        <v>-</v>
      </c>
      <c r="H3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369" spans="2:8" x14ac:dyDescent="0.25">
      <c r="B369" s="10">
        <v>46031</v>
      </c>
      <c r="C369" s="2">
        <f>YEAR(t_JeromeB[[#This Row],[Date]])</f>
        <v>2026</v>
      </c>
      <c r="D369" s="2" t="str">
        <f>PROPER(TEXT(t_JeromeB[[#This Row],[Date]],"mmm"))</f>
        <v>Janv</v>
      </c>
      <c r="E369" s="2">
        <f>_xlfn.ISOWEEKNUM(t_JeromeB[[#This Row],[Date]])</f>
        <v>2</v>
      </c>
      <c r="F369" s="3"/>
      <c r="G369" t="str">
        <f>_xlfn.XLOOKUP(t_JeromeB[[#This Row],[Date]],Celebration[Date],Celebration[Célébration],"-",0)</f>
        <v>-</v>
      </c>
      <c r="H3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370" spans="2:8" x14ac:dyDescent="0.25">
      <c r="B370" s="10">
        <v>46032</v>
      </c>
      <c r="C370" s="2">
        <f>YEAR(t_JeromeB[[#This Row],[Date]])</f>
        <v>2026</v>
      </c>
      <c r="D370" s="2" t="str">
        <f>PROPER(TEXT(t_JeromeB[[#This Row],[Date]],"mmm"))</f>
        <v>Janv</v>
      </c>
      <c r="E370" s="2">
        <f>_xlfn.ISOWEEKNUM(t_JeromeB[[#This Row],[Date]])</f>
        <v>2</v>
      </c>
      <c r="F370" s="3"/>
      <c r="G370" t="str">
        <f>_xlfn.XLOOKUP(t_JeromeB[[#This Row],[Date]],Celebration[Date],Celebration[Célébration],"-",0)</f>
        <v>-</v>
      </c>
      <c r="H3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371" spans="2:8" x14ac:dyDescent="0.25">
      <c r="B371" s="10">
        <v>46033</v>
      </c>
      <c r="C371" s="2">
        <f>YEAR(t_JeromeB[[#This Row],[Date]])</f>
        <v>2026</v>
      </c>
      <c r="D371" s="2" t="str">
        <f>PROPER(TEXT(t_JeromeB[[#This Row],[Date]],"mmm"))</f>
        <v>Janv</v>
      </c>
      <c r="E371" s="2">
        <f>_xlfn.ISOWEEKNUM(t_JeromeB[[#This Row],[Date]])</f>
        <v>2</v>
      </c>
      <c r="F371" s="3"/>
      <c r="G371" t="str">
        <f>_xlfn.XLOOKUP(t_JeromeB[[#This Row],[Date]],Celebration[Date],Celebration[Célébration],"-",0)</f>
        <v>-</v>
      </c>
      <c r="H3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372" spans="2:8" x14ac:dyDescent="0.25">
      <c r="B372" s="10">
        <v>46034</v>
      </c>
      <c r="C372" s="2">
        <f>YEAR(t_JeromeB[[#This Row],[Date]])</f>
        <v>2026</v>
      </c>
      <c r="D372" s="2" t="str">
        <f>PROPER(TEXT(t_JeromeB[[#This Row],[Date]],"mmm"))</f>
        <v>Janv</v>
      </c>
      <c r="E372" s="2">
        <f>_xlfn.ISOWEEKNUM(t_JeromeB[[#This Row],[Date]])</f>
        <v>3</v>
      </c>
      <c r="F372" s="3"/>
      <c r="G372" t="str">
        <f>_xlfn.XLOOKUP(t_JeromeB[[#This Row],[Date]],Celebration[Date],Celebration[Célébration],"-",0)</f>
        <v>-</v>
      </c>
      <c r="H3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373" spans="2:8" x14ac:dyDescent="0.25">
      <c r="B373" s="10">
        <v>46035</v>
      </c>
      <c r="C373" s="2">
        <f>YEAR(t_JeromeB[[#This Row],[Date]])</f>
        <v>2026</v>
      </c>
      <c r="D373" s="2" t="str">
        <f>PROPER(TEXT(t_JeromeB[[#This Row],[Date]],"mmm"))</f>
        <v>Janv</v>
      </c>
      <c r="E373" s="2">
        <f>_xlfn.ISOWEEKNUM(t_JeromeB[[#This Row],[Date]])</f>
        <v>3</v>
      </c>
      <c r="F373" s="3"/>
      <c r="G373" t="str">
        <f>_xlfn.XLOOKUP(t_JeromeB[[#This Row],[Date]],Celebration[Date],Celebration[Célébration],"-",0)</f>
        <v>-</v>
      </c>
      <c r="H3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374" spans="2:8" x14ac:dyDescent="0.25">
      <c r="B374" s="10">
        <v>46036</v>
      </c>
      <c r="C374" s="2">
        <f>YEAR(t_JeromeB[[#This Row],[Date]])</f>
        <v>2026</v>
      </c>
      <c r="D374" s="2" t="str">
        <f>PROPER(TEXT(t_JeromeB[[#This Row],[Date]],"mmm"))</f>
        <v>Janv</v>
      </c>
      <c r="E374" s="2">
        <f>_xlfn.ISOWEEKNUM(t_JeromeB[[#This Row],[Date]])</f>
        <v>3</v>
      </c>
      <c r="F374" s="3"/>
      <c r="G374" t="str">
        <f>_xlfn.XLOOKUP(t_JeromeB[[#This Row],[Date]],Celebration[Date],Celebration[Célébration],"-",0)</f>
        <v>-</v>
      </c>
      <c r="H3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375" spans="2:8" x14ac:dyDescent="0.25">
      <c r="B375" s="10">
        <v>46037</v>
      </c>
      <c r="C375" s="2">
        <f>YEAR(t_JeromeB[[#This Row],[Date]])</f>
        <v>2026</v>
      </c>
      <c r="D375" s="2" t="str">
        <f>PROPER(TEXT(t_JeromeB[[#This Row],[Date]],"mmm"))</f>
        <v>Janv</v>
      </c>
      <c r="E375" s="2">
        <f>_xlfn.ISOWEEKNUM(t_JeromeB[[#This Row],[Date]])</f>
        <v>3</v>
      </c>
      <c r="F375" s="3"/>
      <c r="G375" t="str">
        <f>_xlfn.XLOOKUP(t_JeromeB[[#This Row],[Date]],Celebration[Date],Celebration[Célébration],"-",0)</f>
        <v>-</v>
      </c>
      <c r="H3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376" spans="2:8" x14ac:dyDescent="0.25">
      <c r="B376" s="10">
        <v>46038</v>
      </c>
      <c r="C376" s="2">
        <f>YEAR(t_JeromeB[[#This Row],[Date]])</f>
        <v>2026</v>
      </c>
      <c r="D376" s="2" t="str">
        <f>PROPER(TEXT(t_JeromeB[[#This Row],[Date]],"mmm"))</f>
        <v>Janv</v>
      </c>
      <c r="E376" s="2">
        <f>_xlfn.ISOWEEKNUM(t_JeromeB[[#This Row],[Date]])</f>
        <v>3</v>
      </c>
      <c r="F376" s="3"/>
      <c r="G376" t="str">
        <f>_xlfn.XLOOKUP(t_JeromeB[[#This Row],[Date]],Celebration[Date],Celebration[Célébration],"-",0)</f>
        <v>-</v>
      </c>
      <c r="H3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377" spans="2:8" x14ac:dyDescent="0.25">
      <c r="B377" s="10">
        <v>46039</v>
      </c>
      <c r="C377" s="2">
        <f>YEAR(t_JeromeB[[#This Row],[Date]])</f>
        <v>2026</v>
      </c>
      <c r="D377" s="2" t="str">
        <f>PROPER(TEXT(t_JeromeB[[#This Row],[Date]],"mmm"))</f>
        <v>Janv</v>
      </c>
      <c r="E377" s="2">
        <f>_xlfn.ISOWEEKNUM(t_JeromeB[[#This Row],[Date]])</f>
        <v>3</v>
      </c>
      <c r="F377" s="3"/>
      <c r="G377" t="str">
        <f>_xlfn.XLOOKUP(t_JeromeB[[#This Row],[Date]],Celebration[Date],Celebration[Célébration],"-",0)</f>
        <v>-</v>
      </c>
      <c r="H3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378" spans="2:8" x14ac:dyDescent="0.25">
      <c r="B378" s="10">
        <v>46040</v>
      </c>
      <c r="C378" s="2">
        <f>YEAR(t_JeromeB[[#This Row],[Date]])</f>
        <v>2026</v>
      </c>
      <c r="D378" s="2" t="str">
        <f>PROPER(TEXT(t_JeromeB[[#This Row],[Date]],"mmm"))</f>
        <v>Janv</v>
      </c>
      <c r="E378" s="2">
        <f>_xlfn.ISOWEEKNUM(t_JeromeB[[#This Row],[Date]])</f>
        <v>3</v>
      </c>
      <c r="F378" s="3"/>
      <c r="G378" t="str">
        <f>_xlfn.XLOOKUP(t_JeromeB[[#This Row],[Date]],Celebration[Date],Celebration[Célébration],"-",0)</f>
        <v>-</v>
      </c>
      <c r="H3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379" spans="2:8" x14ac:dyDescent="0.25">
      <c r="B379" s="10">
        <v>46041</v>
      </c>
      <c r="C379" s="2">
        <f>YEAR(t_JeromeB[[#This Row],[Date]])</f>
        <v>2026</v>
      </c>
      <c r="D379" s="2" t="str">
        <f>PROPER(TEXT(t_JeromeB[[#This Row],[Date]],"mmm"))</f>
        <v>Janv</v>
      </c>
      <c r="E379" s="2">
        <f>_xlfn.ISOWEEKNUM(t_JeromeB[[#This Row],[Date]])</f>
        <v>4</v>
      </c>
      <c r="F379" s="3"/>
      <c r="G379" t="str">
        <f>_xlfn.XLOOKUP(t_JeromeB[[#This Row],[Date]],Celebration[Date],Celebration[Célébration],"-",0)</f>
        <v>-</v>
      </c>
      <c r="H3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380" spans="2:8" x14ac:dyDescent="0.25">
      <c r="B380" s="10">
        <v>46042</v>
      </c>
      <c r="C380" s="2">
        <f>YEAR(t_JeromeB[[#This Row],[Date]])</f>
        <v>2026</v>
      </c>
      <c r="D380" s="2" t="str">
        <f>PROPER(TEXT(t_JeromeB[[#This Row],[Date]],"mmm"))</f>
        <v>Janv</v>
      </c>
      <c r="E380" s="2">
        <f>_xlfn.ISOWEEKNUM(t_JeromeB[[#This Row],[Date]])</f>
        <v>4</v>
      </c>
      <c r="F380" s="3"/>
      <c r="G380" t="str">
        <f>_xlfn.XLOOKUP(t_JeromeB[[#This Row],[Date]],Celebration[Date],Celebration[Célébration],"-",0)</f>
        <v>-</v>
      </c>
      <c r="H3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381" spans="2:8" x14ac:dyDescent="0.25">
      <c r="B381" s="10">
        <v>46043</v>
      </c>
      <c r="C381" s="2">
        <f>YEAR(t_JeromeB[[#This Row],[Date]])</f>
        <v>2026</v>
      </c>
      <c r="D381" s="2" t="str">
        <f>PROPER(TEXT(t_JeromeB[[#This Row],[Date]],"mmm"))</f>
        <v>Janv</v>
      </c>
      <c r="E381" s="2">
        <f>_xlfn.ISOWEEKNUM(t_JeromeB[[#This Row],[Date]])</f>
        <v>4</v>
      </c>
      <c r="F381" s="3"/>
      <c r="G381" t="str">
        <f>_xlfn.XLOOKUP(t_JeromeB[[#This Row],[Date]],Celebration[Date],Celebration[Célébration],"-",0)</f>
        <v>-</v>
      </c>
      <c r="H3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382" spans="2:8" x14ac:dyDescent="0.25">
      <c r="B382" s="10">
        <v>46044</v>
      </c>
      <c r="C382" s="2">
        <f>YEAR(t_JeromeB[[#This Row],[Date]])</f>
        <v>2026</v>
      </c>
      <c r="D382" s="2" t="str">
        <f>PROPER(TEXT(t_JeromeB[[#This Row],[Date]],"mmm"))</f>
        <v>Janv</v>
      </c>
      <c r="E382" s="2">
        <f>_xlfn.ISOWEEKNUM(t_JeromeB[[#This Row],[Date]])</f>
        <v>4</v>
      </c>
      <c r="F382" s="3"/>
      <c r="G382" t="str">
        <f>_xlfn.XLOOKUP(t_JeromeB[[#This Row],[Date]],Celebration[Date],Celebration[Célébration],"-",0)</f>
        <v>-</v>
      </c>
      <c r="H3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383" spans="2:8" x14ac:dyDescent="0.25">
      <c r="B383" s="10">
        <v>46045</v>
      </c>
      <c r="C383" s="2">
        <f>YEAR(t_JeromeB[[#This Row],[Date]])</f>
        <v>2026</v>
      </c>
      <c r="D383" s="2" t="str">
        <f>PROPER(TEXT(t_JeromeB[[#This Row],[Date]],"mmm"))</f>
        <v>Janv</v>
      </c>
      <c r="E383" s="2">
        <f>_xlfn.ISOWEEKNUM(t_JeromeB[[#This Row],[Date]])</f>
        <v>4</v>
      </c>
      <c r="F383" s="3"/>
      <c r="G383" t="str">
        <f>_xlfn.XLOOKUP(t_JeromeB[[#This Row],[Date]],Celebration[Date],Celebration[Célébration],"-",0)</f>
        <v>-</v>
      </c>
      <c r="H3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384" spans="2:8" x14ac:dyDescent="0.25">
      <c r="B384" s="10">
        <v>46046</v>
      </c>
      <c r="C384" s="2">
        <f>YEAR(t_JeromeB[[#This Row],[Date]])</f>
        <v>2026</v>
      </c>
      <c r="D384" s="2" t="str">
        <f>PROPER(TEXT(t_JeromeB[[#This Row],[Date]],"mmm"))</f>
        <v>Janv</v>
      </c>
      <c r="E384" s="2">
        <f>_xlfn.ISOWEEKNUM(t_JeromeB[[#This Row],[Date]])</f>
        <v>4</v>
      </c>
      <c r="F384" s="3"/>
      <c r="G384" t="str">
        <f>_xlfn.XLOOKUP(t_JeromeB[[#This Row],[Date]],Celebration[Date],Celebration[Célébration],"-",0)</f>
        <v>-</v>
      </c>
      <c r="H3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385" spans="2:8" x14ac:dyDescent="0.25">
      <c r="B385" s="10">
        <v>46047</v>
      </c>
      <c r="C385" s="2">
        <f>YEAR(t_JeromeB[[#This Row],[Date]])</f>
        <v>2026</v>
      </c>
      <c r="D385" s="2" t="str">
        <f>PROPER(TEXT(t_JeromeB[[#This Row],[Date]],"mmm"))</f>
        <v>Janv</v>
      </c>
      <c r="E385" s="2">
        <f>_xlfn.ISOWEEKNUM(t_JeromeB[[#This Row],[Date]])</f>
        <v>4</v>
      </c>
      <c r="F385" s="3"/>
      <c r="G385" t="str">
        <f>_xlfn.XLOOKUP(t_JeromeB[[#This Row],[Date]],Celebration[Date],Celebration[Célébration],"-",0)</f>
        <v>-</v>
      </c>
      <c r="H3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386" spans="2:8" x14ac:dyDescent="0.25">
      <c r="B386" s="10">
        <v>46048</v>
      </c>
      <c r="C386" s="2">
        <f>YEAR(t_JeromeB[[#This Row],[Date]])</f>
        <v>2026</v>
      </c>
      <c r="D386" s="2" t="str">
        <f>PROPER(TEXT(t_JeromeB[[#This Row],[Date]],"mmm"))</f>
        <v>Janv</v>
      </c>
      <c r="E386" s="2">
        <f>_xlfn.ISOWEEKNUM(t_JeromeB[[#This Row],[Date]])</f>
        <v>5</v>
      </c>
      <c r="F386" s="3"/>
      <c r="G386" t="str">
        <f>_xlfn.XLOOKUP(t_JeromeB[[#This Row],[Date]],Celebration[Date],Celebration[Célébration],"-",0)</f>
        <v>-</v>
      </c>
      <c r="H3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387" spans="2:8" x14ac:dyDescent="0.25">
      <c r="B387" s="10">
        <v>46049</v>
      </c>
      <c r="C387" s="2">
        <f>YEAR(t_JeromeB[[#This Row],[Date]])</f>
        <v>2026</v>
      </c>
      <c r="D387" s="2" t="str">
        <f>PROPER(TEXT(t_JeromeB[[#This Row],[Date]],"mmm"))</f>
        <v>Janv</v>
      </c>
      <c r="E387" s="2">
        <f>_xlfn.ISOWEEKNUM(t_JeromeB[[#This Row],[Date]])</f>
        <v>5</v>
      </c>
      <c r="F387" s="3"/>
      <c r="G387" t="str">
        <f>_xlfn.XLOOKUP(t_JeromeB[[#This Row],[Date]],Celebration[Date],Celebration[Célébration],"-",0)</f>
        <v>-</v>
      </c>
      <c r="H3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388" spans="2:8" x14ac:dyDescent="0.25">
      <c r="B388" s="10">
        <v>46050</v>
      </c>
      <c r="C388" s="2">
        <f>YEAR(t_JeromeB[[#This Row],[Date]])</f>
        <v>2026</v>
      </c>
      <c r="D388" s="2" t="str">
        <f>PROPER(TEXT(t_JeromeB[[#This Row],[Date]],"mmm"))</f>
        <v>Janv</v>
      </c>
      <c r="E388" s="2">
        <f>_xlfn.ISOWEEKNUM(t_JeromeB[[#This Row],[Date]])</f>
        <v>5</v>
      </c>
      <c r="F388" s="3"/>
      <c r="G388" t="str">
        <f>_xlfn.XLOOKUP(t_JeromeB[[#This Row],[Date]],Celebration[Date],Celebration[Célébration],"-",0)</f>
        <v>-</v>
      </c>
      <c r="H3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389" spans="2:8" x14ac:dyDescent="0.25">
      <c r="B389" s="10">
        <v>46051</v>
      </c>
      <c r="C389" s="2">
        <f>YEAR(t_JeromeB[[#This Row],[Date]])</f>
        <v>2026</v>
      </c>
      <c r="D389" s="2" t="str">
        <f>PROPER(TEXT(t_JeromeB[[#This Row],[Date]],"mmm"))</f>
        <v>Janv</v>
      </c>
      <c r="E389" s="2">
        <f>_xlfn.ISOWEEKNUM(t_JeromeB[[#This Row],[Date]])</f>
        <v>5</v>
      </c>
      <c r="F389" s="3"/>
      <c r="G389" t="str">
        <f>_xlfn.XLOOKUP(t_JeromeB[[#This Row],[Date]],Celebration[Date],Celebration[Célébration],"-",0)</f>
        <v>-</v>
      </c>
      <c r="H3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390" spans="2:8" x14ac:dyDescent="0.25">
      <c r="B390" s="10">
        <v>46052</v>
      </c>
      <c r="C390" s="2">
        <f>YEAR(t_JeromeB[[#This Row],[Date]])</f>
        <v>2026</v>
      </c>
      <c r="D390" s="2" t="str">
        <f>PROPER(TEXT(t_JeromeB[[#This Row],[Date]],"mmm"))</f>
        <v>Janv</v>
      </c>
      <c r="E390" s="2">
        <f>_xlfn.ISOWEEKNUM(t_JeromeB[[#This Row],[Date]])</f>
        <v>5</v>
      </c>
      <c r="F390" s="3"/>
      <c r="G390" t="str">
        <f>_xlfn.XLOOKUP(t_JeromeB[[#This Row],[Date]],Celebration[Date],Celebration[Célébration],"-",0)</f>
        <v>-</v>
      </c>
      <c r="H3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391" spans="2:8" x14ac:dyDescent="0.25">
      <c r="B391" s="10">
        <v>46053</v>
      </c>
      <c r="C391" s="2">
        <f>YEAR(t_JeromeB[[#This Row],[Date]])</f>
        <v>2026</v>
      </c>
      <c r="D391" s="2" t="str">
        <f>PROPER(TEXT(t_JeromeB[[#This Row],[Date]],"mmm"))</f>
        <v>Janv</v>
      </c>
      <c r="E391" s="2">
        <f>_xlfn.ISOWEEKNUM(t_JeromeB[[#This Row],[Date]])</f>
        <v>5</v>
      </c>
      <c r="F391" s="3"/>
      <c r="G391" t="str">
        <f>_xlfn.XLOOKUP(t_JeromeB[[#This Row],[Date]],Celebration[Date],Celebration[Célébration],"-",0)</f>
        <v>-</v>
      </c>
      <c r="H3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392" spans="2:8" x14ac:dyDescent="0.25">
      <c r="B392" s="10">
        <v>46054</v>
      </c>
      <c r="C392" s="2">
        <f>YEAR(t_JeromeB[[#This Row],[Date]])</f>
        <v>2026</v>
      </c>
      <c r="D392" s="2" t="str">
        <f>PROPER(TEXT(t_JeromeB[[#This Row],[Date]],"mmm"))</f>
        <v>Févr</v>
      </c>
      <c r="E392" s="2">
        <f>_xlfn.ISOWEEKNUM(t_JeromeB[[#This Row],[Date]])</f>
        <v>5</v>
      </c>
      <c r="F392" s="3"/>
      <c r="G392" t="str">
        <f>_xlfn.XLOOKUP(t_JeromeB[[#This Row],[Date]],Celebration[Date],Celebration[Célébration],"-",0)</f>
        <v>-</v>
      </c>
      <c r="H3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393" spans="2:8" x14ac:dyDescent="0.25">
      <c r="B393" s="10">
        <v>46055</v>
      </c>
      <c r="C393" s="2">
        <f>YEAR(t_JeromeB[[#This Row],[Date]])</f>
        <v>2026</v>
      </c>
      <c r="D393" s="2" t="str">
        <f>PROPER(TEXT(t_JeromeB[[#This Row],[Date]],"mmm"))</f>
        <v>Févr</v>
      </c>
      <c r="E393" s="2">
        <f>_xlfn.ISOWEEKNUM(t_JeromeB[[#This Row],[Date]])</f>
        <v>6</v>
      </c>
      <c r="F393" s="3"/>
      <c r="G393" t="str">
        <f>_xlfn.XLOOKUP(t_JeromeB[[#This Row],[Date]],Celebration[Date],Celebration[Célébration],"-",0)</f>
        <v>-</v>
      </c>
      <c r="H3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394" spans="2:8" x14ac:dyDescent="0.25">
      <c r="B394" s="10">
        <v>46056</v>
      </c>
      <c r="C394" s="2">
        <f>YEAR(t_JeromeB[[#This Row],[Date]])</f>
        <v>2026</v>
      </c>
      <c r="D394" s="2" t="str">
        <f>PROPER(TEXT(t_JeromeB[[#This Row],[Date]],"mmm"))</f>
        <v>Févr</v>
      </c>
      <c r="E394" s="2">
        <f>_xlfn.ISOWEEKNUM(t_JeromeB[[#This Row],[Date]])</f>
        <v>6</v>
      </c>
      <c r="F394" s="3"/>
      <c r="G394" t="str">
        <f>_xlfn.XLOOKUP(t_JeromeB[[#This Row],[Date]],Celebration[Date],Celebration[Célébration],"-",0)</f>
        <v>-</v>
      </c>
      <c r="H3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395" spans="2:8" x14ac:dyDescent="0.25">
      <c r="B395" s="10">
        <v>46057</v>
      </c>
      <c r="C395" s="2">
        <f>YEAR(t_JeromeB[[#This Row],[Date]])</f>
        <v>2026</v>
      </c>
      <c r="D395" s="2" t="str">
        <f>PROPER(TEXT(t_JeromeB[[#This Row],[Date]],"mmm"))</f>
        <v>Févr</v>
      </c>
      <c r="E395" s="2">
        <f>_xlfn.ISOWEEKNUM(t_JeromeB[[#This Row],[Date]])</f>
        <v>6</v>
      </c>
      <c r="F395" s="3"/>
      <c r="G395" t="str">
        <f>_xlfn.XLOOKUP(t_JeromeB[[#This Row],[Date]],Celebration[Date],Celebration[Célébration],"-",0)</f>
        <v>-</v>
      </c>
      <c r="H3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396" spans="2:8" x14ac:dyDescent="0.25">
      <c r="B396" s="10">
        <v>46058</v>
      </c>
      <c r="C396" s="2">
        <f>YEAR(t_JeromeB[[#This Row],[Date]])</f>
        <v>2026</v>
      </c>
      <c r="D396" s="2" t="str">
        <f>PROPER(TEXT(t_JeromeB[[#This Row],[Date]],"mmm"))</f>
        <v>Févr</v>
      </c>
      <c r="E396" s="2">
        <f>_xlfn.ISOWEEKNUM(t_JeromeB[[#This Row],[Date]])</f>
        <v>6</v>
      </c>
      <c r="F396" s="3"/>
      <c r="G396" t="str">
        <f>_xlfn.XLOOKUP(t_JeromeB[[#This Row],[Date]],Celebration[Date],Celebration[Célébration],"-",0)</f>
        <v>-</v>
      </c>
      <c r="H3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397" spans="2:8" x14ac:dyDescent="0.25">
      <c r="B397" s="10">
        <v>46059</v>
      </c>
      <c r="C397" s="2">
        <f>YEAR(t_JeromeB[[#This Row],[Date]])</f>
        <v>2026</v>
      </c>
      <c r="D397" s="2" t="str">
        <f>PROPER(TEXT(t_JeromeB[[#This Row],[Date]],"mmm"))</f>
        <v>Févr</v>
      </c>
      <c r="E397" s="2">
        <f>_xlfn.ISOWEEKNUM(t_JeromeB[[#This Row],[Date]])</f>
        <v>6</v>
      </c>
      <c r="F397" s="3"/>
      <c r="G397" t="str">
        <f>_xlfn.XLOOKUP(t_JeromeB[[#This Row],[Date]],Celebration[Date],Celebration[Célébration],"-",0)</f>
        <v>-</v>
      </c>
      <c r="H3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398" spans="2:8" x14ac:dyDescent="0.25">
      <c r="B398" s="10">
        <v>46060</v>
      </c>
      <c r="C398" s="2">
        <f>YEAR(t_JeromeB[[#This Row],[Date]])</f>
        <v>2026</v>
      </c>
      <c r="D398" s="2" t="str">
        <f>PROPER(TEXT(t_JeromeB[[#This Row],[Date]],"mmm"))</f>
        <v>Févr</v>
      </c>
      <c r="E398" s="2">
        <f>_xlfn.ISOWEEKNUM(t_JeromeB[[#This Row],[Date]])</f>
        <v>6</v>
      </c>
      <c r="F398" s="3"/>
      <c r="G398" t="str">
        <f>_xlfn.XLOOKUP(t_JeromeB[[#This Row],[Date]],Celebration[Date],Celebration[Célébration],"-",0)</f>
        <v>-</v>
      </c>
      <c r="H3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399" spans="2:8" x14ac:dyDescent="0.25">
      <c r="B399" s="10">
        <v>46061</v>
      </c>
      <c r="C399" s="2">
        <f>YEAR(t_JeromeB[[#This Row],[Date]])</f>
        <v>2026</v>
      </c>
      <c r="D399" s="2" t="str">
        <f>PROPER(TEXT(t_JeromeB[[#This Row],[Date]],"mmm"))</f>
        <v>Févr</v>
      </c>
      <c r="E399" s="2">
        <f>_xlfn.ISOWEEKNUM(t_JeromeB[[#This Row],[Date]])</f>
        <v>6</v>
      </c>
      <c r="F399" s="3"/>
      <c r="G399" t="str">
        <f>_xlfn.XLOOKUP(t_JeromeB[[#This Row],[Date]],Celebration[Date],Celebration[Célébration],"-",0)</f>
        <v>-</v>
      </c>
      <c r="H3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400" spans="2:8" x14ac:dyDescent="0.25">
      <c r="B400" s="10">
        <v>46062</v>
      </c>
      <c r="C400" s="2">
        <f>YEAR(t_JeromeB[[#This Row],[Date]])</f>
        <v>2026</v>
      </c>
      <c r="D400" s="2" t="str">
        <f>PROPER(TEXT(t_JeromeB[[#This Row],[Date]],"mmm"))</f>
        <v>Févr</v>
      </c>
      <c r="E400" s="2">
        <f>_xlfn.ISOWEEKNUM(t_JeromeB[[#This Row],[Date]])</f>
        <v>7</v>
      </c>
      <c r="F400" s="3"/>
      <c r="G400" t="str">
        <f>_xlfn.XLOOKUP(t_JeromeB[[#This Row],[Date]],Celebration[Date],Celebration[Célébration],"-",0)</f>
        <v>-</v>
      </c>
      <c r="H4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401" spans="2:8" x14ac:dyDescent="0.25">
      <c r="B401" s="10">
        <v>46063</v>
      </c>
      <c r="C401" s="2">
        <f>YEAR(t_JeromeB[[#This Row],[Date]])</f>
        <v>2026</v>
      </c>
      <c r="D401" s="2" t="str">
        <f>PROPER(TEXT(t_JeromeB[[#This Row],[Date]],"mmm"))</f>
        <v>Févr</v>
      </c>
      <c r="E401" s="2">
        <f>_xlfn.ISOWEEKNUM(t_JeromeB[[#This Row],[Date]])</f>
        <v>7</v>
      </c>
      <c r="F401" s="3"/>
      <c r="G401" t="str">
        <f>_xlfn.XLOOKUP(t_JeromeB[[#This Row],[Date]],Celebration[Date],Celebration[Célébration],"-",0)</f>
        <v>-</v>
      </c>
      <c r="H4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402" spans="2:8" x14ac:dyDescent="0.25">
      <c r="B402" s="10">
        <v>46064</v>
      </c>
      <c r="C402" s="2">
        <f>YEAR(t_JeromeB[[#This Row],[Date]])</f>
        <v>2026</v>
      </c>
      <c r="D402" s="2" t="str">
        <f>PROPER(TEXT(t_JeromeB[[#This Row],[Date]],"mmm"))</f>
        <v>Févr</v>
      </c>
      <c r="E402" s="2">
        <f>_xlfn.ISOWEEKNUM(t_JeromeB[[#This Row],[Date]])</f>
        <v>7</v>
      </c>
      <c r="F402" s="3"/>
      <c r="G402" t="str">
        <f>_xlfn.XLOOKUP(t_JeromeB[[#This Row],[Date]],Celebration[Date],Celebration[Célébration],"-",0)</f>
        <v>-</v>
      </c>
      <c r="H4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403" spans="2:8" x14ac:dyDescent="0.25">
      <c r="B403" s="10">
        <v>46065</v>
      </c>
      <c r="C403" s="2">
        <f>YEAR(t_JeromeB[[#This Row],[Date]])</f>
        <v>2026</v>
      </c>
      <c r="D403" s="2" t="str">
        <f>PROPER(TEXT(t_JeromeB[[#This Row],[Date]],"mmm"))</f>
        <v>Févr</v>
      </c>
      <c r="E403" s="2">
        <f>_xlfn.ISOWEEKNUM(t_JeromeB[[#This Row],[Date]])</f>
        <v>7</v>
      </c>
      <c r="F403" s="3"/>
      <c r="G403" t="str">
        <f>_xlfn.XLOOKUP(t_JeromeB[[#This Row],[Date]],Celebration[Date],Celebration[Célébration],"-",0)</f>
        <v>-</v>
      </c>
      <c r="H4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404" spans="2:8" x14ac:dyDescent="0.25">
      <c r="B404" s="10">
        <v>46066</v>
      </c>
      <c r="C404" s="2">
        <f>YEAR(t_JeromeB[[#This Row],[Date]])</f>
        <v>2026</v>
      </c>
      <c r="D404" s="2" t="str">
        <f>PROPER(TEXT(t_JeromeB[[#This Row],[Date]],"mmm"))</f>
        <v>Févr</v>
      </c>
      <c r="E404" s="2">
        <f>_xlfn.ISOWEEKNUM(t_JeromeB[[#This Row],[Date]])</f>
        <v>7</v>
      </c>
      <c r="F404" s="3"/>
      <c r="G404" t="str">
        <f>_xlfn.XLOOKUP(t_JeromeB[[#This Row],[Date]],Celebration[Date],Celebration[Célébration],"-",0)</f>
        <v>-</v>
      </c>
      <c r="H4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405" spans="2:8" x14ac:dyDescent="0.25">
      <c r="B405" s="10">
        <v>46067</v>
      </c>
      <c r="C405" s="2">
        <f>YEAR(t_JeromeB[[#This Row],[Date]])</f>
        <v>2026</v>
      </c>
      <c r="D405" s="2" t="str">
        <f>PROPER(TEXT(t_JeromeB[[#This Row],[Date]],"mmm"))</f>
        <v>Févr</v>
      </c>
      <c r="E405" s="2">
        <f>_xlfn.ISOWEEKNUM(t_JeromeB[[#This Row],[Date]])</f>
        <v>7</v>
      </c>
      <c r="F405" s="3"/>
      <c r="G405" t="str">
        <f>_xlfn.XLOOKUP(t_JeromeB[[#This Row],[Date]],Celebration[Date],Celebration[Célébration],"-",0)</f>
        <v>-</v>
      </c>
      <c r="H4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406" spans="2:8" x14ac:dyDescent="0.25">
      <c r="B406" s="10">
        <v>46068</v>
      </c>
      <c r="C406" s="2">
        <f>YEAR(t_JeromeB[[#This Row],[Date]])</f>
        <v>2026</v>
      </c>
      <c r="D406" s="2" t="str">
        <f>PROPER(TEXT(t_JeromeB[[#This Row],[Date]],"mmm"))</f>
        <v>Févr</v>
      </c>
      <c r="E406" s="2">
        <f>_xlfn.ISOWEEKNUM(t_JeromeB[[#This Row],[Date]])</f>
        <v>7</v>
      </c>
      <c r="F406" s="3"/>
      <c r="G406" t="str">
        <f>_xlfn.XLOOKUP(t_JeromeB[[#This Row],[Date]],Celebration[Date],Celebration[Célébration],"-",0)</f>
        <v>-</v>
      </c>
      <c r="H4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407" spans="2:8" x14ac:dyDescent="0.25">
      <c r="B407" s="10">
        <v>46069</v>
      </c>
      <c r="C407" s="2">
        <f>YEAR(t_JeromeB[[#This Row],[Date]])</f>
        <v>2026</v>
      </c>
      <c r="D407" s="2" t="str">
        <f>PROPER(TEXT(t_JeromeB[[#This Row],[Date]],"mmm"))</f>
        <v>Févr</v>
      </c>
      <c r="E407" s="2">
        <f>_xlfn.ISOWEEKNUM(t_JeromeB[[#This Row],[Date]])</f>
        <v>8</v>
      </c>
      <c r="F407" s="3"/>
      <c r="G407" t="str">
        <f>_xlfn.XLOOKUP(t_JeromeB[[#This Row],[Date]],Celebration[Date],Celebration[Célébration],"-",0)</f>
        <v>-</v>
      </c>
      <c r="H4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408" spans="2:8" x14ac:dyDescent="0.25">
      <c r="B408" s="10">
        <v>46070</v>
      </c>
      <c r="C408" s="2">
        <f>YEAR(t_JeromeB[[#This Row],[Date]])</f>
        <v>2026</v>
      </c>
      <c r="D408" s="2" t="str">
        <f>PROPER(TEXT(t_JeromeB[[#This Row],[Date]],"mmm"))</f>
        <v>Févr</v>
      </c>
      <c r="E408" s="2">
        <f>_xlfn.ISOWEEKNUM(t_JeromeB[[#This Row],[Date]])</f>
        <v>8</v>
      </c>
      <c r="F408" s="3"/>
      <c r="G408" t="str">
        <f>_xlfn.XLOOKUP(t_JeromeB[[#This Row],[Date]],Celebration[Date],Celebration[Célébration],"-",0)</f>
        <v>-</v>
      </c>
      <c r="H4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409" spans="2:8" x14ac:dyDescent="0.25">
      <c r="B409" s="10">
        <v>46071</v>
      </c>
      <c r="C409" s="2">
        <f>YEAR(t_JeromeB[[#This Row],[Date]])</f>
        <v>2026</v>
      </c>
      <c r="D409" s="2" t="str">
        <f>PROPER(TEXT(t_JeromeB[[#This Row],[Date]],"mmm"))</f>
        <v>Févr</v>
      </c>
      <c r="E409" s="2">
        <f>_xlfn.ISOWEEKNUM(t_JeromeB[[#This Row],[Date]])</f>
        <v>8</v>
      </c>
      <c r="F409" s="3"/>
      <c r="G409" t="str">
        <f>_xlfn.XLOOKUP(t_JeromeB[[#This Row],[Date]],Celebration[Date],Celebration[Célébration],"-",0)</f>
        <v>-</v>
      </c>
      <c r="H4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410" spans="2:8" x14ac:dyDescent="0.25">
      <c r="B410" s="10">
        <v>46072</v>
      </c>
      <c r="C410" s="2">
        <f>YEAR(t_JeromeB[[#This Row],[Date]])</f>
        <v>2026</v>
      </c>
      <c r="D410" s="2" t="str">
        <f>PROPER(TEXT(t_JeromeB[[#This Row],[Date]],"mmm"))</f>
        <v>Févr</v>
      </c>
      <c r="E410" s="2">
        <f>_xlfn.ISOWEEKNUM(t_JeromeB[[#This Row],[Date]])</f>
        <v>8</v>
      </c>
      <c r="F410" s="3"/>
      <c r="G410" t="str">
        <f>_xlfn.XLOOKUP(t_JeromeB[[#This Row],[Date]],Celebration[Date],Celebration[Célébration],"-",0)</f>
        <v>-</v>
      </c>
      <c r="H4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411" spans="2:8" x14ac:dyDescent="0.25">
      <c r="B411" s="10">
        <v>46073</v>
      </c>
      <c r="C411" s="2">
        <f>YEAR(t_JeromeB[[#This Row],[Date]])</f>
        <v>2026</v>
      </c>
      <c r="D411" s="2" t="str">
        <f>PROPER(TEXT(t_JeromeB[[#This Row],[Date]],"mmm"))</f>
        <v>Févr</v>
      </c>
      <c r="E411" s="2">
        <f>_xlfn.ISOWEEKNUM(t_JeromeB[[#This Row],[Date]])</f>
        <v>8</v>
      </c>
      <c r="F411" s="3"/>
      <c r="G411" t="str">
        <f>_xlfn.XLOOKUP(t_JeromeB[[#This Row],[Date]],Celebration[Date],Celebration[Célébration],"-",0)</f>
        <v>-</v>
      </c>
      <c r="H4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412" spans="2:8" x14ac:dyDescent="0.25">
      <c r="B412" s="10">
        <v>46074</v>
      </c>
      <c r="C412" s="2">
        <f>YEAR(t_JeromeB[[#This Row],[Date]])</f>
        <v>2026</v>
      </c>
      <c r="D412" s="2" t="str">
        <f>PROPER(TEXT(t_JeromeB[[#This Row],[Date]],"mmm"))</f>
        <v>Févr</v>
      </c>
      <c r="E412" s="2">
        <f>_xlfn.ISOWEEKNUM(t_JeromeB[[#This Row],[Date]])</f>
        <v>8</v>
      </c>
      <c r="F412" s="3"/>
      <c r="G412" t="str">
        <f>_xlfn.XLOOKUP(t_JeromeB[[#This Row],[Date]],Celebration[Date],Celebration[Célébration],"-",0)</f>
        <v>-</v>
      </c>
      <c r="H4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413" spans="2:8" x14ac:dyDescent="0.25">
      <c r="B413" s="10">
        <v>46075</v>
      </c>
      <c r="C413" s="2">
        <f>YEAR(t_JeromeB[[#This Row],[Date]])</f>
        <v>2026</v>
      </c>
      <c r="D413" s="2" t="str">
        <f>PROPER(TEXT(t_JeromeB[[#This Row],[Date]],"mmm"))</f>
        <v>Févr</v>
      </c>
      <c r="E413" s="2">
        <f>_xlfn.ISOWEEKNUM(t_JeromeB[[#This Row],[Date]])</f>
        <v>8</v>
      </c>
      <c r="F413" s="3"/>
      <c r="G413" t="str">
        <f>_xlfn.XLOOKUP(t_JeromeB[[#This Row],[Date]],Celebration[Date],Celebration[Célébration],"-",0)</f>
        <v>-</v>
      </c>
      <c r="H4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414" spans="2:8" x14ac:dyDescent="0.25">
      <c r="B414" s="10">
        <v>46076</v>
      </c>
      <c r="C414" s="2">
        <f>YEAR(t_JeromeB[[#This Row],[Date]])</f>
        <v>2026</v>
      </c>
      <c r="D414" s="2" t="str">
        <f>PROPER(TEXT(t_JeromeB[[#This Row],[Date]],"mmm"))</f>
        <v>Févr</v>
      </c>
      <c r="E414" s="2">
        <f>_xlfn.ISOWEEKNUM(t_JeromeB[[#This Row],[Date]])</f>
        <v>9</v>
      </c>
      <c r="F414" s="3"/>
      <c r="G414" t="str">
        <f>_xlfn.XLOOKUP(t_JeromeB[[#This Row],[Date]],Celebration[Date],Celebration[Célébration],"-",0)</f>
        <v>-</v>
      </c>
      <c r="H4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415" spans="2:8" x14ac:dyDescent="0.25">
      <c r="B415" s="10">
        <v>46077</v>
      </c>
      <c r="C415" s="2">
        <f>YEAR(t_JeromeB[[#This Row],[Date]])</f>
        <v>2026</v>
      </c>
      <c r="D415" s="2" t="str">
        <f>PROPER(TEXT(t_JeromeB[[#This Row],[Date]],"mmm"))</f>
        <v>Févr</v>
      </c>
      <c r="E415" s="2">
        <f>_xlfn.ISOWEEKNUM(t_JeromeB[[#This Row],[Date]])</f>
        <v>9</v>
      </c>
      <c r="F415" s="3"/>
      <c r="G415" t="str">
        <f>_xlfn.XLOOKUP(t_JeromeB[[#This Row],[Date]],Celebration[Date],Celebration[Célébration],"-",0)</f>
        <v>-</v>
      </c>
      <c r="H4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416" spans="2:8" x14ac:dyDescent="0.25">
      <c r="B416" s="10">
        <v>46078</v>
      </c>
      <c r="C416" s="2">
        <f>YEAR(t_JeromeB[[#This Row],[Date]])</f>
        <v>2026</v>
      </c>
      <c r="D416" s="2" t="str">
        <f>PROPER(TEXT(t_JeromeB[[#This Row],[Date]],"mmm"))</f>
        <v>Févr</v>
      </c>
      <c r="E416" s="2">
        <f>_xlfn.ISOWEEKNUM(t_JeromeB[[#This Row],[Date]])</f>
        <v>9</v>
      </c>
      <c r="F416" s="3"/>
      <c r="G416" t="str">
        <f>_xlfn.XLOOKUP(t_JeromeB[[#This Row],[Date]],Celebration[Date],Celebration[Célébration],"-",0)</f>
        <v>-</v>
      </c>
      <c r="H4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417" spans="2:8" x14ac:dyDescent="0.25">
      <c r="B417" s="10">
        <v>46079</v>
      </c>
      <c r="C417" s="2">
        <f>YEAR(t_JeromeB[[#This Row],[Date]])</f>
        <v>2026</v>
      </c>
      <c r="D417" s="2" t="str">
        <f>PROPER(TEXT(t_JeromeB[[#This Row],[Date]],"mmm"))</f>
        <v>Févr</v>
      </c>
      <c r="E417" s="2">
        <f>_xlfn.ISOWEEKNUM(t_JeromeB[[#This Row],[Date]])</f>
        <v>9</v>
      </c>
      <c r="F417" s="3"/>
      <c r="G417" t="str">
        <f>_xlfn.XLOOKUP(t_JeromeB[[#This Row],[Date]],Celebration[Date],Celebration[Célébration],"-",0)</f>
        <v>-</v>
      </c>
      <c r="H4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418" spans="2:8" x14ac:dyDescent="0.25">
      <c r="B418" s="10">
        <v>46080</v>
      </c>
      <c r="C418" s="2">
        <f>YEAR(t_JeromeB[[#This Row],[Date]])</f>
        <v>2026</v>
      </c>
      <c r="D418" s="2" t="str">
        <f>PROPER(TEXT(t_JeromeB[[#This Row],[Date]],"mmm"))</f>
        <v>Févr</v>
      </c>
      <c r="E418" s="2">
        <f>_xlfn.ISOWEEKNUM(t_JeromeB[[#This Row],[Date]])</f>
        <v>9</v>
      </c>
      <c r="F418" s="3"/>
      <c r="G418" t="str">
        <f>_xlfn.XLOOKUP(t_JeromeB[[#This Row],[Date]],Celebration[Date],Celebration[Célébration],"-",0)</f>
        <v>-</v>
      </c>
      <c r="H4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419" spans="2:8" x14ac:dyDescent="0.25">
      <c r="B419" s="10">
        <v>46081</v>
      </c>
      <c r="C419" s="2">
        <f>YEAR(t_JeromeB[[#This Row],[Date]])</f>
        <v>2026</v>
      </c>
      <c r="D419" s="2" t="str">
        <f>PROPER(TEXT(t_JeromeB[[#This Row],[Date]],"mmm"))</f>
        <v>Févr</v>
      </c>
      <c r="E419" s="2">
        <f>_xlfn.ISOWEEKNUM(t_JeromeB[[#This Row],[Date]])</f>
        <v>9</v>
      </c>
      <c r="F419" s="3"/>
      <c r="G419" t="str">
        <f>_xlfn.XLOOKUP(t_JeromeB[[#This Row],[Date]],Celebration[Date],Celebration[Célébration],"-",0)</f>
        <v>-</v>
      </c>
      <c r="H4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420" spans="2:8" x14ac:dyDescent="0.25">
      <c r="B420" s="10">
        <v>46082</v>
      </c>
      <c r="C420" s="2">
        <f>YEAR(t_JeromeB[[#This Row],[Date]])</f>
        <v>2026</v>
      </c>
      <c r="D420" s="2" t="str">
        <f>PROPER(TEXT(t_JeromeB[[#This Row],[Date]],"mmm"))</f>
        <v>Mars</v>
      </c>
      <c r="E420" s="2">
        <f>_xlfn.ISOWEEKNUM(t_JeromeB[[#This Row],[Date]])</f>
        <v>9</v>
      </c>
      <c r="F420" s="3"/>
      <c r="G420" t="str">
        <f>_xlfn.XLOOKUP(t_JeromeB[[#This Row],[Date]],Celebration[Date],Celebration[Célébration],"-",0)</f>
        <v>-</v>
      </c>
      <c r="H4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421" spans="2:8" x14ac:dyDescent="0.25">
      <c r="B421" s="10">
        <v>46083</v>
      </c>
      <c r="C421" s="2">
        <f>YEAR(t_JeromeB[[#This Row],[Date]])</f>
        <v>2026</v>
      </c>
      <c r="D421" s="2" t="str">
        <f>PROPER(TEXT(t_JeromeB[[#This Row],[Date]],"mmm"))</f>
        <v>Mars</v>
      </c>
      <c r="E421" s="2">
        <f>_xlfn.ISOWEEKNUM(t_JeromeB[[#This Row],[Date]])</f>
        <v>10</v>
      </c>
      <c r="F421" s="3"/>
      <c r="G421" t="str">
        <f>_xlfn.XLOOKUP(t_JeromeB[[#This Row],[Date]],Celebration[Date],Celebration[Célébration],"-",0)</f>
        <v>-</v>
      </c>
      <c r="H4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422" spans="2:8" x14ac:dyDescent="0.25">
      <c r="B422" s="10">
        <v>46084</v>
      </c>
      <c r="C422" s="2">
        <f>YEAR(t_JeromeB[[#This Row],[Date]])</f>
        <v>2026</v>
      </c>
      <c r="D422" s="2" t="str">
        <f>PROPER(TEXT(t_JeromeB[[#This Row],[Date]],"mmm"))</f>
        <v>Mars</v>
      </c>
      <c r="E422" s="2">
        <f>_xlfn.ISOWEEKNUM(t_JeromeB[[#This Row],[Date]])</f>
        <v>10</v>
      </c>
      <c r="F422" s="3"/>
      <c r="G422" t="str">
        <f>_xlfn.XLOOKUP(t_JeromeB[[#This Row],[Date]],Celebration[Date],Celebration[Célébration],"-",0)</f>
        <v>-</v>
      </c>
      <c r="H4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423" spans="2:8" x14ac:dyDescent="0.25">
      <c r="B423" s="10">
        <v>46085</v>
      </c>
      <c r="C423" s="2">
        <f>YEAR(t_JeromeB[[#This Row],[Date]])</f>
        <v>2026</v>
      </c>
      <c r="D423" s="2" t="str">
        <f>PROPER(TEXT(t_JeromeB[[#This Row],[Date]],"mmm"))</f>
        <v>Mars</v>
      </c>
      <c r="E423" s="2">
        <f>_xlfn.ISOWEEKNUM(t_JeromeB[[#This Row],[Date]])</f>
        <v>10</v>
      </c>
      <c r="F423" s="3"/>
      <c r="G423" t="str">
        <f>_xlfn.XLOOKUP(t_JeromeB[[#This Row],[Date]],Celebration[Date],Celebration[Célébration],"-",0)</f>
        <v>-</v>
      </c>
      <c r="H4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424" spans="2:8" x14ac:dyDescent="0.25">
      <c r="B424" s="10">
        <v>46086</v>
      </c>
      <c r="C424" s="2">
        <f>YEAR(t_JeromeB[[#This Row],[Date]])</f>
        <v>2026</v>
      </c>
      <c r="D424" s="2" t="str">
        <f>PROPER(TEXT(t_JeromeB[[#This Row],[Date]],"mmm"))</f>
        <v>Mars</v>
      </c>
      <c r="E424" s="2">
        <f>_xlfn.ISOWEEKNUM(t_JeromeB[[#This Row],[Date]])</f>
        <v>10</v>
      </c>
      <c r="F424" s="3"/>
      <c r="G424" t="str">
        <f>_xlfn.XLOOKUP(t_JeromeB[[#This Row],[Date]],Celebration[Date],Celebration[Célébration],"-",0)</f>
        <v>-</v>
      </c>
      <c r="H4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425" spans="2:8" x14ac:dyDescent="0.25">
      <c r="B425" s="10">
        <v>46087</v>
      </c>
      <c r="C425" s="2">
        <f>YEAR(t_JeromeB[[#This Row],[Date]])</f>
        <v>2026</v>
      </c>
      <c r="D425" s="2" t="str">
        <f>PROPER(TEXT(t_JeromeB[[#This Row],[Date]],"mmm"))</f>
        <v>Mars</v>
      </c>
      <c r="E425" s="2">
        <f>_xlfn.ISOWEEKNUM(t_JeromeB[[#This Row],[Date]])</f>
        <v>10</v>
      </c>
      <c r="F425" s="3"/>
      <c r="G425" t="str">
        <f>_xlfn.XLOOKUP(t_JeromeB[[#This Row],[Date]],Celebration[Date],Celebration[Célébration],"-",0)</f>
        <v>-</v>
      </c>
      <c r="H4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426" spans="2:8" x14ac:dyDescent="0.25">
      <c r="B426" s="10">
        <v>46088</v>
      </c>
      <c r="C426" s="2">
        <f>YEAR(t_JeromeB[[#This Row],[Date]])</f>
        <v>2026</v>
      </c>
      <c r="D426" s="2" t="str">
        <f>PROPER(TEXT(t_JeromeB[[#This Row],[Date]],"mmm"))</f>
        <v>Mars</v>
      </c>
      <c r="E426" s="2">
        <f>_xlfn.ISOWEEKNUM(t_JeromeB[[#This Row],[Date]])</f>
        <v>10</v>
      </c>
      <c r="F426" s="3"/>
      <c r="G426" t="str">
        <f>_xlfn.XLOOKUP(t_JeromeB[[#This Row],[Date]],Celebration[Date],Celebration[Célébration],"-",0)</f>
        <v>-</v>
      </c>
      <c r="H4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427" spans="2:8" x14ac:dyDescent="0.25">
      <c r="B427" s="10">
        <v>46089</v>
      </c>
      <c r="C427" s="2">
        <f>YEAR(t_JeromeB[[#This Row],[Date]])</f>
        <v>2026</v>
      </c>
      <c r="D427" s="2" t="str">
        <f>PROPER(TEXT(t_JeromeB[[#This Row],[Date]],"mmm"))</f>
        <v>Mars</v>
      </c>
      <c r="E427" s="2">
        <f>_xlfn.ISOWEEKNUM(t_JeromeB[[#This Row],[Date]])</f>
        <v>10</v>
      </c>
      <c r="F427" s="3"/>
      <c r="G427" t="str">
        <f>_xlfn.XLOOKUP(t_JeromeB[[#This Row],[Date]],Celebration[Date],Celebration[Célébration],"-",0)</f>
        <v>-</v>
      </c>
      <c r="H4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428" spans="2:8" x14ac:dyDescent="0.25">
      <c r="B428" s="10">
        <v>46090</v>
      </c>
      <c r="C428" s="2">
        <f>YEAR(t_JeromeB[[#This Row],[Date]])</f>
        <v>2026</v>
      </c>
      <c r="D428" s="2" t="str">
        <f>PROPER(TEXT(t_JeromeB[[#This Row],[Date]],"mmm"))</f>
        <v>Mars</v>
      </c>
      <c r="E428" s="2">
        <f>_xlfn.ISOWEEKNUM(t_JeromeB[[#This Row],[Date]])</f>
        <v>11</v>
      </c>
      <c r="F428" s="3"/>
      <c r="G428" t="str">
        <f>_xlfn.XLOOKUP(t_JeromeB[[#This Row],[Date]],Celebration[Date],Celebration[Célébration],"-",0)</f>
        <v>-</v>
      </c>
      <c r="H4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429" spans="2:8" x14ac:dyDescent="0.25">
      <c r="B429" s="10">
        <v>46091</v>
      </c>
      <c r="C429" s="2">
        <f>YEAR(t_JeromeB[[#This Row],[Date]])</f>
        <v>2026</v>
      </c>
      <c r="D429" s="2" t="str">
        <f>PROPER(TEXT(t_JeromeB[[#This Row],[Date]],"mmm"))</f>
        <v>Mars</v>
      </c>
      <c r="E429" s="2">
        <f>_xlfn.ISOWEEKNUM(t_JeromeB[[#This Row],[Date]])</f>
        <v>11</v>
      </c>
      <c r="F429" s="3"/>
      <c r="G429" t="str">
        <f>_xlfn.XLOOKUP(t_JeromeB[[#This Row],[Date]],Celebration[Date],Celebration[Célébration],"-",0)</f>
        <v>-</v>
      </c>
      <c r="H4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430" spans="2:8" x14ac:dyDescent="0.25">
      <c r="B430" s="10">
        <v>46092</v>
      </c>
      <c r="C430" s="2">
        <f>YEAR(t_JeromeB[[#This Row],[Date]])</f>
        <v>2026</v>
      </c>
      <c r="D430" s="2" t="str">
        <f>PROPER(TEXT(t_JeromeB[[#This Row],[Date]],"mmm"))</f>
        <v>Mars</v>
      </c>
      <c r="E430" s="2">
        <f>_xlfn.ISOWEEKNUM(t_JeromeB[[#This Row],[Date]])</f>
        <v>11</v>
      </c>
      <c r="F430" s="3"/>
      <c r="G430" t="str">
        <f>_xlfn.XLOOKUP(t_JeromeB[[#This Row],[Date]],Celebration[Date],Celebration[Célébration],"-",0)</f>
        <v>-</v>
      </c>
      <c r="H4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431" spans="2:8" x14ac:dyDescent="0.25">
      <c r="B431" s="10">
        <v>46093</v>
      </c>
      <c r="C431" s="2">
        <f>YEAR(t_JeromeB[[#This Row],[Date]])</f>
        <v>2026</v>
      </c>
      <c r="D431" s="2" t="str">
        <f>PROPER(TEXT(t_JeromeB[[#This Row],[Date]],"mmm"))</f>
        <v>Mars</v>
      </c>
      <c r="E431" s="2">
        <f>_xlfn.ISOWEEKNUM(t_JeromeB[[#This Row],[Date]])</f>
        <v>11</v>
      </c>
      <c r="F431" s="3"/>
      <c r="G431" t="str">
        <f>_xlfn.XLOOKUP(t_JeromeB[[#This Row],[Date]],Celebration[Date],Celebration[Célébration],"-",0)</f>
        <v>-</v>
      </c>
      <c r="H4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432" spans="2:8" x14ac:dyDescent="0.25">
      <c r="B432" s="10">
        <v>46094</v>
      </c>
      <c r="C432" s="2">
        <f>YEAR(t_JeromeB[[#This Row],[Date]])</f>
        <v>2026</v>
      </c>
      <c r="D432" s="2" t="str">
        <f>PROPER(TEXT(t_JeromeB[[#This Row],[Date]],"mmm"))</f>
        <v>Mars</v>
      </c>
      <c r="E432" s="2">
        <f>_xlfn.ISOWEEKNUM(t_JeromeB[[#This Row],[Date]])</f>
        <v>11</v>
      </c>
      <c r="F432" s="3"/>
      <c r="G432" t="str">
        <f>_xlfn.XLOOKUP(t_JeromeB[[#This Row],[Date]],Celebration[Date],Celebration[Célébration],"-",0)</f>
        <v>-</v>
      </c>
      <c r="H4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433" spans="2:8" x14ac:dyDescent="0.25">
      <c r="B433" s="10">
        <v>46095</v>
      </c>
      <c r="C433" s="2">
        <f>YEAR(t_JeromeB[[#This Row],[Date]])</f>
        <v>2026</v>
      </c>
      <c r="D433" s="2" t="str">
        <f>PROPER(TEXT(t_JeromeB[[#This Row],[Date]],"mmm"))</f>
        <v>Mars</v>
      </c>
      <c r="E433" s="2">
        <f>_xlfn.ISOWEEKNUM(t_JeromeB[[#This Row],[Date]])</f>
        <v>11</v>
      </c>
      <c r="F433" s="3"/>
      <c r="G433" t="str">
        <f>_xlfn.XLOOKUP(t_JeromeB[[#This Row],[Date]],Celebration[Date],Celebration[Célébration],"-",0)</f>
        <v>-</v>
      </c>
      <c r="H4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434" spans="2:8" x14ac:dyDescent="0.25">
      <c r="B434" s="10">
        <v>46096</v>
      </c>
      <c r="C434" s="2">
        <f>YEAR(t_JeromeB[[#This Row],[Date]])</f>
        <v>2026</v>
      </c>
      <c r="D434" s="2" t="str">
        <f>PROPER(TEXT(t_JeromeB[[#This Row],[Date]],"mmm"))</f>
        <v>Mars</v>
      </c>
      <c r="E434" s="2">
        <f>_xlfn.ISOWEEKNUM(t_JeromeB[[#This Row],[Date]])</f>
        <v>11</v>
      </c>
      <c r="F434" s="3"/>
      <c r="G434" t="str">
        <f>_xlfn.XLOOKUP(t_JeromeB[[#This Row],[Date]],Celebration[Date],Celebration[Célébration],"-",0)</f>
        <v>-</v>
      </c>
      <c r="H4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435" spans="2:8" x14ac:dyDescent="0.25">
      <c r="B435" s="10">
        <v>46097</v>
      </c>
      <c r="C435" s="2">
        <f>YEAR(t_JeromeB[[#This Row],[Date]])</f>
        <v>2026</v>
      </c>
      <c r="D435" s="2" t="str">
        <f>PROPER(TEXT(t_JeromeB[[#This Row],[Date]],"mmm"))</f>
        <v>Mars</v>
      </c>
      <c r="E435" s="2">
        <f>_xlfn.ISOWEEKNUM(t_JeromeB[[#This Row],[Date]])</f>
        <v>12</v>
      </c>
      <c r="F435" s="3"/>
      <c r="G435" t="str">
        <f>_xlfn.XLOOKUP(t_JeromeB[[#This Row],[Date]],Celebration[Date],Celebration[Célébration],"-",0)</f>
        <v>-</v>
      </c>
      <c r="H4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436" spans="2:8" x14ac:dyDescent="0.25">
      <c r="B436" s="10">
        <v>46098</v>
      </c>
      <c r="C436" s="2">
        <f>YEAR(t_JeromeB[[#This Row],[Date]])</f>
        <v>2026</v>
      </c>
      <c r="D436" s="2" t="str">
        <f>PROPER(TEXT(t_JeromeB[[#This Row],[Date]],"mmm"))</f>
        <v>Mars</v>
      </c>
      <c r="E436" s="2">
        <f>_xlfn.ISOWEEKNUM(t_JeromeB[[#This Row],[Date]])</f>
        <v>12</v>
      </c>
      <c r="F436" s="3"/>
      <c r="G436" t="str">
        <f>_xlfn.XLOOKUP(t_JeromeB[[#This Row],[Date]],Celebration[Date],Celebration[Célébration],"-",0)</f>
        <v>-</v>
      </c>
      <c r="H4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437" spans="2:8" x14ac:dyDescent="0.25">
      <c r="B437" s="10">
        <v>46099</v>
      </c>
      <c r="C437" s="2">
        <f>YEAR(t_JeromeB[[#This Row],[Date]])</f>
        <v>2026</v>
      </c>
      <c r="D437" s="2" t="str">
        <f>PROPER(TEXT(t_JeromeB[[#This Row],[Date]],"mmm"))</f>
        <v>Mars</v>
      </c>
      <c r="E437" s="2">
        <f>_xlfn.ISOWEEKNUM(t_JeromeB[[#This Row],[Date]])</f>
        <v>12</v>
      </c>
      <c r="F437" s="3"/>
      <c r="G437" t="str">
        <f>_xlfn.XLOOKUP(t_JeromeB[[#This Row],[Date]],Celebration[Date],Celebration[Célébration],"-",0)</f>
        <v>-</v>
      </c>
      <c r="H4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438" spans="2:8" x14ac:dyDescent="0.25">
      <c r="B438" s="10">
        <v>46100</v>
      </c>
      <c r="C438" s="2">
        <f>YEAR(t_JeromeB[[#This Row],[Date]])</f>
        <v>2026</v>
      </c>
      <c r="D438" s="2" t="str">
        <f>PROPER(TEXT(t_JeromeB[[#This Row],[Date]],"mmm"))</f>
        <v>Mars</v>
      </c>
      <c r="E438" s="2">
        <f>_xlfn.ISOWEEKNUM(t_JeromeB[[#This Row],[Date]])</f>
        <v>12</v>
      </c>
      <c r="F438" s="3"/>
      <c r="G438" t="str">
        <f>_xlfn.XLOOKUP(t_JeromeB[[#This Row],[Date]],Celebration[Date],Celebration[Célébration],"-",0)</f>
        <v>-</v>
      </c>
      <c r="H4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439" spans="2:8" x14ac:dyDescent="0.25">
      <c r="B439" s="10">
        <v>46101</v>
      </c>
      <c r="C439" s="2">
        <f>YEAR(t_JeromeB[[#This Row],[Date]])</f>
        <v>2026</v>
      </c>
      <c r="D439" s="2" t="str">
        <f>PROPER(TEXT(t_JeromeB[[#This Row],[Date]],"mmm"))</f>
        <v>Mars</v>
      </c>
      <c r="E439" s="2">
        <f>_xlfn.ISOWEEKNUM(t_JeromeB[[#This Row],[Date]])</f>
        <v>12</v>
      </c>
      <c r="F439" s="3"/>
      <c r="G439" t="str">
        <f>_xlfn.XLOOKUP(t_JeromeB[[#This Row],[Date]],Celebration[Date],Celebration[Célébration],"-",0)</f>
        <v>-</v>
      </c>
      <c r="H4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440" spans="2:8" x14ac:dyDescent="0.25">
      <c r="B440" s="10">
        <v>46102</v>
      </c>
      <c r="C440" s="2">
        <f>YEAR(t_JeromeB[[#This Row],[Date]])</f>
        <v>2026</v>
      </c>
      <c r="D440" s="2" t="str">
        <f>PROPER(TEXT(t_JeromeB[[#This Row],[Date]],"mmm"))</f>
        <v>Mars</v>
      </c>
      <c r="E440" s="2">
        <f>_xlfn.ISOWEEKNUM(t_JeromeB[[#This Row],[Date]])</f>
        <v>12</v>
      </c>
      <c r="F440" s="3"/>
      <c r="G440" t="str">
        <f>_xlfn.XLOOKUP(t_JeromeB[[#This Row],[Date]],Celebration[Date],Celebration[Célébration],"-",0)</f>
        <v>-</v>
      </c>
      <c r="H4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441" spans="2:8" x14ac:dyDescent="0.25">
      <c r="B441" s="10">
        <v>46103</v>
      </c>
      <c r="C441" s="2">
        <f>YEAR(t_JeromeB[[#This Row],[Date]])</f>
        <v>2026</v>
      </c>
      <c r="D441" s="2" t="str">
        <f>PROPER(TEXT(t_JeromeB[[#This Row],[Date]],"mmm"))</f>
        <v>Mars</v>
      </c>
      <c r="E441" s="2">
        <f>_xlfn.ISOWEEKNUM(t_JeromeB[[#This Row],[Date]])</f>
        <v>12</v>
      </c>
      <c r="F441" s="3"/>
      <c r="G441" t="str">
        <f>_xlfn.XLOOKUP(t_JeromeB[[#This Row],[Date]],Celebration[Date],Celebration[Célébration],"-",0)</f>
        <v>-</v>
      </c>
      <c r="H4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442" spans="2:8" x14ac:dyDescent="0.25">
      <c r="B442" s="10">
        <v>46104</v>
      </c>
      <c r="C442" s="2">
        <f>YEAR(t_JeromeB[[#This Row],[Date]])</f>
        <v>2026</v>
      </c>
      <c r="D442" s="2" t="str">
        <f>PROPER(TEXT(t_JeromeB[[#This Row],[Date]],"mmm"))</f>
        <v>Mars</v>
      </c>
      <c r="E442" s="2">
        <f>_xlfn.ISOWEEKNUM(t_JeromeB[[#This Row],[Date]])</f>
        <v>13</v>
      </c>
      <c r="F442" s="3"/>
      <c r="G442" t="str">
        <f>_xlfn.XLOOKUP(t_JeromeB[[#This Row],[Date]],Celebration[Date],Celebration[Célébration],"-",0)</f>
        <v>-</v>
      </c>
      <c r="H4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443" spans="2:8" x14ac:dyDescent="0.25">
      <c r="B443" s="10">
        <v>46105</v>
      </c>
      <c r="C443" s="2">
        <f>YEAR(t_JeromeB[[#This Row],[Date]])</f>
        <v>2026</v>
      </c>
      <c r="D443" s="2" t="str">
        <f>PROPER(TEXT(t_JeromeB[[#This Row],[Date]],"mmm"))</f>
        <v>Mars</v>
      </c>
      <c r="E443" s="2">
        <f>_xlfn.ISOWEEKNUM(t_JeromeB[[#This Row],[Date]])</f>
        <v>13</v>
      </c>
      <c r="F443" s="3"/>
      <c r="G443" t="str">
        <f>_xlfn.XLOOKUP(t_JeromeB[[#This Row],[Date]],Celebration[Date],Celebration[Célébration],"-",0)</f>
        <v>-</v>
      </c>
      <c r="H4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444" spans="2:8" x14ac:dyDescent="0.25">
      <c r="B444" s="10">
        <v>46106</v>
      </c>
      <c r="C444" s="2">
        <f>YEAR(t_JeromeB[[#This Row],[Date]])</f>
        <v>2026</v>
      </c>
      <c r="D444" s="2" t="str">
        <f>PROPER(TEXT(t_JeromeB[[#This Row],[Date]],"mmm"))</f>
        <v>Mars</v>
      </c>
      <c r="E444" s="2">
        <f>_xlfn.ISOWEEKNUM(t_JeromeB[[#This Row],[Date]])</f>
        <v>13</v>
      </c>
      <c r="F444" s="3"/>
      <c r="G444" t="str">
        <f>_xlfn.XLOOKUP(t_JeromeB[[#This Row],[Date]],Celebration[Date],Celebration[Célébration],"-",0)</f>
        <v>-</v>
      </c>
      <c r="H4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445" spans="2:8" x14ac:dyDescent="0.25">
      <c r="B445" s="10">
        <v>46107</v>
      </c>
      <c r="C445" s="2">
        <f>YEAR(t_JeromeB[[#This Row],[Date]])</f>
        <v>2026</v>
      </c>
      <c r="D445" s="2" t="str">
        <f>PROPER(TEXT(t_JeromeB[[#This Row],[Date]],"mmm"))</f>
        <v>Mars</v>
      </c>
      <c r="E445" s="2">
        <f>_xlfn.ISOWEEKNUM(t_JeromeB[[#This Row],[Date]])</f>
        <v>13</v>
      </c>
      <c r="F445" s="3"/>
      <c r="G445" t="str">
        <f>_xlfn.XLOOKUP(t_JeromeB[[#This Row],[Date]],Celebration[Date],Celebration[Célébration],"-",0)</f>
        <v>-</v>
      </c>
      <c r="H4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446" spans="2:8" x14ac:dyDescent="0.25">
      <c r="B446" s="10">
        <v>46108</v>
      </c>
      <c r="C446" s="2">
        <f>YEAR(t_JeromeB[[#This Row],[Date]])</f>
        <v>2026</v>
      </c>
      <c r="D446" s="2" t="str">
        <f>PROPER(TEXT(t_JeromeB[[#This Row],[Date]],"mmm"))</f>
        <v>Mars</v>
      </c>
      <c r="E446" s="2">
        <f>_xlfn.ISOWEEKNUM(t_JeromeB[[#This Row],[Date]])</f>
        <v>13</v>
      </c>
      <c r="F446" s="3"/>
      <c r="G446" t="str">
        <f>_xlfn.XLOOKUP(t_JeromeB[[#This Row],[Date]],Celebration[Date],Celebration[Célébration],"-",0)</f>
        <v>-</v>
      </c>
      <c r="H4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447" spans="2:8" x14ac:dyDescent="0.25">
      <c r="B447" s="10">
        <v>46109</v>
      </c>
      <c r="C447" s="2">
        <f>YEAR(t_JeromeB[[#This Row],[Date]])</f>
        <v>2026</v>
      </c>
      <c r="D447" s="2" t="str">
        <f>PROPER(TEXT(t_JeromeB[[#This Row],[Date]],"mmm"))</f>
        <v>Mars</v>
      </c>
      <c r="E447" s="2">
        <f>_xlfn.ISOWEEKNUM(t_JeromeB[[#This Row],[Date]])</f>
        <v>13</v>
      </c>
      <c r="F447" s="3"/>
      <c r="G447" t="str">
        <f>_xlfn.XLOOKUP(t_JeromeB[[#This Row],[Date]],Celebration[Date],Celebration[Célébration],"-",0)</f>
        <v>-</v>
      </c>
      <c r="H4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448" spans="2:8" x14ac:dyDescent="0.25">
      <c r="B448" s="10">
        <v>46110</v>
      </c>
      <c r="C448" s="2">
        <f>YEAR(t_JeromeB[[#This Row],[Date]])</f>
        <v>2026</v>
      </c>
      <c r="D448" s="2" t="str">
        <f>PROPER(TEXT(t_JeromeB[[#This Row],[Date]],"mmm"))</f>
        <v>Mars</v>
      </c>
      <c r="E448" s="2">
        <f>_xlfn.ISOWEEKNUM(t_JeromeB[[#This Row],[Date]])</f>
        <v>13</v>
      </c>
      <c r="F448" s="3"/>
      <c r="G448" t="str">
        <f>_xlfn.XLOOKUP(t_JeromeB[[#This Row],[Date]],Celebration[Date],Celebration[Célébration],"-",0)</f>
        <v>-</v>
      </c>
      <c r="H4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449" spans="2:8" x14ac:dyDescent="0.25">
      <c r="B449" s="10">
        <v>46111</v>
      </c>
      <c r="C449" s="2">
        <f>YEAR(t_JeromeB[[#This Row],[Date]])</f>
        <v>2026</v>
      </c>
      <c r="D449" s="2" t="str">
        <f>PROPER(TEXT(t_JeromeB[[#This Row],[Date]],"mmm"))</f>
        <v>Mars</v>
      </c>
      <c r="E449" s="2">
        <f>_xlfn.ISOWEEKNUM(t_JeromeB[[#This Row],[Date]])</f>
        <v>14</v>
      </c>
      <c r="F449" s="3"/>
      <c r="G449" t="str">
        <f>_xlfn.XLOOKUP(t_JeromeB[[#This Row],[Date]],Celebration[Date],Celebration[Célébration],"-",0)</f>
        <v>-</v>
      </c>
      <c r="H4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450" spans="2:8" x14ac:dyDescent="0.25">
      <c r="B450" s="10">
        <v>46112</v>
      </c>
      <c r="C450" s="2">
        <f>YEAR(t_JeromeB[[#This Row],[Date]])</f>
        <v>2026</v>
      </c>
      <c r="D450" s="2" t="str">
        <f>PROPER(TEXT(t_JeromeB[[#This Row],[Date]],"mmm"))</f>
        <v>Mars</v>
      </c>
      <c r="E450" s="2">
        <f>_xlfn.ISOWEEKNUM(t_JeromeB[[#This Row],[Date]])</f>
        <v>14</v>
      </c>
      <c r="F450" s="3"/>
      <c r="G450" t="str">
        <f>_xlfn.XLOOKUP(t_JeromeB[[#This Row],[Date]],Celebration[Date],Celebration[Célébration],"-",0)</f>
        <v>-</v>
      </c>
      <c r="H4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451" spans="2:8" x14ac:dyDescent="0.25">
      <c r="B451" s="10">
        <v>46113</v>
      </c>
      <c r="C451" s="2">
        <f>YEAR(t_JeromeB[[#This Row],[Date]])</f>
        <v>2026</v>
      </c>
      <c r="D451" s="2" t="str">
        <f>PROPER(TEXT(t_JeromeB[[#This Row],[Date]],"mmm"))</f>
        <v>Avr</v>
      </c>
      <c r="E451" s="2">
        <f>_xlfn.ISOWEEKNUM(t_JeromeB[[#This Row],[Date]])</f>
        <v>14</v>
      </c>
      <c r="F451" s="3"/>
      <c r="G451" t="str">
        <f>_xlfn.XLOOKUP(t_JeromeB[[#This Row],[Date]],Celebration[Date],Celebration[Célébration],"-",0)</f>
        <v>-</v>
      </c>
      <c r="H4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452" spans="2:8" x14ac:dyDescent="0.25">
      <c r="B452" s="10">
        <v>46114</v>
      </c>
      <c r="C452" s="2">
        <f>YEAR(t_JeromeB[[#This Row],[Date]])</f>
        <v>2026</v>
      </c>
      <c r="D452" s="2" t="str">
        <f>PROPER(TEXT(t_JeromeB[[#This Row],[Date]],"mmm"))</f>
        <v>Avr</v>
      </c>
      <c r="E452" s="2">
        <f>_xlfn.ISOWEEKNUM(t_JeromeB[[#This Row],[Date]])</f>
        <v>14</v>
      </c>
      <c r="F452" s="3"/>
      <c r="G452" t="str">
        <f>_xlfn.XLOOKUP(t_JeromeB[[#This Row],[Date]],Celebration[Date],Celebration[Célébration],"-",0)</f>
        <v>-</v>
      </c>
      <c r="H4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453" spans="2:8" x14ac:dyDescent="0.25">
      <c r="B453" s="10">
        <v>46115</v>
      </c>
      <c r="C453" s="2">
        <f>YEAR(t_JeromeB[[#This Row],[Date]])</f>
        <v>2026</v>
      </c>
      <c r="D453" s="2" t="str">
        <f>PROPER(TEXT(t_JeromeB[[#This Row],[Date]],"mmm"))</f>
        <v>Avr</v>
      </c>
      <c r="E453" s="2">
        <f>_xlfn.ISOWEEKNUM(t_JeromeB[[#This Row],[Date]])</f>
        <v>14</v>
      </c>
      <c r="F453" s="3"/>
      <c r="G453" t="str">
        <f>_xlfn.XLOOKUP(t_JeromeB[[#This Row],[Date]],Celebration[Date],Celebration[Célébration],"-",0)</f>
        <v>-</v>
      </c>
      <c r="H4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454" spans="2:8" x14ac:dyDescent="0.25">
      <c r="B454" s="10">
        <v>46116</v>
      </c>
      <c r="C454" s="2">
        <f>YEAR(t_JeromeB[[#This Row],[Date]])</f>
        <v>2026</v>
      </c>
      <c r="D454" s="2" t="str">
        <f>PROPER(TEXT(t_JeromeB[[#This Row],[Date]],"mmm"))</f>
        <v>Avr</v>
      </c>
      <c r="E454" s="2">
        <f>_xlfn.ISOWEEKNUM(t_JeromeB[[#This Row],[Date]])</f>
        <v>14</v>
      </c>
      <c r="F454" s="3"/>
      <c r="G454" t="str">
        <f>_xlfn.XLOOKUP(t_JeromeB[[#This Row],[Date]],Celebration[Date],Celebration[Célébration],"-",0)</f>
        <v>-</v>
      </c>
      <c r="H4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455" spans="2:8" x14ac:dyDescent="0.25">
      <c r="B455" s="10">
        <v>46117</v>
      </c>
      <c r="C455" s="2">
        <f>YEAR(t_JeromeB[[#This Row],[Date]])</f>
        <v>2026</v>
      </c>
      <c r="D455" s="2" t="str">
        <f>PROPER(TEXT(t_JeromeB[[#This Row],[Date]],"mmm"))</f>
        <v>Avr</v>
      </c>
      <c r="E455" s="2">
        <f>_xlfn.ISOWEEKNUM(t_JeromeB[[#This Row],[Date]])</f>
        <v>14</v>
      </c>
      <c r="F455" s="3"/>
      <c r="G455" t="str">
        <f>_xlfn.XLOOKUP(t_JeromeB[[#This Row],[Date]],Celebration[Date],Celebration[Célébration],"-",0)</f>
        <v>-</v>
      </c>
      <c r="H4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456" spans="2:8" x14ac:dyDescent="0.25">
      <c r="B456" s="10">
        <v>46118</v>
      </c>
      <c r="C456" s="2">
        <f>YEAR(t_JeromeB[[#This Row],[Date]])</f>
        <v>2026</v>
      </c>
      <c r="D456" s="2" t="str">
        <f>PROPER(TEXT(t_JeromeB[[#This Row],[Date]],"mmm"))</f>
        <v>Avr</v>
      </c>
      <c r="E456" s="2">
        <f>_xlfn.ISOWEEKNUM(t_JeromeB[[#This Row],[Date]])</f>
        <v>15</v>
      </c>
      <c r="F456" s="3"/>
      <c r="G456" t="str">
        <f>_xlfn.XLOOKUP(t_JeromeB[[#This Row],[Date]],Celebration[Date],Celebration[Célébration],"-",0)</f>
        <v>Lundi de Pâques</v>
      </c>
      <c r="H4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❗Lundi de Pâques</v>
      </c>
    </row>
    <row r="457" spans="2:8" x14ac:dyDescent="0.25">
      <c r="B457" s="10">
        <v>46119</v>
      </c>
      <c r="C457" s="2">
        <f>YEAR(t_JeromeB[[#This Row],[Date]])</f>
        <v>2026</v>
      </c>
      <c r="D457" s="2" t="str">
        <f>PROPER(TEXT(t_JeromeB[[#This Row],[Date]],"mmm"))</f>
        <v>Avr</v>
      </c>
      <c r="E457" s="2">
        <f>_xlfn.ISOWEEKNUM(t_JeromeB[[#This Row],[Date]])</f>
        <v>15</v>
      </c>
      <c r="F457" s="3"/>
      <c r="G457" t="str">
        <f>_xlfn.XLOOKUP(t_JeromeB[[#This Row],[Date]],Celebration[Date],Celebration[Célébration],"-",0)</f>
        <v>-</v>
      </c>
      <c r="H4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458" spans="2:8" x14ac:dyDescent="0.25">
      <c r="B458" s="10">
        <v>46120</v>
      </c>
      <c r="C458" s="2">
        <f>YEAR(t_JeromeB[[#This Row],[Date]])</f>
        <v>2026</v>
      </c>
      <c r="D458" s="2" t="str">
        <f>PROPER(TEXT(t_JeromeB[[#This Row],[Date]],"mmm"))</f>
        <v>Avr</v>
      </c>
      <c r="E458" s="2">
        <f>_xlfn.ISOWEEKNUM(t_JeromeB[[#This Row],[Date]])</f>
        <v>15</v>
      </c>
      <c r="F458" s="3"/>
      <c r="G458" t="str">
        <f>_xlfn.XLOOKUP(t_JeromeB[[#This Row],[Date]],Celebration[Date],Celebration[Célébration],"-",0)</f>
        <v>-</v>
      </c>
      <c r="H4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459" spans="2:8" x14ac:dyDescent="0.25">
      <c r="B459" s="10">
        <v>46121</v>
      </c>
      <c r="C459" s="2">
        <f>YEAR(t_JeromeB[[#This Row],[Date]])</f>
        <v>2026</v>
      </c>
      <c r="D459" s="2" t="str">
        <f>PROPER(TEXT(t_JeromeB[[#This Row],[Date]],"mmm"))</f>
        <v>Avr</v>
      </c>
      <c r="E459" s="2">
        <f>_xlfn.ISOWEEKNUM(t_JeromeB[[#This Row],[Date]])</f>
        <v>15</v>
      </c>
      <c r="F459" s="3"/>
      <c r="G459" t="str">
        <f>_xlfn.XLOOKUP(t_JeromeB[[#This Row],[Date]],Celebration[Date],Celebration[Célébration],"-",0)</f>
        <v>-</v>
      </c>
      <c r="H4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460" spans="2:8" x14ac:dyDescent="0.25">
      <c r="B460" s="10">
        <v>46122</v>
      </c>
      <c r="C460" s="2">
        <f>YEAR(t_JeromeB[[#This Row],[Date]])</f>
        <v>2026</v>
      </c>
      <c r="D460" s="2" t="str">
        <f>PROPER(TEXT(t_JeromeB[[#This Row],[Date]],"mmm"))</f>
        <v>Avr</v>
      </c>
      <c r="E460" s="2">
        <f>_xlfn.ISOWEEKNUM(t_JeromeB[[#This Row],[Date]])</f>
        <v>15</v>
      </c>
      <c r="F460" s="3"/>
      <c r="G460" t="str">
        <f>_xlfn.XLOOKUP(t_JeromeB[[#This Row],[Date]],Celebration[Date],Celebration[Célébration],"-",0)</f>
        <v>-</v>
      </c>
      <c r="H4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461" spans="2:8" x14ac:dyDescent="0.25">
      <c r="B461" s="10">
        <v>46123</v>
      </c>
      <c r="C461" s="2">
        <f>YEAR(t_JeromeB[[#This Row],[Date]])</f>
        <v>2026</v>
      </c>
      <c r="D461" s="2" t="str">
        <f>PROPER(TEXT(t_JeromeB[[#This Row],[Date]],"mmm"))</f>
        <v>Avr</v>
      </c>
      <c r="E461" s="2">
        <f>_xlfn.ISOWEEKNUM(t_JeromeB[[#This Row],[Date]])</f>
        <v>15</v>
      </c>
      <c r="F461" s="3"/>
      <c r="G461" t="str">
        <f>_xlfn.XLOOKUP(t_JeromeB[[#This Row],[Date]],Celebration[Date],Celebration[Célébration],"-",0)</f>
        <v>-</v>
      </c>
      <c r="H4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462" spans="2:8" x14ac:dyDescent="0.25">
      <c r="B462" s="10">
        <v>46124</v>
      </c>
      <c r="C462" s="2">
        <f>YEAR(t_JeromeB[[#This Row],[Date]])</f>
        <v>2026</v>
      </c>
      <c r="D462" s="2" t="str">
        <f>PROPER(TEXT(t_JeromeB[[#This Row],[Date]],"mmm"))</f>
        <v>Avr</v>
      </c>
      <c r="E462" s="2">
        <f>_xlfn.ISOWEEKNUM(t_JeromeB[[#This Row],[Date]])</f>
        <v>15</v>
      </c>
      <c r="F462" s="3"/>
      <c r="G462" t="str">
        <f>_xlfn.XLOOKUP(t_JeromeB[[#This Row],[Date]],Celebration[Date],Celebration[Célébration],"-",0)</f>
        <v>-</v>
      </c>
      <c r="H4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463" spans="2:8" x14ac:dyDescent="0.25">
      <c r="B463" s="10">
        <v>46125</v>
      </c>
      <c r="C463" s="2">
        <f>YEAR(t_JeromeB[[#This Row],[Date]])</f>
        <v>2026</v>
      </c>
      <c r="D463" s="2" t="str">
        <f>PROPER(TEXT(t_JeromeB[[#This Row],[Date]],"mmm"))</f>
        <v>Avr</v>
      </c>
      <c r="E463" s="2">
        <f>_xlfn.ISOWEEKNUM(t_JeromeB[[#This Row],[Date]])</f>
        <v>16</v>
      </c>
      <c r="F463" s="3"/>
      <c r="G463" t="str">
        <f>_xlfn.XLOOKUP(t_JeromeB[[#This Row],[Date]],Celebration[Date],Celebration[Célébration],"-",0)</f>
        <v>-</v>
      </c>
      <c r="H4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464" spans="2:8" x14ac:dyDescent="0.25">
      <c r="B464" s="10">
        <v>46126</v>
      </c>
      <c r="C464" s="2">
        <f>YEAR(t_JeromeB[[#This Row],[Date]])</f>
        <v>2026</v>
      </c>
      <c r="D464" s="2" t="str">
        <f>PROPER(TEXT(t_JeromeB[[#This Row],[Date]],"mmm"))</f>
        <v>Avr</v>
      </c>
      <c r="E464" s="2">
        <f>_xlfn.ISOWEEKNUM(t_JeromeB[[#This Row],[Date]])</f>
        <v>16</v>
      </c>
      <c r="F464" s="3"/>
      <c r="G464" t="str">
        <f>_xlfn.XLOOKUP(t_JeromeB[[#This Row],[Date]],Celebration[Date],Celebration[Célébration],"-",0)</f>
        <v>-</v>
      </c>
      <c r="H4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465" spans="2:8" x14ac:dyDescent="0.25">
      <c r="B465" s="10">
        <v>46127</v>
      </c>
      <c r="C465" s="2">
        <f>YEAR(t_JeromeB[[#This Row],[Date]])</f>
        <v>2026</v>
      </c>
      <c r="D465" s="2" t="str">
        <f>PROPER(TEXT(t_JeromeB[[#This Row],[Date]],"mmm"))</f>
        <v>Avr</v>
      </c>
      <c r="E465" s="2">
        <f>_xlfn.ISOWEEKNUM(t_JeromeB[[#This Row],[Date]])</f>
        <v>16</v>
      </c>
      <c r="F465" s="3"/>
      <c r="G465" t="str">
        <f>_xlfn.XLOOKUP(t_JeromeB[[#This Row],[Date]],Celebration[Date],Celebration[Célébration],"-",0)</f>
        <v>-</v>
      </c>
      <c r="H4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466" spans="2:8" x14ac:dyDescent="0.25">
      <c r="B466" s="10">
        <v>46128</v>
      </c>
      <c r="C466" s="2">
        <f>YEAR(t_JeromeB[[#This Row],[Date]])</f>
        <v>2026</v>
      </c>
      <c r="D466" s="2" t="str">
        <f>PROPER(TEXT(t_JeromeB[[#This Row],[Date]],"mmm"))</f>
        <v>Avr</v>
      </c>
      <c r="E466" s="2">
        <f>_xlfn.ISOWEEKNUM(t_JeromeB[[#This Row],[Date]])</f>
        <v>16</v>
      </c>
      <c r="F466" s="3"/>
      <c r="G466" t="str">
        <f>_xlfn.XLOOKUP(t_JeromeB[[#This Row],[Date]],Celebration[Date],Celebration[Célébration],"-",0)</f>
        <v>-</v>
      </c>
      <c r="H4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467" spans="2:8" x14ac:dyDescent="0.25">
      <c r="B467" s="10">
        <v>46129</v>
      </c>
      <c r="C467" s="2">
        <f>YEAR(t_JeromeB[[#This Row],[Date]])</f>
        <v>2026</v>
      </c>
      <c r="D467" s="2" t="str">
        <f>PROPER(TEXT(t_JeromeB[[#This Row],[Date]],"mmm"))</f>
        <v>Avr</v>
      </c>
      <c r="E467" s="2">
        <f>_xlfn.ISOWEEKNUM(t_JeromeB[[#This Row],[Date]])</f>
        <v>16</v>
      </c>
      <c r="F467" s="3"/>
      <c r="G467" t="str">
        <f>_xlfn.XLOOKUP(t_JeromeB[[#This Row],[Date]],Celebration[Date],Celebration[Célébration],"-",0)</f>
        <v>-</v>
      </c>
      <c r="H4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468" spans="2:8" x14ac:dyDescent="0.25">
      <c r="B468" s="10">
        <v>46130</v>
      </c>
      <c r="C468" s="2">
        <f>YEAR(t_JeromeB[[#This Row],[Date]])</f>
        <v>2026</v>
      </c>
      <c r="D468" s="2" t="str">
        <f>PROPER(TEXT(t_JeromeB[[#This Row],[Date]],"mmm"))</f>
        <v>Avr</v>
      </c>
      <c r="E468" s="2">
        <f>_xlfn.ISOWEEKNUM(t_JeromeB[[#This Row],[Date]])</f>
        <v>16</v>
      </c>
      <c r="F468" s="3"/>
      <c r="G468" t="str">
        <f>_xlfn.XLOOKUP(t_JeromeB[[#This Row],[Date]],Celebration[Date],Celebration[Célébration],"-",0)</f>
        <v>-</v>
      </c>
      <c r="H4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469" spans="2:8" x14ac:dyDescent="0.25">
      <c r="B469" s="10">
        <v>46131</v>
      </c>
      <c r="C469" s="2">
        <f>YEAR(t_JeromeB[[#This Row],[Date]])</f>
        <v>2026</v>
      </c>
      <c r="D469" s="2" t="str">
        <f>PROPER(TEXT(t_JeromeB[[#This Row],[Date]],"mmm"))</f>
        <v>Avr</v>
      </c>
      <c r="E469" s="2">
        <f>_xlfn.ISOWEEKNUM(t_JeromeB[[#This Row],[Date]])</f>
        <v>16</v>
      </c>
      <c r="F469" s="3"/>
      <c r="G469" t="str">
        <f>_xlfn.XLOOKUP(t_JeromeB[[#This Row],[Date]],Celebration[Date],Celebration[Célébration],"-",0)</f>
        <v>-</v>
      </c>
      <c r="H4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470" spans="2:8" x14ac:dyDescent="0.25">
      <c r="B470" s="10">
        <v>46132</v>
      </c>
      <c r="C470" s="2">
        <f>YEAR(t_JeromeB[[#This Row],[Date]])</f>
        <v>2026</v>
      </c>
      <c r="D470" s="2" t="str">
        <f>PROPER(TEXT(t_JeromeB[[#This Row],[Date]],"mmm"))</f>
        <v>Avr</v>
      </c>
      <c r="E470" s="2">
        <f>_xlfn.ISOWEEKNUM(t_JeromeB[[#This Row],[Date]])</f>
        <v>17</v>
      </c>
      <c r="F470" s="3"/>
      <c r="G470" t="str">
        <f>_xlfn.XLOOKUP(t_JeromeB[[#This Row],[Date]],Celebration[Date],Celebration[Célébration],"-",0)</f>
        <v>-</v>
      </c>
      <c r="H4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471" spans="2:8" x14ac:dyDescent="0.25">
      <c r="B471" s="10">
        <v>46133</v>
      </c>
      <c r="C471" s="2">
        <f>YEAR(t_JeromeB[[#This Row],[Date]])</f>
        <v>2026</v>
      </c>
      <c r="D471" s="2" t="str">
        <f>PROPER(TEXT(t_JeromeB[[#This Row],[Date]],"mmm"))</f>
        <v>Avr</v>
      </c>
      <c r="E471" s="2">
        <f>_xlfn.ISOWEEKNUM(t_JeromeB[[#This Row],[Date]])</f>
        <v>17</v>
      </c>
      <c r="F471" s="3"/>
      <c r="G471" t="str">
        <f>_xlfn.XLOOKUP(t_JeromeB[[#This Row],[Date]],Celebration[Date],Celebration[Célébration],"-",0)</f>
        <v>-</v>
      </c>
      <c r="H4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472" spans="2:8" x14ac:dyDescent="0.25">
      <c r="B472" s="10">
        <v>46134</v>
      </c>
      <c r="C472" s="2">
        <f>YEAR(t_JeromeB[[#This Row],[Date]])</f>
        <v>2026</v>
      </c>
      <c r="D472" s="2" t="str">
        <f>PROPER(TEXT(t_JeromeB[[#This Row],[Date]],"mmm"))</f>
        <v>Avr</v>
      </c>
      <c r="E472" s="2">
        <f>_xlfn.ISOWEEKNUM(t_JeromeB[[#This Row],[Date]])</f>
        <v>17</v>
      </c>
      <c r="F472" s="3"/>
      <c r="G472" t="str">
        <f>_xlfn.XLOOKUP(t_JeromeB[[#This Row],[Date]],Celebration[Date],Celebration[Célébration],"-",0)</f>
        <v>-</v>
      </c>
      <c r="H4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473" spans="2:8" x14ac:dyDescent="0.25">
      <c r="B473" s="10">
        <v>46135</v>
      </c>
      <c r="C473" s="2">
        <f>YEAR(t_JeromeB[[#This Row],[Date]])</f>
        <v>2026</v>
      </c>
      <c r="D473" s="2" t="str">
        <f>PROPER(TEXT(t_JeromeB[[#This Row],[Date]],"mmm"))</f>
        <v>Avr</v>
      </c>
      <c r="E473" s="2">
        <f>_xlfn.ISOWEEKNUM(t_JeromeB[[#This Row],[Date]])</f>
        <v>17</v>
      </c>
      <c r="F473" s="3"/>
      <c r="G473" t="str">
        <f>_xlfn.XLOOKUP(t_JeromeB[[#This Row],[Date]],Celebration[Date],Celebration[Célébration],"-",0)</f>
        <v>-</v>
      </c>
      <c r="H4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474" spans="2:8" x14ac:dyDescent="0.25">
      <c r="B474" s="10">
        <v>46136</v>
      </c>
      <c r="C474" s="2">
        <f>YEAR(t_JeromeB[[#This Row],[Date]])</f>
        <v>2026</v>
      </c>
      <c r="D474" s="2" t="str">
        <f>PROPER(TEXT(t_JeromeB[[#This Row],[Date]],"mmm"))</f>
        <v>Avr</v>
      </c>
      <c r="E474" s="2">
        <f>_xlfn.ISOWEEKNUM(t_JeromeB[[#This Row],[Date]])</f>
        <v>17</v>
      </c>
      <c r="F474" s="3"/>
      <c r="G474" t="str">
        <f>_xlfn.XLOOKUP(t_JeromeB[[#This Row],[Date]],Celebration[Date],Celebration[Célébration],"-",0)</f>
        <v>-</v>
      </c>
      <c r="H4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475" spans="2:8" x14ac:dyDescent="0.25">
      <c r="B475" s="10">
        <v>46137</v>
      </c>
      <c r="C475" s="2">
        <f>YEAR(t_JeromeB[[#This Row],[Date]])</f>
        <v>2026</v>
      </c>
      <c r="D475" s="2" t="str">
        <f>PROPER(TEXT(t_JeromeB[[#This Row],[Date]],"mmm"))</f>
        <v>Avr</v>
      </c>
      <c r="E475" s="2">
        <f>_xlfn.ISOWEEKNUM(t_JeromeB[[#This Row],[Date]])</f>
        <v>17</v>
      </c>
      <c r="F475" s="3"/>
      <c r="G475" t="str">
        <f>_xlfn.XLOOKUP(t_JeromeB[[#This Row],[Date]],Celebration[Date],Celebration[Célébration],"-",0)</f>
        <v>-</v>
      </c>
      <c r="H4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476" spans="2:8" x14ac:dyDescent="0.25">
      <c r="B476" s="10">
        <v>46138</v>
      </c>
      <c r="C476" s="2">
        <f>YEAR(t_JeromeB[[#This Row],[Date]])</f>
        <v>2026</v>
      </c>
      <c r="D476" s="2" t="str">
        <f>PROPER(TEXT(t_JeromeB[[#This Row],[Date]],"mmm"))</f>
        <v>Avr</v>
      </c>
      <c r="E476" s="2">
        <f>_xlfn.ISOWEEKNUM(t_JeromeB[[#This Row],[Date]])</f>
        <v>17</v>
      </c>
      <c r="F476" s="3"/>
      <c r="G476" t="str">
        <f>_xlfn.XLOOKUP(t_JeromeB[[#This Row],[Date]],Celebration[Date],Celebration[Célébration],"-",0)</f>
        <v>-</v>
      </c>
      <c r="H4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477" spans="2:8" x14ac:dyDescent="0.25">
      <c r="B477" s="10">
        <v>46139</v>
      </c>
      <c r="C477" s="2">
        <f>YEAR(t_JeromeB[[#This Row],[Date]])</f>
        <v>2026</v>
      </c>
      <c r="D477" s="2" t="str">
        <f>PROPER(TEXT(t_JeromeB[[#This Row],[Date]],"mmm"))</f>
        <v>Avr</v>
      </c>
      <c r="E477" s="2">
        <f>_xlfn.ISOWEEKNUM(t_JeromeB[[#This Row],[Date]])</f>
        <v>18</v>
      </c>
      <c r="F477" s="3"/>
      <c r="G477" t="str">
        <f>_xlfn.XLOOKUP(t_JeromeB[[#This Row],[Date]],Celebration[Date],Celebration[Célébration],"-",0)</f>
        <v>-</v>
      </c>
      <c r="H4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478" spans="2:8" x14ac:dyDescent="0.25">
      <c r="B478" s="10">
        <v>46140</v>
      </c>
      <c r="C478" s="2">
        <f>YEAR(t_JeromeB[[#This Row],[Date]])</f>
        <v>2026</v>
      </c>
      <c r="D478" s="2" t="str">
        <f>PROPER(TEXT(t_JeromeB[[#This Row],[Date]],"mmm"))</f>
        <v>Avr</v>
      </c>
      <c r="E478" s="2">
        <f>_xlfn.ISOWEEKNUM(t_JeromeB[[#This Row],[Date]])</f>
        <v>18</v>
      </c>
      <c r="F478" s="3"/>
      <c r="G478" t="str">
        <f>_xlfn.XLOOKUP(t_JeromeB[[#This Row],[Date]],Celebration[Date],Celebration[Célébration],"-",0)</f>
        <v>-</v>
      </c>
      <c r="H4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479" spans="2:8" x14ac:dyDescent="0.25">
      <c r="B479" s="10">
        <v>46141</v>
      </c>
      <c r="C479" s="2">
        <f>YEAR(t_JeromeB[[#This Row],[Date]])</f>
        <v>2026</v>
      </c>
      <c r="D479" s="2" t="str">
        <f>PROPER(TEXT(t_JeromeB[[#This Row],[Date]],"mmm"))</f>
        <v>Avr</v>
      </c>
      <c r="E479" s="2">
        <f>_xlfn.ISOWEEKNUM(t_JeromeB[[#This Row],[Date]])</f>
        <v>18</v>
      </c>
      <c r="F479" s="3"/>
      <c r="G479" t="str">
        <f>_xlfn.XLOOKUP(t_JeromeB[[#This Row],[Date]],Celebration[Date],Celebration[Célébration],"-",0)</f>
        <v>-</v>
      </c>
      <c r="H4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480" spans="2:8" x14ac:dyDescent="0.25">
      <c r="B480" s="10">
        <v>46142</v>
      </c>
      <c r="C480" s="2">
        <f>YEAR(t_JeromeB[[#This Row],[Date]])</f>
        <v>2026</v>
      </c>
      <c r="D480" s="2" t="str">
        <f>PROPER(TEXT(t_JeromeB[[#This Row],[Date]],"mmm"))</f>
        <v>Avr</v>
      </c>
      <c r="E480" s="2">
        <f>_xlfn.ISOWEEKNUM(t_JeromeB[[#This Row],[Date]])</f>
        <v>18</v>
      </c>
      <c r="F480" s="3"/>
      <c r="G480" t="str">
        <f>_xlfn.XLOOKUP(t_JeromeB[[#This Row],[Date]],Celebration[Date],Celebration[Célébration],"-",0)</f>
        <v>-</v>
      </c>
      <c r="H4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481" spans="2:8" x14ac:dyDescent="0.25">
      <c r="B481" s="10">
        <v>46143</v>
      </c>
      <c r="C481" s="2">
        <f>YEAR(t_JeromeB[[#This Row],[Date]])</f>
        <v>2026</v>
      </c>
      <c r="D481" s="2" t="str">
        <f>PROPER(TEXT(t_JeromeB[[#This Row],[Date]],"mmm"))</f>
        <v>Mai</v>
      </c>
      <c r="E481" s="2">
        <f>_xlfn.ISOWEEKNUM(t_JeromeB[[#This Row],[Date]])</f>
        <v>18</v>
      </c>
      <c r="F481" s="3"/>
      <c r="G481" t="str">
        <f>_xlfn.XLOOKUP(t_JeromeB[[#This Row],[Date]],Celebration[Date],Celebration[Célébration],"-",0)</f>
        <v>1er mai</v>
      </c>
      <c r="H4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❗1er mai</v>
      </c>
    </row>
    <row r="482" spans="2:8" x14ac:dyDescent="0.25">
      <c r="B482" s="10">
        <v>46144</v>
      </c>
      <c r="C482" s="2">
        <f>YEAR(t_JeromeB[[#This Row],[Date]])</f>
        <v>2026</v>
      </c>
      <c r="D482" s="2" t="str">
        <f>PROPER(TEXT(t_JeromeB[[#This Row],[Date]],"mmm"))</f>
        <v>Mai</v>
      </c>
      <c r="E482" s="2">
        <f>_xlfn.ISOWEEKNUM(t_JeromeB[[#This Row],[Date]])</f>
        <v>18</v>
      </c>
      <c r="F482" s="3"/>
      <c r="G482" t="str">
        <f>_xlfn.XLOOKUP(t_JeromeB[[#This Row],[Date]],Celebration[Date],Celebration[Célébration],"-",0)</f>
        <v>-</v>
      </c>
      <c r="H4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483" spans="2:8" x14ac:dyDescent="0.25">
      <c r="B483" s="10">
        <v>46145</v>
      </c>
      <c r="C483" s="2">
        <f>YEAR(t_JeromeB[[#This Row],[Date]])</f>
        <v>2026</v>
      </c>
      <c r="D483" s="2" t="str">
        <f>PROPER(TEXT(t_JeromeB[[#This Row],[Date]],"mmm"))</f>
        <v>Mai</v>
      </c>
      <c r="E483" s="2">
        <f>_xlfn.ISOWEEKNUM(t_JeromeB[[#This Row],[Date]])</f>
        <v>18</v>
      </c>
      <c r="F483" s="3"/>
      <c r="G483" t="str">
        <f>_xlfn.XLOOKUP(t_JeromeB[[#This Row],[Date]],Celebration[Date],Celebration[Célébration],"-",0)</f>
        <v>-</v>
      </c>
      <c r="H4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484" spans="2:8" x14ac:dyDescent="0.25">
      <c r="B484" s="10">
        <v>46146</v>
      </c>
      <c r="C484" s="2">
        <f>YEAR(t_JeromeB[[#This Row],[Date]])</f>
        <v>2026</v>
      </c>
      <c r="D484" s="2" t="str">
        <f>PROPER(TEXT(t_JeromeB[[#This Row],[Date]],"mmm"))</f>
        <v>Mai</v>
      </c>
      <c r="E484" s="2">
        <f>_xlfn.ISOWEEKNUM(t_JeromeB[[#This Row],[Date]])</f>
        <v>19</v>
      </c>
      <c r="F484" s="3"/>
      <c r="G484" t="str">
        <f>_xlfn.XLOOKUP(t_JeromeB[[#This Row],[Date]],Celebration[Date],Celebration[Célébration],"-",0)</f>
        <v>-</v>
      </c>
      <c r="H4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485" spans="2:8" x14ac:dyDescent="0.25">
      <c r="B485" s="10">
        <v>46147</v>
      </c>
      <c r="C485" s="2">
        <f>YEAR(t_JeromeB[[#This Row],[Date]])</f>
        <v>2026</v>
      </c>
      <c r="D485" s="2" t="str">
        <f>PROPER(TEXT(t_JeromeB[[#This Row],[Date]],"mmm"))</f>
        <v>Mai</v>
      </c>
      <c r="E485" s="2">
        <f>_xlfn.ISOWEEKNUM(t_JeromeB[[#This Row],[Date]])</f>
        <v>19</v>
      </c>
      <c r="F485" s="3"/>
      <c r="G485" t="str">
        <f>_xlfn.XLOOKUP(t_JeromeB[[#This Row],[Date]],Celebration[Date],Celebration[Célébration],"-",0)</f>
        <v>-</v>
      </c>
      <c r="H4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486" spans="2:8" x14ac:dyDescent="0.25">
      <c r="B486" s="10">
        <v>46148</v>
      </c>
      <c r="C486" s="2">
        <f>YEAR(t_JeromeB[[#This Row],[Date]])</f>
        <v>2026</v>
      </c>
      <c r="D486" s="2" t="str">
        <f>PROPER(TEXT(t_JeromeB[[#This Row],[Date]],"mmm"))</f>
        <v>Mai</v>
      </c>
      <c r="E486" s="2">
        <f>_xlfn.ISOWEEKNUM(t_JeromeB[[#This Row],[Date]])</f>
        <v>19</v>
      </c>
      <c r="F486" s="3"/>
      <c r="G486" t="str">
        <f>_xlfn.XLOOKUP(t_JeromeB[[#This Row],[Date]],Celebration[Date],Celebration[Célébration],"-",0)</f>
        <v>-</v>
      </c>
      <c r="H4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487" spans="2:8" x14ac:dyDescent="0.25">
      <c r="B487" s="10">
        <v>46149</v>
      </c>
      <c r="C487" s="2">
        <f>YEAR(t_JeromeB[[#This Row],[Date]])</f>
        <v>2026</v>
      </c>
      <c r="D487" s="2" t="str">
        <f>PROPER(TEXT(t_JeromeB[[#This Row],[Date]],"mmm"))</f>
        <v>Mai</v>
      </c>
      <c r="E487" s="2">
        <f>_xlfn.ISOWEEKNUM(t_JeromeB[[#This Row],[Date]])</f>
        <v>19</v>
      </c>
      <c r="F487" s="3"/>
      <c r="G487" t="str">
        <f>_xlfn.XLOOKUP(t_JeromeB[[#This Row],[Date]],Celebration[Date],Celebration[Célébration],"-",0)</f>
        <v>-</v>
      </c>
      <c r="H4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488" spans="2:8" x14ac:dyDescent="0.25">
      <c r="B488" s="10">
        <v>46150</v>
      </c>
      <c r="C488" s="2">
        <f>YEAR(t_JeromeB[[#This Row],[Date]])</f>
        <v>2026</v>
      </c>
      <c r="D488" s="2" t="str">
        <f>PROPER(TEXT(t_JeromeB[[#This Row],[Date]],"mmm"))</f>
        <v>Mai</v>
      </c>
      <c r="E488" s="2">
        <f>_xlfn.ISOWEEKNUM(t_JeromeB[[#This Row],[Date]])</f>
        <v>19</v>
      </c>
      <c r="F488" s="3"/>
      <c r="G488" t="str">
        <f>_xlfn.XLOOKUP(t_JeromeB[[#This Row],[Date]],Celebration[Date],Celebration[Célébration],"-",0)</f>
        <v>8 mai</v>
      </c>
      <c r="H4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❗8 mai</v>
      </c>
    </row>
    <row r="489" spans="2:8" x14ac:dyDescent="0.25">
      <c r="B489" s="10">
        <v>46151</v>
      </c>
      <c r="C489" s="2">
        <f>YEAR(t_JeromeB[[#This Row],[Date]])</f>
        <v>2026</v>
      </c>
      <c r="D489" s="2" t="str">
        <f>PROPER(TEXT(t_JeromeB[[#This Row],[Date]],"mmm"))</f>
        <v>Mai</v>
      </c>
      <c r="E489" s="2">
        <f>_xlfn.ISOWEEKNUM(t_JeromeB[[#This Row],[Date]])</f>
        <v>19</v>
      </c>
      <c r="F489" s="3"/>
      <c r="G489" t="str">
        <f>_xlfn.XLOOKUP(t_JeromeB[[#This Row],[Date]],Celebration[Date],Celebration[Célébration],"-",0)</f>
        <v>-</v>
      </c>
      <c r="H4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490" spans="2:8" x14ac:dyDescent="0.25">
      <c r="B490" s="10">
        <v>46152</v>
      </c>
      <c r="C490" s="2">
        <f>YEAR(t_JeromeB[[#This Row],[Date]])</f>
        <v>2026</v>
      </c>
      <c r="D490" s="2" t="str">
        <f>PROPER(TEXT(t_JeromeB[[#This Row],[Date]],"mmm"))</f>
        <v>Mai</v>
      </c>
      <c r="E490" s="2">
        <f>_xlfn.ISOWEEKNUM(t_JeromeB[[#This Row],[Date]])</f>
        <v>19</v>
      </c>
      <c r="F490" s="3"/>
      <c r="G490" t="str">
        <f>_xlfn.XLOOKUP(t_JeromeB[[#This Row],[Date]],Celebration[Date],Celebration[Célébration],"-",0)</f>
        <v>-</v>
      </c>
      <c r="H4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491" spans="2:8" x14ac:dyDescent="0.25">
      <c r="B491" s="10">
        <v>46153</v>
      </c>
      <c r="C491" s="2">
        <f>YEAR(t_JeromeB[[#This Row],[Date]])</f>
        <v>2026</v>
      </c>
      <c r="D491" s="2" t="str">
        <f>PROPER(TEXT(t_JeromeB[[#This Row],[Date]],"mmm"))</f>
        <v>Mai</v>
      </c>
      <c r="E491" s="2">
        <f>_xlfn.ISOWEEKNUM(t_JeromeB[[#This Row],[Date]])</f>
        <v>20</v>
      </c>
      <c r="F491" s="3"/>
      <c r="G491" t="str">
        <f>_xlfn.XLOOKUP(t_JeromeB[[#This Row],[Date]],Celebration[Date],Celebration[Célébration],"-",0)</f>
        <v>-</v>
      </c>
      <c r="H4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492" spans="2:8" x14ac:dyDescent="0.25">
      <c r="B492" s="10">
        <v>46154</v>
      </c>
      <c r="C492" s="2">
        <f>YEAR(t_JeromeB[[#This Row],[Date]])</f>
        <v>2026</v>
      </c>
      <c r="D492" s="2" t="str">
        <f>PROPER(TEXT(t_JeromeB[[#This Row],[Date]],"mmm"))</f>
        <v>Mai</v>
      </c>
      <c r="E492" s="2">
        <f>_xlfn.ISOWEEKNUM(t_JeromeB[[#This Row],[Date]])</f>
        <v>20</v>
      </c>
      <c r="F492" s="3"/>
      <c r="G492" t="str">
        <f>_xlfn.XLOOKUP(t_JeromeB[[#This Row],[Date]],Celebration[Date],Celebration[Célébration],"-",0)</f>
        <v>-</v>
      </c>
      <c r="H4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493" spans="2:8" x14ac:dyDescent="0.25">
      <c r="B493" s="10">
        <v>46155</v>
      </c>
      <c r="C493" s="2">
        <f>YEAR(t_JeromeB[[#This Row],[Date]])</f>
        <v>2026</v>
      </c>
      <c r="D493" s="2" t="str">
        <f>PROPER(TEXT(t_JeromeB[[#This Row],[Date]],"mmm"))</f>
        <v>Mai</v>
      </c>
      <c r="E493" s="2">
        <f>_xlfn.ISOWEEKNUM(t_JeromeB[[#This Row],[Date]])</f>
        <v>20</v>
      </c>
      <c r="F493" s="3"/>
      <c r="G493" t="str">
        <f>_xlfn.XLOOKUP(t_JeromeB[[#This Row],[Date]],Celebration[Date],Celebration[Célébration],"-",0)</f>
        <v>-</v>
      </c>
      <c r="H4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494" spans="2:8" x14ac:dyDescent="0.25">
      <c r="B494" s="10">
        <v>46156</v>
      </c>
      <c r="C494" s="2">
        <f>YEAR(t_JeromeB[[#This Row],[Date]])</f>
        <v>2026</v>
      </c>
      <c r="D494" s="2" t="str">
        <f>PROPER(TEXT(t_JeromeB[[#This Row],[Date]],"mmm"))</f>
        <v>Mai</v>
      </c>
      <c r="E494" s="2">
        <f>_xlfn.ISOWEEKNUM(t_JeromeB[[#This Row],[Date]])</f>
        <v>20</v>
      </c>
      <c r="F494" s="3"/>
      <c r="G494" t="str">
        <f>_xlfn.XLOOKUP(t_JeromeB[[#This Row],[Date]],Celebration[Date],Celebration[Célébration],"-",0)</f>
        <v>Ascension</v>
      </c>
      <c r="H4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❗Ascension</v>
      </c>
    </row>
    <row r="495" spans="2:8" x14ac:dyDescent="0.25">
      <c r="B495" s="10">
        <v>46157</v>
      </c>
      <c r="C495" s="2">
        <f>YEAR(t_JeromeB[[#This Row],[Date]])</f>
        <v>2026</v>
      </c>
      <c r="D495" s="2" t="str">
        <f>PROPER(TEXT(t_JeromeB[[#This Row],[Date]],"mmm"))</f>
        <v>Mai</v>
      </c>
      <c r="E495" s="2">
        <f>_xlfn.ISOWEEKNUM(t_JeromeB[[#This Row],[Date]])</f>
        <v>20</v>
      </c>
      <c r="F495" s="3"/>
      <c r="G495" t="str">
        <f>_xlfn.XLOOKUP(t_JeromeB[[#This Row],[Date]],Celebration[Date],Celebration[Célébration],"-",0)</f>
        <v>-</v>
      </c>
      <c r="H4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496" spans="2:8" x14ac:dyDescent="0.25">
      <c r="B496" s="10">
        <v>46158</v>
      </c>
      <c r="C496" s="2">
        <f>YEAR(t_JeromeB[[#This Row],[Date]])</f>
        <v>2026</v>
      </c>
      <c r="D496" s="2" t="str">
        <f>PROPER(TEXT(t_JeromeB[[#This Row],[Date]],"mmm"))</f>
        <v>Mai</v>
      </c>
      <c r="E496" s="2">
        <f>_xlfn.ISOWEEKNUM(t_JeromeB[[#This Row],[Date]])</f>
        <v>20</v>
      </c>
      <c r="F496" s="3"/>
      <c r="G496" t="str">
        <f>_xlfn.XLOOKUP(t_JeromeB[[#This Row],[Date]],Celebration[Date],Celebration[Célébration],"-",0)</f>
        <v>-</v>
      </c>
      <c r="H4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497" spans="2:8" x14ac:dyDescent="0.25">
      <c r="B497" s="10">
        <v>46159</v>
      </c>
      <c r="C497" s="2">
        <f>YEAR(t_JeromeB[[#This Row],[Date]])</f>
        <v>2026</v>
      </c>
      <c r="D497" s="2" t="str">
        <f>PROPER(TEXT(t_JeromeB[[#This Row],[Date]],"mmm"))</f>
        <v>Mai</v>
      </c>
      <c r="E497" s="2">
        <f>_xlfn.ISOWEEKNUM(t_JeromeB[[#This Row],[Date]])</f>
        <v>20</v>
      </c>
      <c r="F497" s="3"/>
      <c r="G497" t="str">
        <f>_xlfn.XLOOKUP(t_JeromeB[[#This Row],[Date]],Celebration[Date],Celebration[Célébration],"-",0)</f>
        <v>-</v>
      </c>
      <c r="H4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498" spans="2:8" x14ac:dyDescent="0.25">
      <c r="B498" s="10">
        <v>46160</v>
      </c>
      <c r="C498" s="2">
        <f>YEAR(t_JeromeB[[#This Row],[Date]])</f>
        <v>2026</v>
      </c>
      <c r="D498" s="2" t="str">
        <f>PROPER(TEXT(t_JeromeB[[#This Row],[Date]],"mmm"))</f>
        <v>Mai</v>
      </c>
      <c r="E498" s="2">
        <f>_xlfn.ISOWEEKNUM(t_JeromeB[[#This Row],[Date]])</f>
        <v>21</v>
      </c>
      <c r="F498" s="3"/>
      <c r="G498" t="str">
        <f>_xlfn.XLOOKUP(t_JeromeB[[#This Row],[Date]],Celebration[Date],Celebration[Célébration],"-",0)</f>
        <v>-</v>
      </c>
      <c r="H4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499" spans="2:8" x14ac:dyDescent="0.25">
      <c r="B499" s="10">
        <v>46161</v>
      </c>
      <c r="C499" s="2">
        <f>YEAR(t_JeromeB[[#This Row],[Date]])</f>
        <v>2026</v>
      </c>
      <c r="D499" s="2" t="str">
        <f>PROPER(TEXT(t_JeromeB[[#This Row],[Date]],"mmm"))</f>
        <v>Mai</v>
      </c>
      <c r="E499" s="2">
        <f>_xlfn.ISOWEEKNUM(t_JeromeB[[#This Row],[Date]])</f>
        <v>21</v>
      </c>
      <c r="F499" s="3"/>
      <c r="G499" t="str">
        <f>_xlfn.XLOOKUP(t_JeromeB[[#This Row],[Date]],Celebration[Date],Celebration[Célébration],"-",0)</f>
        <v>-</v>
      </c>
      <c r="H4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500" spans="2:8" x14ac:dyDescent="0.25">
      <c r="B500" s="10">
        <v>46162</v>
      </c>
      <c r="C500" s="2">
        <f>YEAR(t_JeromeB[[#This Row],[Date]])</f>
        <v>2026</v>
      </c>
      <c r="D500" s="2" t="str">
        <f>PROPER(TEXT(t_JeromeB[[#This Row],[Date]],"mmm"))</f>
        <v>Mai</v>
      </c>
      <c r="E500" s="2">
        <f>_xlfn.ISOWEEKNUM(t_JeromeB[[#This Row],[Date]])</f>
        <v>21</v>
      </c>
      <c r="F500" s="3"/>
      <c r="G500" t="str">
        <f>_xlfn.XLOOKUP(t_JeromeB[[#This Row],[Date]],Celebration[Date],Celebration[Célébration],"-",0)</f>
        <v>-</v>
      </c>
      <c r="H5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501" spans="2:8" x14ac:dyDescent="0.25">
      <c r="B501" s="10">
        <v>46163</v>
      </c>
      <c r="C501" s="2">
        <f>YEAR(t_JeromeB[[#This Row],[Date]])</f>
        <v>2026</v>
      </c>
      <c r="D501" s="2" t="str">
        <f>PROPER(TEXT(t_JeromeB[[#This Row],[Date]],"mmm"))</f>
        <v>Mai</v>
      </c>
      <c r="E501" s="2">
        <f>_xlfn.ISOWEEKNUM(t_JeromeB[[#This Row],[Date]])</f>
        <v>21</v>
      </c>
      <c r="F501" s="3"/>
      <c r="G501" t="str">
        <f>_xlfn.XLOOKUP(t_JeromeB[[#This Row],[Date]],Celebration[Date],Celebration[Célébration],"-",0)</f>
        <v>-</v>
      </c>
      <c r="H5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502" spans="2:8" x14ac:dyDescent="0.25">
      <c r="B502" s="10">
        <v>46164</v>
      </c>
      <c r="C502" s="2">
        <f>YEAR(t_JeromeB[[#This Row],[Date]])</f>
        <v>2026</v>
      </c>
      <c r="D502" s="2" t="str">
        <f>PROPER(TEXT(t_JeromeB[[#This Row],[Date]],"mmm"))</f>
        <v>Mai</v>
      </c>
      <c r="E502" s="2">
        <f>_xlfn.ISOWEEKNUM(t_JeromeB[[#This Row],[Date]])</f>
        <v>21</v>
      </c>
      <c r="F502" s="3"/>
      <c r="G502" t="str">
        <f>_xlfn.XLOOKUP(t_JeromeB[[#This Row],[Date]],Celebration[Date],Celebration[Célébration],"-",0)</f>
        <v>-</v>
      </c>
      <c r="H5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503" spans="2:8" x14ac:dyDescent="0.25">
      <c r="B503" s="10">
        <v>46165</v>
      </c>
      <c r="C503" s="2">
        <f>YEAR(t_JeromeB[[#This Row],[Date]])</f>
        <v>2026</v>
      </c>
      <c r="D503" s="2" t="str">
        <f>PROPER(TEXT(t_JeromeB[[#This Row],[Date]],"mmm"))</f>
        <v>Mai</v>
      </c>
      <c r="E503" s="2">
        <f>_xlfn.ISOWEEKNUM(t_JeromeB[[#This Row],[Date]])</f>
        <v>21</v>
      </c>
      <c r="F503" s="3"/>
      <c r="G503" t="str">
        <f>_xlfn.XLOOKUP(t_JeromeB[[#This Row],[Date]],Celebration[Date],Celebration[Célébration],"-",0)</f>
        <v>-</v>
      </c>
      <c r="H5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504" spans="2:8" x14ac:dyDescent="0.25">
      <c r="B504" s="10">
        <v>46166</v>
      </c>
      <c r="C504" s="2">
        <f>YEAR(t_JeromeB[[#This Row],[Date]])</f>
        <v>2026</v>
      </c>
      <c r="D504" s="2" t="str">
        <f>PROPER(TEXT(t_JeromeB[[#This Row],[Date]],"mmm"))</f>
        <v>Mai</v>
      </c>
      <c r="E504" s="2">
        <f>_xlfn.ISOWEEKNUM(t_JeromeB[[#This Row],[Date]])</f>
        <v>21</v>
      </c>
      <c r="F504" s="3"/>
      <c r="G504" t="str">
        <f>_xlfn.XLOOKUP(t_JeromeB[[#This Row],[Date]],Celebration[Date],Celebration[Célébration],"-",0)</f>
        <v>-</v>
      </c>
      <c r="H5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505" spans="2:8" x14ac:dyDescent="0.25">
      <c r="B505" s="10">
        <v>46167</v>
      </c>
      <c r="C505" s="2">
        <f>YEAR(t_JeromeB[[#This Row],[Date]])</f>
        <v>2026</v>
      </c>
      <c r="D505" s="2" t="str">
        <f>PROPER(TEXT(t_JeromeB[[#This Row],[Date]],"mmm"))</f>
        <v>Mai</v>
      </c>
      <c r="E505" s="2">
        <f>_xlfn.ISOWEEKNUM(t_JeromeB[[#This Row],[Date]])</f>
        <v>22</v>
      </c>
      <c r="F505" s="3"/>
      <c r="G505" t="str">
        <f>_xlfn.XLOOKUP(t_JeromeB[[#This Row],[Date]],Celebration[Date],Celebration[Célébration],"-",0)</f>
        <v>Lundi de Pentecôte</v>
      </c>
      <c r="H5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❗Lundi de Pentecôte</v>
      </c>
    </row>
    <row r="506" spans="2:8" x14ac:dyDescent="0.25">
      <c r="B506" s="10">
        <v>46168</v>
      </c>
      <c r="C506" s="2">
        <f>YEAR(t_JeromeB[[#This Row],[Date]])</f>
        <v>2026</v>
      </c>
      <c r="D506" s="2" t="str">
        <f>PROPER(TEXT(t_JeromeB[[#This Row],[Date]],"mmm"))</f>
        <v>Mai</v>
      </c>
      <c r="E506" s="2">
        <f>_xlfn.ISOWEEKNUM(t_JeromeB[[#This Row],[Date]])</f>
        <v>22</v>
      </c>
      <c r="F506" s="3"/>
      <c r="G506" t="str">
        <f>_xlfn.XLOOKUP(t_JeromeB[[#This Row],[Date]],Celebration[Date],Celebration[Célébration],"-",0)</f>
        <v>-</v>
      </c>
      <c r="H5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507" spans="2:8" x14ac:dyDescent="0.25">
      <c r="B507" s="10">
        <v>46169</v>
      </c>
      <c r="C507" s="2">
        <f>YEAR(t_JeromeB[[#This Row],[Date]])</f>
        <v>2026</v>
      </c>
      <c r="D507" s="2" t="str">
        <f>PROPER(TEXT(t_JeromeB[[#This Row],[Date]],"mmm"))</f>
        <v>Mai</v>
      </c>
      <c r="E507" s="2">
        <f>_xlfn.ISOWEEKNUM(t_JeromeB[[#This Row],[Date]])</f>
        <v>22</v>
      </c>
      <c r="F507" s="3"/>
      <c r="G507" t="str">
        <f>_xlfn.XLOOKUP(t_JeromeB[[#This Row],[Date]],Celebration[Date],Celebration[Célébration],"-",0)</f>
        <v>-</v>
      </c>
      <c r="H5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508" spans="2:8" x14ac:dyDescent="0.25">
      <c r="B508" s="10">
        <v>46170</v>
      </c>
      <c r="C508" s="2">
        <f>YEAR(t_JeromeB[[#This Row],[Date]])</f>
        <v>2026</v>
      </c>
      <c r="D508" s="2" t="str">
        <f>PROPER(TEXT(t_JeromeB[[#This Row],[Date]],"mmm"))</f>
        <v>Mai</v>
      </c>
      <c r="E508" s="2">
        <f>_xlfn.ISOWEEKNUM(t_JeromeB[[#This Row],[Date]])</f>
        <v>22</v>
      </c>
      <c r="F508" s="3"/>
      <c r="G508" t="str">
        <f>_xlfn.XLOOKUP(t_JeromeB[[#This Row],[Date]],Celebration[Date],Celebration[Célébration],"-",0)</f>
        <v>-</v>
      </c>
      <c r="H5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509" spans="2:8" x14ac:dyDescent="0.25">
      <c r="B509" s="10">
        <v>46171</v>
      </c>
      <c r="C509" s="2">
        <f>YEAR(t_JeromeB[[#This Row],[Date]])</f>
        <v>2026</v>
      </c>
      <c r="D509" s="2" t="str">
        <f>PROPER(TEXT(t_JeromeB[[#This Row],[Date]],"mmm"))</f>
        <v>Mai</v>
      </c>
      <c r="E509" s="2">
        <f>_xlfn.ISOWEEKNUM(t_JeromeB[[#This Row],[Date]])</f>
        <v>22</v>
      </c>
      <c r="F509" s="3"/>
      <c r="G509" t="str">
        <f>_xlfn.XLOOKUP(t_JeromeB[[#This Row],[Date]],Celebration[Date],Celebration[Célébration],"-",0)</f>
        <v>-</v>
      </c>
      <c r="H5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510" spans="2:8" x14ac:dyDescent="0.25">
      <c r="B510" s="10">
        <v>46172</v>
      </c>
      <c r="C510" s="2">
        <f>YEAR(t_JeromeB[[#This Row],[Date]])</f>
        <v>2026</v>
      </c>
      <c r="D510" s="2" t="str">
        <f>PROPER(TEXT(t_JeromeB[[#This Row],[Date]],"mmm"))</f>
        <v>Mai</v>
      </c>
      <c r="E510" s="2">
        <f>_xlfn.ISOWEEKNUM(t_JeromeB[[#This Row],[Date]])</f>
        <v>22</v>
      </c>
      <c r="F510" s="3"/>
      <c r="G510" t="str">
        <f>_xlfn.XLOOKUP(t_JeromeB[[#This Row],[Date]],Celebration[Date],Celebration[Célébration],"-",0)</f>
        <v>-</v>
      </c>
      <c r="H5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511" spans="2:8" x14ac:dyDescent="0.25">
      <c r="B511" s="10">
        <v>46173</v>
      </c>
      <c r="C511" s="2">
        <f>YEAR(t_JeromeB[[#This Row],[Date]])</f>
        <v>2026</v>
      </c>
      <c r="D511" s="2" t="str">
        <f>PROPER(TEXT(t_JeromeB[[#This Row],[Date]],"mmm"))</f>
        <v>Mai</v>
      </c>
      <c r="E511" s="2">
        <f>_xlfn.ISOWEEKNUM(t_JeromeB[[#This Row],[Date]])</f>
        <v>22</v>
      </c>
      <c r="F511" s="3"/>
      <c r="G511" t="str">
        <f>_xlfn.XLOOKUP(t_JeromeB[[#This Row],[Date]],Celebration[Date],Celebration[Célébration],"-",0)</f>
        <v>-</v>
      </c>
      <c r="H5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512" spans="2:8" x14ac:dyDescent="0.25">
      <c r="B512" s="10">
        <v>46174</v>
      </c>
      <c r="C512" s="2">
        <f>YEAR(t_JeromeB[[#This Row],[Date]])</f>
        <v>2026</v>
      </c>
      <c r="D512" s="2" t="str">
        <f>PROPER(TEXT(t_JeromeB[[#This Row],[Date]],"mmm"))</f>
        <v>Juin</v>
      </c>
      <c r="E512" s="2">
        <f>_xlfn.ISOWEEKNUM(t_JeromeB[[#This Row],[Date]])</f>
        <v>23</v>
      </c>
      <c r="F512" s="3"/>
      <c r="G512" t="str">
        <f>_xlfn.XLOOKUP(t_JeromeB[[#This Row],[Date]],Celebration[Date],Celebration[Célébration],"-",0)</f>
        <v>-</v>
      </c>
      <c r="H5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513" spans="2:8" x14ac:dyDescent="0.25">
      <c r="B513" s="10">
        <v>46175</v>
      </c>
      <c r="C513" s="2">
        <f>YEAR(t_JeromeB[[#This Row],[Date]])</f>
        <v>2026</v>
      </c>
      <c r="D513" s="2" t="str">
        <f>PROPER(TEXT(t_JeromeB[[#This Row],[Date]],"mmm"))</f>
        <v>Juin</v>
      </c>
      <c r="E513" s="2">
        <f>_xlfn.ISOWEEKNUM(t_JeromeB[[#This Row],[Date]])</f>
        <v>23</v>
      </c>
      <c r="F513" s="3"/>
      <c r="G513" t="str">
        <f>_xlfn.XLOOKUP(t_JeromeB[[#This Row],[Date]],Celebration[Date],Celebration[Célébration],"-",0)</f>
        <v>-</v>
      </c>
      <c r="H5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514" spans="2:8" x14ac:dyDescent="0.25">
      <c r="B514" s="10">
        <v>46176</v>
      </c>
      <c r="C514" s="2">
        <f>YEAR(t_JeromeB[[#This Row],[Date]])</f>
        <v>2026</v>
      </c>
      <c r="D514" s="2" t="str">
        <f>PROPER(TEXT(t_JeromeB[[#This Row],[Date]],"mmm"))</f>
        <v>Juin</v>
      </c>
      <c r="E514" s="2">
        <f>_xlfn.ISOWEEKNUM(t_JeromeB[[#This Row],[Date]])</f>
        <v>23</v>
      </c>
      <c r="F514" s="3"/>
      <c r="G514" t="str">
        <f>_xlfn.XLOOKUP(t_JeromeB[[#This Row],[Date]],Celebration[Date],Celebration[Célébration],"-",0)</f>
        <v>-</v>
      </c>
      <c r="H5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515" spans="2:8" x14ac:dyDescent="0.25">
      <c r="B515" s="10">
        <v>46177</v>
      </c>
      <c r="C515" s="2">
        <f>YEAR(t_JeromeB[[#This Row],[Date]])</f>
        <v>2026</v>
      </c>
      <c r="D515" s="2" t="str">
        <f>PROPER(TEXT(t_JeromeB[[#This Row],[Date]],"mmm"))</f>
        <v>Juin</v>
      </c>
      <c r="E515" s="2">
        <f>_xlfn.ISOWEEKNUM(t_JeromeB[[#This Row],[Date]])</f>
        <v>23</v>
      </c>
      <c r="F515" s="3"/>
      <c r="G515" t="str">
        <f>_xlfn.XLOOKUP(t_JeromeB[[#This Row],[Date]],Celebration[Date],Celebration[Célébration],"-",0)</f>
        <v>-</v>
      </c>
      <c r="H5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516" spans="2:8" x14ac:dyDescent="0.25">
      <c r="B516" s="10">
        <v>46178</v>
      </c>
      <c r="C516" s="2">
        <f>YEAR(t_JeromeB[[#This Row],[Date]])</f>
        <v>2026</v>
      </c>
      <c r="D516" s="2" t="str">
        <f>PROPER(TEXT(t_JeromeB[[#This Row],[Date]],"mmm"))</f>
        <v>Juin</v>
      </c>
      <c r="E516" s="2">
        <f>_xlfn.ISOWEEKNUM(t_JeromeB[[#This Row],[Date]])</f>
        <v>23</v>
      </c>
      <c r="F516" s="3"/>
      <c r="G516" t="str">
        <f>_xlfn.XLOOKUP(t_JeromeB[[#This Row],[Date]],Celebration[Date],Celebration[Célébration],"-",0)</f>
        <v>-</v>
      </c>
      <c r="H5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517" spans="2:8" x14ac:dyDescent="0.25">
      <c r="B517" s="10">
        <v>46179</v>
      </c>
      <c r="C517" s="2">
        <f>YEAR(t_JeromeB[[#This Row],[Date]])</f>
        <v>2026</v>
      </c>
      <c r="D517" s="2" t="str">
        <f>PROPER(TEXT(t_JeromeB[[#This Row],[Date]],"mmm"))</f>
        <v>Juin</v>
      </c>
      <c r="E517" s="2">
        <f>_xlfn.ISOWEEKNUM(t_JeromeB[[#This Row],[Date]])</f>
        <v>23</v>
      </c>
      <c r="F517" s="3"/>
      <c r="G517" t="str">
        <f>_xlfn.XLOOKUP(t_JeromeB[[#This Row],[Date]],Celebration[Date],Celebration[Célébration],"-",0)</f>
        <v>-</v>
      </c>
      <c r="H5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518" spans="2:8" x14ac:dyDescent="0.25">
      <c r="B518" s="10">
        <v>46180</v>
      </c>
      <c r="C518" s="2">
        <f>YEAR(t_JeromeB[[#This Row],[Date]])</f>
        <v>2026</v>
      </c>
      <c r="D518" s="2" t="str">
        <f>PROPER(TEXT(t_JeromeB[[#This Row],[Date]],"mmm"))</f>
        <v>Juin</v>
      </c>
      <c r="E518" s="2">
        <f>_xlfn.ISOWEEKNUM(t_JeromeB[[#This Row],[Date]])</f>
        <v>23</v>
      </c>
      <c r="F518" s="3"/>
      <c r="G518" t="str">
        <f>_xlfn.XLOOKUP(t_JeromeB[[#This Row],[Date]],Celebration[Date],Celebration[Célébration],"-",0)</f>
        <v>-</v>
      </c>
      <c r="H5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519" spans="2:8" x14ac:dyDescent="0.25">
      <c r="B519" s="10">
        <v>46181</v>
      </c>
      <c r="C519" s="2">
        <f>YEAR(t_JeromeB[[#This Row],[Date]])</f>
        <v>2026</v>
      </c>
      <c r="D519" s="2" t="str">
        <f>PROPER(TEXT(t_JeromeB[[#This Row],[Date]],"mmm"))</f>
        <v>Juin</v>
      </c>
      <c r="E519" s="2">
        <f>_xlfn.ISOWEEKNUM(t_JeromeB[[#This Row],[Date]])</f>
        <v>24</v>
      </c>
      <c r="F519" s="3"/>
      <c r="G519" t="str">
        <f>_xlfn.XLOOKUP(t_JeromeB[[#This Row],[Date]],Celebration[Date],Celebration[Célébration],"-",0)</f>
        <v>-</v>
      </c>
      <c r="H5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520" spans="2:8" x14ac:dyDescent="0.25">
      <c r="B520" s="10">
        <v>46182</v>
      </c>
      <c r="C520" s="2">
        <f>YEAR(t_JeromeB[[#This Row],[Date]])</f>
        <v>2026</v>
      </c>
      <c r="D520" s="2" t="str">
        <f>PROPER(TEXT(t_JeromeB[[#This Row],[Date]],"mmm"))</f>
        <v>Juin</v>
      </c>
      <c r="E520" s="2">
        <f>_xlfn.ISOWEEKNUM(t_JeromeB[[#This Row],[Date]])</f>
        <v>24</v>
      </c>
      <c r="F520" s="3"/>
      <c r="G520" t="str">
        <f>_xlfn.XLOOKUP(t_JeromeB[[#This Row],[Date]],Celebration[Date],Celebration[Célébration],"-",0)</f>
        <v>-</v>
      </c>
      <c r="H5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521" spans="2:8" x14ac:dyDescent="0.25">
      <c r="B521" s="10">
        <v>46183</v>
      </c>
      <c r="C521" s="2">
        <f>YEAR(t_JeromeB[[#This Row],[Date]])</f>
        <v>2026</v>
      </c>
      <c r="D521" s="2" t="str">
        <f>PROPER(TEXT(t_JeromeB[[#This Row],[Date]],"mmm"))</f>
        <v>Juin</v>
      </c>
      <c r="E521" s="2">
        <f>_xlfn.ISOWEEKNUM(t_JeromeB[[#This Row],[Date]])</f>
        <v>24</v>
      </c>
      <c r="F521" s="3"/>
      <c r="G521" t="str">
        <f>_xlfn.XLOOKUP(t_JeromeB[[#This Row],[Date]],Celebration[Date],Celebration[Célébration],"-",0)</f>
        <v>-</v>
      </c>
      <c r="H5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522" spans="2:8" x14ac:dyDescent="0.25">
      <c r="B522" s="10">
        <v>46184</v>
      </c>
      <c r="C522" s="2">
        <f>YEAR(t_JeromeB[[#This Row],[Date]])</f>
        <v>2026</v>
      </c>
      <c r="D522" s="2" t="str">
        <f>PROPER(TEXT(t_JeromeB[[#This Row],[Date]],"mmm"))</f>
        <v>Juin</v>
      </c>
      <c r="E522" s="2">
        <f>_xlfn.ISOWEEKNUM(t_JeromeB[[#This Row],[Date]])</f>
        <v>24</v>
      </c>
      <c r="F522" s="3"/>
      <c r="G522" t="str">
        <f>_xlfn.XLOOKUP(t_JeromeB[[#This Row],[Date]],Celebration[Date],Celebration[Célébration],"-",0)</f>
        <v>-</v>
      </c>
      <c r="H5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523" spans="2:8" x14ac:dyDescent="0.25">
      <c r="B523" s="10">
        <v>46185</v>
      </c>
      <c r="C523" s="2">
        <f>YEAR(t_JeromeB[[#This Row],[Date]])</f>
        <v>2026</v>
      </c>
      <c r="D523" s="2" t="str">
        <f>PROPER(TEXT(t_JeromeB[[#This Row],[Date]],"mmm"))</f>
        <v>Juin</v>
      </c>
      <c r="E523" s="2">
        <f>_xlfn.ISOWEEKNUM(t_JeromeB[[#This Row],[Date]])</f>
        <v>24</v>
      </c>
      <c r="F523" s="3"/>
      <c r="G523" t="str">
        <f>_xlfn.XLOOKUP(t_JeromeB[[#This Row],[Date]],Celebration[Date],Celebration[Célébration],"-",0)</f>
        <v>-</v>
      </c>
      <c r="H5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524" spans="2:8" x14ac:dyDescent="0.25">
      <c r="B524" s="10">
        <v>46186</v>
      </c>
      <c r="C524" s="2">
        <f>YEAR(t_JeromeB[[#This Row],[Date]])</f>
        <v>2026</v>
      </c>
      <c r="D524" s="2" t="str">
        <f>PROPER(TEXT(t_JeromeB[[#This Row],[Date]],"mmm"))</f>
        <v>Juin</v>
      </c>
      <c r="E524" s="2">
        <f>_xlfn.ISOWEEKNUM(t_JeromeB[[#This Row],[Date]])</f>
        <v>24</v>
      </c>
      <c r="F524" s="3"/>
      <c r="G524" t="str">
        <f>_xlfn.XLOOKUP(t_JeromeB[[#This Row],[Date]],Celebration[Date],Celebration[Célébration],"-",0)</f>
        <v>-</v>
      </c>
      <c r="H5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525" spans="2:8" x14ac:dyDescent="0.25">
      <c r="B525" s="10">
        <v>46187</v>
      </c>
      <c r="C525" s="2">
        <f>YEAR(t_JeromeB[[#This Row],[Date]])</f>
        <v>2026</v>
      </c>
      <c r="D525" s="2" t="str">
        <f>PROPER(TEXT(t_JeromeB[[#This Row],[Date]],"mmm"))</f>
        <v>Juin</v>
      </c>
      <c r="E525" s="2">
        <f>_xlfn.ISOWEEKNUM(t_JeromeB[[#This Row],[Date]])</f>
        <v>24</v>
      </c>
      <c r="F525" s="3"/>
      <c r="G525" t="str">
        <f>_xlfn.XLOOKUP(t_JeromeB[[#This Row],[Date]],Celebration[Date],Celebration[Célébration],"-",0)</f>
        <v>-</v>
      </c>
      <c r="H5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526" spans="2:8" x14ac:dyDescent="0.25">
      <c r="B526" s="10">
        <v>46188</v>
      </c>
      <c r="C526" s="2">
        <f>YEAR(t_JeromeB[[#This Row],[Date]])</f>
        <v>2026</v>
      </c>
      <c r="D526" s="2" t="str">
        <f>PROPER(TEXT(t_JeromeB[[#This Row],[Date]],"mmm"))</f>
        <v>Juin</v>
      </c>
      <c r="E526" s="2">
        <f>_xlfn.ISOWEEKNUM(t_JeromeB[[#This Row],[Date]])</f>
        <v>25</v>
      </c>
      <c r="F526" s="3"/>
      <c r="G526" t="str">
        <f>_xlfn.XLOOKUP(t_JeromeB[[#This Row],[Date]],Celebration[Date],Celebration[Célébration],"-",0)</f>
        <v>-</v>
      </c>
      <c r="H5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527" spans="2:8" x14ac:dyDescent="0.25">
      <c r="B527" s="10">
        <v>46189</v>
      </c>
      <c r="C527" s="2">
        <f>YEAR(t_JeromeB[[#This Row],[Date]])</f>
        <v>2026</v>
      </c>
      <c r="D527" s="2" t="str">
        <f>PROPER(TEXT(t_JeromeB[[#This Row],[Date]],"mmm"))</f>
        <v>Juin</v>
      </c>
      <c r="E527" s="2">
        <f>_xlfn.ISOWEEKNUM(t_JeromeB[[#This Row],[Date]])</f>
        <v>25</v>
      </c>
      <c r="F527" s="3"/>
      <c r="G527" t="str">
        <f>_xlfn.XLOOKUP(t_JeromeB[[#This Row],[Date]],Celebration[Date],Celebration[Célébration],"-",0)</f>
        <v>-</v>
      </c>
      <c r="H5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528" spans="2:8" x14ac:dyDescent="0.25">
      <c r="B528" s="10">
        <v>46190</v>
      </c>
      <c r="C528" s="2">
        <f>YEAR(t_JeromeB[[#This Row],[Date]])</f>
        <v>2026</v>
      </c>
      <c r="D528" s="2" t="str">
        <f>PROPER(TEXT(t_JeromeB[[#This Row],[Date]],"mmm"))</f>
        <v>Juin</v>
      </c>
      <c r="E528" s="2">
        <f>_xlfn.ISOWEEKNUM(t_JeromeB[[#This Row],[Date]])</f>
        <v>25</v>
      </c>
      <c r="F528" s="3"/>
      <c r="G528" t="str">
        <f>_xlfn.XLOOKUP(t_JeromeB[[#This Row],[Date]],Celebration[Date],Celebration[Célébration],"-",0)</f>
        <v>-</v>
      </c>
      <c r="H5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529" spans="2:8" x14ac:dyDescent="0.25">
      <c r="B529" s="10">
        <v>46191</v>
      </c>
      <c r="C529" s="2">
        <f>YEAR(t_JeromeB[[#This Row],[Date]])</f>
        <v>2026</v>
      </c>
      <c r="D529" s="2" t="str">
        <f>PROPER(TEXT(t_JeromeB[[#This Row],[Date]],"mmm"))</f>
        <v>Juin</v>
      </c>
      <c r="E529" s="2">
        <f>_xlfn.ISOWEEKNUM(t_JeromeB[[#This Row],[Date]])</f>
        <v>25</v>
      </c>
      <c r="F529" s="3"/>
      <c r="G529" t="str">
        <f>_xlfn.XLOOKUP(t_JeromeB[[#This Row],[Date]],Celebration[Date],Celebration[Célébration],"-",0)</f>
        <v>-</v>
      </c>
      <c r="H5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530" spans="2:8" x14ac:dyDescent="0.25">
      <c r="B530" s="10">
        <v>46192</v>
      </c>
      <c r="C530" s="2">
        <f>YEAR(t_JeromeB[[#This Row],[Date]])</f>
        <v>2026</v>
      </c>
      <c r="D530" s="2" t="str">
        <f>PROPER(TEXT(t_JeromeB[[#This Row],[Date]],"mmm"))</f>
        <v>Juin</v>
      </c>
      <c r="E530" s="2">
        <f>_xlfn.ISOWEEKNUM(t_JeromeB[[#This Row],[Date]])</f>
        <v>25</v>
      </c>
      <c r="F530" s="3"/>
      <c r="G530" t="str">
        <f>_xlfn.XLOOKUP(t_JeromeB[[#This Row],[Date]],Celebration[Date],Celebration[Célébration],"-",0)</f>
        <v>-</v>
      </c>
      <c r="H5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531" spans="2:8" x14ac:dyDescent="0.25">
      <c r="B531" s="10">
        <v>46193</v>
      </c>
      <c r="C531" s="2">
        <f>YEAR(t_JeromeB[[#This Row],[Date]])</f>
        <v>2026</v>
      </c>
      <c r="D531" s="2" t="str">
        <f>PROPER(TEXT(t_JeromeB[[#This Row],[Date]],"mmm"))</f>
        <v>Juin</v>
      </c>
      <c r="E531" s="2">
        <f>_xlfn.ISOWEEKNUM(t_JeromeB[[#This Row],[Date]])</f>
        <v>25</v>
      </c>
      <c r="F531" s="3"/>
      <c r="G531" t="str">
        <f>_xlfn.XLOOKUP(t_JeromeB[[#This Row],[Date]],Celebration[Date],Celebration[Célébration],"-",0)</f>
        <v>-</v>
      </c>
      <c r="H5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532" spans="2:8" x14ac:dyDescent="0.25">
      <c r="B532" s="10">
        <v>46194</v>
      </c>
      <c r="C532" s="2">
        <f>YEAR(t_JeromeB[[#This Row],[Date]])</f>
        <v>2026</v>
      </c>
      <c r="D532" s="2" t="str">
        <f>PROPER(TEXT(t_JeromeB[[#This Row],[Date]],"mmm"))</f>
        <v>Juin</v>
      </c>
      <c r="E532" s="2">
        <f>_xlfn.ISOWEEKNUM(t_JeromeB[[#This Row],[Date]])</f>
        <v>25</v>
      </c>
      <c r="F532" s="3"/>
      <c r="G532" t="str">
        <f>_xlfn.XLOOKUP(t_JeromeB[[#This Row],[Date]],Celebration[Date],Celebration[Célébration],"-",0)</f>
        <v>-</v>
      </c>
      <c r="H5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533" spans="2:8" x14ac:dyDescent="0.25">
      <c r="B533" s="10">
        <v>46195</v>
      </c>
      <c r="C533" s="2">
        <f>YEAR(t_JeromeB[[#This Row],[Date]])</f>
        <v>2026</v>
      </c>
      <c r="D533" s="2" t="str">
        <f>PROPER(TEXT(t_JeromeB[[#This Row],[Date]],"mmm"))</f>
        <v>Juin</v>
      </c>
      <c r="E533" s="2">
        <f>_xlfn.ISOWEEKNUM(t_JeromeB[[#This Row],[Date]])</f>
        <v>26</v>
      </c>
      <c r="F533" s="3"/>
      <c r="G533" t="str">
        <f>_xlfn.XLOOKUP(t_JeromeB[[#This Row],[Date]],Celebration[Date],Celebration[Célébration],"-",0)</f>
        <v>-</v>
      </c>
      <c r="H5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534" spans="2:8" x14ac:dyDescent="0.25">
      <c r="B534" s="10">
        <v>46196</v>
      </c>
      <c r="C534" s="2">
        <f>YEAR(t_JeromeB[[#This Row],[Date]])</f>
        <v>2026</v>
      </c>
      <c r="D534" s="2" t="str">
        <f>PROPER(TEXT(t_JeromeB[[#This Row],[Date]],"mmm"))</f>
        <v>Juin</v>
      </c>
      <c r="E534" s="2">
        <f>_xlfn.ISOWEEKNUM(t_JeromeB[[#This Row],[Date]])</f>
        <v>26</v>
      </c>
      <c r="F534" s="3"/>
      <c r="G534" t="str">
        <f>_xlfn.XLOOKUP(t_JeromeB[[#This Row],[Date]],Celebration[Date],Celebration[Célébration],"-",0)</f>
        <v>-</v>
      </c>
      <c r="H5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535" spans="2:8" x14ac:dyDescent="0.25">
      <c r="B535" s="10">
        <v>46197</v>
      </c>
      <c r="C535" s="2">
        <f>YEAR(t_JeromeB[[#This Row],[Date]])</f>
        <v>2026</v>
      </c>
      <c r="D535" s="2" t="str">
        <f>PROPER(TEXT(t_JeromeB[[#This Row],[Date]],"mmm"))</f>
        <v>Juin</v>
      </c>
      <c r="E535" s="2">
        <f>_xlfn.ISOWEEKNUM(t_JeromeB[[#This Row],[Date]])</f>
        <v>26</v>
      </c>
      <c r="F535" s="3"/>
      <c r="G535" t="str">
        <f>_xlfn.XLOOKUP(t_JeromeB[[#This Row],[Date]],Celebration[Date],Celebration[Célébration],"-",0)</f>
        <v>-</v>
      </c>
      <c r="H5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536" spans="2:8" x14ac:dyDescent="0.25">
      <c r="B536" s="10">
        <v>46198</v>
      </c>
      <c r="C536" s="2">
        <f>YEAR(t_JeromeB[[#This Row],[Date]])</f>
        <v>2026</v>
      </c>
      <c r="D536" s="2" t="str">
        <f>PROPER(TEXT(t_JeromeB[[#This Row],[Date]],"mmm"))</f>
        <v>Juin</v>
      </c>
      <c r="E536" s="2">
        <f>_xlfn.ISOWEEKNUM(t_JeromeB[[#This Row],[Date]])</f>
        <v>26</v>
      </c>
      <c r="F536" s="3"/>
      <c r="G536" t="str">
        <f>_xlfn.XLOOKUP(t_JeromeB[[#This Row],[Date]],Celebration[Date],Celebration[Célébration],"-",0)</f>
        <v>-</v>
      </c>
      <c r="H5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537" spans="2:8" x14ac:dyDescent="0.25">
      <c r="B537" s="10">
        <v>46199</v>
      </c>
      <c r="C537" s="2">
        <f>YEAR(t_JeromeB[[#This Row],[Date]])</f>
        <v>2026</v>
      </c>
      <c r="D537" s="2" t="str">
        <f>PROPER(TEXT(t_JeromeB[[#This Row],[Date]],"mmm"))</f>
        <v>Juin</v>
      </c>
      <c r="E537" s="2">
        <f>_xlfn.ISOWEEKNUM(t_JeromeB[[#This Row],[Date]])</f>
        <v>26</v>
      </c>
      <c r="F537" s="3"/>
      <c r="G537" t="str">
        <f>_xlfn.XLOOKUP(t_JeromeB[[#This Row],[Date]],Celebration[Date],Celebration[Célébration],"-",0)</f>
        <v>-</v>
      </c>
      <c r="H5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538" spans="2:8" x14ac:dyDescent="0.25">
      <c r="B538" s="10">
        <v>46200</v>
      </c>
      <c r="C538" s="2">
        <f>YEAR(t_JeromeB[[#This Row],[Date]])</f>
        <v>2026</v>
      </c>
      <c r="D538" s="2" t="str">
        <f>PROPER(TEXT(t_JeromeB[[#This Row],[Date]],"mmm"))</f>
        <v>Juin</v>
      </c>
      <c r="E538" s="2">
        <f>_xlfn.ISOWEEKNUM(t_JeromeB[[#This Row],[Date]])</f>
        <v>26</v>
      </c>
      <c r="F538" s="3"/>
      <c r="G538" t="str">
        <f>_xlfn.XLOOKUP(t_JeromeB[[#This Row],[Date]],Celebration[Date],Celebration[Célébration],"-",0)</f>
        <v>-</v>
      </c>
      <c r="H5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539" spans="2:8" x14ac:dyDescent="0.25">
      <c r="B539" s="10">
        <v>46201</v>
      </c>
      <c r="C539" s="2">
        <f>YEAR(t_JeromeB[[#This Row],[Date]])</f>
        <v>2026</v>
      </c>
      <c r="D539" s="2" t="str">
        <f>PROPER(TEXT(t_JeromeB[[#This Row],[Date]],"mmm"))</f>
        <v>Juin</v>
      </c>
      <c r="E539" s="2">
        <f>_xlfn.ISOWEEKNUM(t_JeromeB[[#This Row],[Date]])</f>
        <v>26</v>
      </c>
      <c r="F539" s="3"/>
      <c r="G539" t="str">
        <f>_xlfn.XLOOKUP(t_JeromeB[[#This Row],[Date]],Celebration[Date],Celebration[Célébration],"-",0)</f>
        <v>-</v>
      </c>
      <c r="H5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540" spans="2:8" x14ac:dyDescent="0.25">
      <c r="B540" s="10">
        <v>46202</v>
      </c>
      <c r="C540" s="2">
        <f>YEAR(t_JeromeB[[#This Row],[Date]])</f>
        <v>2026</v>
      </c>
      <c r="D540" s="2" t="str">
        <f>PROPER(TEXT(t_JeromeB[[#This Row],[Date]],"mmm"))</f>
        <v>Juin</v>
      </c>
      <c r="E540" s="2">
        <f>_xlfn.ISOWEEKNUM(t_JeromeB[[#This Row],[Date]])</f>
        <v>27</v>
      </c>
      <c r="F540" s="3"/>
      <c r="G540" t="str">
        <f>_xlfn.XLOOKUP(t_JeromeB[[#This Row],[Date]],Celebration[Date],Celebration[Célébration],"-",0)</f>
        <v>-</v>
      </c>
      <c r="H5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541" spans="2:8" x14ac:dyDescent="0.25">
      <c r="B541" s="10">
        <v>46203</v>
      </c>
      <c r="C541" s="2">
        <f>YEAR(t_JeromeB[[#This Row],[Date]])</f>
        <v>2026</v>
      </c>
      <c r="D541" s="2" t="str">
        <f>PROPER(TEXT(t_JeromeB[[#This Row],[Date]],"mmm"))</f>
        <v>Juin</v>
      </c>
      <c r="E541" s="2">
        <f>_xlfn.ISOWEEKNUM(t_JeromeB[[#This Row],[Date]])</f>
        <v>27</v>
      </c>
      <c r="F541" s="3"/>
      <c r="G541" t="str">
        <f>_xlfn.XLOOKUP(t_JeromeB[[#This Row],[Date]],Celebration[Date],Celebration[Célébration],"-",0)</f>
        <v>-</v>
      </c>
      <c r="H5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542" spans="2:8" x14ac:dyDescent="0.25">
      <c r="B542" s="10">
        <v>46204</v>
      </c>
      <c r="C542" s="2">
        <f>YEAR(t_JeromeB[[#This Row],[Date]])</f>
        <v>2026</v>
      </c>
      <c r="D542" s="2" t="str">
        <f>PROPER(TEXT(t_JeromeB[[#This Row],[Date]],"mmm"))</f>
        <v>Juil</v>
      </c>
      <c r="E542" s="2">
        <f>_xlfn.ISOWEEKNUM(t_JeromeB[[#This Row],[Date]])</f>
        <v>27</v>
      </c>
      <c r="F542" s="3"/>
      <c r="G542" t="str">
        <f>_xlfn.XLOOKUP(t_JeromeB[[#This Row],[Date]],Celebration[Date],Celebration[Célébration],"-",0)</f>
        <v>-</v>
      </c>
      <c r="H5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543" spans="2:8" x14ac:dyDescent="0.25">
      <c r="B543" s="10">
        <v>46205</v>
      </c>
      <c r="C543" s="2">
        <f>YEAR(t_JeromeB[[#This Row],[Date]])</f>
        <v>2026</v>
      </c>
      <c r="D543" s="2" t="str">
        <f>PROPER(TEXT(t_JeromeB[[#This Row],[Date]],"mmm"))</f>
        <v>Juil</v>
      </c>
      <c r="E543" s="2">
        <f>_xlfn.ISOWEEKNUM(t_JeromeB[[#This Row],[Date]])</f>
        <v>27</v>
      </c>
      <c r="F543" s="3"/>
      <c r="G543" t="str">
        <f>_xlfn.XLOOKUP(t_JeromeB[[#This Row],[Date]],Celebration[Date],Celebration[Célébration],"-",0)</f>
        <v>-</v>
      </c>
      <c r="H5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544" spans="2:8" x14ac:dyDescent="0.25">
      <c r="B544" s="10">
        <v>46206</v>
      </c>
      <c r="C544" s="2">
        <f>YEAR(t_JeromeB[[#This Row],[Date]])</f>
        <v>2026</v>
      </c>
      <c r="D544" s="2" t="str">
        <f>PROPER(TEXT(t_JeromeB[[#This Row],[Date]],"mmm"))</f>
        <v>Juil</v>
      </c>
      <c r="E544" s="2">
        <f>_xlfn.ISOWEEKNUM(t_JeromeB[[#This Row],[Date]])</f>
        <v>27</v>
      </c>
      <c r="F544" s="3"/>
      <c r="G544" t="str">
        <f>_xlfn.XLOOKUP(t_JeromeB[[#This Row],[Date]],Celebration[Date],Celebration[Célébration],"-",0)</f>
        <v>-</v>
      </c>
      <c r="H5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545" spans="2:8" x14ac:dyDescent="0.25">
      <c r="B545" s="10">
        <v>46207</v>
      </c>
      <c r="C545" s="2">
        <f>YEAR(t_JeromeB[[#This Row],[Date]])</f>
        <v>2026</v>
      </c>
      <c r="D545" s="2" t="str">
        <f>PROPER(TEXT(t_JeromeB[[#This Row],[Date]],"mmm"))</f>
        <v>Juil</v>
      </c>
      <c r="E545" s="2">
        <f>_xlfn.ISOWEEKNUM(t_JeromeB[[#This Row],[Date]])</f>
        <v>27</v>
      </c>
      <c r="F545" s="3"/>
      <c r="G545" t="str">
        <f>_xlfn.XLOOKUP(t_JeromeB[[#This Row],[Date]],Celebration[Date],Celebration[Célébration],"-",0)</f>
        <v>-</v>
      </c>
      <c r="H5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546" spans="2:8" x14ac:dyDescent="0.25">
      <c r="B546" s="10">
        <v>46208</v>
      </c>
      <c r="C546" s="2">
        <f>YEAR(t_JeromeB[[#This Row],[Date]])</f>
        <v>2026</v>
      </c>
      <c r="D546" s="2" t="str">
        <f>PROPER(TEXT(t_JeromeB[[#This Row],[Date]],"mmm"))</f>
        <v>Juil</v>
      </c>
      <c r="E546" s="2">
        <f>_xlfn.ISOWEEKNUM(t_JeromeB[[#This Row],[Date]])</f>
        <v>27</v>
      </c>
      <c r="F546" s="3"/>
      <c r="G546" t="str">
        <f>_xlfn.XLOOKUP(t_JeromeB[[#This Row],[Date]],Celebration[Date],Celebration[Célébration],"-",0)</f>
        <v>-</v>
      </c>
      <c r="H5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547" spans="2:8" x14ac:dyDescent="0.25">
      <c r="B547" s="10">
        <v>46209</v>
      </c>
      <c r="C547" s="2">
        <f>YEAR(t_JeromeB[[#This Row],[Date]])</f>
        <v>2026</v>
      </c>
      <c r="D547" s="2" t="str">
        <f>PROPER(TEXT(t_JeromeB[[#This Row],[Date]],"mmm"))</f>
        <v>Juil</v>
      </c>
      <c r="E547" s="2">
        <f>_xlfn.ISOWEEKNUM(t_JeromeB[[#This Row],[Date]])</f>
        <v>28</v>
      </c>
      <c r="F547" s="3"/>
      <c r="G547" t="str">
        <f>_xlfn.XLOOKUP(t_JeromeB[[#This Row],[Date]],Celebration[Date],Celebration[Célébration],"-",0)</f>
        <v>-</v>
      </c>
      <c r="H5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548" spans="2:8" x14ac:dyDescent="0.25">
      <c r="B548" s="10">
        <v>46210</v>
      </c>
      <c r="C548" s="2">
        <f>YEAR(t_JeromeB[[#This Row],[Date]])</f>
        <v>2026</v>
      </c>
      <c r="D548" s="2" t="str">
        <f>PROPER(TEXT(t_JeromeB[[#This Row],[Date]],"mmm"))</f>
        <v>Juil</v>
      </c>
      <c r="E548" s="2">
        <f>_xlfn.ISOWEEKNUM(t_JeromeB[[#This Row],[Date]])</f>
        <v>28</v>
      </c>
      <c r="F548" s="3"/>
      <c r="G548" t="str">
        <f>_xlfn.XLOOKUP(t_JeromeB[[#This Row],[Date]],Celebration[Date],Celebration[Célébration],"-",0)</f>
        <v>-</v>
      </c>
      <c r="H5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549" spans="2:8" x14ac:dyDescent="0.25">
      <c r="B549" s="10">
        <v>46211</v>
      </c>
      <c r="C549" s="2">
        <f>YEAR(t_JeromeB[[#This Row],[Date]])</f>
        <v>2026</v>
      </c>
      <c r="D549" s="2" t="str">
        <f>PROPER(TEXT(t_JeromeB[[#This Row],[Date]],"mmm"))</f>
        <v>Juil</v>
      </c>
      <c r="E549" s="2">
        <f>_xlfn.ISOWEEKNUM(t_JeromeB[[#This Row],[Date]])</f>
        <v>28</v>
      </c>
      <c r="F549" s="3"/>
      <c r="G549" t="str">
        <f>_xlfn.XLOOKUP(t_JeromeB[[#This Row],[Date]],Celebration[Date],Celebration[Célébration],"-",0)</f>
        <v>-</v>
      </c>
      <c r="H5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550" spans="2:8" x14ac:dyDescent="0.25">
      <c r="B550" s="10">
        <v>46212</v>
      </c>
      <c r="C550" s="2">
        <f>YEAR(t_JeromeB[[#This Row],[Date]])</f>
        <v>2026</v>
      </c>
      <c r="D550" s="2" t="str">
        <f>PROPER(TEXT(t_JeromeB[[#This Row],[Date]],"mmm"))</f>
        <v>Juil</v>
      </c>
      <c r="E550" s="2">
        <f>_xlfn.ISOWEEKNUM(t_JeromeB[[#This Row],[Date]])</f>
        <v>28</v>
      </c>
      <c r="F550" s="3"/>
      <c r="G550" t="str">
        <f>_xlfn.XLOOKUP(t_JeromeB[[#This Row],[Date]],Celebration[Date],Celebration[Célébration],"-",0)</f>
        <v>-</v>
      </c>
      <c r="H5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551" spans="2:8" x14ac:dyDescent="0.25">
      <c r="B551" s="10">
        <v>46213</v>
      </c>
      <c r="C551" s="2">
        <f>YEAR(t_JeromeB[[#This Row],[Date]])</f>
        <v>2026</v>
      </c>
      <c r="D551" s="2" t="str">
        <f>PROPER(TEXT(t_JeromeB[[#This Row],[Date]],"mmm"))</f>
        <v>Juil</v>
      </c>
      <c r="E551" s="2">
        <f>_xlfn.ISOWEEKNUM(t_JeromeB[[#This Row],[Date]])</f>
        <v>28</v>
      </c>
      <c r="F551" s="3"/>
      <c r="G551" t="str">
        <f>_xlfn.XLOOKUP(t_JeromeB[[#This Row],[Date]],Celebration[Date],Celebration[Célébration],"-",0)</f>
        <v>-</v>
      </c>
      <c r="H5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552" spans="2:8" x14ac:dyDescent="0.25">
      <c r="B552" s="10">
        <v>46214</v>
      </c>
      <c r="C552" s="2">
        <f>YEAR(t_JeromeB[[#This Row],[Date]])</f>
        <v>2026</v>
      </c>
      <c r="D552" s="2" t="str">
        <f>PROPER(TEXT(t_JeromeB[[#This Row],[Date]],"mmm"))</f>
        <v>Juil</v>
      </c>
      <c r="E552" s="2">
        <f>_xlfn.ISOWEEKNUM(t_JeromeB[[#This Row],[Date]])</f>
        <v>28</v>
      </c>
      <c r="F552" s="3"/>
      <c r="G552" t="str">
        <f>_xlfn.XLOOKUP(t_JeromeB[[#This Row],[Date]],Celebration[Date],Celebration[Célébration],"-",0)</f>
        <v>-</v>
      </c>
      <c r="H5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553" spans="2:8" x14ac:dyDescent="0.25">
      <c r="B553" s="10">
        <v>46215</v>
      </c>
      <c r="C553" s="2">
        <f>YEAR(t_JeromeB[[#This Row],[Date]])</f>
        <v>2026</v>
      </c>
      <c r="D553" s="2" t="str">
        <f>PROPER(TEXT(t_JeromeB[[#This Row],[Date]],"mmm"))</f>
        <v>Juil</v>
      </c>
      <c r="E553" s="2">
        <f>_xlfn.ISOWEEKNUM(t_JeromeB[[#This Row],[Date]])</f>
        <v>28</v>
      </c>
      <c r="F553" s="3"/>
      <c r="G553" t="str">
        <f>_xlfn.XLOOKUP(t_JeromeB[[#This Row],[Date]],Celebration[Date],Celebration[Célébration],"-",0)</f>
        <v>-</v>
      </c>
      <c r="H5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554" spans="2:8" x14ac:dyDescent="0.25">
      <c r="B554" s="10">
        <v>46216</v>
      </c>
      <c r="C554" s="2">
        <f>YEAR(t_JeromeB[[#This Row],[Date]])</f>
        <v>2026</v>
      </c>
      <c r="D554" s="2" t="str">
        <f>PROPER(TEXT(t_JeromeB[[#This Row],[Date]],"mmm"))</f>
        <v>Juil</v>
      </c>
      <c r="E554" s="2">
        <f>_xlfn.ISOWEEKNUM(t_JeromeB[[#This Row],[Date]])</f>
        <v>29</v>
      </c>
      <c r="F554" s="3"/>
      <c r="G554" t="str">
        <f>_xlfn.XLOOKUP(t_JeromeB[[#This Row],[Date]],Celebration[Date],Celebration[Célébration],"-",0)</f>
        <v>-</v>
      </c>
      <c r="H5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555" spans="2:8" x14ac:dyDescent="0.25">
      <c r="B555" s="10">
        <v>46217</v>
      </c>
      <c r="C555" s="2">
        <f>YEAR(t_JeromeB[[#This Row],[Date]])</f>
        <v>2026</v>
      </c>
      <c r="D555" s="2" t="str">
        <f>PROPER(TEXT(t_JeromeB[[#This Row],[Date]],"mmm"))</f>
        <v>Juil</v>
      </c>
      <c r="E555" s="2">
        <f>_xlfn.ISOWEEKNUM(t_JeromeB[[#This Row],[Date]])</f>
        <v>29</v>
      </c>
      <c r="F555" s="3"/>
      <c r="G555" t="str">
        <f>_xlfn.XLOOKUP(t_JeromeB[[#This Row],[Date]],Celebration[Date],Celebration[Célébration],"-",0)</f>
        <v>14 juillet</v>
      </c>
      <c r="H5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❗14 juillet</v>
      </c>
    </row>
    <row r="556" spans="2:8" x14ac:dyDescent="0.25">
      <c r="B556" s="10">
        <v>46218</v>
      </c>
      <c r="C556" s="2">
        <f>YEAR(t_JeromeB[[#This Row],[Date]])</f>
        <v>2026</v>
      </c>
      <c r="D556" s="2" t="str">
        <f>PROPER(TEXT(t_JeromeB[[#This Row],[Date]],"mmm"))</f>
        <v>Juil</v>
      </c>
      <c r="E556" s="2">
        <f>_xlfn.ISOWEEKNUM(t_JeromeB[[#This Row],[Date]])</f>
        <v>29</v>
      </c>
      <c r="F556" s="3"/>
      <c r="G556" t="str">
        <f>_xlfn.XLOOKUP(t_JeromeB[[#This Row],[Date]],Celebration[Date],Celebration[Célébration],"-",0)</f>
        <v>-</v>
      </c>
      <c r="H5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557" spans="2:8" x14ac:dyDescent="0.25">
      <c r="B557" s="10">
        <v>46219</v>
      </c>
      <c r="C557" s="2">
        <f>YEAR(t_JeromeB[[#This Row],[Date]])</f>
        <v>2026</v>
      </c>
      <c r="D557" s="2" t="str">
        <f>PROPER(TEXT(t_JeromeB[[#This Row],[Date]],"mmm"))</f>
        <v>Juil</v>
      </c>
      <c r="E557" s="2">
        <f>_xlfn.ISOWEEKNUM(t_JeromeB[[#This Row],[Date]])</f>
        <v>29</v>
      </c>
      <c r="F557" s="3"/>
      <c r="G557" t="str">
        <f>_xlfn.XLOOKUP(t_JeromeB[[#This Row],[Date]],Celebration[Date],Celebration[Célébration],"-",0)</f>
        <v>-</v>
      </c>
      <c r="H5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558" spans="2:8" x14ac:dyDescent="0.25">
      <c r="B558" s="10">
        <v>46220</v>
      </c>
      <c r="C558" s="2">
        <f>YEAR(t_JeromeB[[#This Row],[Date]])</f>
        <v>2026</v>
      </c>
      <c r="D558" s="2" t="str">
        <f>PROPER(TEXT(t_JeromeB[[#This Row],[Date]],"mmm"))</f>
        <v>Juil</v>
      </c>
      <c r="E558" s="2">
        <f>_xlfn.ISOWEEKNUM(t_JeromeB[[#This Row],[Date]])</f>
        <v>29</v>
      </c>
      <c r="F558" s="3"/>
      <c r="G558" t="str">
        <f>_xlfn.XLOOKUP(t_JeromeB[[#This Row],[Date]],Celebration[Date],Celebration[Célébration],"-",0)</f>
        <v>-</v>
      </c>
      <c r="H5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559" spans="2:8" x14ac:dyDescent="0.25">
      <c r="B559" s="10">
        <v>46221</v>
      </c>
      <c r="C559" s="2">
        <f>YEAR(t_JeromeB[[#This Row],[Date]])</f>
        <v>2026</v>
      </c>
      <c r="D559" s="2" t="str">
        <f>PROPER(TEXT(t_JeromeB[[#This Row],[Date]],"mmm"))</f>
        <v>Juil</v>
      </c>
      <c r="E559" s="2">
        <f>_xlfn.ISOWEEKNUM(t_JeromeB[[#This Row],[Date]])</f>
        <v>29</v>
      </c>
      <c r="F559" s="3"/>
      <c r="G559" t="str">
        <f>_xlfn.XLOOKUP(t_JeromeB[[#This Row],[Date]],Celebration[Date],Celebration[Célébration],"-",0)</f>
        <v>-</v>
      </c>
      <c r="H5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560" spans="2:8" x14ac:dyDescent="0.25">
      <c r="B560" s="10">
        <v>46222</v>
      </c>
      <c r="C560" s="2">
        <f>YEAR(t_JeromeB[[#This Row],[Date]])</f>
        <v>2026</v>
      </c>
      <c r="D560" s="2" t="str">
        <f>PROPER(TEXT(t_JeromeB[[#This Row],[Date]],"mmm"))</f>
        <v>Juil</v>
      </c>
      <c r="E560" s="2">
        <f>_xlfn.ISOWEEKNUM(t_JeromeB[[#This Row],[Date]])</f>
        <v>29</v>
      </c>
      <c r="F560" s="3"/>
      <c r="G560" t="str">
        <f>_xlfn.XLOOKUP(t_JeromeB[[#This Row],[Date]],Celebration[Date],Celebration[Célébration],"-",0)</f>
        <v>-</v>
      </c>
      <c r="H5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561" spans="2:8" x14ac:dyDescent="0.25">
      <c r="B561" s="10">
        <v>46223</v>
      </c>
      <c r="C561" s="2">
        <f>YEAR(t_JeromeB[[#This Row],[Date]])</f>
        <v>2026</v>
      </c>
      <c r="D561" s="2" t="str">
        <f>PROPER(TEXT(t_JeromeB[[#This Row],[Date]],"mmm"))</f>
        <v>Juil</v>
      </c>
      <c r="E561" s="2">
        <f>_xlfn.ISOWEEKNUM(t_JeromeB[[#This Row],[Date]])</f>
        <v>30</v>
      </c>
      <c r="F561" s="3"/>
      <c r="G561" t="str">
        <f>_xlfn.XLOOKUP(t_JeromeB[[#This Row],[Date]],Celebration[Date],Celebration[Célébration],"-",0)</f>
        <v>-</v>
      </c>
      <c r="H5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562" spans="2:8" x14ac:dyDescent="0.25">
      <c r="B562" s="10">
        <v>46224</v>
      </c>
      <c r="C562" s="2">
        <f>YEAR(t_JeromeB[[#This Row],[Date]])</f>
        <v>2026</v>
      </c>
      <c r="D562" s="2" t="str">
        <f>PROPER(TEXT(t_JeromeB[[#This Row],[Date]],"mmm"))</f>
        <v>Juil</v>
      </c>
      <c r="E562" s="2">
        <f>_xlfn.ISOWEEKNUM(t_JeromeB[[#This Row],[Date]])</f>
        <v>30</v>
      </c>
      <c r="F562" s="3"/>
      <c r="G562" t="str">
        <f>_xlfn.XLOOKUP(t_JeromeB[[#This Row],[Date]],Celebration[Date],Celebration[Célébration],"-",0)</f>
        <v>-</v>
      </c>
      <c r="H5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563" spans="2:8" x14ac:dyDescent="0.25">
      <c r="B563" s="10">
        <v>46225</v>
      </c>
      <c r="C563" s="2">
        <f>YEAR(t_JeromeB[[#This Row],[Date]])</f>
        <v>2026</v>
      </c>
      <c r="D563" s="2" t="str">
        <f>PROPER(TEXT(t_JeromeB[[#This Row],[Date]],"mmm"))</f>
        <v>Juil</v>
      </c>
      <c r="E563" s="2">
        <f>_xlfn.ISOWEEKNUM(t_JeromeB[[#This Row],[Date]])</f>
        <v>30</v>
      </c>
      <c r="F563" s="3"/>
      <c r="G563" t="str">
        <f>_xlfn.XLOOKUP(t_JeromeB[[#This Row],[Date]],Celebration[Date],Celebration[Célébration],"-",0)</f>
        <v>-</v>
      </c>
      <c r="H5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564" spans="2:8" x14ac:dyDescent="0.25">
      <c r="B564" s="10">
        <v>46226</v>
      </c>
      <c r="C564" s="2">
        <f>YEAR(t_JeromeB[[#This Row],[Date]])</f>
        <v>2026</v>
      </c>
      <c r="D564" s="2" t="str">
        <f>PROPER(TEXT(t_JeromeB[[#This Row],[Date]],"mmm"))</f>
        <v>Juil</v>
      </c>
      <c r="E564" s="2">
        <f>_xlfn.ISOWEEKNUM(t_JeromeB[[#This Row],[Date]])</f>
        <v>30</v>
      </c>
      <c r="F564" s="3"/>
      <c r="G564" t="str">
        <f>_xlfn.XLOOKUP(t_JeromeB[[#This Row],[Date]],Celebration[Date],Celebration[Célébration],"-",0)</f>
        <v>-</v>
      </c>
      <c r="H5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565" spans="2:8" x14ac:dyDescent="0.25">
      <c r="B565" s="10">
        <v>46227</v>
      </c>
      <c r="C565" s="2">
        <f>YEAR(t_JeromeB[[#This Row],[Date]])</f>
        <v>2026</v>
      </c>
      <c r="D565" s="2" t="str">
        <f>PROPER(TEXT(t_JeromeB[[#This Row],[Date]],"mmm"))</f>
        <v>Juil</v>
      </c>
      <c r="E565" s="2">
        <f>_xlfn.ISOWEEKNUM(t_JeromeB[[#This Row],[Date]])</f>
        <v>30</v>
      </c>
      <c r="F565" s="3"/>
      <c r="G565" t="str">
        <f>_xlfn.XLOOKUP(t_JeromeB[[#This Row],[Date]],Celebration[Date],Celebration[Célébration],"-",0)</f>
        <v>-</v>
      </c>
      <c r="H5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566" spans="2:8" x14ac:dyDescent="0.25">
      <c r="B566" s="10">
        <v>46228</v>
      </c>
      <c r="C566" s="2">
        <f>YEAR(t_JeromeB[[#This Row],[Date]])</f>
        <v>2026</v>
      </c>
      <c r="D566" s="2" t="str">
        <f>PROPER(TEXT(t_JeromeB[[#This Row],[Date]],"mmm"))</f>
        <v>Juil</v>
      </c>
      <c r="E566" s="2">
        <f>_xlfn.ISOWEEKNUM(t_JeromeB[[#This Row],[Date]])</f>
        <v>30</v>
      </c>
      <c r="F566" s="3"/>
      <c r="G566" t="str">
        <f>_xlfn.XLOOKUP(t_JeromeB[[#This Row],[Date]],Celebration[Date],Celebration[Célébration],"-",0)</f>
        <v>-</v>
      </c>
      <c r="H5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567" spans="2:8" x14ac:dyDescent="0.25">
      <c r="B567" s="10">
        <v>46229</v>
      </c>
      <c r="C567" s="2">
        <f>YEAR(t_JeromeB[[#This Row],[Date]])</f>
        <v>2026</v>
      </c>
      <c r="D567" s="2" t="str">
        <f>PROPER(TEXT(t_JeromeB[[#This Row],[Date]],"mmm"))</f>
        <v>Juil</v>
      </c>
      <c r="E567" s="2">
        <f>_xlfn.ISOWEEKNUM(t_JeromeB[[#This Row],[Date]])</f>
        <v>30</v>
      </c>
      <c r="F567" s="3"/>
      <c r="G567" t="str">
        <f>_xlfn.XLOOKUP(t_JeromeB[[#This Row],[Date]],Celebration[Date],Celebration[Célébration],"-",0)</f>
        <v>-</v>
      </c>
      <c r="H5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568" spans="2:8" x14ac:dyDescent="0.25">
      <c r="B568" s="10">
        <v>46230</v>
      </c>
      <c r="C568" s="2">
        <f>YEAR(t_JeromeB[[#This Row],[Date]])</f>
        <v>2026</v>
      </c>
      <c r="D568" s="2" t="str">
        <f>PROPER(TEXT(t_JeromeB[[#This Row],[Date]],"mmm"))</f>
        <v>Juil</v>
      </c>
      <c r="E568" s="2">
        <f>_xlfn.ISOWEEKNUM(t_JeromeB[[#This Row],[Date]])</f>
        <v>31</v>
      </c>
      <c r="F568" s="3"/>
      <c r="G568" t="str">
        <f>_xlfn.XLOOKUP(t_JeromeB[[#This Row],[Date]],Celebration[Date],Celebration[Célébration],"-",0)</f>
        <v>-</v>
      </c>
      <c r="H5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569" spans="2:8" x14ac:dyDescent="0.25">
      <c r="B569" s="10">
        <v>46231</v>
      </c>
      <c r="C569" s="2">
        <f>YEAR(t_JeromeB[[#This Row],[Date]])</f>
        <v>2026</v>
      </c>
      <c r="D569" s="2" t="str">
        <f>PROPER(TEXT(t_JeromeB[[#This Row],[Date]],"mmm"))</f>
        <v>Juil</v>
      </c>
      <c r="E569" s="2">
        <f>_xlfn.ISOWEEKNUM(t_JeromeB[[#This Row],[Date]])</f>
        <v>31</v>
      </c>
      <c r="F569" s="3"/>
      <c r="G569" t="str">
        <f>_xlfn.XLOOKUP(t_JeromeB[[#This Row],[Date]],Celebration[Date],Celebration[Célébration],"-",0)</f>
        <v>-</v>
      </c>
      <c r="H5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570" spans="2:8" x14ac:dyDescent="0.25">
      <c r="B570" s="10">
        <v>46232</v>
      </c>
      <c r="C570" s="2">
        <f>YEAR(t_JeromeB[[#This Row],[Date]])</f>
        <v>2026</v>
      </c>
      <c r="D570" s="2" t="str">
        <f>PROPER(TEXT(t_JeromeB[[#This Row],[Date]],"mmm"))</f>
        <v>Juil</v>
      </c>
      <c r="E570" s="2">
        <f>_xlfn.ISOWEEKNUM(t_JeromeB[[#This Row],[Date]])</f>
        <v>31</v>
      </c>
      <c r="F570" s="3"/>
      <c r="G570" t="str">
        <f>_xlfn.XLOOKUP(t_JeromeB[[#This Row],[Date]],Celebration[Date],Celebration[Célébration],"-",0)</f>
        <v>-</v>
      </c>
      <c r="H5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571" spans="2:8" x14ac:dyDescent="0.25">
      <c r="B571" s="10">
        <v>46233</v>
      </c>
      <c r="C571" s="2">
        <f>YEAR(t_JeromeB[[#This Row],[Date]])</f>
        <v>2026</v>
      </c>
      <c r="D571" s="2" t="str">
        <f>PROPER(TEXT(t_JeromeB[[#This Row],[Date]],"mmm"))</f>
        <v>Juil</v>
      </c>
      <c r="E571" s="2">
        <f>_xlfn.ISOWEEKNUM(t_JeromeB[[#This Row],[Date]])</f>
        <v>31</v>
      </c>
      <c r="F571" s="3"/>
      <c r="G571" t="str">
        <f>_xlfn.XLOOKUP(t_JeromeB[[#This Row],[Date]],Celebration[Date],Celebration[Célébration],"-",0)</f>
        <v>-</v>
      </c>
      <c r="H5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572" spans="2:8" x14ac:dyDescent="0.25">
      <c r="B572" s="10">
        <v>46234</v>
      </c>
      <c r="C572" s="2">
        <f>YEAR(t_JeromeB[[#This Row],[Date]])</f>
        <v>2026</v>
      </c>
      <c r="D572" s="2" t="str">
        <f>PROPER(TEXT(t_JeromeB[[#This Row],[Date]],"mmm"))</f>
        <v>Juil</v>
      </c>
      <c r="E572" s="2">
        <f>_xlfn.ISOWEEKNUM(t_JeromeB[[#This Row],[Date]])</f>
        <v>31</v>
      </c>
      <c r="F572" s="3"/>
      <c r="G572" t="str">
        <f>_xlfn.XLOOKUP(t_JeromeB[[#This Row],[Date]],Celebration[Date],Celebration[Célébration],"-",0)</f>
        <v>-</v>
      </c>
      <c r="H5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573" spans="2:8" x14ac:dyDescent="0.25">
      <c r="B573" s="10">
        <v>46235</v>
      </c>
      <c r="C573" s="2">
        <f>YEAR(t_JeromeB[[#This Row],[Date]])</f>
        <v>2026</v>
      </c>
      <c r="D573" s="2" t="str">
        <f>PROPER(TEXT(t_JeromeB[[#This Row],[Date]],"mmm"))</f>
        <v>Août</v>
      </c>
      <c r="E573" s="2">
        <f>_xlfn.ISOWEEKNUM(t_JeromeB[[#This Row],[Date]])</f>
        <v>31</v>
      </c>
      <c r="F573" s="3"/>
      <c r="G573" t="str">
        <f>_xlfn.XLOOKUP(t_JeromeB[[#This Row],[Date]],Celebration[Date],Celebration[Célébration],"-",0)</f>
        <v>-</v>
      </c>
      <c r="H5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574" spans="2:8" x14ac:dyDescent="0.25">
      <c r="B574" s="10">
        <v>46236</v>
      </c>
      <c r="C574" s="2">
        <f>YEAR(t_JeromeB[[#This Row],[Date]])</f>
        <v>2026</v>
      </c>
      <c r="D574" s="2" t="str">
        <f>PROPER(TEXT(t_JeromeB[[#This Row],[Date]],"mmm"))</f>
        <v>Août</v>
      </c>
      <c r="E574" s="2">
        <f>_xlfn.ISOWEEKNUM(t_JeromeB[[#This Row],[Date]])</f>
        <v>31</v>
      </c>
      <c r="F574" s="3"/>
      <c r="G574" t="str">
        <f>_xlfn.XLOOKUP(t_JeromeB[[#This Row],[Date]],Celebration[Date],Celebration[Célébration],"-",0)</f>
        <v>-</v>
      </c>
      <c r="H5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575" spans="2:8" x14ac:dyDescent="0.25">
      <c r="B575" s="10">
        <v>46237</v>
      </c>
      <c r="C575" s="2">
        <f>YEAR(t_JeromeB[[#This Row],[Date]])</f>
        <v>2026</v>
      </c>
      <c r="D575" s="2" t="str">
        <f>PROPER(TEXT(t_JeromeB[[#This Row],[Date]],"mmm"))</f>
        <v>Août</v>
      </c>
      <c r="E575" s="2">
        <f>_xlfn.ISOWEEKNUM(t_JeromeB[[#This Row],[Date]])</f>
        <v>32</v>
      </c>
      <c r="F575" s="3"/>
      <c r="G575" t="str">
        <f>_xlfn.XLOOKUP(t_JeromeB[[#This Row],[Date]],Celebration[Date],Celebration[Célébration],"-",0)</f>
        <v>-</v>
      </c>
      <c r="H5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576" spans="2:8" x14ac:dyDescent="0.25">
      <c r="B576" s="10">
        <v>46238</v>
      </c>
      <c r="C576" s="2">
        <f>YEAR(t_JeromeB[[#This Row],[Date]])</f>
        <v>2026</v>
      </c>
      <c r="D576" s="2" t="str">
        <f>PROPER(TEXT(t_JeromeB[[#This Row],[Date]],"mmm"))</f>
        <v>Août</v>
      </c>
      <c r="E576" s="2">
        <f>_xlfn.ISOWEEKNUM(t_JeromeB[[#This Row],[Date]])</f>
        <v>32</v>
      </c>
      <c r="F576" s="3"/>
      <c r="G576" t="str">
        <f>_xlfn.XLOOKUP(t_JeromeB[[#This Row],[Date]],Celebration[Date],Celebration[Célébration],"-",0)</f>
        <v>-</v>
      </c>
      <c r="H5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577" spans="2:8" x14ac:dyDescent="0.25">
      <c r="B577" s="10">
        <v>46239</v>
      </c>
      <c r="C577" s="2">
        <f>YEAR(t_JeromeB[[#This Row],[Date]])</f>
        <v>2026</v>
      </c>
      <c r="D577" s="2" t="str">
        <f>PROPER(TEXT(t_JeromeB[[#This Row],[Date]],"mmm"))</f>
        <v>Août</v>
      </c>
      <c r="E577" s="2">
        <f>_xlfn.ISOWEEKNUM(t_JeromeB[[#This Row],[Date]])</f>
        <v>32</v>
      </c>
      <c r="F577" s="3"/>
      <c r="G577" t="str">
        <f>_xlfn.XLOOKUP(t_JeromeB[[#This Row],[Date]],Celebration[Date],Celebration[Célébration],"-",0)</f>
        <v>-</v>
      </c>
      <c r="H5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578" spans="2:8" x14ac:dyDescent="0.25">
      <c r="B578" s="10">
        <v>46240</v>
      </c>
      <c r="C578" s="2">
        <f>YEAR(t_JeromeB[[#This Row],[Date]])</f>
        <v>2026</v>
      </c>
      <c r="D578" s="2" t="str">
        <f>PROPER(TEXT(t_JeromeB[[#This Row],[Date]],"mmm"))</f>
        <v>Août</v>
      </c>
      <c r="E578" s="2">
        <f>_xlfn.ISOWEEKNUM(t_JeromeB[[#This Row],[Date]])</f>
        <v>32</v>
      </c>
      <c r="F578" s="3"/>
      <c r="G578" t="str">
        <f>_xlfn.XLOOKUP(t_JeromeB[[#This Row],[Date]],Celebration[Date],Celebration[Célébration],"-",0)</f>
        <v>-</v>
      </c>
      <c r="H5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579" spans="2:8" x14ac:dyDescent="0.25">
      <c r="B579" s="10">
        <v>46241</v>
      </c>
      <c r="C579" s="2">
        <f>YEAR(t_JeromeB[[#This Row],[Date]])</f>
        <v>2026</v>
      </c>
      <c r="D579" s="2" t="str">
        <f>PROPER(TEXT(t_JeromeB[[#This Row],[Date]],"mmm"))</f>
        <v>Août</v>
      </c>
      <c r="E579" s="2">
        <f>_xlfn.ISOWEEKNUM(t_JeromeB[[#This Row],[Date]])</f>
        <v>32</v>
      </c>
      <c r="F579" s="3"/>
      <c r="G579" t="str">
        <f>_xlfn.XLOOKUP(t_JeromeB[[#This Row],[Date]],Celebration[Date],Celebration[Célébration],"-",0)</f>
        <v>-</v>
      </c>
      <c r="H5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580" spans="2:8" x14ac:dyDescent="0.25">
      <c r="B580" s="10">
        <v>46242</v>
      </c>
      <c r="C580" s="2">
        <f>YEAR(t_JeromeB[[#This Row],[Date]])</f>
        <v>2026</v>
      </c>
      <c r="D580" s="2" t="str">
        <f>PROPER(TEXT(t_JeromeB[[#This Row],[Date]],"mmm"))</f>
        <v>Août</v>
      </c>
      <c r="E580" s="2">
        <f>_xlfn.ISOWEEKNUM(t_JeromeB[[#This Row],[Date]])</f>
        <v>32</v>
      </c>
      <c r="F580" s="3"/>
      <c r="G580" t="str">
        <f>_xlfn.XLOOKUP(t_JeromeB[[#This Row],[Date]],Celebration[Date],Celebration[Célébration],"-",0)</f>
        <v>-</v>
      </c>
      <c r="H5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581" spans="2:8" x14ac:dyDescent="0.25">
      <c r="B581" s="10">
        <v>46243</v>
      </c>
      <c r="C581" s="2">
        <f>YEAR(t_JeromeB[[#This Row],[Date]])</f>
        <v>2026</v>
      </c>
      <c r="D581" s="2" t="str">
        <f>PROPER(TEXT(t_JeromeB[[#This Row],[Date]],"mmm"))</f>
        <v>Août</v>
      </c>
      <c r="E581" s="2">
        <f>_xlfn.ISOWEEKNUM(t_JeromeB[[#This Row],[Date]])</f>
        <v>32</v>
      </c>
      <c r="F581" s="3"/>
      <c r="G581" t="str">
        <f>_xlfn.XLOOKUP(t_JeromeB[[#This Row],[Date]],Celebration[Date],Celebration[Célébration],"-",0)</f>
        <v>-</v>
      </c>
      <c r="H5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582" spans="2:8" x14ac:dyDescent="0.25">
      <c r="B582" s="10">
        <v>46244</v>
      </c>
      <c r="C582" s="2">
        <f>YEAR(t_JeromeB[[#This Row],[Date]])</f>
        <v>2026</v>
      </c>
      <c r="D582" s="2" t="str">
        <f>PROPER(TEXT(t_JeromeB[[#This Row],[Date]],"mmm"))</f>
        <v>Août</v>
      </c>
      <c r="E582" s="2">
        <f>_xlfn.ISOWEEKNUM(t_JeromeB[[#This Row],[Date]])</f>
        <v>33</v>
      </c>
      <c r="F582" s="3"/>
      <c r="G582" t="str">
        <f>_xlfn.XLOOKUP(t_JeromeB[[#This Row],[Date]],Celebration[Date],Celebration[Célébration],"-",0)</f>
        <v>-</v>
      </c>
      <c r="H5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583" spans="2:8" x14ac:dyDescent="0.25">
      <c r="B583" s="10">
        <v>46245</v>
      </c>
      <c r="C583" s="2">
        <f>YEAR(t_JeromeB[[#This Row],[Date]])</f>
        <v>2026</v>
      </c>
      <c r="D583" s="2" t="str">
        <f>PROPER(TEXT(t_JeromeB[[#This Row],[Date]],"mmm"))</f>
        <v>Août</v>
      </c>
      <c r="E583" s="2">
        <f>_xlfn.ISOWEEKNUM(t_JeromeB[[#This Row],[Date]])</f>
        <v>33</v>
      </c>
      <c r="F583" s="3"/>
      <c r="G583" t="str">
        <f>_xlfn.XLOOKUP(t_JeromeB[[#This Row],[Date]],Celebration[Date],Celebration[Célébration],"-",0)</f>
        <v>-</v>
      </c>
      <c r="H5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584" spans="2:8" x14ac:dyDescent="0.25">
      <c r="B584" s="10">
        <v>46246</v>
      </c>
      <c r="C584" s="2">
        <f>YEAR(t_JeromeB[[#This Row],[Date]])</f>
        <v>2026</v>
      </c>
      <c r="D584" s="2" t="str">
        <f>PROPER(TEXT(t_JeromeB[[#This Row],[Date]],"mmm"))</f>
        <v>Août</v>
      </c>
      <c r="E584" s="2">
        <f>_xlfn.ISOWEEKNUM(t_JeromeB[[#This Row],[Date]])</f>
        <v>33</v>
      </c>
      <c r="F584" s="3"/>
      <c r="G584" t="str">
        <f>_xlfn.XLOOKUP(t_JeromeB[[#This Row],[Date]],Celebration[Date],Celebration[Célébration],"-",0)</f>
        <v>-</v>
      </c>
      <c r="H5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585" spans="2:8" x14ac:dyDescent="0.25">
      <c r="B585" s="10">
        <v>46247</v>
      </c>
      <c r="C585" s="2">
        <f>YEAR(t_JeromeB[[#This Row],[Date]])</f>
        <v>2026</v>
      </c>
      <c r="D585" s="2" t="str">
        <f>PROPER(TEXT(t_JeromeB[[#This Row],[Date]],"mmm"))</f>
        <v>Août</v>
      </c>
      <c r="E585" s="2">
        <f>_xlfn.ISOWEEKNUM(t_JeromeB[[#This Row],[Date]])</f>
        <v>33</v>
      </c>
      <c r="F585" s="3"/>
      <c r="G585" t="str">
        <f>_xlfn.XLOOKUP(t_JeromeB[[#This Row],[Date]],Celebration[Date],Celebration[Célébration],"-",0)</f>
        <v>-</v>
      </c>
      <c r="H5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586" spans="2:8" x14ac:dyDescent="0.25">
      <c r="B586" s="10">
        <v>46248</v>
      </c>
      <c r="C586" s="2">
        <f>YEAR(t_JeromeB[[#This Row],[Date]])</f>
        <v>2026</v>
      </c>
      <c r="D586" s="2" t="str">
        <f>PROPER(TEXT(t_JeromeB[[#This Row],[Date]],"mmm"))</f>
        <v>Août</v>
      </c>
      <c r="E586" s="2">
        <f>_xlfn.ISOWEEKNUM(t_JeromeB[[#This Row],[Date]])</f>
        <v>33</v>
      </c>
      <c r="F586" s="3"/>
      <c r="G586" t="str">
        <f>_xlfn.XLOOKUP(t_JeromeB[[#This Row],[Date]],Celebration[Date],Celebration[Célébration],"-",0)</f>
        <v>-</v>
      </c>
      <c r="H5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587" spans="2:8" x14ac:dyDescent="0.25">
      <c r="B587" s="10">
        <v>46249</v>
      </c>
      <c r="C587" s="2">
        <f>YEAR(t_JeromeB[[#This Row],[Date]])</f>
        <v>2026</v>
      </c>
      <c r="D587" s="2" t="str">
        <f>PROPER(TEXT(t_JeromeB[[#This Row],[Date]],"mmm"))</f>
        <v>Août</v>
      </c>
      <c r="E587" s="2">
        <f>_xlfn.ISOWEEKNUM(t_JeromeB[[#This Row],[Date]])</f>
        <v>33</v>
      </c>
      <c r="F587" s="3"/>
      <c r="G587" t="str">
        <f>_xlfn.XLOOKUP(t_JeromeB[[#This Row],[Date]],Celebration[Date],Celebration[Célébration],"-",0)</f>
        <v>Assomption</v>
      </c>
      <c r="H5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❗Assomption</v>
      </c>
    </row>
    <row r="588" spans="2:8" x14ac:dyDescent="0.25">
      <c r="B588" s="10">
        <v>46250</v>
      </c>
      <c r="C588" s="2">
        <f>YEAR(t_JeromeB[[#This Row],[Date]])</f>
        <v>2026</v>
      </c>
      <c r="D588" s="2" t="str">
        <f>PROPER(TEXT(t_JeromeB[[#This Row],[Date]],"mmm"))</f>
        <v>Août</v>
      </c>
      <c r="E588" s="2">
        <f>_xlfn.ISOWEEKNUM(t_JeromeB[[#This Row],[Date]])</f>
        <v>33</v>
      </c>
      <c r="F588" s="3"/>
      <c r="G588" t="str">
        <f>_xlfn.XLOOKUP(t_JeromeB[[#This Row],[Date]],Celebration[Date],Celebration[Célébration],"-",0)</f>
        <v>-</v>
      </c>
      <c r="H5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589" spans="2:8" x14ac:dyDescent="0.25">
      <c r="B589" s="10">
        <v>46251</v>
      </c>
      <c r="C589" s="2">
        <f>YEAR(t_JeromeB[[#This Row],[Date]])</f>
        <v>2026</v>
      </c>
      <c r="D589" s="2" t="str">
        <f>PROPER(TEXT(t_JeromeB[[#This Row],[Date]],"mmm"))</f>
        <v>Août</v>
      </c>
      <c r="E589" s="2">
        <f>_xlfn.ISOWEEKNUM(t_JeromeB[[#This Row],[Date]])</f>
        <v>34</v>
      </c>
      <c r="F589" s="3"/>
      <c r="G589" t="str">
        <f>_xlfn.XLOOKUP(t_JeromeB[[#This Row],[Date]],Celebration[Date],Celebration[Célébration],"-",0)</f>
        <v>-</v>
      </c>
      <c r="H5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590" spans="2:8" x14ac:dyDescent="0.25">
      <c r="B590" s="10">
        <v>46252</v>
      </c>
      <c r="C590" s="2">
        <f>YEAR(t_JeromeB[[#This Row],[Date]])</f>
        <v>2026</v>
      </c>
      <c r="D590" s="2" t="str">
        <f>PROPER(TEXT(t_JeromeB[[#This Row],[Date]],"mmm"))</f>
        <v>Août</v>
      </c>
      <c r="E590" s="2">
        <f>_xlfn.ISOWEEKNUM(t_JeromeB[[#This Row],[Date]])</f>
        <v>34</v>
      </c>
      <c r="F590" s="3"/>
      <c r="G590" t="str">
        <f>_xlfn.XLOOKUP(t_JeromeB[[#This Row],[Date]],Celebration[Date],Celebration[Célébration],"-",0)</f>
        <v>-</v>
      </c>
      <c r="H5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591" spans="2:8" x14ac:dyDescent="0.25">
      <c r="B591" s="10">
        <v>46253</v>
      </c>
      <c r="C591" s="2">
        <f>YEAR(t_JeromeB[[#This Row],[Date]])</f>
        <v>2026</v>
      </c>
      <c r="D591" s="2" t="str">
        <f>PROPER(TEXT(t_JeromeB[[#This Row],[Date]],"mmm"))</f>
        <v>Août</v>
      </c>
      <c r="E591" s="2">
        <f>_xlfn.ISOWEEKNUM(t_JeromeB[[#This Row],[Date]])</f>
        <v>34</v>
      </c>
      <c r="F591" s="3"/>
      <c r="G591" t="str">
        <f>_xlfn.XLOOKUP(t_JeromeB[[#This Row],[Date]],Celebration[Date],Celebration[Célébration],"-",0)</f>
        <v>-</v>
      </c>
      <c r="H5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592" spans="2:8" x14ac:dyDescent="0.25">
      <c r="B592" s="10">
        <v>46254</v>
      </c>
      <c r="C592" s="2">
        <f>YEAR(t_JeromeB[[#This Row],[Date]])</f>
        <v>2026</v>
      </c>
      <c r="D592" s="2" t="str">
        <f>PROPER(TEXT(t_JeromeB[[#This Row],[Date]],"mmm"))</f>
        <v>Août</v>
      </c>
      <c r="E592" s="2">
        <f>_xlfn.ISOWEEKNUM(t_JeromeB[[#This Row],[Date]])</f>
        <v>34</v>
      </c>
      <c r="F592" s="3"/>
      <c r="G592" t="str">
        <f>_xlfn.XLOOKUP(t_JeromeB[[#This Row],[Date]],Celebration[Date],Celebration[Célébration],"-",0)</f>
        <v>-</v>
      </c>
      <c r="H5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593" spans="2:8" x14ac:dyDescent="0.25">
      <c r="B593" s="10">
        <v>46255</v>
      </c>
      <c r="C593" s="2">
        <f>YEAR(t_JeromeB[[#This Row],[Date]])</f>
        <v>2026</v>
      </c>
      <c r="D593" s="2" t="str">
        <f>PROPER(TEXT(t_JeromeB[[#This Row],[Date]],"mmm"))</f>
        <v>Août</v>
      </c>
      <c r="E593" s="2">
        <f>_xlfn.ISOWEEKNUM(t_JeromeB[[#This Row],[Date]])</f>
        <v>34</v>
      </c>
      <c r="F593" s="3"/>
      <c r="G593" t="str">
        <f>_xlfn.XLOOKUP(t_JeromeB[[#This Row],[Date]],Celebration[Date],Celebration[Célébration],"-",0)</f>
        <v>-</v>
      </c>
      <c r="H5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594" spans="2:8" x14ac:dyDescent="0.25">
      <c r="B594" s="10">
        <v>46256</v>
      </c>
      <c r="C594" s="2">
        <f>YEAR(t_JeromeB[[#This Row],[Date]])</f>
        <v>2026</v>
      </c>
      <c r="D594" s="2" t="str">
        <f>PROPER(TEXT(t_JeromeB[[#This Row],[Date]],"mmm"))</f>
        <v>Août</v>
      </c>
      <c r="E594" s="2">
        <f>_xlfn.ISOWEEKNUM(t_JeromeB[[#This Row],[Date]])</f>
        <v>34</v>
      </c>
      <c r="F594" s="3"/>
      <c r="G594" t="str">
        <f>_xlfn.XLOOKUP(t_JeromeB[[#This Row],[Date]],Celebration[Date],Celebration[Célébration],"-",0)</f>
        <v>-</v>
      </c>
      <c r="H5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595" spans="2:8" x14ac:dyDescent="0.25">
      <c r="B595" s="10">
        <v>46257</v>
      </c>
      <c r="C595" s="2">
        <f>YEAR(t_JeromeB[[#This Row],[Date]])</f>
        <v>2026</v>
      </c>
      <c r="D595" s="2" t="str">
        <f>PROPER(TEXT(t_JeromeB[[#This Row],[Date]],"mmm"))</f>
        <v>Août</v>
      </c>
      <c r="E595" s="2">
        <f>_xlfn.ISOWEEKNUM(t_JeromeB[[#This Row],[Date]])</f>
        <v>34</v>
      </c>
      <c r="F595" s="3"/>
      <c r="G595" t="str">
        <f>_xlfn.XLOOKUP(t_JeromeB[[#This Row],[Date]],Celebration[Date],Celebration[Célébration],"-",0)</f>
        <v>-</v>
      </c>
      <c r="H5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596" spans="2:8" x14ac:dyDescent="0.25">
      <c r="B596" s="10">
        <v>46258</v>
      </c>
      <c r="C596" s="2">
        <f>YEAR(t_JeromeB[[#This Row],[Date]])</f>
        <v>2026</v>
      </c>
      <c r="D596" s="2" t="str">
        <f>PROPER(TEXT(t_JeromeB[[#This Row],[Date]],"mmm"))</f>
        <v>Août</v>
      </c>
      <c r="E596" s="2">
        <f>_xlfn.ISOWEEKNUM(t_JeromeB[[#This Row],[Date]])</f>
        <v>35</v>
      </c>
      <c r="F596" s="3"/>
      <c r="G596" t="str">
        <f>_xlfn.XLOOKUP(t_JeromeB[[#This Row],[Date]],Celebration[Date],Celebration[Célébration],"-",0)</f>
        <v>-</v>
      </c>
      <c r="H5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597" spans="2:8" x14ac:dyDescent="0.25">
      <c r="B597" s="10">
        <v>46259</v>
      </c>
      <c r="C597" s="2">
        <f>YEAR(t_JeromeB[[#This Row],[Date]])</f>
        <v>2026</v>
      </c>
      <c r="D597" s="2" t="str">
        <f>PROPER(TEXT(t_JeromeB[[#This Row],[Date]],"mmm"))</f>
        <v>Août</v>
      </c>
      <c r="E597" s="2">
        <f>_xlfn.ISOWEEKNUM(t_JeromeB[[#This Row],[Date]])</f>
        <v>35</v>
      </c>
      <c r="F597" s="3"/>
      <c r="G597" t="str">
        <f>_xlfn.XLOOKUP(t_JeromeB[[#This Row],[Date]],Celebration[Date],Celebration[Célébration],"-",0)</f>
        <v>-</v>
      </c>
      <c r="H5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598" spans="2:8" x14ac:dyDescent="0.25">
      <c r="B598" s="10">
        <v>46260</v>
      </c>
      <c r="C598" s="2">
        <f>YEAR(t_JeromeB[[#This Row],[Date]])</f>
        <v>2026</v>
      </c>
      <c r="D598" s="2" t="str">
        <f>PROPER(TEXT(t_JeromeB[[#This Row],[Date]],"mmm"))</f>
        <v>Août</v>
      </c>
      <c r="E598" s="2">
        <f>_xlfn.ISOWEEKNUM(t_JeromeB[[#This Row],[Date]])</f>
        <v>35</v>
      </c>
      <c r="F598" s="3"/>
      <c r="G598" t="str">
        <f>_xlfn.XLOOKUP(t_JeromeB[[#This Row],[Date]],Celebration[Date],Celebration[Célébration],"-",0)</f>
        <v>-</v>
      </c>
      <c r="H5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599" spans="2:8" x14ac:dyDescent="0.25">
      <c r="B599" s="10">
        <v>46261</v>
      </c>
      <c r="C599" s="2">
        <f>YEAR(t_JeromeB[[#This Row],[Date]])</f>
        <v>2026</v>
      </c>
      <c r="D599" s="2" t="str">
        <f>PROPER(TEXT(t_JeromeB[[#This Row],[Date]],"mmm"))</f>
        <v>Août</v>
      </c>
      <c r="E599" s="2">
        <f>_xlfn.ISOWEEKNUM(t_JeromeB[[#This Row],[Date]])</f>
        <v>35</v>
      </c>
      <c r="F599" s="3"/>
      <c r="G599" t="str">
        <f>_xlfn.XLOOKUP(t_JeromeB[[#This Row],[Date]],Celebration[Date],Celebration[Célébration],"-",0)</f>
        <v>-</v>
      </c>
      <c r="H5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600" spans="2:8" x14ac:dyDescent="0.25">
      <c r="B600" s="10">
        <v>46262</v>
      </c>
      <c r="C600" s="2">
        <f>YEAR(t_JeromeB[[#This Row],[Date]])</f>
        <v>2026</v>
      </c>
      <c r="D600" s="2" t="str">
        <f>PROPER(TEXT(t_JeromeB[[#This Row],[Date]],"mmm"))</f>
        <v>Août</v>
      </c>
      <c r="E600" s="2">
        <f>_xlfn.ISOWEEKNUM(t_JeromeB[[#This Row],[Date]])</f>
        <v>35</v>
      </c>
      <c r="F600" s="3"/>
      <c r="G600" t="str">
        <f>_xlfn.XLOOKUP(t_JeromeB[[#This Row],[Date]],Celebration[Date],Celebration[Célébration],"-",0)</f>
        <v>-</v>
      </c>
      <c r="H6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601" spans="2:8" x14ac:dyDescent="0.25">
      <c r="B601" s="10">
        <v>46263</v>
      </c>
      <c r="C601" s="2">
        <f>YEAR(t_JeromeB[[#This Row],[Date]])</f>
        <v>2026</v>
      </c>
      <c r="D601" s="2" t="str">
        <f>PROPER(TEXT(t_JeromeB[[#This Row],[Date]],"mmm"))</f>
        <v>Août</v>
      </c>
      <c r="E601" s="2">
        <f>_xlfn.ISOWEEKNUM(t_JeromeB[[#This Row],[Date]])</f>
        <v>35</v>
      </c>
      <c r="F601" s="3"/>
      <c r="G601" t="str">
        <f>_xlfn.XLOOKUP(t_JeromeB[[#This Row],[Date]],Celebration[Date],Celebration[Célébration],"-",0)</f>
        <v>-</v>
      </c>
      <c r="H6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602" spans="2:8" x14ac:dyDescent="0.25">
      <c r="B602" s="10">
        <v>46264</v>
      </c>
      <c r="C602" s="2">
        <f>YEAR(t_JeromeB[[#This Row],[Date]])</f>
        <v>2026</v>
      </c>
      <c r="D602" s="2" t="str">
        <f>PROPER(TEXT(t_JeromeB[[#This Row],[Date]],"mmm"))</f>
        <v>Août</v>
      </c>
      <c r="E602" s="2">
        <f>_xlfn.ISOWEEKNUM(t_JeromeB[[#This Row],[Date]])</f>
        <v>35</v>
      </c>
      <c r="F602" s="3"/>
      <c r="G602" t="str">
        <f>_xlfn.XLOOKUP(t_JeromeB[[#This Row],[Date]],Celebration[Date],Celebration[Célébration],"-",0)</f>
        <v>-</v>
      </c>
      <c r="H6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603" spans="2:8" x14ac:dyDescent="0.25">
      <c r="B603" s="10">
        <v>46265</v>
      </c>
      <c r="C603" s="2">
        <f>YEAR(t_JeromeB[[#This Row],[Date]])</f>
        <v>2026</v>
      </c>
      <c r="D603" s="2" t="str">
        <f>PROPER(TEXT(t_JeromeB[[#This Row],[Date]],"mmm"))</f>
        <v>Août</v>
      </c>
      <c r="E603" s="2">
        <f>_xlfn.ISOWEEKNUM(t_JeromeB[[#This Row],[Date]])</f>
        <v>36</v>
      </c>
      <c r="F603" s="3"/>
      <c r="G603" t="str">
        <f>_xlfn.XLOOKUP(t_JeromeB[[#This Row],[Date]],Celebration[Date],Celebration[Célébration],"-",0)</f>
        <v>-</v>
      </c>
      <c r="H6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604" spans="2:8" x14ac:dyDescent="0.25">
      <c r="B604" s="10">
        <v>46266</v>
      </c>
      <c r="C604" s="2">
        <f>YEAR(t_JeromeB[[#This Row],[Date]])</f>
        <v>2026</v>
      </c>
      <c r="D604" s="2" t="str">
        <f>PROPER(TEXT(t_JeromeB[[#This Row],[Date]],"mmm"))</f>
        <v>Sept</v>
      </c>
      <c r="E604" s="2">
        <f>_xlfn.ISOWEEKNUM(t_JeromeB[[#This Row],[Date]])</f>
        <v>36</v>
      </c>
      <c r="F604" s="3"/>
      <c r="G604" t="str">
        <f>_xlfn.XLOOKUP(t_JeromeB[[#This Row],[Date]],Celebration[Date],Celebration[Célébration],"-",0)</f>
        <v>-</v>
      </c>
      <c r="H6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605" spans="2:8" x14ac:dyDescent="0.25">
      <c r="B605" s="10">
        <v>46267</v>
      </c>
      <c r="C605" s="2">
        <f>YEAR(t_JeromeB[[#This Row],[Date]])</f>
        <v>2026</v>
      </c>
      <c r="D605" s="2" t="str">
        <f>PROPER(TEXT(t_JeromeB[[#This Row],[Date]],"mmm"))</f>
        <v>Sept</v>
      </c>
      <c r="E605" s="2">
        <f>_xlfn.ISOWEEKNUM(t_JeromeB[[#This Row],[Date]])</f>
        <v>36</v>
      </c>
      <c r="F605" s="3"/>
      <c r="G605" t="str">
        <f>_xlfn.XLOOKUP(t_JeromeB[[#This Row],[Date]],Celebration[Date],Celebration[Célébration],"-",0)</f>
        <v>-</v>
      </c>
      <c r="H6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606" spans="2:8" x14ac:dyDescent="0.25">
      <c r="B606" s="10">
        <v>46268</v>
      </c>
      <c r="C606" s="2">
        <f>YEAR(t_JeromeB[[#This Row],[Date]])</f>
        <v>2026</v>
      </c>
      <c r="D606" s="2" t="str">
        <f>PROPER(TEXT(t_JeromeB[[#This Row],[Date]],"mmm"))</f>
        <v>Sept</v>
      </c>
      <c r="E606" s="2">
        <f>_xlfn.ISOWEEKNUM(t_JeromeB[[#This Row],[Date]])</f>
        <v>36</v>
      </c>
      <c r="F606" s="3"/>
      <c r="G606" t="str">
        <f>_xlfn.XLOOKUP(t_JeromeB[[#This Row],[Date]],Celebration[Date],Celebration[Célébration],"-",0)</f>
        <v>-</v>
      </c>
      <c r="H6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607" spans="2:8" x14ac:dyDescent="0.25">
      <c r="B607" s="10">
        <v>46269</v>
      </c>
      <c r="C607" s="2">
        <f>YEAR(t_JeromeB[[#This Row],[Date]])</f>
        <v>2026</v>
      </c>
      <c r="D607" s="2" t="str">
        <f>PROPER(TEXT(t_JeromeB[[#This Row],[Date]],"mmm"))</f>
        <v>Sept</v>
      </c>
      <c r="E607" s="2">
        <f>_xlfn.ISOWEEKNUM(t_JeromeB[[#This Row],[Date]])</f>
        <v>36</v>
      </c>
      <c r="F607" s="3"/>
      <c r="G607" t="str">
        <f>_xlfn.XLOOKUP(t_JeromeB[[#This Row],[Date]],Celebration[Date],Celebration[Célébration],"-",0)</f>
        <v>-</v>
      </c>
      <c r="H6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608" spans="2:8" x14ac:dyDescent="0.25">
      <c r="B608" s="10">
        <v>46270</v>
      </c>
      <c r="C608" s="2">
        <f>YEAR(t_JeromeB[[#This Row],[Date]])</f>
        <v>2026</v>
      </c>
      <c r="D608" s="2" t="str">
        <f>PROPER(TEXT(t_JeromeB[[#This Row],[Date]],"mmm"))</f>
        <v>Sept</v>
      </c>
      <c r="E608" s="2">
        <f>_xlfn.ISOWEEKNUM(t_JeromeB[[#This Row],[Date]])</f>
        <v>36</v>
      </c>
      <c r="F608" s="3"/>
      <c r="G608" t="str">
        <f>_xlfn.XLOOKUP(t_JeromeB[[#This Row],[Date]],Celebration[Date],Celebration[Célébration],"-",0)</f>
        <v>-</v>
      </c>
      <c r="H6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609" spans="2:8" x14ac:dyDescent="0.25">
      <c r="B609" s="10">
        <v>46271</v>
      </c>
      <c r="C609" s="2">
        <f>YEAR(t_JeromeB[[#This Row],[Date]])</f>
        <v>2026</v>
      </c>
      <c r="D609" s="2" t="str">
        <f>PROPER(TEXT(t_JeromeB[[#This Row],[Date]],"mmm"))</f>
        <v>Sept</v>
      </c>
      <c r="E609" s="2">
        <f>_xlfn.ISOWEEKNUM(t_JeromeB[[#This Row],[Date]])</f>
        <v>36</v>
      </c>
      <c r="F609" s="3"/>
      <c r="G609" t="str">
        <f>_xlfn.XLOOKUP(t_JeromeB[[#This Row],[Date]],Celebration[Date],Celebration[Célébration],"-",0)</f>
        <v>-</v>
      </c>
      <c r="H6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610" spans="2:8" x14ac:dyDescent="0.25">
      <c r="B610" s="10">
        <v>46272</v>
      </c>
      <c r="C610" s="2">
        <f>YEAR(t_JeromeB[[#This Row],[Date]])</f>
        <v>2026</v>
      </c>
      <c r="D610" s="2" t="str">
        <f>PROPER(TEXT(t_JeromeB[[#This Row],[Date]],"mmm"))</f>
        <v>Sept</v>
      </c>
      <c r="E610" s="2">
        <f>_xlfn.ISOWEEKNUM(t_JeromeB[[#This Row],[Date]])</f>
        <v>37</v>
      </c>
      <c r="F610" s="3"/>
      <c r="G610" t="str">
        <f>_xlfn.XLOOKUP(t_JeromeB[[#This Row],[Date]],Celebration[Date],Celebration[Célébration],"-",0)</f>
        <v>-</v>
      </c>
      <c r="H6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611" spans="2:8" x14ac:dyDescent="0.25">
      <c r="B611" s="10">
        <v>46273</v>
      </c>
      <c r="C611" s="2">
        <f>YEAR(t_JeromeB[[#This Row],[Date]])</f>
        <v>2026</v>
      </c>
      <c r="D611" s="2" t="str">
        <f>PROPER(TEXT(t_JeromeB[[#This Row],[Date]],"mmm"))</f>
        <v>Sept</v>
      </c>
      <c r="E611" s="2">
        <f>_xlfn.ISOWEEKNUM(t_JeromeB[[#This Row],[Date]])</f>
        <v>37</v>
      </c>
      <c r="F611" s="3"/>
      <c r="G611" t="str">
        <f>_xlfn.XLOOKUP(t_JeromeB[[#This Row],[Date]],Celebration[Date],Celebration[Célébration],"-",0)</f>
        <v>-</v>
      </c>
      <c r="H6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612" spans="2:8" x14ac:dyDescent="0.25">
      <c r="B612" s="10">
        <v>46274</v>
      </c>
      <c r="C612" s="2">
        <f>YEAR(t_JeromeB[[#This Row],[Date]])</f>
        <v>2026</v>
      </c>
      <c r="D612" s="2" t="str">
        <f>PROPER(TEXT(t_JeromeB[[#This Row],[Date]],"mmm"))</f>
        <v>Sept</v>
      </c>
      <c r="E612" s="2">
        <f>_xlfn.ISOWEEKNUM(t_JeromeB[[#This Row],[Date]])</f>
        <v>37</v>
      </c>
      <c r="F612" s="3"/>
      <c r="G612" t="str">
        <f>_xlfn.XLOOKUP(t_JeromeB[[#This Row],[Date]],Celebration[Date],Celebration[Célébration],"-",0)</f>
        <v>-</v>
      </c>
      <c r="H6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613" spans="2:8" x14ac:dyDescent="0.25">
      <c r="B613" s="10">
        <v>46275</v>
      </c>
      <c r="C613" s="2">
        <f>YEAR(t_JeromeB[[#This Row],[Date]])</f>
        <v>2026</v>
      </c>
      <c r="D613" s="2" t="str">
        <f>PROPER(TEXT(t_JeromeB[[#This Row],[Date]],"mmm"))</f>
        <v>Sept</v>
      </c>
      <c r="E613" s="2">
        <f>_xlfn.ISOWEEKNUM(t_JeromeB[[#This Row],[Date]])</f>
        <v>37</v>
      </c>
      <c r="F613" s="3"/>
      <c r="G613" t="str">
        <f>_xlfn.XLOOKUP(t_JeromeB[[#This Row],[Date]],Celebration[Date],Celebration[Célébration],"-",0)</f>
        <v>-</v>
      </c>
      <c r="H6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614" spans="2:8" x14ac:dyDescent="0.25">
      <c r="B614" s="10">
        <v>46276</v>
      </c>
      <c r="C614" s="2">
        <f>YEAR(t_JeromeB[[#This Row],[Date]])</f>
        <v>2026</v>
      </c>
      <c r="D614" s="2" t="str">
        <f>PROPER(TEXT(t_JeromeB[[#This Row],[Date]],"mmm"))</f>
        <v>Sept</v>
      </c>
      <c r="E614" s="2">
        <f>_xlfn.ISOWEEKNUM(t_JeromeB[[#This Row],[Date]])</f>
        <v>37</v>
      </c>
      <c r="F614" s="3"/>
      <c r="G614" t="str">
        <f>_xlfn.XLOOKUP(t_JeromeB[[#This Row],[Date]],Celebration[Date],Celebration[Célébration],"-",0)</f>
        <v>-</v>
      </c>
      <c r="H6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615" spans="2:8" x14ac:dyDescent="0.25">
      <c r="B615" s="10">
        <v>46277</v>
      </c>
      <c r="C615" s="2">
        <f>YEAR(t_JeromeB[[#This Row],[Date]])</f>
        <v>2026</v>
      </c>
      <c r="D615" s="2" t="str">
        <f>PROPER(TEXT(t_JeromeB[[#This Row],[Date]],"mmm"))</f>
        <v>Sept</v>
      </c>
      <c r="E615" s="2">
        <f>_xlfn.ISOWEEKNUM(t_JeromeB[[#This Row],[Date]])</f>
        <v>37</v>
      </c>
      <c r="F615" s="3"/>
      <c r="G615" t="str">
        <f>_xlfn.XLOOKUP(t_JeromeB[[#This Row],[Date]],Celebration[Date],Celebration[Célébration],"-",0)</f>
        <v>-</v>
      </c>
      <c r="H6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616" spans="2:8" x14ac:dyDescent="0.25">
      <c r="B616" s="10">
        <v>46278</v>
      </c>
      <c r="C616" s="2">
        <f>YEAR(t_JeromeB[[#This Row],[Date]])</f>
        <v>2026</v>
      </c>
      <c r="D616" s="2" t="str">
        <f>PROPER(TEXT(t_JeromeB[[#This Row],[Date]],"mmm"))</f>
        <v>Sept</v>
      </c>
      <c r="E616" s="2">
        <f>_xlfn.ISOWEEKNUM(t_JeromeB[[#This Row],[Date]])</f>
        <v>37</v>
      </c>
      <c r="F616" s="3"/>
      <c r="G616" t="str">
        <f>_xlfn.XLOOKUP(t_JeromeB[[#This Row],[Date]],Celebration[Date],Celebration[Célébration],"-",0)</f>
        <v>-</v>
      </c>
      <c r="H6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617" spans="2:8" x14ac:dyDescent="0.25">
      <c r="B617" s="10">
        <v>46279</v>
      </c>
      <c r="C617" s="2">
        <f>YEAR(t_JeromeB[[#This Row],[Date]])</f>
        <v>2026</v>
      </c>
      <c r="D617" s="2" t="str">
        <f>PROPER(TEXT(t_JeromeB[[#This Row],[Date]],"mmm"))</f>
        <v>Sept</v>
      </c>
      <c r="E617" s="2">
        <f>_xlfn.ISOWEEKNUM(t_JeromeB[[#This Row],[Date]])</f>
        <v>38</v>
      </c>
      <c r="F617" s="3"/>
      <c r="G617" t="str">
        <f>_xlfn.XLOOKUP(t_JeromeB[[#This Row],[Date]],Celebration[Date],Celebration[Célébration],"-",0)</f>
        <v>-</v>
      </c>
      <c r="H6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618" spans="2:8" x14ac:dyDescent="0.25">
      <c r="B618" s="10">
        <v>46280</v>
      </c>
      <c r="C618" s="2">
        <f>YEAR(t_JeromeB[[#This Row],[Date]])</f>
        <v>2026</v>
      </c>
      <c r="D618" s="2" t="str">
        <f>PROPER(TEXT(t_JeromeB[[#This Row],[Date]],"mmm"))</f>
        <v>Sept</v>
      </c>
      <c r="E618" s="2">
        <f>_xlfn.ISOWEEKNUM(t_JeromeB[[#This Row],[Date]])</f>
        <v>38</v>
      </c>
      <c r="F618" s="3"/>
      <c r="G618" t="str">
        <f>_xlfn.XLOOKUP(t_JeromeB[[#This Row],[Date]],Celebration[Date],Celebration[Célébration],"-",0)</f>
        <v>-</v>
      </c>
      <c r="H6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619" spans="2:8" x14ac:dyDescent="0.25">
      <c r="B619" s="10">
        <v>46281</v>
      </c>
      <c r="C619" s="2">
        <f>YEAR(t_JeromeB[[#This Row],[Date]])</f>
        <v>2026</v>
      </c>
      <c r="D619" s="2" t="str">
        <f>PROPER(TEXT(t_JeromeB[[#This Row],[Date]],"mmm"))</f>
        <v>Sept</v>
      </c>
      <c r="E619" s="2">
        <f>_xlfn.ISOWEEKNUM(t_JeromeB[[#This Row],[Date]])</f>
        <v>38</v>
      </c>
      <c r="F619" s="3"/>
      <c r="G619" t="str">
        <f>_xlfn.XLOOKUP(t_JeromeB[[#This Row],[Date]],Celebration[Date],Celebration[Célébration],"-",0)</f>
        <v>-</v>
      </c>
      <c r="H6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620" spans="2:8" x14ac:dyDescent="0.25">
      <c r="B620" s="10">
        <v>46282</v>
      </c>
      <c r="C620" s="2">
        <f>YEAR(t_JeromeB[[#This Row],[Date]])</f>
        <v>2026</v>
      </c>
      <c r="D620" s="2" t="str">
        <f>PROPER(TEXT(t_JeromeB[[#This Row],[Date]],"mmm"))</f>
        <v>Sept</v>
      </c>
      <c r="E620" s="2">
        <f>_xlfn.ISOWEEKNUM(t_JeromeB[[#This Row],[Date]])</f>
        <v>38</v>
      </c>
      <c r="F620" s="3"/>
      <c r="G620" t="str">
        <f>_xlfn.XLOOKUP(t_JeromeB[[#This Row],[Date]],Celebration[Date],Celebration[Célébration],"-",0)</f>
        <v>-</v>
      </c>
      <c r="H6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621" spans="2:8" x14ac:dyDescent="0.25">
      <c r="B621" s="10">
        <v>46283</v>
      </c>
      <c r="C621" s="2">
        <f>YEAR(t_JeromeB[[#This Row],[Date]])</f>
        <v>2026</v>
      </c>
      <c r="D621" s="2" t="str">
        <f>PROPER(TEXT(t_JeromeB[[#This Row],[Date]],"mmm"))</f>
        <v>Sept</v>
      </c>
      <c r="E621" s="2">
        <f>_xlfn.ISOWEEKNUM(t_JeromeB[[#This Row],[Date]])</f>
        <v>38</v>
      </c>
      <c r="F621" s="3"/>
      <c r="G621" t="str">
        <f>_xlfn.XLOOKUP(t_JeromeB[[#This Row],[Date]],Celebration[Date],Celebration[Célébration],"-",0)</f>
        <v>-</v>
      </c>
      <c r="H6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622" spans="2:8" x14ac:dyDescent="0.25">
      <c r="B622" s="10">
        <v>46284</v>
      </c>
      <c r="C622" s="2">
        <f>YEAR(t_JeromeB[[#This Row],[Date]])</f>
        <v>2026</v>
      </c>
      <c r="D622" s="2" t="str">
        <f>PROPER(TEXT(t_JeromeB[[#This Row],[Date]],"mmm"))</f>
        <v>Sept</v>
      </c>
      <c r="E622" s="2">
        <f>_xlfn.ISOWEEKNUM(t_JeromeB[[#This Row],[Date]])</f>
        <v>38</v>
      </c>
      <c r="F622" s="3"/>
      <c r="G622" t="str">
        <f>_xlfn.XLOOKUP(t_JeromeB[[#This Row],[Date]],Celebration[Date],Celebration[Célébration],"-",0)</f>
        <v>-</v>
      </c>
      <c r="H6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623" spans="2:8" x14ac:dyDescent="0.25">
      <c r="B623" s="10">
        <v>46285</v>
      </c>
      <c r="C623" s="2">
        <f>YEAR(t_JeromeB[[#This Row],[Date]])</f>
        <v>2026</v>
      </c>
      <c r="D623" s="2" t="str">
        <f>PROPER(TEXT(t_JeromeB[[#This Row],[Date]],"mmm"))</f>
        <v>Sept</v>
      </c>
      <c r="E623" s="2">
        <f>_xlfn.ISOWEEKNUM(t_JeromeB[[#This Row],[Date]])</f>
        <v>38</v>
      </c>
      <c r="F623" s="3"/>
      <c r="G623" t="str">
        <f>_xlfn.XLOOKUP(t_JeromeB[[#This Row],[Date]],Celebration[Date],Celebration[Célébration],"-",0)</f>
        <v>-</v>
      </c>
      <c r="H6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624" spans="2:8" x14ac:dyDescent="0.25">
      <c r="B624" s="10">
        <v>46286</v>
      </c>
      <c r="C624" s="2">
        <f>YEAR(t_JeromeB[[#This Row],[Date]])</f>
        <v>2026</v>
      </c>
      <c r="D624" s="2" t="str">
        <f>PROPER(TEXT(t_JeromeB[[#This Row],[Date]],"mmm"))</f>
        <v>Sept</v>
      </c>
      <c r="E624" s="2">
        <f>_xlfn.ISOWEEKNUM(t_JeromeB[[#This Row],[Date]])</f>
        <v>39</v>
      </c>
      <c r="F624" s="3"/>
      <c r="G624" t="str">
        <f>_xlfn.XLOOKUP(t_JeromeB[[#This Row],[Date]],Celebration[Date],Celebration[Célébration],"-",0)</f>
        <v>-</v>
      </c>
      <c r="H6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625" spans="2:8" x14ac:dyDescent="0.25">
      <c r="B625" s="10">
        <v>46287</v>
      </c>
      <c r="C625" s="2">
        <f>YEAR(t_JeromeB[[#This Row],[Date]])</f>
        <v>2026</v>
      </c>
      <c r="D625" s="2" t="str">
        <f>PROPER(TEXT(t_JeromeB[[#This Row],[Date]],"mmm"))</f>
        <v>Sept</v>
      </c>
      <c r="E625" s="2">
        <f>_xlfn.ISOWEEKNUM(t_JeromeB[[#This Row],[Date]])</f>
        <v>39</v>
      </c>
      <c r="F625" s="3"/>
      <c r="G625" t="str">
        <f>_xlfn.XLOOKUP(t_JeromeB[[#This Row],[Date]],Celebration[Date],Celebration[Célébration],"-",0)</f>
        <v>-</v>
      </c>
      <c r="H6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626" spans="2:8" x14ac:dyDescent="0.25">
      <c r="B626" s="10">
        <v>46288</v>
      </c>
      <c r="C626" s="2">
        <f>YEAR(t_JeromeB[[#This Row],[Date]])</f>
        <v>2026</v>
      </c>
      <c r="D626" s="2" t="str">
        <f>PROPER(TEXT(t_JeromeB[[#This Row],[Date]],"mmm"))</f>
        <v>Sept</v>
      </c>
      <c r="E626" s="2">
        <f>_xlfn.ISOWEEKNUM(t_JeromeB[[#This Row],[Date]])</f>
        <v>39</v>
      </c>
      <c r="F626" s="3"/>
      <c r="G626" t="str">
        <f>_xlfn.XLOOKUP(t_JeromeB[[#This Row],[Date]],Celebration[Date],Celebration[Célébration],"-",0)</f>
        <v>-</v>
      </c>
      <c r="H62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627" spans="2:8" x14ac:dyDescent="0.25">
      <c r="B627" s="10">
        <v>46289</v>
      </c>
      <c r="C627" s="2">
        <f>YEAR(t_JeromeB[[#This Row],[Date]])</f>
        <v>2026</v>
      </c>
      <c r="D627" s="2" t="str">
        <f>PROPER(TEXT(t_JeromeB[[#This Row],[Date]],"mmm"))</f>
        <v>Sept</v>
      </c>
      <c r="E627" s="2">
        <f>_xlfn.ISOWEEKNUM(t_JeromeB[[#This Row],[Date]])</f>
        <v>39</v>
      </c>
      <c r="F627" s="3"/>
      <c r="G627" t="str">
        <f>_xlfn.XLOOKUP(t_JeromeB[[#This Row],[Date]],Celebration[Date],Celebration[Célébration],"-",0)</f>
        <v>-</v>
      </c>
      <c r="H62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628" spans="2:8" x14ac:dyDescent="0.25">
      <c r="B628" s="10">
        <v>46290</v>
      </c>
      <c r="C628" s="2">
        <f>YEAR(t_JeromeB[[#This Row],[Date]])</f>
        <v>2026</v>
      </c>
      <c r="D628" s="2" t="str">
        <f>PROPER(TEXT(t_JeromeB[[#This Row],[Date]],"mmm"))</f>
        <v>Sept</v>
      </c>
      <c r="E628" s="2">
        <f>_xlfn.ISOWEEKNUM(t_JeromeB[[#This Row],[Date]])</f>
        <v>39</v>
      </c>
      <c r="F628" s="3"/>
      <c r="G628" t="str">
        <f>_xlfn.XLOOKUP(t_JeromeB[[#This Row],[Date]],Celebration[Date],Celebration[Célébration],"-",0)</f>
        <v>-</v>
      </c>
      <c r="H62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629" spans="2:8" x14ac:dyDescent="0.25">
      <c r="B629" s="10">
        <v>46291</v>
      </c>
      <c r="C629" s="2">
        <f>YEAR(t_JeromeB[[#This Row],[Date]])</f>
        <v>2026</v>
      </c>
      <c r="D629" s="2" t="str">
        <f>PROPER(TEXT(t_JeromeB[[#This Row],[Date]],"mmm"))</f>
        <v>Sept</v>
      </c>
      <c r="E629" s="2">
        <f>_xlfn.ISOWEEKNUM(t_JeromeB[[#This Row],[Date]])</f>
        <v>39</v>
      </c>
      <c r="F629" s="3"/>
      <c r="G629" t="str">
        <f>_xlfn.XLOOKUP(t_JeromeB[[#This Row],[Date]],Celebration[Date],Celebration[Célébration],"-",0)</f>
        <v>-</v>
      </c>
      <c r="H62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630" spans="2:8" x14ac:dyDescent="0.25">
      <c r="B630" s="10">
        <v>46292</v>
      </c>
      <c r="C630" s="2">
        <f>YEAR(t_JeromeB[[#This Row],[Date]])</f>
        <v>2026</v>
      </c>
      <c r="D630" s="2" t="str">
        <f>PROPER(TEXT(t_JeromeB[[#This Row],[Date]],"mmm"))</f>
        <v>Sept</v>
      </c>
      <c r="E630" s="2">
        <f>_xlfn.ISOWEEKNUM(t_JeromeB[[#This Row],[Date]])</f>
        <v>39</v>
      </c>
      <c r="F630" s="3"/>
      <c r="G630" t="str">
        <f>_xlfn.XLOOKUP(t_JeromeB[[#This Row],[Date]],Celebration[Date],Celebration[Célébration],"-",0)</f>
        <v>-</v>
      </c>
      <c r="H63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631" spans="2:8" x14ac:dyDescent="0.25">
      <c r="B631" s="10">
        <v>46293</v>
      </c>
      <c r="C631" s="2">
        <f>YEAR(t_JeromeB[[#This Row],[Date]])</f>
        <v>2026</v>
      </c>
      <c r="D631" s="2" t="str">
        <f>PROPER(TEXT(t_JeromeB[[#This Row],[Date]],"mmm"))</f>
        <v>Sept</v>
      </c>
      <c r="E631" s="2">
        <f>_xlfn.ISOWEEKNUM(t_JeromeB[[#This Row],[Date]])</f>
        <v>40</v>
      </c>
      <c r="F631" s="3"/>
      <c r="G631" t="str">
        <f>_xlfn.XLOOKUP(t_JeromeB[[#This Row],[Date]],Celebration[Date],Celebration[Célébration],"-",0)</f>
        <v>-</v>
      </c>
      <c r="H63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632" spans="2:8" x14ac:dyDescent="0.25">
      <c r="B632" s="10">
        <v>46294</v>
      </c>
      <c r="C632" s="2">
        <f>YEAR(t_JeromeB[[#This Row],[Date]])</f>
        <v>2026</v>
      </c>
      <c r="D632" s="2" t="str">
        <f>PROPER(TEXT(t_JeromeB[[#This Row],[Date]],"mmm"))</f>
        <v>Sept</v>
      </c>
      <c r="E632" s="2">
        <f>_xlfn.ISOWEEKNUM(t_JeromeB[[#This Row],[Date]])</f>
        <v>40</v>
      </c>
      <c r="F632" s="3"/>
      <c r="G632" t="str">
        <f>_xlfn.XLOOKUP(t_JeromeB[[#This Row],[Date]],Celebration[Date],Celebration[Célébration],"-",0)</f>
        <v>-</v>
      </c>
      <c r="H63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633" spans="2:8" x14ac:dyDescent="0.25">
      <c r="B633" s="10">
        <v>46295</v>
      </c>
      <c r="C633" s="2">
        <f>YEAR(t_JeromeB[[#This Row],[Date]])</f>
        <v>2026</v>
      </c>
      <c r="D633" s="2" t="str">
        <f>PROPER(TEXT(t_JeromeB[[#This Row],[Date]],"mmm"))</f>
        <v>Sept</v>
      </c>
      <c r="E633" s="2">
        <f>_xlfn.ISOWEEKNUM(t_JeromeB[[#This Row],[Date]])</f>
        <v>40</v>
      </c>
      <c r="F633" s="3"/>
      <c r="G633" t="str">
        <f>_xlfn.XLOOKUP(t_JeromeB[[#This Row],[Date]],Celebration[Date],Celebration[Célébration],"-",0)</f>
        <v>-</v>
      </c>
      <c r="H63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634" spans="2:8" x14ac:dyDescent="0.25">
      <c r="B634" s="10">
        <v>46296</v>
      </c>
      <c r="C634" s="2">
        <f>YEAR(t_JeromeB[[#This Row],[Date]])</f>
        <v>2026</v>
      </c>
      <c r="D634" s="2" t="str">
        <f>PROPER(TEXT(t_JeromeB[[#This Row],[Date]],"mmm"))</f>
        <v>Oct</v>
      </c>
      <c r="E634" s="2">
        <f>_xlfn.ISOWEEKNUM(t_JeromeB[[#This Row],[Date]])</f>
        <v>40</v>
      </c>
      <c r="F634" s="3"/>
      <c r="G634" t="str">
        <f>_xlfn.XLOOKUP(t_JeromeB[[#This Row],[Date]],Celebration[Date],Celebration[Célébration],"-",0)</f>
        <v>-</v>
      </c>
      <c r="H63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635" spans="2:8" x14ac:dyDescent="0.25">
      <c r="B635" s="10">
        <v>46297</v>
      </c>
      <c r="C635" s="2">
        <f>YEAR(t_JeromeB[[#This Row],[Date]])</f>
        <v>2026</v>
      </c>
      <c r="D635" s="2" t="str">
        <f>PROPER(TEXT(t_JeromeB[[#This Row],[Date]],"mmm"))</f>
        <v>Oct</v>
      </c>
      <c r="E635" s="2">
        <f>_xlfn.ISOWEEKNUM(t_JeromeB[[#This Row],[Date]])</f>
        <v>40</v>
      </c>
      <c r="F635" s="3"/>
      <c r="G635" t="str">
        <f>_xlfn.XLOOKUP(t_JeromeB[[#This Row],[Date]],Celebration[Date],Celebration[Célébration],"-",0)</f>
        <v>-</v>
      </c>
      <c r="H63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636" spans="2:8" x14ac:dyDescent="0.25">
      <c r="B636" s="10">
        <v>46298</v>
      </c>
      <c r="C636" s="2">
        <f>YEAR(t_JeromeB[[#This Row],[Date]])</f>
        <v>2026</v>
      </c>
      <c r="D636" s="2" t="str">
        <f>PROPER(TEXT(t_JeromeB[[#This Row],[Date]],"mmm"))</f>
        <v>Oct</v>
      </c>
      <c r="E636" s="2">
        <f>_xlfn.ISOWEEKNUM(t_JeromeB[[#This Row],[Date]])</f>
        <v>40</v>
      </c>
      <c r="F636" s="3"/>
      <c r="G636" t="str">
        <f>_xlfn.XLOOKUP(t_JeromeB[[#This Row],[Date]],Celebration[Date],Celebration[Célébration],"-",0)</f>
        <v>-</v>
      </c>
      <c r="H63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637" spans="2:8" x14ac:dyDescent="0.25">
      <c r="B637" s="10">
        <v>46299</v>
      </c>
      <c r="C637" s="2">
        <f>YEAR(t_JeromeB[[#This Row],[Date]])</f>
        <v>2026</v>
      </c>
      <c r="D637" s="2" t="str">
        <f>PROPER(TEXT(t_JeromeB[[#This Row],[Date]],"mmm"))</f>
        <v>Oct</v>
      </c>
      <c r="E637" s="2">
        <f>_xlfn.ISOWEEKNUM(t_JeromeB[[#This Row],[Date]])</f>
        <v>40</v>
      </c>
      <c r="F637" s="3"/>
      <c r="G637" t="str">
        <f>_xlfn.XLOOKUP(t_JeromeB[[#This Row],[Date]],Celebration[Date],Celebration[Célébration],"-",0)</f>
        <v>-</v>
      </c>
      <c r="H63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638" spans="2:8" x14ac:dyDescent="0.25">
      <c r="B638" s="10">
        <v>46300</v>
      </c>
      <c r="C638" s="2">
        <f>YEAR(t_JeromeB[[#This Row],[Date]])</f>
        <v>2026</v>
      </c>
      <c r="D638" s="2" t="str">
        <f>PROPER(TEXT(t_JeromeB[[#This Row],[Date]],"mmm"))</f>
        <v>Oct</v>
      </c>
      <c r="E638" s="2">
        <f>_xlfn.ISOWEEKNUM(t_JeromeB[[#This Row],[Date]])</f>
        <v>41</v>
      </c>
      <c r="F638" s="3"/>
      <c r="G638" t="str">
        <f>_xlfn.XLOOKUP(t_JeromeB[[#This Row],[Date]],Celebration[Date],Celebration[Célébration],"-",0)</f>
        <v>-</v>
      </c>
      <c r="H63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639" spans="2:8" x14ac:dyDescent="0.25">
      <c r="B639" s="10">
        <v>46301</v>
      </c>
      <c r="C639" s="2">
        <f>YEAR(t_JeromeB[[#This Row],[Date]])</f>
        <v>2026</v>
      </c>
      <c r="D639" s="2" t="str">
        <f>PROPER(TEXT(t_JeromeB[[#This Row],[Date]],"mmm"))</f>
        <v>Oct</v>
      </c>
      <c r="E639" s="2">
        <f>_xlfn.ISOWEEKNUM(t_JeromeB[[#This Row],[Date]])</f>
        <v>41</v>
      </c>
      <c r="F639" s="3"/>
      <c r="G639" t="str">
        <f>_xlfn.XLOOKUP(t_JeromeB[[#This Row],[Date]],Celebration[Date],Celebration[Célébration],"-",0)</f>
        <v>-</v>
      </c>
      <c r="H63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640" spans="2:8" x14ac:dyDescent="0.25">
      <c r="B640" s="10">
        <v>46302</v>
      </c>
      <c r="C640" s="2">
        <f>YEAR(t_JeromeB[[#This Row],[Date]])</f>
        <v>2026</v>
      </c>
      <c r="D640" s="2" t="str">
        <f>PROPER(TEXT(t_JeromeB[[#This Row],[Date]],"mmm"))</f>
        <v>Oct</v>
      </c>
      <c r="E640" s="2">
        <f>_xlfn.ISOWEEKNUM(t_JeromeB[[#This Row],[Date]])</f>
        <v>41</v>
      </c>
      <c r="F640" s="3"/>
      <c r="G640" t="str">
        <f>_xlfn.XLOOKUP(t_JeromeB[[#This Row],[Date]],Celebration[Date],Celebration[Célébration],"-",0)</f>
        <v>-</v>
      </c>
      <c r="H64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641" spans="2:8" x14ac:dyDescent="0.25">
      <c r="B641" s="10">
        <v>46303</v>
      </c>
      <c r="C641" s="2">
        <f>YEAR(t_JeromeB[[#This Row],[Date]])</f>
        <v>2026</v>
      </c>
      <c r="D641" s="2" t="str">
        <f>PROPER(TEXT(t_JeromeB[[#This Row],[Date]],"mmm"))</f>
        <v>Oct</v>
      </c>
      <c r="E641" s="2">
        <f>_xlfn.ISOWEEKNUM(t_JeromeB[[#This Row],[Date]])</f>
        <v>41</v>
      </c>
      <c r="F641" s="3"/>
      <c r="G641" t="str">
        <f>_xlfn.XLOOKUP(t_JeromeB[[#This Row],[Date]],Celebration[Date],Celebration[Célébration],"-",0)</f>
        <v>-</v>
      </c>
      <c r="H64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642" spans="2:8" x14ac:dyDescent="0.25">
      <c r="B642" s="10">
        <v>46304</v>
      </c>
      <c r="C642" s="2">
        <f>YEAR(t_JeromeB[[#This Row],[Date]])</f>
        <v>2026</v>
      </c>
      <c r="D642" s="2" t="str">
        <f>PROPER(TEXT(t_JeromeB[[#This Row],[Date]],"mmm"))</f>
        <v>Oct</v>
      </c>
      <c r="E642" s="2">
        <f>_xlfn.ISOWEEKNUM(t_JeromeB[[#This Row],[Date]])</f>
        <v>41</v>
      </c>
      <c r="F642" s="3"/>
      <c r="G642" t="str">
        <f>_xlfn.XLOOKUP(t_JeromeB[[#This Row],[Date]],Celebration[Date],Celebration[Célébration],"-",0)</f>
        <v>-</v>
      </c>
      <c r="H64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643" spans="2:8" x14ac:dyDescent="0.25">
      <c r="B643" s="10">
        <v>46305</v>
      </c>
      <c r="C643" s="2">
        <f>YEAR(t_JeromeB[[#This Row],[Date]])</f>
        <v>2026</v>
      </c>
      <c r="D643" s="2" t="str">
        <f>PROPER(TEXT(t_JeromeB[[#This Row],[Date]],"mmm"))</f>
        <v>Oct</v>
      </c>
      <c r="E643" s="2">
        <f>_xlfn.ISOWEEKNUM(t_JeromeB[[#This Row],[Date]])</f>
        <v>41</v>
      </c>
      <c r="F643" s="3"/>
      <c r="G643" t="str">
        <f>_xlfn.XLOOKUP(t_JeromeB[[#This Row],[Date]],Celebration[Date],Celebration[Célébration],"-",0)</f>
        <v>-</v>
      </c>
      <c r="H64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644" spans="2:8" x14ac:dyDescent="0.25">
      <c r="B644" s="10">
        <v>46306</v>
      </c>
      <c r="C644" s="2">
        <f>YEAR(t_JeromeB[[#This Row],[Date]])</f>
        <v>2026</v>
      </c>
      <c r="D644" s="2" t="str">
        <f>PROPER(TEXT(t_JeromeB[[#This Row],[Date]],"mmm"))</f>
        <v>Oct</v>
      </c>
      <c r="E644" s="2">
        <f>_xlfn.ISOWEEKNUM(t_JeromeB[[#This Row],[Date]])</f>
        <v>41</v>
      </c>
      <c r="F644" s="3"/>
      <c r="G644" t="str">
        <f>_xlfn.XLOOKUP(t_JeromeB[[#This Row],[Date]],Celebration[Date],Celebration[Célébration],"-",0)</f>
        <v>-</v>
      </c>
      <c r="H64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645" spans="2:8" x14ac:dyDescent="0.25">
      <c r="B645" s="10">
        <v>46307</v>
      </c>
      <c r="C645" s="2">
        <f>YEAR(t_JeromeB[[#This Row],[Date]])</f>
        <v>2026</v>
      </c>
      <c r="D645" s="2" t="str">
        <f>PROPER(TEXT(t_JeromeB[[#This Row],[Date]],"mmm"))</f>
        <v>Oct</v>
      </c>
      <c r="E645" s="2">
        <f>_xlfn.ISOWEEKNUM(t_JeromeB[[#This Row],[Date]])</f>
        <v>42</v>
      </c>
      <c r="F645" s="3"/>
      <c r="G645" t="str">
        <f>_xlfn.XLOOKUP(t_JeromeB[[#This Row],[Date]],Celebration[Date],Celebration[Célébration],"-",0)</f>
        <v>-</v>
      </c>
      <c r="H64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646" spans="2:8" x14ac:dyDescent="0.25">
      <c r="B646" s="10">
        <v>46308</v>
      </c>
      <c r="C646" s="2">
        <f>YEAR(t_JeromeB[[#This Row],[Date]])</f>
        <v>2026</v>
      </c>
      <c r="D646" s="2" t="str">
        <f>PROPER(TEXT(t_JeromeB[[#This Row],[Date]],"mmm"))</f>
        <v>Oct</v>
      </c>
      <c r="E646" s="2">
        <f>_xlfn.ISOWEEKNUM(t_JeromeB[[#This Row],[Date]])</f>
        <v>42</v>
      </c>
      <c r="F646" s="3"/>
      <c r="G646" t="str">
        <f>_xlfn.XLOOKUP(t_JeromeB[[#This Row],[Date]],Celebration[Date],Celebration[Célébration],"-",0)</f>
        <v>-</v>
      </c>
      <c r="H64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647" spans="2:8" x14ac:dyDescent="0.25">
      <c r="B647" s="10">
        <v>46309</v>
      </c>
      <c r="C647" s="2">
        <f>YEAR(t_JeromeB[[#This Row],[Date]])</f>
        <v>2026</v>
      </c>
      <c r="D647" s="2" t="str">
        <f>PROPER(TEXT(t_JeromeB[[#This Row],[Date]],"mmm"))</f>
        <v>Oct</v>
      </c>
      <c r="E647" s="2">
        <f>_xlfn.ISOWEEKNUM(t_JeromeB[[#This Row],[Date]])</f>
        <v>42</v>
      </c>
      <c r="F647" s="3"/>
      <c r="G647" t="str">
        <f>_xlfn.XLOOKUP(t_JeromeB[[#This Row],[Date]],Celebration[Date],Celebration[Célébration],"-",0)</f>
        <v>-</v>
      </c>
      <c r="H64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648" spans="2:8" x14ac:dyDescent="0.25">
      <c r="B648" s="10">
        <v>46310</v>
      </c>
      <c r="C648" s="2">
        <f>YEAR(t_JeromeB[[#This Row],[Date]])</f>
        <v>2026</v>
      </c>
      <c r="D648" s="2" t="str">
        <f>PROPER(TEXT(t_JeromeB[[#This Row],[Date]],"mmm"))</f>
        <v>Oct</v>
      </c>
      <c r="E648" s="2">
        <f>_xlfn.ISOWEEKNUM(t_JeromeB[[#This Row],[Date]])</f>
        <v>42</v>
      </c>
      <c r="F648" s="3"/>
      <c r="G648" t="str">
        <f>_xlfn.XLOOKUP(t_JeromeB[[#This Row],[Date]],Celebration[Date],Celebration[Célébration],"-",0)</f>
        <v>-</v>
      </c>
      <c r="H64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649" spans="2:8" x14ac:dyDescent="0.25">
      <c r="B649" s="10">
        <v>46311</v>
      </c>
      <c r="C649" s="2">
        <f>YEAR(t_JeromeB[[#This Row],[Date]])</f>
        <v>2026</v>
      </c>
      <c r="D649" s="2" t="str">
        <f>PROPER(TEXT(t_JeromeB[[#This Row],[Date]],"mmm"))</f>
        <v>Oct</v>
      </c>
      <c r="E649" s="2">
        <f>_xlfn.ISOWEEKNUM(t_JeromeB[[#This Row],[Date]])</f>
        <v>42</v>
      </c>
      <c r="F649" s="3"/>
      <c r="G649" t="str">
        <f>_xlfn.XLOOKUP(t_JeromeB[[#This Row],[Date]],Celebration[Date],Celebration[Célébration],"-",0)</f>
        <v>-</v>
      </c>
      <c r="H64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650" spans="2:8" x14ac:dyDescent="0.25">
      <c r="B650" s="10">
        <v>46312</v>
      </c>
      <c r="C650" s="2">
        <f>YEAR(t_JeromeB[[#This Row],[Date]])</f>
        <v>2026</v>
      </c>
      <c r="D650" s="2" t="str">
        <f>PROPER(TEXT(t_JeromeB[[#This Row],[Date]],"mmm"))</f>
        <v>Oct</v>
      </c>
      <c r="E650" s="2">
        <f>_xlfn.ISOWEEKNUM(t_JeromeB[[#This Row],[Date]])</f>
        <v>42</v>
      </c>
      <c r="F650" s="3"/>
      <c r="G650" t="str">
        <f>_xlfn.XLOOKUP(t_JeromeB[[#This Row],[Date]],Celebration[Date],Celebration[Célébration],"-",0)</f>
        <v>-</v>
      </c>
      <c r="H65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651" spans="2:8" x14ac:dyDescent="0.25">
      <c r="B651" s="10">
        <v>46313</v>
      </c>
      <c r="C651" s="2">
        <f>YEAR(t_JeromeB[[#This Row],[Date]])</f>
        <v>2026</v>
      </c>
      <c r="D651" s="2" t="str">
        <f>PROPER(TEXT(t_JeromeB[[#This Row],[Date]],"mmm"))</f>
        <v>Oct</v>
      </c>
      <c r="E651" s="2">
        <f>_xlfn.ISOWEEKNUM(t_JeromeB[[#This Row],[Date]])</f>
        <v>42</v>
      </c>
      <c r="F651" s="3"/>
      <c r="G651" t="str">
        <f>_xlfn.XLOOKUP(t_JeromeB[[#This Row],[Date]],Celebration[Date],Celebration[Célébration],"-",0)</f>
        <v>-</v>
      </c>
      <c r="H65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652" spans="2:8" x14ac:dyDescent="0.25">
      <c r="B652" s="10">
        <v>46314</v>
      </c>
      <c r="C652" s="2">
        <f>YEAR(t_JeromeB[[#This Row],[Date]])</f>
        <v>2026</v>
      </c>
      <c r="D652" s="2" t="str">
        <f>PROPER(TEXT(t_JeromeB[[#This Row],[Date]],"mmm"))</f>
        <v>Oct</v>
      </c>
      <c r="E652" s="2">
        <f>_xlfn.ISOWEEKNUM(t_JeromeB[[#This Row],[Date]])</f>
        <v>43</v>
      </c>
      <c r="F652" s="3"/>
      <c r="G652" t="str">
        <f>_xlfn.XLOOKUP(t_JeromeB[[#This Row],[Date]],Celebration[Date],Celebration[Célébration],"-",0)</f>
        <v>-</v>
      </c>
      <c r="H65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653" spans="2:8" x14ac:dyDescent="0.25">
      <c r="B653" s="10">
        <v>46315</v>
      </c>
      <c r="C653" s="2">
        <f>YEAR(t_JeromeB[[#This Row],[Date]])</f>
        <v>2026</v>
      </c>
      <c r="D653" s="2" t="str">
        <f>PROPER(TEXT(t_JeromeB[[#This Row],[Date]],"mmm"))</f>
        <v>Oct</v>
      </c>
      <c r="E653" s="2">
        <f>_xlfn.ISOWEEKNUM(t_JeromeB[[#This Row],[Date]])</f>
        <v>43</v>
      </c>
      <c r="F653" s="3"/>
      <c r="G653" t="str">
        <f>_xlfn.XLOOKUP(t_JeromeB[[#This Row],[Date]],Celebration[Date],Celebration[Célébration],"-",0)</f>
        <v>-</v>
      </c>
      <c r="H65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654" spans="2:8" x14ac:dyDescent="0.25">
      <c r="B654" s="10">
        <v>46316</v>
      </c>
      <c r="C654" s="2">
        <f>YEAR(t_JeromeB[[#This Row],[Date]])</f>
        <v>2026</v>
      </c>
      <c r="D654" s="2" t="str">
        <f>PROPER(TEXT(t_JeromeB[[#This Row],[Date]],"mmm"))</f>
        <v>Oct</v>
      </c>
      <c r="E654" s="2">
        <f>_xlfn.ISOWEEKNUM(t_JeromeB[[#This Row],[Date]])</f>
        <v>43</v>
      </c>
      <c r="F654" s="3"/>
      <c r="G654" t="str">
        <f>_xlfn.XLOOKUP(t_JeromeB[[#This Row],[Date]],Celebration[Date],Celebration[Célébration],"-",0)</f>
        <v>-</v>
      </c>
      <c r="H65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655" spans="2:8" x14ac:dyDescent="0.25">
      <c r="B655" s="10">
        <v>46317</v>
      </c>
      <c r="C655" s="2">
        <f>YEAR(t_JeromeB[[#This Row],[Date]])</f>
        <v>2026</v>
      </c>
      <c r="D655" s="2" t="str">
        <f>PROPER(TEXT(t_JeromeB[[#This Row],[Date]],"mmm"))</f>
        <v>Oct</v>
      </c>
      <c r="E655" s="2">
        <f>_xlfn.ISOWEEKNUM(t_JeromeB[[#This Row],[Date]])</f>
        <v>43</v>
      </c>
      <c r="F655" s="3"/>
      <c r="G655" t="str">
        <f>_xlfn.XLOOKUP(t_JeromeB[[#This Row],[Date]],Celebration[Date],Celebration[Célébration],"-",0)</f>
        <v>-</v>
      </c>
      <c r="H65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656" spans="2:8" x14ac:dyDescent="0.25">
      <c r="B656" s="10">
        <v>46318</v>
      </c>
      <c r="C656" s="2">
        <f>YEAR(t_JeromeB[[#This Row],[Date]])</f>
        <v>2026</v>
      </c>
      <c r="D656" s="2" t="str">
        <f>PROPER(TEXT(t_JeromeB[[#This Row],[Date]],"mmm"))</f>
        <v>Oct</v>
      </c>
      <c r="E656" s="2">
        <f>_xlfn.ISOWEEKNUM(t_JeromeB[[#This Row],[Date]])</f>
        <v>43</v>
      </c>
      <c r="F656" s="3"/>
      <c r="G656" t="str">
        <f>_xlfn.XLOOKUP(t_JeromeB[[#This Row],[Date]],Celebration[Date],Celebration[Célébration],"-",0)</f>
        <v>-</v>
      </c>
      <c r="H65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657" spans="2:8" x14ac:dyDescent="0.25">
      <c r="B657" s="10">
        <v>46319</v>
      </c>
      <c r="C657" s="2">
        <f>YEAR(t_JeromeB[[#This Row],[Date]])</f>
        <v>2026</v>
      </c>
      <c r="D657" s="2" t="str">
        <f>PROPER(TEXT(t_JeromeB[[#This Row],[Date]],"mmm"))</f>
        <v>Oct</v>
      </c>
      <c r="E657" s="2">
        <f>_xlfn.ISOWEEKNUM(t_JeromeB[[#This Row],[Date]])</f>
        <v>43</v>
      </c>
      <c r="F657" s="3"/>
      <c r="G657" t="str">
        <f>_xlfn.XLOOKUP(t_JeromeB[[#This Row],[Date]],Celebration[Date],Celebration[Célébration],"-",0)</f>
        <v>-</v>
      </c>
      <c r="H65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658" spans="2:8" x14ac:dyDescent="0.25">
      <c r="B658" s="10">
        <v>46320</v>
      </c>
      <c r="C658" s="2">
        <f>YEAR(t_JeromeB[[#This Row],[Date]])</f>
        <v>2026</v>
      </c>
      <c r="D658" s="2" t="str">
        <f>PROPER(TEXT(t_JeromeB[[#This Row],[Date]],"mmm"))</f>
        <v>Oct</v>
      </c>
      <c r="E658" s="2">
        <f>_xlfn.ISOWEEKNUM(t_JeromeB[[#This Row],[Date]])</f>
        <v>43</v>
      </c>
      <c r="F658" s="3"/>
      <c r="G658" t="str">
        <f>_xlfn.XLOOKUP(t_JeromeB[[#This Row],[Date]],Celebration[Date],Celebration[Célébration],"-",0)</f>
        <v>-</v>
      </c>
      <c r="H65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659" spans="2:8" x14ac:dyDescent="0.25">
      <c r="B659" s="10">
        <v>46321</v>
      </c>
      <c r="C659" s="2">
        <f>YEAR(t_JeromeB[[#This Row],[Date]])</f>
        <v>2026</v>
      </c>
      <c r="D659" s="2" t="str">
        <f>PROPER(TEXT(t_JeromeB[[#This Row],[Date]],"mmm"))</f>
        <v>Oct</v>
      </c>
      <c r="E659" s="2">
        <f>_xlfn.ISOWEEKNUM(t_JeromeB[[#This Row],[Date]])</f>
        <v>44</v>
      </c>
      <c r="F659" s="3"/>
      <c r="G659" t="str">
        <f>_xlfn.XLOOKUP(t_JeromeB[[#This Row],[Date]],Celebration[Date],Celebration[Célébration],"-",0)</f>
        <v>-</v>
      </c>
      <c r="H65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660" spans="2:8" x14ac:dyDescent="0.25">
      <c r="B660" s="10">
        <v>46322</v>
      </c>
      <c r="C660" s="2">
        <f>YEAR(t_JeromeB[[#This Row],[Date]])</f>
        <v>2026</v>
      </c>
      <c r="D660" s="2" t="str">
        <f>PROPER(TEXT(t_JeromeB[[#This Row],[Date]],"mmm"))</f>
        <v>Oct</v>
      </c>
      <c r="E660" s="2">
        <f>_xlfn.ISOWEEKNUM(t_JeromeB[[#This Row],[Date]])</f>
        <v>44</v>
      </c>
      <c r="F660" s="3"/>
      <c r="G660" t="str">
        <f>_xlfn.XLOOKUP(t_JeromeB[[#This Row],[Date]],Celebration[Date],Celebration[Célébration],"-",0)</f>
        <v>-</v>
      </c>
      <c r="H66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661" spans="2:8" x14ac:dyDescent="0.25">
      <c r="B661" s="10">
        <v>46323</v>
      </c>
      <c r="C661" s="2">
        <f>YEAR(t_JeromeB[[#This Row],[Date]])</f>
        <v>2026</v>
      </c>
      <c r="D661" s="2" t="str">
        <f>PROPER(TEXT(t_JeromeB[[#This Row],[Date]],"mmm"))</f>
        <v>Oct</v>
      </c>
      <c r="E661" s="2">
        <f>_xlfn.ISOWEEKNUM(t_JeromeB[[#This Row],[Date]])</f>
        <v>44</v>
      </c>
      <c r="F661" s="3"/>
      <c r="G661" t="str">
        <f>_xlfn.XLOOKUP(t_JeromeB[[#This Row],[Date]],Celebration[Date],Celebration[Célébration],"-",0)</f>
        <v>-</v>
      </c>
      <c r="H66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662" spans="2:8" x14ac:dyDescent="0.25">
      <c r="B662" s="10">
        <v>46324</v>
      </c>
      <c r="C662" s="2">
        <f>YEAR(t_JeromeB[[#This Row],[Date]])</f>
        <v>2026</v>
      </c>
      <c r="D662" s="2" t="str">
        <f>PROPER(TEXT(t_JeromeB[[#This Row],[Date]],"mmm"))</f>
        <v>Oct</v>
      </c>
      <c r="E662" s="2">
        <f>_xlfn.ISOWEEKNUM(t_JeromeB[[#This Row],[Date]])</f>
        <v>44</v>
      </c>
      <c r="F662" s="3"/>
      <c r="G662" t="str">
        <f>_xlfn.XLOOKUP(t_JeromeB[[#This Row],[Date]],Celebration[Date],Celebration[Célébration],"-",0)</f>
        <v>-</v>
      </c>
      <c r="H66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663" spans="2:8" x14ac:dyDescent="0.25">
      <c r="B663" s="10">
        <v>46325</v>
      </c>
      <c r="C663" s="2">
        <f>YEAR(t_JeromeB[[#This Row],[Date]])</f>
        <v>2026</v>
      </c>
      <c r="D663" s="2" t="str">
        <f>PROPER(TEXT(t_JeromeB[[#This Row],[Date]],"mmm"))</f>
        <v>Oct</v>
      </c>
      <c r="E663" s="2">
        <f>_xlfn.ISOWEEKNUM(t_JeromeB[[#This Row],[Date]])</f>
        <v>44</v>
      </c>
      <c r="F663" s="3"/>
      <c r="G663" t="str">
        <f>_xlfn.XLOOKUP(t_JeromeB[[#This Row],[Date]],Celebration[Date],Celebration[Célébration],"-",0)</f>
        <v>-</v>
      </c>
      <c r="H66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664" spans="2:8" x14ac:dyDescent="0.25">
      <c r="B664" s="10">
        <v>46326</v>
      </c>
      <c r="C664" s="2">
        <f>YEAR(t_JeromeB[[#This Row],[Date]])</f>
        <v>2026</v>
      </c>
      <c r="D664" s="2" t="str">
        <f>PROPER(TEXT(t_JeromeB[[#This Row],[Date]],"mmm"))</f>
        <v>Oct</v>
      </c>
      <c r="E664" s="2">
        <f>_xlfn.ISOWEEKNUM(t_JeromeB[[#This Row],[Date]])</f>
        <v>44</v>
      </c>
      <c r="F664" s="3"/>
      <c r="G664" t="str">
        <f>_xlfn.XLOOKUP(t_JeromeB[[#This Row],[Date]],Celebration[Date],Celebration[Célébration],"-",0)</f>
        <v>-</v>
      </c>
      <c r="H66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  <row r="665" spans="2:8" x14ac:dyDescent="0.25">
      <c r="B665" s="10">
        <v>46327</v>
      </c>
      <c r="C665" s="2">
        <f>YEAR(t_JeromeB[[#This Row],[Date]])</f>
        <v>2026</v>
      </c>
      <c r="D665" s="2" t="str">
        <f>PROPER(TEXT(t_JeromeB[[#This Row],[Date]],"mmm"))</f>
        <v>Nov</v>
      </c>
      <c r="E665" s="2">
        <f>_xlfn.ISOWEEKNUM(t_JeromeB[[#This Row],[Date]])</f>
        <v>44</v>
      </c>
      <c r="F665" s="3"/>
      <c r="G665" t="str">
        <f>_xlfn.XLOOKUP(t_JeromeB[[#This Row],[Date]],Celebration[Date],Celebration[Célébration],"-",0)</f>
        <v>Toussaint</v>
      </c>
      <c r="H66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❗Toussaint</v>
      </c>
    </row>
    <row r="666" spans="2:8" x14ac:dyDescent="0.25">
      <c r="B666" s="10">
        <v>46328</v>
      </c>
      <c r="C666" s="2">
        <f>YEAR(t_JeromeB[[#This Row],[Date]])</f>
        <v>2026</v>
      </c>
      <c r="D666" s="2" t="str">
        <f>PROPER(TEXT(t_JeromeB[[#This Row],[Date]],"mmm"))</f>
        <v>Nov</v>
      </c>
      <c r="E666" s="2">
        <f>_xlfn.ISOWEEKNUM(t_JeromeB[[#This Row],[Date]])</f>
        <v>45</v>
      </c>
      <c r="F666" s="3"/>
      <c r="G666" t="str">
        <f>_xlfn.XLOOKUP(t_JeromeB[[#This Row],[Date]],Celebration[Date],Celebration[Célébration],"-",0)</f>
        <v>-</v>
      </c>
      <c r="H66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667" spans="2:8" x14ac:dyDescent="0.25">
      <c r="B667" s="10">
        <v>46329</v>
      </c>
      <c r="C667" s="2">
        <f>YEAR(t_JeromeB[[#This Row],[Date]])</f>
        <v>2026</v>
      </c>
      <c r="D667" s="2" t="str">
        <f>PROPER(TEXT(t_JeromeB[[#This Row],[Date]],"mmm"))</f>
        <v>Nov</v>
      </c>
      <c r="E667" s="2">
        <f>_xlfn.ISOWEEKNUM(t_JeromeB[[#This Row],[Date]])</f>
        <v>45</v>
      </c>
      <c r="F667" s="3"/>
      <c r="G667" t="str">
        <f>_xlfn.XLOOKUP(t_JeromeB[[#This Row],[Date]],Celebration[Date],Celebration[Célébration],"-",0)</f>
        <v>-</v>
      </c>
      <c r="H66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668" spans="2:8" x14ac:dyDescent="0.25">
      <c r="B668" s="10">
        <v>46330</v>
      </c>
      <c r="C668" s="2">
        <f>YEAR(t_JeromeB[[#This Row],[Date]])</f>
        <v>2026</v>
      </c>
      <c r="D668" s="2" t="str">
        <f>PROPER(TEXT(t_JeromeB[[#This Row],[Date]],"mmm"))</f>
        <v>Nov</v>
      </c>
      <c r="E668" s="2">
        <f>_xlfn.ISOWEEKNUM(t_JeromeB[[#This Row],[Date]])</f>
        <v>45</v>
      </c>
      <c r="F668" s="3"/>
      <c r="G668" t="str">
        <f>_xlfn.XLOOKUP(t_JeromeB[[#This Row],[Date]],Celebration[Date],Celebration[Célébration],"-",0)</f>
        <v>-</v>
      </c>
      <c r="H66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669" spans="2:8" x14ac:dyDescent="0.25">
      <c r="B669" s="10">
        <v>46331</v>
      </c>
      <c r="C669" s="2">
        <f>YEAR(t_JeromeB[[#This Row],[Date]])</f>
        <v>2026</v>
      </c>
      <c r="D669" s="2" t="str">
        <f>PROPER(TEXT(t_JeromeB[[#This Row],[Date]],"mmm"))</f>
        <v>Nov</v>
      </c>
      <c r="E669" s="2">
        <f>_xlfn.ISOWEEKNUM(t_JeromeB[[#This Row],[Date]])</f>
        <v>45</v>
      </c>
      <c r="F669" s="3"/>
      <c r="G669" t="str">
        <f>_xlfn.XLOOKUP(t_JeromeB[[#This Row],[Date]],Celebration[Date],Celebration[Célébration],"-",0)</f>
        <v>-</v>
      </c>
      <c r="H66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670" spans="2:8" x14ac:dyDescent="0.25">
      <c r="B670" s="10">
        <v>46332</v>
      </c>
      <c r="C670" s="2">
        <f>YEAR(t_JeromeB[[#This Row],[Date]])</f>
        <v>2026</v>
      </c>
      <c r="D670" s="2" t="str">
        <f>PROPER(TEXT(t_JeromeB[[#This Row],[Date]],"mmm"))</f>
        <v>Nov</v>
      </c>
      <c r="E670" s="2">
        <f>_xlfn.ISOWEEKNUM(t_JeromeB[[#This Row],[Date]])</f>
        <v>45</v>
      </c>
      <c r="F670" s="3"/>
      <c r="G670" t="str">
        <f>_xlfn.XLOOKUP(t_JeromeB[[#This Row],[Date]],Celebration[Date],Celebration[Célébration],"-",0)</f>
        <v>-</v>
      </c>
      <c r="H67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671" spans="2:8" x14ac:dyDescent="0.25">
      <c r="B671" s="10">
        <v>46333</v>
      </c>
      <c r="C671" s="2">
        <f>YEAR(t_JeromeB[[#This Row],[Date]])</f>
        <v>2026</v>
      </c>
      <c r="D671" s="2" t="str">
        <f>PROPER(TEXT(t_JeromeB[[#This Row],[Date]],"mmm"))</f>
        <v>Nov</v>
      </c>
      <c r="E671" s="2">
        <f>_xlfn.ISOWEEKNUM(t_JeromeB[[#This Row],[Date]])</f>
        <v>45</v>
      </c>
      <c r="F671" s="3"/>
      <c r="G671" t="str">
        <f>_xlfn.XLOOKUP(t_JeromeB[[#This Row],[Date]],Celebration[Date],Celebration[Célébration],"-",0)</f>
        <v>-</v>
      </c>
      <c r="H67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672" spans="2:8" x14ac:dyDescent="0.25">
      <c r="B672" s="10">
        <v>46334</v>
      </c>
      <c r="C672" s="2">
        <f>YEAR(t_JeromeB[[#This Row],[Date]])</f>
        <v>2026</v>
      </c>
      <c r="D672" s="2" t="str">
        <f>PROPER(TEXT(t_JeromeB[[#This Row],[Date]],"mmm"))</f>
        <v>Nov</v>
      </c>
      <c r="E672" s="2">
        <f>_xlfn.ISOWEEKNUM(t_JeromeB[[#This Row],[Date]])</f>
        <v>45</v>
      </c>
      <c r="F672" s="3"/>
      <c r="G672" t="str">
        <f>_xlfn.XLOOKUP(t_JeromeB[[#This Row],[Date]],Celebration[Date],Celebration[Célébration],"-",0)</f>
        <v>-</v>
      </c>
      <c r="H67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673" spans="2:8" x14ac:dyDescent="0.25">
      <c r="B673" s="10">
        <v>46335</v>
      </c>
      <c r="C673" s="2">
        <f>YEAR(t_JeromeB[[#This Row],[Date]])</f>
        <v>2026</v>
      </c>
      <c r="D673" s="2" t="str">
        <f>PROPER(TEXT(t_JeromeB[[#This Row],[Date]],"mmm"))</f>
        <v>Nov</v>
      </c>
      <c r="E673" s="2">
        <f>_xlfn.ISOWEEKNUM(t_JeromeB[[#This Row],[Date]])</f>
        <v>46</v>
      </c>
      <c r="F673" s="3"/>
      <c r="G673" t="str">
        <f>_xlfn.XLOOKUP(t_JeromeB[[#This Row],[Date]],Celebration[Date],Celebration[Célébration],"-",0)</f>
        <v>-</v>
      </c>
      <c r="H67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674" spans="2:8" x14ac:dyDescent="0.25">
      <c r="B674" s="10">
        <v>46336</v>
      </c>
      <c r="C674" s="2">
        <f>YEAR(t_JeromeB[[#This Row],[Date]])</f>
        <v>2026</v>
      </c>
      <c r="D674" s="2" t="str">
        <f>PROPER(TEXT(t_JeromeB[[#This Row],[Date]],"mmm"))</f>
        <v>Nov</v>
      </c>
      <c r="E674" s="2">
        <f>_xlfn.ISOWEEKNUM(t_JeromeB[[#This Row],[Date]])</f>
        <v>46</v>
      </c>
      <c r="F674" s="3"/>
      <c r="G674" t="str">
        <f>_xlfn.XLOOKUP(t_JeromeB[[#This Row],[Date]],Celebration[Date],Celebration[Célébration],"-",0)</f>
        <v>-</v>
      </c>
      <c r="H67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675" spans="2:8" x14ac:dyDescent="0.25">
      <c r="B675" s="10">
        <v>46337</v>
      </c>
      <c r="C675" s="2">
        <f>YEAR(t_JeromeB[[#This Row],[Date]])</f>
        <v>2026</v>
      </c>
      <c r="D675" s="2" t="str">
        <f>PROPER(TEXT(t_JeromeB[[#This Row],[Date]],"mmm"))</f>
        <v>Nov</v>
      </c>
      <c r="E675" s="2">
        <f>_xlfn.ISOWEEKNUM(t_JeromeB[[#This Row],[Date]])</f>
        <v>46</v>
      </c>
      <c r="F675" s="3"/>
      <c r="G675" t="str">
        <f>_xlfn.XLOOKUP(t_JeromeB[[#This Row],[Date]],Celebration[Date],Celebration[Célébration],"-",0)</f>
        <v>11 novembre</v>
      </c>
      <c r="H67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❗11 novembre</v>
      </c>
    </row>
    <row r="676" spans="2:8" x14ac:dyDescent="0.25">
      <c r="B676" s="10">
        <v>46338</v>
      </c>
      <c r="C676" s="2">
        <f>YEAR(t_JeromeB[[#This Row],[Date]])</f>
        <v>2026</v>
      </c>
      <c r="D676" s="2" t="str">
        <f>PROPER(TEXT(t_JeromeB[[#This Row],[Date]],"mmm"))</f>
        <v>Nov</v>
      </c>
      <c r="E676" s="2">
        <f>_xlfn.ISOWEEKNUM(t_JeromeB[[#This Row],[Date]])</f>
        <v>46</v>
      </c>
      <c r="F676" s="3"/>
      <c r="G676" t="str">
        <f>_xlfn.XLOOKUP(t_JeromeB[[#This Row],[Date]],Celebration[Date],Celebration[Célébration],"-",0)</f>
        <v>-</v>
      </c>
      <c r="H67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677" spans="2:8" x14ac:dyDescent="0.25">
      <c r="B677" s="10">
        <v>46339</v>
      </c>
      <c r="C677" s="2">
        <f>YEAR(t_JeromeB[[#This Row],[Date]])</f>
        <v>2026</v>
      </c>
      <c r="D677" s="2" t="str">
        <f>PROPER(TEXT(t_JeromeB[[#This Row],[Date]],"mmm"))</f>
        <v>Nov</v>
      </c>
      <c r="E677" s="2">
        <f>_xlfn.ISOWEEKNUM(t_JeromeB[[#This Row],[Date]])</f>
        <v>46</v>
      </c>
      <c r="F677" s="3"/>
      <c r="G677" t="str">
        <f>_xlfn.XLOOKUP(t_JeromeB[[#This Row],[Date]],Celebration[Date],Celebration[Célébration],"-",0)</f>
        <v>-</v>
      </c>
      <c r="H67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678" spans="2:8" x14ac:dyDescent="0.25">
      <c r="B678" s="10">
        <v>46340</v>
      </c>
      <c r="C678" s="2">
        <f>YEAR(t_JeromeB[[#This Row],[Date]])</f>
        <v>2026</v>
      </c>
      <c r="D678" s="2" t="str">
        <f>PROPER(TEXT(t_JeromeB[[#This Row],[Date]],"mmm"))</f>
        <v>Nov</v>
      </c>
      <c r="E678" s="2">
        <f>_xlfn.ISOWEEKNUM(t_JeromeB[[#This Row],[Date]])</f>
        <v>46</v>
      </c>
      <c r="F678" s="3"/>
      <c r="G678" t="str">
        <f>_xlfn.XLOOKUP(t_JeromeB[[#This Row],[Date]],Celebration[Date],Celebration[Célébration],"-",0)</f>
        <v>-</v>
      </c>
      <c r="H67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679" spans="2:8" x14ac:dyDescent="0.25">
      <c r="B679" s="10">
        <v>46341</v>
      </c>
      <c r="C679" s="2">
        <f>YEAR(t_JeromeB[[#This Row],[Date]])</f>
        <v>2026</v>
      </c>
      <c r="D679" s="2" t="str">
        <f>PROPER(TEXT(t_JeromeB[[#This Row],[Date]],"mmm"))</f>
        <v>Nov</v>
      </c>
      <c r="E679" s="2">
        <f>_xlfn.ISOWEEKNUM(t_JeromeB[[#This Row],[Date]])</f>
        <v>46</v>
      </c>
      <c r="F679" s="3"/>
      <c r="G679" t="str">
        <f>_xlfn.XLOOKUP(t_JeromeB[[#This Row],[Date]],Celebration[Date],Celebration[Célébration],"-",0)</f>
        <v>-</v>
      </c>
      <c r="H67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680" spans="2:8" x14ac:dyDescent="0.25">
      <c r="B680" s="10">
        <v>46342</v>
      </c>
      <c r="C680" s="2">
        <f>YEAR(t_JeromeB[[#This Row],[Date]])</f>
        <v>2026</v>
      </c>
      <c r="D680" s="2" t="str">
        <f>PROPER(TEXT(t_JeromeB[[#This Row],[Date]],"mmm"))</f>
        <v>Nov</v>
      </c>
      <c r="E680" s="2">
        <f>_xlfn.ISOWEEKNUM(t_JeromeB[[#This Row],[Date]])</f>
        <v>47</v>
      </c>
      <c r="F680" s="3"/>
      <c r="G680" t="str">
        <f>_xlfn.XLOOKUP(t_JeromeB[[#This Row],[Date]],Celebration[Date],Celebration[Célébration],"-",0)</f>
        <v>-</v>
      </c>
      <c r="H68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681" spans="2:8" x14ac:dyDescent="0.25">
      <c r="B681" s="10">
        <v>46343</v>
      </c>
      <c r="C681" s="2">
        <f>YEAR(t_JeromeB[[#This Row],[Date]])</f>
        <v>2026</v>
      </c>
      <c r="D681" s="2" t="str">
        <f>PROPER(TEXT(t_JeromeB[[#This Row],[Date]],"mmm"))</f>
        <v>Nov</v>
      </c>
      <c r="E681" s="2">
        <f>_xlfn.ISOWEEKNUM(t_JeromeB[[#This Row],[Date]])</f>
        <v>47</v>
      </c>
      <c r="F681" s="3"/>
      <c r="G681" t="str">
        <f>_xlfn.XLOOKUP(t_JeromeB[[#This Row],[Date]],Celebration[Date],Celebration[Célébration],"-",0)</f>
        <v>-</v>
      </c>
      <c r="H68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682" spans="2:8" x14ac:dyDescent="0.25">
      <c r="B682" s="10">
        <v>46344</v>
      </c>
      <c r="C682" s="2">
        <f>YEAR(t_JeromeB[[#This Row],[Date]])</f>
        <v>2026</v>
      </c>
      <c r="D682" s="2" t="str">
        <f>PROPER(TEXT(t_JeromeB[[#This Row],[Date]],"mmm"))</f>
        <v>Nov</v>
      </c>
      <c r="E682" s="2">
        <f>_xlfn.ISOWEEKNUM(t_JeromeB[[#This Row],[Date]])</f>
        <v>47</v>
      </c>
      <c r="F682" s="3"/>
      <c r="G682" t="str">
        <f>_xlfn.XLOOKUP(t_JeromeB[[#This Row],[Date]],Celebration[Date],Celebration[Célébration],"-",0)</f>
        <v>-</v>
      </c>
      <c r="H68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683" spans="2:8" x14ac:dyDescent="0.25">
      <c r="B683" s="10">
        <v>46345</v>
      </c>
      <c r="C683" s="2">
        <f>YEAR(t_JeromeB[[#This Row],[Date]])</f>
        <v>2026</v>
      </c>
      <c r="D683" s="2" t="str">
        <f>PROPER(TEXT(t_JeromeB[[#This Row],[Date]],"mmm"))</f>
        <v>Nov</v>
      </c>
      <c r="E683" s="2">
        <f>_xlfn.ISOWEEKNUM(t_JeromeB[[#This Row],[Date]])</f>
        <v>47</v>
      </c>
      <c r="F683" s="3"/>
      <c r="G683" t="str">
        <f>_xlfn.XLOOKUP(t_JeromeB[[#This Row],[Date]],Celebration[Date],Celebration[Célébration],"-",0)</f>
        <v>-</v>
      </c>
      <c r="H68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684" spans="2:8" x14ac:dyDescent="0.25">
      <c r="B684" s="10">
        <v>46346</v>
      </c>
      <c r="C684" s="2">
        <f>YEAR(t_JeromeB[[#This Row],[Date]])</f>
        <v>2026</v>
      </c>
      <c r="D684" s="2" t="str">
        <f>PROPER(TEXT(t_JeromeB[[#This Row],[Date]],"mmm"))</f>
        <v>Nov</v>
      </c>
      <c r="E684" s="2">
        <f>_xlfn.ISOWEEKNUM(t_JeromeB[[#This Row],[Date]])</f>
        <v>47</v>
      </c>
      <c r="F684" s="3"/>
      <c r="G684" t="str">
        <f>_xlfn.XLOOKUP(t_JeromeB[[#This Row],[Date]],Celebration[Date],Celebration[Célébration],"-",0)</f>
        <v>-</v>
      </c>
      <c r="H68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685" spans="2:8" x14ac:dyDescent="0.25">
      <c r="B685" s="10">
        <v>46347</v>
      </c>
      <c r="C685" s="2">
        <f>YEAR(t_JeromeB[[#This Row],[Date]])</f>
        <v>2026</v>
      </c>
      <c r="D685" s="2" t="str">
        <f>PROPER(TEXT(t_JeromeB[[#This Row],[Date]],"mmm"))</f>
        <v>Nov</v>
      </c>
      <c r="E685" s="2">
        <f>_xlfn.ISOWEEKNUM(t_JeromeB[[#This Row],[Date]])</f>
        <v>47</v>
      </c>
      <c r="F685" s="3"/>
      <c r="G685" t="str">
        <f>_xlfn.XLOOKUP(t_JeromeB[[#This Row],[Date]],Celebration[Date],Celebration[Célébration],"-",0)</f>
        <v>-</v>
      </c>
      <c r="H68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686" spans="2:8" x14ac:dyDescent="0.25">
      <c r="B686" s="10">
        <v>46348</v>
      </c>
      <c r="C686" s="2">
        <f>YEAR(t_JeromeB[[#This Row],[Date]])</f>
        <v>2026</v>
      </c>
      <c r="D686" s="2" t="str">
        <f>PROPER(TEXT(t_JeromeB[[#This Row],[Date]],"mmm"))</f>
        <v>Nov</v>
      </c>
      <c r="E686" s="2">
        <f>_xlfn.ISOWEEKNUM(t_JeromeB[[#This Row],[Date]])</f>
        <v>47</v>
      </c>
      <c r="F686" s="3"/>
      <c r="G686" t="str">
        <f>_xlfn.XLOOKUP(t_JeromeB[[#This Row],[Date]],Celebration[Date],Celebration[Célébration],"-",0)</f>
        <v>-</v>
      </c>
      <c r="H68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687" spans="2:8" x14ac:dyDescent="0.25">
      <c r="B687" s="10">
        <v>46349</v>
      </c>
      <c r="C687" s="2">
        <f>YEAR(t_JeromeB[[#This Row],[Date]])</f>
        <v>2026</v>
      </c>
      <c r="D687" s="2" t="str">
        <f>PROPER(TEXT(t_JeromeB[[#This Row],[Date]],"mmm"))</f>
        <v>Nov</v>
      </c>
      <c r="E687" s="2">
        <f>_xlfn.ISOWEEKNUM(t_JeromeB[[#This Row],[Date]])</f>
        <v>48</v>
      </c>
      <c r="F687" s="3"/>
      <c r="G687" t="str">
        <f>_xlfn.XLOOKUP(t_JeromeB[[#This Row],[Date]],Celebration[Date],Celebration[Célébration],"-",0)</f>
        <v>-</v>
      </c>
      <c r="H68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688" spans="2:8" x14ac:dyDescent="0.25">
      <c r="B688" s="10">
        <v>46350</v>
      </c>
      <c r="C688" s="2">
        <f>YEAR(t_JeromeB[[#This Row],[Date]])</f>
        <v>2026</v>
      </c>
      <c r="D688" s="2" t="str">
        <f>PROPER(TEXT(t_JeromeB[[#This Row],[Date]],"mmm"))</f>
        <v>Nov</v>
      </c>
      <c r="E688" s="2">
        <f>_xlfn.ISOWEEKNUM(t_JeromeB[[#This Row],[Date]])</f>
        <v>48</v>
      </c>
      <c r="F688" s="3"/>
      <c r="G688" t="str">
        <f>_xlfn.XLOOKUP(t_JeromeB[[#This Row],[Date]],Celebration[Date],Celebration[Célébration],"-",0)</f>
        <v>-</v>
      </c>
      <c r="H68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689" spans="2:8" x14ac:dyDescent="0.25">
      <c r="B689" s="10">
        <v>46351</v>
      </c>
      <c r="C689" s="2">
        <f>YEAR(t_JeromeB[[#This Row],[Date]])</f>
        <v>2026</v>
      </c>
      <c r="D689" s="2" t="str">
        <f>PROPER(TEXT(t_JeromeB[[#This Row],[Date]],"mmm"))</f>
        <v>Nov</v>
      </c>
      <c r="E689" s="2">
        <f>_xlfn.ISOWEEKNUM(t_JeromeB[[#This Row],[Date]])</f>
        <v>48</v>
      </c>
      <c r="F689" s="3"/>
      <c r="G689" t="str">
        <f>_xlfn.XLOOKUP(t_JeromeB[[#This Row],[Date]],Celebration[Date],Celebration[Célébration],"-",0)</f>
        <v>-</v>
      </c>
      <c r="H68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-</v>
      </c>
    </row>
    <row r="690" spans="2:8" x14ac:dyDescent="0.25">
      <c r="B690" s="10">
        <v>46352</v>
      </c>
      <c r="C690" s="2">
        <f>YEAR(t_JeromeB[[#This Row],[Date]])</f>
        <v>2026</v>
      </c>
      <c r="D690" s="2" t="str">
        <f>PROPER(TEXT(t_JeromeB[[#This Row],[Date]],"mmm"))</f>
        <v>Nov</v>
      </c>
      <c r="E690" s="2">
        <f>_xlfn.ISOWEEKNUM(t_JeromeB[[#This Row],[Date]])</f>
        <v>48</v>
      </c>
      <c r="F690" s="3"/>
      <c r="G690" t="str">
        <f>_xlfn.XLOOKUP(t_JeromeB[[#This Row],[Date]],Celebration[Date],Celebration[Célébration],"-",0)</f>
        <v>-</v>
      </c>
      <c r="H69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691" spans="2:8" x14ac:dyDescent="0.25">
      <c r="B691" s="10">
        <v>46353</v>
      </c>
      <c r="C691" s="2">
        <f>YEAR(t_JeromeB[[#This Row],[Date]])</f>
        <v>2026</v>
      </c>
      <c r="D691" s="2" t="str">
        <f>PROPER(TEXT(t_JeromeB[[#This Row],[Date]],"mmm"))</f>
        <v>Nov</v>
      </c>
      <c r="E691" s="2">
        <f>_xlfn.ISOWEEKNUM(t_JeromeB[[#This Row],[Date]])</f>
        <v>48</v>
      </c>
      <c r="F691" s="3"/>
      <c r="G691" t="str">
        <f>_xlfn.XLOOKUP(t_JeromeB[[#This Row],[Date]],Celebration[Date],Celebration[Célébration],"-",0)</f>
        <v>-</v>
      </c>
      <c r="H69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692" spans="2:8" x14ac:dyDescent="0.25">
      <c r="B692" s="10">
        <v>46354</v>
      </c>
      <c r="C692" s="2">
        <f>YEAR(t_JeromeB[[#This Row],[Date]])</f>
        <v>2026</v>
      </c>
      <c r="D692" s="2" t="str">
        <f>PROPER(TEXT(t_JeromeB[[#This Row],[Date]],"mmm"))</f>
        <v>Nov</v>
      </c>
      <c r="E692" s="2">
        <f>_xlfn.ISOWEEKNUM(t_JeromeB[[#This Row],[Date]])</f>
        <v>48</v>
      </c>
      <c r="F692" s="3"/>
      <c r="G692" t="str">
        <f>_xlfn.XLOOKUP(t_JeromeB[[#This Row],[Date]],Celebration[Date],Celebration[Célébration],"-",0)</f>
        <v>-</v>
      </c>
      <c r="H69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693" spans="2:8" x14ac:dyDescent="0.25">
      <c r="B693" s="10">
        <v>46355</v>
      </c>
      <c r="C693" s="2">
        <f>YEAR(t_JeromeB[[#This Row],[Date]])</f>
        <v>2026</v>
      </c>
      <c r="D693" s="2" t="str">
        <f>PROPER(TEXT(t_JeromeB[[#This Row],[Date]],"mmm"))</f>
        <v>Nov</v>
      </c>
      <c r="E693" s="2">
        <f>_xlfn.ISOWEEKNUM(t_JeromeB[[#This Row],[Date]])</f>
        <v>48</v>
      </c>
      <c r="F693" s="3"/>
      <c r="G693" t="str">
        <f>_xlfn.XLOOKUP(t_JeromeB[[#This Row],[Date]],Celebration[Date],Celebration[Célébration],"-",0)</f>
        <v>-</v>
      </c>
      <c r="H69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694" spans="2:8" x14ac:dyDescent="0.25">
      <c r="B694" s="10">
        <v>46356</v>
      </c>
      <c r="C694" s="2">
        <f>YEAR(t_JeromeB[[#This Row],[Date]])</f>
        <v>2026</v>
      </c>
      <c r="D694" s="2" t="str">
        <f>PROPER(TEXT(t_JeromeB[[#This Row],[Date]],"mmm"))</f>
        <v>Nov</v>
      </c>
      <c r="E694" s="2">
        <f>_xlfn.ISOWEEKNUM(t_JeromeB[[#This Row],[Date]])</f>
        <v>49</v>
      </c>
      <c r="F694" s="3"/>
      <c r="G694" t="str">
        <f>_xlfn.XLOOKUP(t_JeromeB[[#This Row],[Date]],Celebration[Date],Celebration[Célébration],"-",0)</f>
        <v>-</v>
      </c>
      <c r="H69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695" spans="2:8" x14ac:dyDescent="0.25">
      <c r="B695" s="10">
        <v>46357</v>
      </c>
      <c r="C695" s="2">
        <f>YEAR(t_JeromeB[[#This Row],[Date]])</f>
        <v>2026</v>
      </c>
      <c r="D695" s="2" t="str">
        <f>PROPER(TEXT(t_JeromeB[[#This Row],[Date]],"mmm"))</f>
        <v>Déc</v>
      </c>
      <c r="E695" s="2">
        <f>_xlfn.ISOWEEKNUM(t_JeromeB[[#This Row],[Date]])</f>
        <v>49</v>
      </c>
      <c r="F695" s="3"/>
      <c r="G695" t="str">
        <f>_xlfn.XLOOKUP(t_JeromeB[[#This Row],[Date]],Celebration[Date],Celebration[Célébration],"-",0)</f>
        <v>-</v>
      </c>
      <c r="H69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01   |   -</v>
      </c>
    </row>
    <row r="696" spans="2:8" x14ac:dyDescent="0.25">
      <c r="B696" s="10">
        <v>46358</v>
      </c>
      <c r="C696" s="2">
        <f>YEAR(t_JeromeB[[#This Row],[Date]])</f>
        <v>2026</v>
      </c>
      <c r="D696" s="2" t="str">
        <f>PROPER(TEXT(t_JeromeB[[#This Row],[Date]],"mmm"))</f>
        <v>Déc</v>
      </c>
      <c r="E696" s="2">
        <f>_xlfn.ISOWEEKNUM(t_JeromeB[[#This Row],[Date]])</f>
        <v>49</v>
      </c>
      <c r="F696" s="3"/>
      <c r="G696" t="str">
        <f>_xlfn.XLOOKUP(t_JeromeB[[#This Row],[Date]],Celebration[Date],Celebration[Célébration],"-",0)</f>
        <v>-</v>
      </c>
      <c r="H69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02   |   -</v>
      </c>
    </row>
    <row r="697" spans="2:8" x14ac:dyDescent="0.25">
      <c r="B697" s="10">
        <v>46359</v>
      </c>
      <c r="C697" s="2">
        <f>YEAR(t_JeromeB[[#This Row],[Date]])</f>
        <v>2026</v>
      </c>
      <c r="D697" s="2" t="str">
        <f>PROPER(TEXT(t_JeromeB[[#This Row],[Date]],"mmm"))</f>
        <v>Déc</v>
      </c>
      <c r="E697" s="2">
        <f>_xlfn.ISOWEEKNUM(t_JeromeB[[#This Row],[Date]])</f>
        <v>49</v>
      </c>
      <c r="F697" s="3"/>
      <c r="G697" t="str">
        <f>_xlfn.XLOOKUP(t_JeromeB[[#This Row],[Date]],Celebration[Date],Celebration[Célébration],"-",0)</f>
        <v>-</v>
      </c>
      <c r="H69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03   |   -</v>
      </c>
    </row>
    <row r="698" spans="2:8" x14ac:dyDescent="0.25">
      <c r="B698" s="10">
        <v>46360</v>
      </c>
      <c r="C698" s="2">
        <f>YEAR(t_JeromeB[[#This Row],[Date]])</f>
        <v>2026</v>
      </c>
      <c r="D698" s="2" t="str">
        <f>PROPER(TEXT(t_JeromeB[[#This Row],[Date]],"mmm"))</f>
        <v>Déc</v>
      </c>
      <c r="E698" s="2">
        <f>_xlfn.ISOWEEKNUM(t_JeromeB[[#This Row],[Date]])</f>
        <v>49</v>
      </c>
      <c r="F698" s="3"/>
      <c r="G698" t="str">
        <f>_xlfn.XLOOKUP(t_JeromeB[[#This Row],[Date]],Celebration[Date],Celebration[Célébration],"-",0)</f>
        <v>-</v>
      </c>
      <c r="H69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04   |   -</v>
      </c>
    </row>
    <row r="699" spans="2:8" x14ac:dyDescent="0.25">
      <c r="B699" s="10">
        <v>46361</v>
      </c>
      <c r="C699" s="2">
        <f>YEAR(t_JeromeB[[#This Row],[Date]])</f>
        <v>2026</v>
      </c>
      <c r="D699" s="2" t="str">
        <f>PROPER(TEXT(t_JeromeB[[#This Row],[Date]],"mmm"))</f>
        <v>Déc</v>
      </c>
      <c r="E699" s="2">
        <f>_xlfn.ISOWEEKNUM(t_JeromeB[[#This Row],[Date]])</f>
        <v>49</v>
      </c>
      <c r="F699" s="3"/>
      <c r="G699" t="str">
        <f>_xlfn.XLOOKUP(t_JeromeB[[#This Row],[Date]],Celebration[Date],Celebration[Célébration],"-",0)</f>
        <v>-</v>
      </c>
      <c r="H69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05   |   -</v>
      </c>
    </row>
    <row r="700" spans="2:8" x14ac:dyDescent="0.25">
      <c r="B700" s="10">
        <v>46362</v>
      </c>
      <c r="C700" s="2">
        <f>YEAR(t_JeromeB[[#This Row],[Date]])</f>
        <v>2026</v>
      </c>
      <c r="D700" s="2" t="str">
        <f>PROPER(TEXT(t_JeromeB[[#This Row],[Date]],"mmm"))</f>
        <v>Déc</v>
      </c>
      <c r="E700" s="2">
        <f>_xlfn.ISOWEEKNUM(t_JeromeB[[#This Row],[Date]])</f>
        <v>49</v>
      </c>
      <c r="F700" s="3"/>
      <c r="G700" t="str">
        <f>_xlfn.XLOOKUP(t_JeromeB[[#This Row],[Date]],Celebration[Date],Celebration[Célébration],"-",0)</f>
        <v>-</v>
      </c>
      <c r="H70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06   |   -</v>
      </c>
    </row>
    <row r="701" spans="2:8" x14ac:dyDescent="0.25">
      <c r="B701" s="10">
        <v>46363</v>
      </c>
      <c r="C701" s="2">
        <f>YEAR(t_JeromeB[[#This Row],[Date]])</f>
        <v>2026</v>
      </c>
      <c r="D701" s="2" t="str">
        <f>PROPER(TEXT(t_JeromeB[[#This Row],[Date]],"mmm"))</f>
        <v>Déc</v>
      </c>
      <c r="E701" s="2">
        <f>_xlfn.ISOWEEKNUM(t_JeromeB[[#This Row],[Date]])</f>
        <v>50</v>
      </c>
      <c r="F701" s="3"/>
      <c r="G701" t="str">
        <f>_xlfn.XLOOKUP(t_JeromeB[[#This Row],[Date]],Celebration[Date],Celebration[Célébration],"-",0)</f>
        <v>-</v>
      </c>
      <c r="H70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07   |   -</v>
      </c>
    </row>
    <row r="702" spans="2:8" x14ac:dyDescent="0.25">
      <c r="B702" s="10">
        <v>46364</v>
      </c>
      <c r="C702" s="2">
        <f>YEAR(t_JeromeB[[#This Row],[Date]])</f>
        <v>2026</v>
      </c>
      <c r="D702" s="2" t="str">
        <f>PROPER(TEXT(t_JeromeB[[#This Row],[Date]],"mmm"))</f>
        <v>Déc</v>
      </c>
      <c r="E702" s="2">
        <f>_xlfn.ISOWEEKNUM(t_JeromeB[[#This Row],[Date]])</f>
        <v>50</v>
      </c>
      <c r="F702" s="3"/>
      <c r="G702" t="str">
        <f>_xlfn.XLOOKUP(t_JeromeB[[#This Row],[Date]],Celebration[Date],Celebration[Célébration],"-",0)</f>
        <v>-</v>
      </c>
      <c r="H70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08   |   -</v>
      </c>
    </row>
    <row r="703" spans="2:8" x14ac:dyDescent="0.25">
      <c r="B703" s="10">
        <v>46365</v>
      </c>
      <c r="C703" s="2">
        <f>YEAR(t_JeromeB[[#This Row],[Date]])</f>
        <v>2026</v>
      </c>
      <c r="D703" s="2" t="str">
        <f>PROPER(TEXT(t_JeromeB[[#This Row],[Date]],"mmm"))</f>
        <v>Déc</v>
      </c>
      <c r="E703" s="2">
        <f>_xlfn.ISOWEEKNUM(t_JeromeB[[#This Row],[Date]])</f>
        <v>50</v>
      </c>
      <c r="F703" s="3"/>
      <c r="G703" t="str">
        <f>_xlfn.XLOOKUP(t_JeromeB[[#This Row],[Date]],Celebration[Date],Celebration[Célébration],"-",0)</f>
        <v>-</v>
      </c>
      <c r="H70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09   |   -</v>
      </c>
    </row>
    <row r="704" spans="2:8" x14ac:dyDescent="0.25">
      <c r="B704" s="10">
        <v>46366</v>
      </c>
      <c r="C704" s="2">
        <f>YEAR(t_JeromeB[[#This Row],[Date]])</f>
        <v>2026</v>
      </c>
      <c r="D704" s="2" t="str">
        <f>PROPER(TEXT(t_JeromeB[[#This Row],[Date]],"mmm"))</f>
        <v>Déc</v>
      </c>
      <c r="E704" s="2">
        <f>_xlfn.ISOWEEKNUM(t_JeromeB[[#This Row],[Date]])</f>
        <v>50</v>
      </c>
      <c r="F704" s="3"/>
      <c r="G704" t="str">
        <f>_xlfn.XLOOKUP(t_JeromeB[[#This Row],[Date]],Celebration[Date],Celebration[Célébration],"-",0)</f>
        <v>-</v>
      </c>
      <c r="H70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10   |   -</v>
      </c>
    </row>
    <row r="705" spans="2:8" x14ac:dyDescent="0.25">
      <c r="B705" s="10">
        <v>46367</v>
      </c>
      <c r="C705" s="2">
        <f>YEAR(t_JeromeB[[#This Row],[Date]])</f>
        <v>2026</v>
      </c>
      <c r="D705" s="2" t="str">
        <f>PROPER(TEXT(t_JeromeB[[#This Row],[Date]],"mmm"))</f>
        <v>Déc</v>
      </c>
      <c r="E705" s="2">
        <f>_xlfn.ISOWEEKNUM(t_JeromeB[[#This Row],[Date]])</f>
        <v>50</v>
      </c>
      <c r="F705" s="3"/>
      <c r="G705" t="str">
        <f>_xlfn.XLOOKUP(t_JeromeB[[#This Row],[Date]],Celebration[Date],Celebration[Célébration],"-",0)</f>
        <v>-</v>
      </c>
      <c r="H70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11   |   -</v>
      </c>
    </row>
    <row r="706" spans="2:8" x14ac:dyDescent="0.25">
      <c r="B706" s="10">
        <v>46368</v>
      </c>
      <c r="C706" s="2">
        <f>YEAR(t_JeromeB[[#This Row],[Date]])</f>
        <v>2026</v>
      </c>
      <c r="D706" s="2" t="str">
        <f>PROPER(TEXT(t_JeromeB[[#This Row],[Date]],"mmm"))</f>
        <v>Déc</v>
      </c>
      <c r="E706" s="2">
        <f>_xlfn.ISOWEEKNUM(t_JeromeB[[#This Row],[Date]])</f>
        <v>50</v>
      </c>
      <c r="F706" s="3"/>
      <c r="G706" t="str">
        <f>_xlfn.XLOOKUP(t_JeromeB[[#This Row],[Date]],Celebration[Date],Celebration[Célébration],"-",0)</f>
        <v>-</v>
      </c>
      <c r="H70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12   |   -</v>
      </c>
    </row>
    <row r="707" spans="2:8" x14ac:dyDescent="0.25">
      <c r="B707" s="10">
        <v>46369</v>
      </c>
      <c r="C707" s="2">
        <f>YEAR(t_JeromeB[[#This Row],[Date]])</f>
        <v>2026</v>
      </c>
      <c r="D707" s="2" t="str">
        <f>PROPER(TEXT(t_JeromeB[[#This Row],[Date]],"mmm"))</f>
        <v>Déc</v>
      </c>
      <c r="E707" s="2">
        <f>_xlfn.ISOWEEKNUM(t_JeromeB[[#This Row],[Date]])</f>
        <v>50</v>
      </c>
      <c r="F707" s="3"/>
      <c r="G707" t="str">
        <f>_xlfn.XLOOKUP(t_JeromeB[[#This Row],[Date]],Celebration[Date],Celebration[Célébration],"-",0)</f>
        <v>-</v>
      </c>
      <c r="H70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13   |   -</v>
      </c>
    </row>
    <row r="708" spans="2:8" x14ac:dyDescent="0.25">
      <c r="B708" s="10">
        <v>46370</v>
      </c>
      <c r="C708" s="2">
        <f>YEAR(t_JeromeB[[#This Row],[Date]])</f>
        <v>2026</v>
      </c>
      <c r="D708" s="2" t="str">
        <f>PROPER(TEXT(t_JeromeB[[#This Row],[Date]],"mmm"))</f>
        <v>Déc</v>
      </c>
      <c r="E708" s="2">
        <f>_xlfn.ISOWEEKNUM(t_JeromeB[[#This Row],[Date]])</f>
        <v>51</v>
      </c>
      <c r="F708" s="3"/>
      <c r="G708" t="str">
        <f>_xlfn.XLOOKUP(t_JeromeB[[#This Row],[Date]],Celebration[Date],Celebration[Célébration],"-",0)</f>
        <v>-</v>
      </c>
      <c r="H70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14   |   -</v>
      </c>
    </row>
    <row r="709" spans="2:8" x14ac:dyDescent="0.25">
      <c r="B709" s="10">
        <v>46371</v>
      </c>
      <c r="C709" s="2">
        <f>YEAR(t_JeromeB[[#This Row],[Date]])</f>
        <v>2026</v>
      </c>
      <c r="D709" s="2" t="str">
        <f>PROPER(TEXT(t_JeromeB[[#This Row],[Date]],"mmm"))</f>
        <v>Déc</v>
      </c>
      <c r="E709" s="2">
        <f>_xlfn.ISOWEEKNUM(t_JeromeB[[#This Row],[Date]])</f>
        <v>51</v>
      </c>
      <c r="F709" s="3"/>
      <c r="G709" t="str">
        <f>_xlfn.XLOOKUP(t_JeromeB[[#This Row],[Date]],Celebration[Date],Celebration[Célébration],"-",0)</f>
        <v>-</v>
      </c>
      <c r="H70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15   |   -</v>
      </c>
    </row>
    <row r="710" spans="2:8" x14ac:dyDescent="0.25">
      <c r="B710" s="10">
        <v>46372</v>
      </c>
      <c r="C710" s="2">
        <f>YEAR(t_JeromeB[[#This Row],[Date]])</f>
        <v>2026</v>
      </c>
      <c r="D710" s="2" t="str">
        <f>PROPER(TEXT(t_JeromeB[[#This Row],[Date]],"mmm"))</f>
        <v>Déc</v>
      </c>
      <c r="E710" s="2">
        <f>_xlfn.ISOWEEKNUM(t_JeromeB[[#This Row],[Date]])</f>
        <v>51</v>
      </c>
      <c r="F710" s="3"/>
      <c r="G710" t="str">
        <f>_xlfn.XLOOKUP(t_JeromeB[[#This Row],[Date]],Celebration[Date],Celebration[Célébration],"-",0)</f>
        <v>-</v>
      </c>
      <c r="H71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16   |   -</v>
      </c>
    </row>
    <row r="711" spans="2:8" x14ac:dyDescent="0.25">
      <c r="B711" s="10">
        <v>46373</v>
      </c>
      <c r="C711" s="2">
        <f>YEAR(t_JeromeB[[#This Row],[Date]])</f>
        <v>2026</v>
      </c>
      <c r="D711" s="2" t="str">
        <f>PROPER(TEXT(t_JeromeB[[#This Row],[Date]],"mmm"))</f>
        <v>Déc</v>
      </c>
      <c r="E711" s="2">
        <f>_xlfn.ISOWEEKNUM(t_JeromeB[[#This Row],[Date]])</f>
        <v>51</v>
      </c>
      <c r="F711" s="3"/>
      <c r="G711" t="str">
        <f>_xlfn.XLOOKUP(t_JeromeB[[#This Row],[Date]],Celebration[Date],Celebration[Célébration],"-",0)</f>
        <v>-</v>
      </c>
      <c r="H71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17   |   -</v>
      </c>
    </row>
    <row r="712" spans="2:8" x14ac:dyDescent="0.25">
      <c r="B712" s="10">
        <v>46374</v>
      </c>
      <c r="C712" s="2">
        <f>YEAR(t_JeromeB[[#This Row],[Date]])</f>
        <v>2026</v>
      </c>
      <c r="D712" s="2" t="str">
        <f>PROPER(TEXT(t_JeromeB[[#This Row],[Date]],"mmm"))</f>
        <v>Déc</v>
      </c>
      <c r="E712" s="2">
        <f>_xlfn.ISOWEEKNUM(t_JeromeB[[#This Row],[Date]])</f>
        <v>51</v>
      </c>
      <c r="F712" s="3"/>
      <c r="G712" t="str">
        <f>_xlfn.XLOOKUP(t_JeromeB[[#This Row],[Date]],Celebration[Date],Celebration[Célébration],"-",0)</f>
        <v>-</v>
      </c>
      <c r="H71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18   |   -</v>
      </c>
    </row>
    <row r="713" spans="2:8" x14ac:dyDescent="0.25">
      <c r="B713" s="10">
        <v>46375</v>
      </c>
      <c r="C713" s="2">
        <f>YEAR(t_JeromeB[[#This Row],[Date]])</f>
        <v>2026</v>
      </c>
      <c r="D713" s="2" t="str">
        <f>PROPER(TEXT(t_JeromeB[[#This Row],[Date]],"mmm"))</f>
        <v>Déc</v>
      </c>
      <c r="E713" s="2">
        <f>_xlfn.ISOWEEKNUM(t_JeromeB[[#This Row],[Date]])</f>
        <v>51</v>
      </c>
      <c r="F713" s="3"/>
      <c r="G713" t="str">
        <f>_xlfn.XLOOKUP(t_JeromeB[[#This Row],[Date]],Celebration[Date],Celebration[Célébration],"-",0)</f>
        <v>-</v>
      </c>
      <c r="H71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19   |   -</v>
      </c>
    </row>
    <row r="714" spans="2:8" x14ac:dyDescent="0.25">
      <c r="B714" s="10">
        <v>46376</v>
      </c>
      <c r="C714" s="2">
        <f>YEAR(t_JeromeB[[#This Row],[Date]])</f>
        <v>2026</v>
      </c>
      <c r="D714" s="2" t="str">
        <f>PROPER(TEXT(t_JeromeB[[#This Row],[Date]],"mmm"))</f>
        <v>Déc</v>
      </c>
      <c r="E714" s="2">
        <f>_xlfn.ISOWEEKNUM(t_JeromeB[[#This Row],[Date]])</f>
        <v>51</v>
      </c>
      <c r="F714" s="3"/>
      <c r="G714" t="str">
        <f>_xlfn.XLOOKUP(t_JeromeB[[#This Row],[Date]],Celebration[Date],Celebration[Célébration],"-",0)</f>
        <v>-</v>
      </c>
      <c r="H71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20   |   -</v>
      </c>
    </row>
    <row r="715" spans="2:8" x14ac:dyDescent="0.25">
      <c r="B715" s="10">
        <v>46377</v>
      </c>
      <c r="C715" s="2">
        <f>YEAR(t_JeromeB[[#This Row],[Date]])</f>
        <v>2026</v>
      </c>
      <c r="D715" s="2" t="str">
        <f>PROPER(TEXT(t_JeromeB[[#This Row],[Date]],"mmm"))</f>
        <v>Déc</v>
      </c>
      <c r="E715" s="2">
        <f>_xlfn.ISOWEEKNUM(t_JeromeB[[#This Row],[Date]])</f>
        <v>52</v>
      </c>
      <c r="F715" s="3"/>
      <c r="G715" t="str">
        <f>_xlfn.XLOOKUP(t_JeromeB[[#This Row],[Date]],Celebration[Date],Celebration[Célébration],"-",0)</f>
        <v>-</v>
      </c>
      <c r="H71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21   |   -</v>
      </c>
    </row>
    <row r="716" spans="2:8" x14ac:dyDescent="0.25">
      <c r="B716" s="10">
        <v>46378</v>
      </c>
      <c r="C716" s="2">
        <f>YEAR(t_JeromeB[[#This Row],[Date]])</f>
        <v>2026</v>
      </c>
      <c r="D716" s="2" t="str">
        <f>PROPER(TEXT(t_JeromeB[[#This Row],[Date]],"mmm"))</f>
        <v>Déc</v>
      </c>
      <c r="E716" s="2">
        <f>_xlfn.ISOWEEKNUM(t_JeromeB[[#This Row],[Date]])</f>
        <v>52</v>
      </c>
      <c r="F716" s="3"/>
      <c r="G716" t="str">
        <f>_xlfn.XLOOKUP(t_JeromeB[[#This Row],[Date]],Celebration[Date],Celebration[Célébration],"-",0)</f>
        <v>-</v>
      </c>
      <c r="H716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22   |   -</v>
      </c>
    </row>
    <row r="717" spans="2:8" x14ac:dyDescent="0.25">
      <c r="B717" s="10">
        <v>46379</v>
      </c>
      <c r="C717" s="2">
        <f>YEAR(t_JeromeB[[#This Row],[Date]])</f>
        <v>2026</v>
      </c>
      <c r="D717" s="2" t="str">
        <f>PROPER(TEXT(t_JeromeB[[#This Row],[Date]],"mmm"))</f>
        <v>Déc</v>
      </c>
      <c r="E717" s="2">
        <f>_xlfn.ISOWEEKNUM(t_JeromeB[[#This Row],[Date]])</f>
        <v>52</v>
      </c>
      <c r="F717" s="3"/>
      <c r="G717" t="str">
        <f>_xlfn.XLOOKUP(t_JeromeB[[#This Row],[Date]],Celebration[Date],Celebration[Célébration],"-",0)</f>
        <v>-</v>
      </c>
      <c r="H717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23   |   -</v>
      </c>
    </row>
    <row r="718" spans="2:8" x14ac:dyDescent="0.25">
      <c r="B718" s="10">
        <v>46380</v>
      </c>
      <c r="C718" s="2">
        <f>YEAR(t_JeromeB[[#This Row],[Date]])</f>
        <v>2026</v>
      </c>
      <c r="D718" s="2" t="str">
        <f>PROPER(TEXT(t_JeromeB[[#This Row],[Date]],"mmm"))</f>
        <v>Déc</v>
      </c>
      <c r="E718" s="2">
        <f>_xlfn.ISOWEEKNUM(t_JeromeB[[#This Row],[Date]])</f>
        <v>52</v>
      </c>
      <c r="F718" s="3"/>
      <c r="G718" t="str">
        <f>_xlfn.XLOOKUP(t_JeromeB[[#This Row],[Date]],Celebration[Date],Celebration[Célébration],"-",0)</f>
        <v>-</v>
      </c>
      <c r="H718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24   |   -</v>
      </c>
    </row>
    <row r="719" spans="2:8" x14ac:dyDescent="0.25">
      <c r="B719" s="10">
        <v>46381</v>
      </c>
      <c r="C719" s="2">
        <f>YEAR(t_JeromeB[[#This Row],[Date]])</f>
        <v>2026</v>
      </c>
      <c r="D719" s="2" t="str">
        <f>PROPER(TEXT(t_JeromeB[[#This Row],[Date]],"mmm"))</f>
        <v>Déc</v>
      </c>
      <c r="E719" s="2">
        <f>_xlfn.ISOWEEKNUM(t_JeromeB[[#This Row],[Date]])</f>
        <v>52</v>
      </c>
      <c r="F719" s="3"/>
      <c r="G719" t="str">
        <f>_xlfn.XLOOKUP(t_JeromeB[[#This Row],[Date]],Celebration[Date],Celebration[Célébration],"-",0)</f>
        <v>Jour de Noël</v>
      </c>
      <c r="H719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25   |   ❗Jour de Noël</v>
      </c>
    </row>
    <row r="720" spans="2:8" x14ac:dyDescent="0.25">
      <c r="B720" s="10">
        <v>46382</v>
      </c>
      <c r="C720" s="2">
        <f>YEAR(t_JeromeB[[#This Row],[Date]])</f>
        <v>2026</v>
      </c>
      <c r="D720" s="2" t="str">
        <f>PROPER(TEXT(t_JeromeB[[#This Row],[Date]],"mmm"))</f>
        <v>Déc</v>
      </c>
      <c r="E720" s="2">
        <f>_xlfn.ISOWEEKNUM(t_JeromeB[[#This Row],[Date]])</f>
        <v>52</v>
      </c>
      <c r="F720" s="3"/>
      <c r="G720" t="str">
        <f>_xlfn.XLOOKUP(t_JeromeB[[#This Row],[Date]],Celebration[Date],Celebration[Célébration],"-",0)</f>
        <v>-</v>
      </c>
      <c r="H720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26   |   -</v>
      </c>
    </row>
    <row r="721" spans="2:8" x14ac:dyDescent="0.25">
      <c r="B721" s="10">
        <v>46383</v>
      </c>
      <c r="C721" s="2">
        <f>YEAR(t_JeromeB[[#This Row],[Date]])</f>
        <v>2026</v>
      </c>
      <c r="D721" s="2" t="str">
        <f>PROPER(TEXT(t_JeromeB[[#This Row],[Date]],"mmm"))</f>
        <v>Déc</v>
      </c>
      <c r="E721" s="2">
        <f>_xlfn.ISOWEEKNUM(t_JeromeB[[#This Row],[Date]])</f>
        <v>52</v>
      </c>
      <c r="F721" s="3"/>
      <c r="G721" t="str">
        <f>_xlfn.XLOOKUP(t_JeromeB[[#This Row],[Date]],Celebration[Date],Celebration[Célébration],"-",0)</f>
        <v>-</v>
      </c>
      <c r="H721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27   |   -</v>
      </c>
    </row>
    <row r="722" spans="2:8" x14ac:dyDescent="0.25">
      <c r="B722" s="10">
        <v>46384</v>
      </c>
      <c r="C722" s="2">
        <f>YEAR(t_JeromeB[[#This Row],[Date]])</f>
        <v>2026</v>
      </c>
      <c r="D722" s="2" t="str">
        <f>PROPER(TEXT(t_JeromeB[[#This Row],[Date]],"mmm"))</f>
        <v>Déc</v>
      </c>
      <c r="E722" s="2">
        <f>_xlfn.ISOWEEKNUM(t_JeromeB[[#This Row],[Date]])</f>
        <v>53</v>
      </c>
      <c r="F722" s="3"/>
      <c r="G722" t="str">
        <f>_xlfn.XLOOKUP(t_JeromeB[[#This Row],[Date]],Celebration[Date],Celebration[Célébration],"-",0)</f>
        <v>-</v>
      </c>
      <c r="H722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28   |   -</v>
      </c>
    </row>
    <row r="723" spans="2:8" x14ac:dyDescent="0.25">
      <c r="B723" s="10">
        <v>46385</v>
      </c>
      <c r="C723" s="2">
        <f>YEAR(t_JeromeB[[#This Row],[Date]])</f>
        <v>2026</v>
      </c>
      <c r="D723" s="2" t="str">
        <f>PROPER(TEXT(t_JeromeB[[#This Row],[Date]],"mmm"))</f>
        <v>Déc</v>
      </c>
      <c r="E723" s="2">
        <f>_xlfn.ISOWEEKNUM(t_JeromeB[[#This Row],[Date]])</f>
        <v>53</v>
      </c>
      <c r="F723" s="3"/>
      <c r="G723" t="str">
        <f>_xlfn.XLOOKUP(t_JeromeB[[#This Row],[Date]],Celebration[Date],Celebration[Célébration],"-",0)</f>
        <v>-</v>
      </c>
      <c r="H723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29   |   -</v>
      </c>
    </row>
    <row r="724" spans="2:8" x14ac:dyDescent="0.25">
      <c r="B724" s="10">
        <v>46386</v>
      </c>
      <c r="C724" s="2">
        <f>YEAR(t_JeromeB[[#This Row],[Date]])</f>
        <v>2026</v>
      </c>
      <c r="D724" s="2" t="str">
        <f>PROPER(TEXT(t_JeromeB[[#This Row],[Date]],"mmm"))</f>
        <v>Déc</v>
      </c>
      <c r="E724" s="2">
        <f>_xlfn.ISOWEEKNUM(t_JeromeB[[#This Row],[Date]])</f>
        <v>53</v>
      </c>
      <c r="F724" s="3"/>
      <c r="G724" t="str">
        <f>_xlfn.XLOOKUP(t_JeromeB[[#This Row],[Date]],Celebration[Date],Celebration[Célébration],"-",0)</f>
        <v>-</v>
      </c>
      <c r="H724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30   |   -</v>
      </c>
    </row>
    <row r="725" spans="2:8" x14ac:dyDescent="0.25">
      <c r="B725" s="10">
        <v>46387</v>
      </c>
      <c r="C725" s="2">
        <f>YEAR(t_JeromeB[[#This Row],[Date]])</f>
        <v>2026</v>
      </c>
      <c r="D725" s="2" t="str">
        <f>PROPER(TEXT(t_JeromeB[[#This Row],[Date]],"mmm"))</f>
        <v>Déc</v>
      </c>
      <c r="E725" s="2">
        <f>_xlfn.ISOWEEKNUM(t_JeromeB[[#This Row],[Date]])</f>
        <v>53</v>
      </c>
      <c r="F725" s="3"/>
      <c r="G725" t="str">
        <f>_xlfn.XLOOKUP(t_JeromeB[[#This Row],[Date]],Celebration[Date],Celebration[Célébration],"-",0)</f>
        <v>-</v>
      </c>
      <c r="H725" t="str">
        <f>TEXT(t_JeromeB[[#This Row],[Date]],"jj")&amp;"   |   "&amp;IF(LEN(t_JeromeB[[#This Row],[Jours fériés]])&gt;1,"❗","")&amp;IF(ISTEXT(t_JeromeB[[#This Row],[Evènement]]),t_JeromeB[[#This Row],[Evènement]],t_JeromeB[[#This Row],[Jours fériés]])</f>
        <v>31   |   -</v>
      </c>
    </row>
  </sheetData>
  <conditionalFormatting sqref="B3:H725">
    <cfRule type="expression" dxfId="1" priority="2">
      <formula>WEEKDAY($B3,2)&gt;5</formula>
    </cfRule>
  </conditionalFormatting>
  <conditionalFormatting sqref="H3:H725">
    <cfRule type="containsText" dxfId="0" priority="1" operator="containsText" text="❗">
      <formula>NOT(ISERROR(SEARCH("❗",H3)))</formula>
    </cfRule>
  </conditionalFormatting>
  <dataValidations count="1">
    <dataValidation type="list" allowBlank="1" showInputMessage="1" showErrorMessage="1" sqref="F3:F725" xr:uid="{602A1DDE-2214-43B4-AA40-D4ABAC0AE637}">
      <formula1>INDIRECT("Tbl_Evenements[Evènements]")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8739-8AC4-49EC-9917-F27A1AE2C412}">
  <sheetPr>
    <tabColor theme="8" tint="-0.249977111117893"/>
  </sheetPr>
  <dimension ref="B2:M288"/>
  <sheetViews>
    <sheetView showGridLines="0" workbookViewId="0">
      <selection activeCell="D3" sqref="D3:D55"/>
    </sheetView>
  </sheetViews>
  <sheetFormatPr baseColWidth="10" defaultRowHeight="13.2" outlineLevelCol="1" x14ac:dyDescent="0.25"/>
  <cols>
    <col min="1" max="1" width="3.88671875" customWidth="1"/>
    <col min="2" max="2" width="9.77734375" customWidth="1"/>
    <col min="3" max="3" width="3.6640625" customWidth="1"/>
    <col min="4" max="4" width="10.21875" customWidth="1"/>
    <col min="5" max="5" width="3.6640625" customWidth="1"/>
    <col min="7" max="7" width="3.6640625" customWidth="1" outlineLevel="1"/>
    <col min="8" max="8" width="25.6640625" customWidth="1" outlineLevel="1"/>
    <col min="9" max="9" width="3.6640625" customWidth="1"/>
    <col min="11" max="11" width="3.6640625" customWidth="1" outlineLevel="1"/>
    <col min="12" max="12" width="17.88671875" customWidth="1" outlineLevel="1"/>
    <col min="13" max="13" width="35.33203125" customWidth="1" outlineLevel="1"/>
    <col min="14" max="14" width="3.6640625" customWidth="1"/>
  </cols>
  <sheetData>
    <row r="2" spans="2:13" ht="30" customHeight="1" x14ac:dyDescent="0.25">
      <c r="B2" s="33" t="s">
        <v>0</v>
      </c>
      <c r="D2" s="32" t="s">
        <v>29</v>
      </c>
      <c r="F2" s="6" t="s">
        <v>26</v>
      </c>
      <c r="H2" s="1" t="s">
        <v>1</v>
      </c>
      <c r="J2" s="7" t="s">
        <v>27</v>
      </c>
      <c r="L2" s="1" t="s">
        <v>10</v>
      </c>
      <c r="M2" s="1" t="s">
        <v>11</v>
      </c>
    </row>
    <row r="3" spans="2:13" x14ac:dyDescent="0.25">
      <c r="B3" s="34">
        <v>2025</v>
      </c>
      <c r="D3" s="8">
        <v>1</v>
      </c>
      <c r="F3" s="24" t="s">
        <v>25</v>
      </c>
      <c r="H3" s="4" t="s">
        <v>2</v>
      </c>
      <c r="J3" s="26" t="s">
        <v>25</v>
      </c>
      <c r="L3" s="5">
        <v>38353</v>
      </c>
      <c r="M3" s="3" t="s">
        <v>12</v>
      </c>
    </row>
    <row r="4" spans="2:13" x14ac:dyDescent="0.25">
      <c r="B4" s="34">
        <v>2026</v>
      </c>
      <c r="D4" s="8">
        <v>2</v>
      </c>
      <c r="F4" s="25"/>
      <c r="H4" s="4" t="s">
        <v>3</v>
      </c>
      <c r="J4" s="27"/>
      <c r="L4" s="5">
        <v>38439</v>
      </c>
      <c r="M4" s="3" t="s">
        <v>13</v>
      </c>
    </row>
    <row r="5" spans="2:13" ht="12.75" customHeight="1" x14ac:dyDescent="0.25">
      <c r="D5" s="8">
        <v>3</v>
      </c>
      <c r="F5" s="28" t="s">
        <v>23</v>
      </c>
      <c r="H5" s="4" t="s">
        <v>4</v>
      </c>
      <c r="J5" s="30" t="s">
        <v>24</v>
      </c>
      <c r="L5" s="5">
        <v>38473</v>
      </c>
      <c r="M5" s="3" t="s">
        <v>14</v>
      </c>
    </row>
    <row r="6" spans="2:13" x14ac:dyDescent="0.25">
      <c r="D6" s="8">
        <v>4</v>
      </c>
      <c r="F6" s="29"/>
      <c r="H6" s="4" t="s">
        <v>5</v>
      </c>
      <c r="J6" s="31"/>
      <c r="L6" s="5">
        <v>38477</v>
      </c>
      <c r="M6" s="3" t="s">
        <v>15</v>
      </c>
    </row>
    <row r="7" spans="2:13" x14ac:dyDescent="0.25">
      <c r="D7" s="8">
        <v>5</v>
      </c>
      <c r="F7" s="29"/>
      <c r="H7" s="4" t="s">
        <v>6</v>
      </c>
      <c r="J7" s="31"/>
      <c r="L7" s="5">
        <v>38480</v>
      </c>
      <c r="M7" s="3" t="s">
        <v>16</v>
      </c>
    </row>
    <row r="8" spans="2:13" x14ac:dyDescent="0.25">
      <c r="D8" s="8">
        <v>6</v>
      </c>
      <c r="F8" s="29"/>
      <c r="H8" s="4" t="s">
        <v>7</v>
      </c>
      <c r="J8" s="31"/>
      <c r="L8" s="5">
        <v>38488</v>
      </c>
      <c r="M8" s="3" t="s">
        <v>17</v>
      </c>
    </row>
    <row r="9" spans="2:13" x14ac:dyDescent="0.25">
      <c r="D9" s="8">
        <v>7</v>
      </c>
      <c r="F9" s="29"/>
      <c r="H9" s="4" t="s">
        <v>8</v>
      </c>
      <c r="J9" s="31"/>
      <c r="L9" s="5">
        <v>38547</v>
      </c>
      <c r="M9" s="3" t="s">
        <v>18</v>
      </c>
    </row>
    <row r="10" spans="2:13" x14ac:dyDescent="0.25">
      <c r="D10" s="8">
        <v>8</v>
      </c>
      <c r="F10" s="29"/>
      <c r="H10" s="4" t="s">
        <v>9</v>
      </c>
      <c r="J10" s="31"/>
      <c r="L10" s="5">
        <v>38579</v>
      </c>
      <c r="M10" s="3" t="s">
        <v>19</v>
      </c>
    </row>
    <row r="11" spans="2:13" x14ac:dyDescent="0.25">
      <c r="D11" s="8">
        <v>9</v>
      </c>
      <c r="F11" s="29"/>
      <c r="J11" s="31"/>
      <c r="L11" s="5">
        <v>38657</v>
      </c>
      <c r="M11" s="3" t="s">
        <v>20</v>
      </c>
    </row>
    <row r="12" spans="2:13" x14ac:dyDescent="0.25">
      <c r="D12" s="8">
        <v>10</v>
      </c>
      <c r="F12" s="29"/>
      <c r="J12" s="31"/>
      <c r="L12" s="5">
        <v>38667</v>
      </c>
      <c r="M12" s="3" t="s">
        <v>21</v>
      </c>
    </row>
    <row r="13" spans="2:13" x14ac:dyDescent="0.25">
      <c r="D13" s="8">
        <v>11</v>
      </c>
      <c r="F13" s="29"/>
      <c r="J13" s="31"/>
      <c r="L13" s="5">
        <v>38711</v>
      </c>
      <c r="M13" s="3" t="s">
        <v>22</v>
      </c>
    </row>
    <row r="14" spans="2:13" x14ac:dyDescent="0.25">
      <c r="D14" s="8">
        <v>12</v>
      </c>
      <c r="F14" s="29"/>
      <c r="J14" s="31"/>
      <c r="L14" s="5">
        <v>38718</v>
      </c>
      <c r="M14" s="3" t="s">
        <v>12</v>
      </c>
    </row>
    <row r="15" spans="2:13" x14ac:dyDescent="0.25">
      <c r="D15" s="8">
        <v>13</v>
      </c>
      <c r="F15" s="29"/>
      <c r="J15" s="31"/>
      <c r="L15" s="5">
        <v>38824</v>
      </c>
      <c r="M15" s="3" t="s">
        <v>13</v>
      </c>
    </row>
    <row r="16" spans="2:13" x14ac:dyDescent="0.25">
      <c r="D16" s="8">
        <v>14</v>
      </c>
      <c r="F16" s="29"/>
      <c r="J16" s="31"/>
      <c r="L16" s="5">
        <v>38838</v>
      </c>
      <c r="M16" s="3" t="s">
        <v>14</v>
      </c>
    </row>
    <row r="17" spans="4:13" x14ac:dyDescent="0.25">
      <c r="D17" s="8">
        <v>15</v>
      </c>
      <c r="F17" s="29"/>
      <c r="J17" s="31"/>
      <c r="L17" s="5">
        <v>38845</v>
      </c>
      <c r="M17" s="3" t="s">
        <v>16</v>
      </c>
    </row>
    <row r="18" spans="4:13" x14ac:dyDescent="0.25">
      <c r="D18" s="8">
        <v>16</v>
      </c>
      <c r="F18" s="29"/>
      <c r="J18" s="31"/>
      <c r="L18" s="5">
        <v>38862</v>
      </c>
      <c r="M18" s="3" t="s">
        <v>15</v>
      </c>
    </row>
    <row r="19" spans="4:13" x14ac:dyDescent="0.25">
      <c r="D19" s="8">
        <v>17</v>
      </c>
      <c r="F19" s="29"/>
      <c r="J19" s="31"/>
      <c r="L19" s="5">
        <v>38873</v>
      </c>
      <c r="M19" s="3" t="s">
        <v>17</v>
      </c>
    </row>
    <row r="20" spans="4:13" x14ac:dyDescent="0.25">
      <c r="D20" s="8">
        <v>18</v>
      </c>
      <c r="F20" s="29"/>
      <c r="J20" s="31"/>
      <c r="L20" s="5">
        <v>38912</v>
      </c>
      <c r="M20" s="3" t="s">
        <v>18</v>
      </c>
    </row>
    <row r="21" spans="4:13" x14ac:dyDescent="0.25">
      <c r="D21" s="8">
        <v>19</v>
      </c>
      <c r="F21" s="29"/>
      <c r="J21" s="31"/>
      <c r="L21" s="5">
        <v>38944</v>
      </c>
      <c r="M21" s="3" t="s">
        <v>19</v>
      </c>
    </row>
    <row r="22" spans="4:13" x14ac:dyDescent="0.25">
      <c r="D22" s="8">
        <v>20</v>
      </c>
      <c r="F22" s="29"/>
      <c r="J22" s="31"/>
      <c r="L22" s="5">
        <v>39022</v>
      </c>
      <c r="M22" s="3" t="s">
        <v>20</v>
      </c>
    </row>
    <row r="23" spans="4:13" x14ac:dyDescent="0.25">
      <c r="D23" s="8">
        <v>21</v>
      </c>
      <c r="F23" s="29"/>
      <c r="J23" s="31"/>
      <c r="L23" s="5">
        <v>39032</v>
      </c>
      <c r="M23" s="3" t="s">
        <v>21</v>
      </c>
    </row>
    <row r="24" spans="4:13" x14ac:dyDescent="0.25">
      <c r="D24" s="8">
        <v>22</v>
      </c>
      <c r="F24" s="29"/>
      <c r="J24" s="31"/>
      <c r="L24" s="5">
        <v>39076</v>
      </c>
      <c r="M24" s="3" t="s">
        <v>22</v>
      </c>
    </row>
    <row r="25" spans="4:13" x14ac:dyDescent="0.25">
      <c r="D25" s="8">
        <v>23</v>
      </c>
      <c r="F25" s="29"/>
      <c r="J25" s="31"/>
      <c r="L25" s="5">
        <v>39083</v>
      </c>
      <c r="M25" s="3" t="s">
        <v>12</v>
      </c>
    </row>
    <row r="26" spans="4:13" x14ac:dyDescent="0.25">
      <c r="D26" s="8">
        <v>24</v>
      </c>
      <c r="F26" s="29"/>
      <c r="J26" s="31"/>
      <c r="L26" s="5">
        <v>39181</v>
      </c>
      <c r="M26" s="3" t="s">
        <v>13</v>
      </c>
    </row>
    <row r="27" spans="4:13" x14ac:dyDescent="0.25">
      <c r="D27" s="8">
        <v>25</v>
      </c>
      <c r="F27" s="29"/>
      <c r="J27" s="31"/>
      <c r="L27" s="5">
        <v>39203</v>
      </c>
      <c r="M27" s="3" t="s">
        <v>14</v>
      </c>
    </row>
    <row r="28" spans="4:13" x14ac:dyDescent="0.25">
      <c r="D28" s="8">
        <v>26</v>
      </c>
      <c r="F28" s="29"/>
      <c r="J28" s="31"/>
      <c r="L28" s="5">
        <v>39210</v>
      </c>
      <c r="M28" s="3" t="s">
        <v>16</v>
      </c>
    </row>
    <row r="29" spans="4:13" x14ac:dyDescent="0.25">
      <c r="D29" s="8">
        <v>27</v>
      </c>
      <c r="F29" s="29"/>
      <c r="J29" s="31"/>
      <c r="L29" s="5">
        <v>39219</v>
      </c>
      <c r="M29" s="3" t="s">
        <v>15</v>
      </c>
    </row>
    <row r="30" spans="4:13" x14ac:dyDescent="0.25">
      <c r="D30" s="8">
        <v>28</v>
      </c>
      <c r="F30" s="29"/>
      <c r="J30" s="31"/>
      <c r="L30" s="5">
        <v>39230</v>
      </c>
      <c r="M30" s="3" t="s">
        <v>17</v>
      </c>
    </row>
    <row r="31" spans="4:13" x14ac:dyDescent="0.25">
      <c r="D31" s="8">
        <v>29</v>
      </c>
      <c r="F31" s="29"/>
      <c r="J31" s="31"/>
      <c r="L31" s="5">
        <v>39277</v>
      </c>
      <c r="M31" s="3" t="s">
        <v>18</v>
      </c>
    </row>
    <row r="32" spans="4:13" x14ac:dyDescent="0.25">
      <c r="D32" s="8">
        <v>30</v>
      </c>
      <c r="F32" s="29"/>
      <c r="J32" s="31"/>
      <c r="L32" s="5">
        <v>39309</v>
      </c>
      <c r="M32" s="3" t="s">
        <v>19</v>
      </c>
    </row>
    <row r="33" spans="4:13" x14ac:dyDescent="0.25">
      <c r="D33" s="8">
        <v>31</v>
      </c>
      <c r="F33" s="29"/>
      <c r="J33" s="31"/>
      <c r="L33" s="5">
        <v>39387</v>
      </c>
      <c r="M33" s="3" t="s">
        <v>20</v>
      </c>
    </row>
    <row r="34" spans="4:13" x14ac:dyDescent="0.25">
      <c r="D34" s="8">
        <v>32</v>
      </c>
      <c r="F34" s="29"/>
      <c r="J34" s="31"/>
      <c r="L34" s="5">
        <v>39397</v>
      </c>
      <c r="M34" s="3" t="s">
        <v>21</v>
      </c>
    </row>
    <row r="35" spans="4:13" x14ac:dyDescent="0.25">
      <c r="D35" s="8">
        <v>33</v>
      </c>
      <c r="F35" s="29"/>
      <c r="J35" s="31"/>
      <c r="L35" s="5">
        <v>39441</v>
      </c>
      <c r="M35" s="3" t="s">
        <v>22</v>
      </c>
    </row>
    <row r="36" spans="4:13" x14ac:dyDescent="0.25">
      <c r="D36" s="8">
        <v>34</v>
      </c>
      <c r="F36" s="29"/>
      <c r="J36" s="31"/>
      <c r="L36" s="5">
        <v>39448</v>
      </c>
      <c r="M36" s="3" t="s">
        <v>12</v>
      </c>
    </row>
    <row r="37" spans="4:13" x14ac:dyDescent="0.25">
      <c r="D37" s="8">
        <v>35</v>
      </c>
      <c r="F37" s="29"/>
      <c r="J37" s="31"/>
      <c r="L37" s="5">
        <v>39531</v>
      </c>
      <c r="M37" s="3" t="s">
        <v>13</v>
      </c>
    </row>
    <row r="38" spans="4:13" x14ac:dyDescent="0.25">
      <c r="D38" s="8">
        <v>36</v>
      </c>
      <c r="F38" s="29"/>
      <c r="J38" s="31"/>
      <c r="L38" s="5">
        <v>39569</v>
      </c>
      <c r="M38" s="3" t="s">
        <v>14</v>
      </c>
    </row>
    <row r="39" spans="4:13" x14ac:dyDescent="0.25">
      <c r="D39" s="8">
        <v>37</v>
      </c>
      <c r="F39" s="29"/>
      <c r="J39" s="31"/>
      <c r="L39" s="5">
        <v>39569</v>
      </c>
      <c r="M39" s="3" t="s">
        <v>15</v>
      </c>
    </row>
    <row r="40" spans="4:13" x14ac:dyDescent="0.25">
      <c r="D40" s="8">
        <v>38</v>
      </c>
      <c r="F40" s="29"/>
      <c r="J40" s="31"/>
      <c r="L40" s="5">
        <v>39576</v>
      </c>
      <c r="M40" s="3" t="s">
        <v>16</v>
      </c>
    </row>
    <row r="41" spans="4:13" x14ac:dyDescent="0.25">
      <c r="D41" s="8">
        <v>39</v>
      </c>
      <c r="F41" s="29"/>
      <c r="J41" s="31"/>
      <c r="L41" s="5">
        <v>39580</v>
      </c>
      <c r="M41" s="3" t="s">
        <v>17</v>
      </c>
    </row>
    <row r="42" spans="4:13" x14ac:dyDescent="0.25">
      <c r="D42" s="8">
        <v>40</v>
      </c>
      <c r="F42" s="29"/>
      <c r="J42" s="31"/>
      <c r="L42" s="5">
        <v>39643</v>
      </c>
      <c r="M42" s="3" t="s">
        <v>18</v>
      </c>
    </row>
    <row r="43" spans="4:13" x14ac:dyDescent="0.25">
      <c r="D43" s="8">
        <v>41</v>
      </c>
      <c r="F43" s="29"/>
      <c r="J43" s="31"/>
      <c r="L43" s="5">
        <v>39675</v>
      </c>
      <c r="M43" s="3" t="s">
        <v>19</v>
      </c>
    </row>
    <row r="44" spans="4:13" x14ac:dyDescent="0.25">
      <c r="D44" s="8">
        <v>42</v>
      </c>
      <c r="L44" s="5">
        <v>39753</v>
      </c>
      <c r="M44" s="3" t="s">
        <v>20</v>
      </c>
    </row>
    <row r="45" spans="4:13" x14ac:dyDescent="0.25">
      <c r="D45" s="8">
        <v>43</v>
      </c>
      <c r="L45" s="5">
        <v>39763</v>
      </c>
      <c r="M45" s="3" t="s">
        <v>21</v>
      </c>
    </row>
    <row r="46" spans="4:13" x14ac:dyDescent="0.25">
      <c r="D46" s="8">
        <v>44</v>
      </c>
      <c r="L46" s="5">
        <v>39807</v>
      </c>
      <c r="M46" s="3" t="s">
        <v>22</v>
      </c>
    </row>
    <row r="47" spans="4:13" x14ac:dyDescent="0.25">
      <c r="D47" s="8">
        <v>45</v>
      </c>
      <c r="L47" s="5">
        <v>39814</v>
      </c>
      <c r="M47" s="3" t="s">
        <v>12</v>
      </c>
    </row>
    <row r="48" spans="4:13" x14ac:dyDescent="0.25">
      <c r="D48" s="8">
        <v>46</v>
      </c>
      <c r="L48" s="5">
        <v>39916</v>
      </c>
      <c r="M48" s="3" t="s">
        <v>13</v>
      </c>
    </row>
    <row r="49" spans="4:13" x14ac:dyDescent="0.25">
      <c r="D49" s="8">
        <v>47</v>
      </c>
      <c r="L49" s="5">
        <v>39934</v>
      </c>
      <c r="M49" s="3" t="s">
        <v>14</v>
      </c>
    </row>
    <row r="50" spans="4:13" x14ac:dyDescent="0.25">
      <c r="D50" s="8">
        <v>48</v>
      </c>
      <c r="L50" s="5">
        <v>39941</v>
      </c>
      <c r="M50" s="3" t="s">
        <v>16</v>
      </c>
    </row>
    <row r="51" spans="4:13" x14ac:dyDescent="0.25">
      <c r="D51" s="8">
        <v>49</v>
      </c>
      <c r="L51" s="5">
        <v>39954</v>
      </c>
      <c r="M51" s="3" t="s">
        <v>15</v>
      </c>
    </row>
    <row r="52" spans="4:13" x14ac:dyDescent="0.25">
      <c r="D52" s="8">
        <v>50</v>
      </c>
      <c r="L52" s="5">
        <v>39965</v>
      </c>
      <c r="M52" s="3" t="s">
        <v>17</v>
      </c>
    </row>
    <row r="53" spans="4:13" x14ac:dyDescent="0.25">
      <c r="D53" s="8">
        <v>51</v>
      </c>
      <c r="L53" s="5">
        <v>40008</v>
      </c>
      <c r="M53" s="3" t="s">
        <v>18</v>
      </c>
    </row>
    <row r="54" spans="4:13" x14ac:dyDescent="0.25">
      <c r="D54" s="8">
        <v>52</v>
      </c>
      <c r="L54" s="5">
        <v>40040</v>
      </c>
      <c r="M54" s="3" t="s">
        <v>19</v>
      </c>
    </row>
    <row r="55" spans="4:13" x14ac:dyDescent="0.25">
      <c r="D55" s="8">
        <v>53</v>
      </c>
      <c r="L55" s="5">
        <v>40118</v>
      </c>
      <c r="M55" s="3" t="s">
        <v>20</v>
      </c>
    </row>
    <row r="56" spans="4:13" x14ac:dyDescent="0.25">
      <c r="L56" s="5">
        <v>40128</v>
      </c>
      <c r="M56" s="3" t="s">
        <v>21</v>
      </c>
    </row>
    <row r="57" spans="4:13" x14ac:dyDescent="0.25">
      <c r="L57" s="5">
        <v>40172</v>
      </c>
      <c r="M57" s="3" t="s">
        <v>22</v>
      </c>
    </row>
    <row r="58" spans="4:13" x14ac:dyDescent="0.25">
      <c r="L58" s="5">
        <v>40179</v>
      </c>
      <c r="M58" s="3" t="s">
        <v>12</v>
      </c>
    </row>
    <row r="59" spans="4:13" x14ac:dyDescent="0.25">
      <c r="L59" s="5">
        <v>40273</v>
      </c>
      <c r="M59" s="3" t="s">
        <v>13</v>
      </c>
    </row>
    <row r="60" spans="4:13" x14ac:dyDescent="0.25">
      <c r="L60" s="5">
        <v>40299</v>
      </c>
      <c r="M60" s="3" t="s">
        <v>14</v>
      </c>
    </row>
    <row r="61" spans="4:13" x14ac:dyDescent="0.25">
      <c r="L61" s="5">
        <v>40306</v>
      </c>
      <c r="M61" s="3" t="s">
        <v>16</v>
      </c>
    </row>
    <row r="62" spans="4:13" x14ac:dyDescent="0.25">
      <c r="L62" s="5">
        <v>40311</v>
      </c>
      <c r="M62" s="3" t="s">
        <v>15</v>
      </c>
    </row>
    <row r="63" spans="4:13" x14ac:dyDescent="0.25">
      <c r="L63" s="5">
        <v>40322</v>
      </c>
      <c r="M63" s="3" t="s">
        <v>17</v>
      </c>
    </row>
    <row r="64" spans="4:13" x14ac:dyDescent="0.25">
      <c r="L64" s="5">
        <v>40373</v>
      </c>
      <c r="M64" s="3" t="s">
        <v>18</v>
      </c>
    </row>
    <row r="65" spans="12:13" x14ac:dyDescent="0.25">
      <c r="L65" s="5">
        <v>40405</v>
      </c>
      <c r="M65" s="3" t="s">
        <v>19</v>
      </c>
    </row>
    <row r="66" spans="12:13" x14ac:dyDescent="0.25">
      <c r="L66" s="5">
        <v>40483</v>
      </c>
      <c r="M66" s="3" t="s">
        <v>20</v>
      </c>
    </row>
    <row r="67" spans="12:13" x14ac:dyDescent="0.25">
      <c r="L67" s="5">
        <v>40493</v>
      </c>
      <c r="M67" s="3" t="s">
        <v>21</v>
      </c>
    </row>
    <row r="68" spans="12:13" x14ac:dyDescent="0.25">
      <c r="L68" s="5">
        <v>40537</v>
      </c>
      <c r="M68" s="3" t="s">
        <v>22</v>
      </c>
    </row>
    <row r="69" spans="12:13" x14ac:dyDescent="0.25">
      <c r="L69" s="5">
        <v>40544</v>
      </c>
      <c r="M69" s="3" t="s">
        <v>12</v>
      </c>
    </row>
    <row r="70" spans="12:13" x14ac:dyDescent="0.25">
      <c r="L70" s="5">
        <v>40658</v>
      </c>
      <c r="M70" s="3" t="s">
        <v>13</v>
      </c>
    </row>
    <row r="71" spans="12:13" x14ac:dyDescent="0.25">
      <c r="L71" s="5">
        <v>40664</v>
      </c>
      <c r="M71" s="3" t="s">
        <v>14</v>
      </c>
    </row>
    <row r="72" spans="12:13" x14ac:dyDescent="0.25">
      <c r="L72" s="5">
        <v>40671</v>
      </c>
      <c r="M72" s="3" t="s">
        <v>16</v>
      </c>
    </row>
    <row r="73" spans="12:13" x14ac:dyDescent="0.25">
      <c r="L73" s="5">
        <v>40696</v>
      </c>
      <c r="M73" s="3" t="s">
        <v>15</v>
      </c>
    </row>
    <row r="74" spans="12:13" x14ac:dyDescent="0.25">
      <c r="L74" s="5">
        <v>40707</v>
      </c>
      <c r="M74" s="3" t="s">
        <v>17</v>
      </c>
    </row>
    <row r="75" spans="12:13" x14ac:dyDescent="0.25">
      <c r="L75" s="5">
        <v>40738</v>
      </c>
      <c r="M75" s="3" t="s">
        <v>18</v>
      </c>
    </row>
    <row r="76" spans="12:13" x14ac:dyDescent="0.25">
      <c r="L76" s="5">
        <v>40770</v>
      </c>
      <c r="M76" s="3" t="s">
        <v>19</v>
      </c>
    </row>
    <row r="77" spans="12:13" x14ac:dyDescent="0.25">
      <c r="L77" s="5">
        <v>40848</v>
      </c>
      <c r="M77" s="3" t="s">
        <v>20</v>
      </c>
    </row>
    <row r="78" spans="12:13" x14ac:dyDescent="0.25">
      <c r="L78" s="5">
        <v>40858</v>
      </c>
      <c r="M78" s="3" t="s">
        <v>21</v>
      </c>
    </row>
    <row r="79" spans="12:13" x14ac:dyDescent="0.25">
      <c r="L79" s="5">
        <v>40902</v>
      </c>
      <c r="M79" s="3" t="s">
        <v>22</v>
      </c>
    </row>
    <row r="80" spans="12:13" x14ac:dyDescent="0.25">
      <c r="L80" s="5">
        <v>40909</v>
      </c>
      <c r="M80" s="3" t="s">
        <v>12</v>
      </c>
    </row>
    <row r="81" spans="12:13" x14ac:dyDescent="0.25">
      <c r="L81" s="5">
        <v>41008</v>
      </c>
      <c r="M81" s="3" t="s">
        <v>13</v>
      </c>
    </row>
    <row r="82" spans="12:13" x14ac:dyDescent="0.25">
      <c r="L82" s="5">
        <v>41030</v>
      </c>
      <c r="M82" s="3" t="s">
        <v>14</v>
      </c>
    </row>
    <row r="83" spans="12:13" x14ac:dyDescent="0.25">
      <c r="L83" s="5">
        <v>41037</v>
      </c>
      <c r="M83" s="3" t="s">
        <v>16</v>
      </c>
    </row>
    <row r="84" spans="12:13" x14ac:dyDescent="0.25">
      <c r="L84" s="5">
        <v>41046</v>
      </c>
      <c r="M84" s="3" t="s">
        <v>15</v>
      </c>
    </row>
    <row r="85" spans="12:13" x14ac:dyDescent="0.25">
      <c r="L85" s="5">
        <v>41057</v>
      </c>
      <c r="M85" s="3" t="s">
        <v>17</v>
      </c>
    </row>
    <row r="86" spans="12:13" x14ac:dyDescent="0.25">
      <c r="L86" s="5">
        <v>41104</v>
      </c>
      <c r="M86" s="3" t="s">
        <v>18</v>
      </c>
    </row>
    <row r="87" spans="12:13" x14ac:dyDescent="0.25">
      <c r="L87" s="5">
        <v>41136</v>
      </c>
      <c r="M87" s="3" t="s">
        <v>19</v>
      </c>
    </row>
    <row r="88" spans="12:13" x14ac:dyDescent="0.25">
      <c r="L88" s="5">
        <v>41214</v>
      </c>
      <c r="M88" s="3" t="s">
        <v>20</v>
      </c>
    </row>
    <row r="89" spans="12:13" x14ac:dyDescent="0.25">
      <c r="L89" s="5">
        <v>41224</v>
      </c>
      <c r="M89" s="3" t="s">
        <v>21</v>
      </c>
    </row>
    <row r="90" spans="12:13" x14ac:dyDescent="0.25">
      <c r="L90" s="5">
        <v>41268</v>
      </c>
      <c r="M90" s="3" t="s">
        <v>22</v>
      </c>
    </row>
    <row r="91" spans="12:13" x14ac:dyDescent="0.25">
      <c r="L91" s="5">
        <v>41275</v>
      </c>
      <c r="M91" s="3" t="s">
        <v>12</v>
      </c>
    </row>
    <row r="92" spans="12:13" x14ac:dyDescent="0.25">
      <c r="L92" s="5">
        <v>41365</v>
      </c>
      <c r="M92" s="3" t="s">
        <v>13</v>
      </c>
    </row>
    <row r="93" spans="12:13" x14ac:dyDescent="0.25">
      <c r="L93" s="5">
        <v>41395</v>
      </c>
      <c r="M93" s="3" t="s">
        <v>14</v>
      </c>
    </row>
    <row r="94" spans="12:13" x14ac:dyDescent="0.25">
      <c r="L94" s="5">
        <v>41402</v>
      </c>
      <c r="M94" s="3" t="s">
        <v>16</v>
      </c>
    </row>
    <row r="95" spans="12:13" x14ac:dyDescent="0.25">
      <c r="L95" s="5">
        <v>41403</v>
      </c>
      <c r="M95" s="3" t="s">
        <v>15</v>
      </c>
    </row>
    <row r="96" spans="12:13" x14ac:dyDescent="0.25">
      <c r="L96" s="5">
        <v>41414</v>
      </c>
      <c r="M96" s="3" t="s">
        <v>17</v>
      </c>
    </row>
    <row r="97" spans="12:13" x14ac:dyDescent="0.25">
      <c r="L97" s="5">
        <v>41469</v>
      </c>
      <c r="M97" s="3" t="s">
        <v>18</v>
      </c>
    </row>
    <row r="98" spans="12:13" x14ac:dyDescent="0.25">
      <c r="L98" s="5">
        <v>41501</v>
      </c>
      <c r="M98" s="3" t="s">
        <v>19</v>
      </c>
    </row>
    <row r="99" spans="12:13" x14ac:dyDescent="0.25">
      <c r="L99" s="5">
        <v>41579</v>
      </c>
      <c r="M99" s="3" t="s">
        <v>20</v>
      </c>
    </row>
    <row r="100" spans="12:13" x14ac:dyDescent="0.25">
      <c r="L100" s="5">
        <v>41589</v>
      </c>
      <c r="M100" s="3" t="s">
        <v>21</v>
      </c>
    </row>
    <row r="101" spans="12:13" x14ac:dyDescent="0.25">
      <c r="L101" s="5">
        <v>41633</v>
      </c>
      <c r="M101" s="3" t="s">
        <v>22</v>
      </c>
    </row>
    <row r="102" spans="12:13" x14ac:dyDescent="0.25">
      <c r="L102" s="5">
        <v>41640</v>
      </c>
      <c r="M102" s="3" t="s">
        <v>12</v>
      </c>
    </row>
    <row r="103" spans="12:13" x14ac:dyDescent="0.25">
      <c r="L103" s="5">
        <v>41750</v>
      </c>
      <c r="M103" s="3" t="s">
        <v>13</v>
      </c>
    </row>
    <row r="104" spans="12:13" x14ac:dyDescent="0.25">
      <c r="L104" s="5">
        <v>41760</v>
      </c>
      <c r="M104" s="3" t="s">
        <v>14</v>
      </c>
    </row>
    <row r="105" spans="12:13" x14ac:dyDescent="0.25">
      <c r="L105" s="5">
        <v>41767</v>
      </c>
      <c r="M105" s="3" t="s">
        <v>16</v>
      </c>
    </row>
    <row r="106" spans="12:13" x14ac:dyDescent="0.25">
      <c r="L106" s="5">
        <v>41788</v>
      </c>
      <c r="M106" s="3" t="s">
        <v>15</v>
      </c>
    </row>
    <row r="107" spans="12:13" x14ac:dyDescent="0.25">
      <c r="L107" s="5">
        <v>41799</v>
      </c>
      <c r="M107" s="3" t="s">
        <v>17</v>
      </c>
    </row>
    <row r="108" spans="12:13" x14ac:dyDescent="0.25">
      <c r="L108" s="5">
        <v>41834</v>
      </c>
      <c r="M108" s="3" t="s">
        <v>18</v>
      </c>
    </row>
    <row r="109" spans="12:13" x14ac:dyDescent="0.25">
      <c r="L109" s="5">
        <v>41866</v>
      </c>
      <c r="M109" s="3" t="s">
        <v>19</v>
      </c>
    </row>
    <row r="110" spans="12:13" x14ac:dyDescent="0.25">
      <c r="L110" s="5">
        <v>41944</v>
      </c>
      <c r="M110" s="3" t="s">
        <v>20</v>
      </c>
    </row>
    <row r="111" spans="12:13" x14ac:dyDescent="0.25">
      <c r="L111" s="5">
        <v>41954</v>
      </c>
      <c r="M111" s="3" t="s">
        <v>21</v>
      </c>
    </row>
    <row r="112" spans="12:13" x14ac:dyDescent="0.25">
      <c r="L112" s="5">
        <v>41998</v>
      </c>
      <c r="M112" s="3" t="s">
        <v>22</v>
      </c>
    </row>
    <row r="113" spans="12:13" x14ac:dyDescent="0.25">
      <c r="L113" s="5">
        <v>42005</v>
      </c>
      <c r="M113" s="3" t="s">
        <v>12</v>
      </c>
    </row>
    <row r="114" spans="12:13" x14ac:dyDescent="0.25">
      <c r="L114" s="5">
        <v>42100</v>
      </c>
      <c r="M114" s="3" t="s">
        <v>13</v>
      </c>
    </row>
    <row r="115" spans="12:13" x14ac:dyDescent="0.25">
      <c r="L115" s="5">
        <v>42125</v>
      </c>
      <c r="M115" s="3" t="s">
        <v>14</v>
      </c>
    </row>
    <row r="116" spans="12:13" x14ac:dyDescent="0.25">
      <c r="L116" s="5">
        <v>42132</v>
      </c>
      <c r="M116" s="3" t="s">
        <v>16</v>
      </c>
    </row>
    <row r="117" spans="12:13" x14ac:dyDescent="0.25">
      <c r="L117" s="5">
        <v>42138</v>
      </c>
      <c r="M117" s="3" t="s">
        <v>15</v>
      </c>
    </row>
    <row r="118" spans="12:13" x14ac:dyDescent="0.25">
      <c r="L118" s="5">
        <v>42149</v>
      </c>
      <c r="M118" s="3" t="s">
        <v>17</v>
      </c>
    </row>
    <row r="119" spans="12:13" x14ac:dyDescent="0.25">
      <c r="L119" s="5">
        <v>42199</v>
      </c>
      <c r="M119" s="3" t="s">
        <v>18</v>
      </c>
    </row>
    <row r="120" spans="12:13" x14ac:dyDescent="0.25">
      <c r="L120" s="5">
        <v>42231</v>
      </c>
      <c r="M120" s="3" t="s">
        <v>19</v>
      </c>
    </row>
    <row r="121" spans="12:13" x14ac:dyDescent="0.25">
      <c r="L121" s="5">
        <v>42309</v>
      </c>
      <c r="M121" s="3" t="s">
        <v>20</v>
      </c>
    </row>
    <row r="122" spans="12:13" x14ac:dyDescent="0.25">
      <c r="L122" s="5">
        <v>42319</v>
      </c>
      <c r="M122" s="3" t="s">
        <v>21</v>
      </c>
    </row>
    <row r="123" spans="12:13" x14ac:dyDescent="0.25">
      <c r="L123" s="5">
        <v>42363</v>
      </c>
      <c r="M123" s="3" t="s">
        <v>22</v>
      </c>
    </row>
    <row r="124" spans="12:13" x14ac:dyDescent="0.25">
      <c r="L124" s="5">
        <v>42370</v>
      </c>
      <c r="M124" s="3" t="s">
        <v>12</v>
      </c>
    </row>
    <row r="125" spans="12:13" x14ac:dyDescent="0.25">
      <c r="L125" s="5">
        <v>42457</v>
      </c>
      <c r="M125" s="3" t="s">
        <v>13</v>
      </c>
    </row>
    <row r="126" spans="12:13" x14ac:dyDescent="0.25">
      <c r="L126" s="5">
        <v>42491</v>
      </c>
      <c r="M126" s="3" t="s">
        <v>14</v>
      </c>
    </row>
    <row r="127" spans="12:13" x14ac:dyDescent="0.25">
      <c r="L127" s="5">
        <v>42495</v>
      </c>
      <c r="M127" s="3" t="s">
        <v>15</v>
      </c>
    </row>
    <row r="128" spans="12:13" x14ac:dyDescent="0.25">
      <c r="L128" s="5">
        <v>42498</v>
      </c>
      <c r="M128" s="3" t="s">
        <v>16</v>
      </c>
    </row>
    <row r="129" spans="12:13" x14ac:dyDescent="0.25">
      <c r="L129" s="5">
        <v>42506</v>
      </c>
      <c r="M129" s="3" t="s">
        <v>17</v>
      </c>
    </row>
    <row r="130" spans="12:13" x14ac:dyDescent="0.25">
      <c r="L130" s="5">
        <v>42565</v>
      </c>
      <c r="M130" s="3" t="s">
        <v>18</v>
      </c>
    </row>
    <row r="131" spans="12:13" x14ac:dyDescent="0.25">
      <c r="L131" s="5">
        <v>42597</v>
      </c>
      <c r="M131" s="3" t="s">
        <v>19</v>
      </c>
    </row>
    <row r="132" spans="12:13" x14ac:dyDescent="0.25">
      <c r="L132" s="5">
        <v>42675</v>
      </c>
      <c r="M132" s="3" t="s">
        <v>20</v>
      </c>
    </row>
    <row r="133" spans="12:13" x14ac:dyDescent="0.25">
      <c r="L133" s="5">
        <v>42685</v>
      </c>
      <c r="M133" s="3" t="s">
        <v>21</v>
      </c>
    </row>
    <row r="134" spans="12:13" x14ac:dyDescent="0.25">
      <c r="L134" s="5">
        <v>42729</v>
      </c>
      <c r="M134" s="3" t="s">
        <v>22</v>
      </c>
    </row>
    <row r="135" spans="12:13" x14ac:dyDescent="0.25">
      <c r="L135" s="5">
        <v>42736</v>
      </c>
      <c r="M135" s="3" t="s">
        <v>12</v>
      </c>
    </row>
    <row r="136" spans="12:13" x14ac:dyDescent="0.25">
      <c r="L136" s="5">
        <v>42842</v>
      </c>
      <c r="M136" s="3" t="s">
        <v>13</v>
      </c>
    </row>
    <row r="137" spans="12:13" x14ac:dyDescent="0.25">
      <c r="L137" s="5">
        <v>42856</v>
      </c>
      <c r="M137" s="3" t="s">
        <v>14</v>
      </c>
    </row>
    <row r="138" spans="12:13" x14ac:dyDescent="0.25">
      <c r="L138" s="5">
        <v>42863</v>
      </c>
      <c r="M138" s="3" t="s">
        <v>16</v>
      </c>
    </row>
    <row r="139" spans="12:13" x14ac:dyDescent="0.25">
      <c r="L139" s="5">
        <v>42880</v>
      </c>
      <c r="M139" s="3" t="s">
        <v>15</v>
      </c>
    </row>
    <row r="140" spans="12:13" x14ac:dyDescent="0.25">
      <c r="L140" s="5">
        <v>42891</v>
      </c>
      <c r="M140" s="3" t="s">
        <v>17</v>
      </c>
    </row>
    <row r="141" spans="12:13" x14ac:dyDescent="0.25">
      <c r="L141" s="5">
        <v>42930</v>
      </c>
      <c r="M141" s="3" t="s">
        <v>18</v>
      </c>
    </row>
    <row r="142" spans="12:13" x14ac:dyDescent="0.25">
      <c r="L142" s="5">
        <v>42962</v>
      </c>
      <c r="M142" s="3" t="s">
        <v>19</v>
      </c>
    </row>
    <row r="143" spans="12:13" x14ac:dyDescent="0.25">
      <c r="L143" s="5">
        <v>43040</v>
      </c>
      <c r="M143" s="3" t="s">
        <v>20</v>
      </c>
    </row>
    <row r="144" spans="12:13" x14ac:dyDescent="0.25">
      <c r="L144" s="5">
        <v>43050</v>
      </c>
      <c r="M144" s="3" t="s">
        <v>21</v>
      </c>
    </row>
    <row r="145" spans="12:13" x14ac:dyDescent="0.25">
      <c r="L145" s="5">
        <v>43094</v>
      </c>
      <c r="M145" s="3" t="s">
        <v>22</v>
      </c>
    </row>
    <row r="146" spans="12:13" x14ac:dyDescent="0.25">
      <c r="L146" s="5">
        <v>43101</v>
      </c>
      <c r="M146" s="3" t="s">
        <v>12</v>
      </c>
    </row>
    <row r="147" spans="12:13" x14ac:dyDescent="0.25">
      <c r="L147" s="5">
        <v>43192</v>
      </c>
      <c r="M147" s="3" t="s">
        <v>13</v>
      </c>
    </row>
    <row r="148" spans="12:13" x14ac:dyDescent="0.25">
      <c r="L148" s="5">
        <v>43221</v>
      </c>
      <c r="M148" s="3" t="s">
        <v>14</v>
      </c>
    </row>
    <row r="149" spans="12:13" x14ac:dyDescent="0.25">
      <c r="L149" s="5">
        <v>43228</v>
      </c>
      <c r="M149" s="3" t="s">
        <v>16</v>
      </c>
    </row>
    <row r="150" spans="12:13" x14ac:dyDescent="0.25">
      <c r="L150" s="5">
        <v>43230</v>
      </c>
      <c r="M150" s="3" t="s">
        <v>15</v>
      </c>
    </row>
    <row r="151" spans="12:13" x14ac:dyDescent="0.25">
      <c r="L151" s="5">
        <v>43241</v>
      </c>
      <c r="M151" s="3" t="s">
        <v>17</v>
      </c>
    </row>
    <row r="152" spans="12:13" x14ac:dyDescent="0.25">
      <c r="L152" s="5">
        <v>43295</v>
      </c>
      <c r="M152" s="3" t="s">
        <v>18</v>
      </c>
    </row>
    <row r="153" spans="12:13" x14ac:dyDescent="0.25">
      <c r="L153" s="5">
        <v>43327</v>
      </c>
      <c r="M153" s="3" t="s">
        <v>19</v>
      </c>
    </row>
    <row r="154" spans="12:13" x14ac:dyDescent="0.25">
      <c r="L154" s="5">
        <v>43405</v>
      </c>
      <c r="M154" s="3" t="s">
        <v>20</v>
      </c>
    </row>
    <row r="155" spans="12:13" x14ac:dyDescent="0.25">
      <c r="L155" s="5">
        <v>43415</v>
      </c>
      <c r="M155" s="3" t="s">
        <v>21</v>
      </c>
    </row>
    <row r="156" spans="12:13" x14ac:dyDescent="0.25">
      <c r="L156" s="5">
        <v>43459</v>
      </c>
      <c r="M156" s="3" t="s">
        <v>22</v>
      </c>
    </row>
    <row r="157" spans="12:13" x14ac:dyDescent="0.25">
      <c r="L157" s="5">
        <v>43466</v>
      </c>
      <c r="M157" s="3" t="s">
        <v>12</v>
      </c>
    </row>
    <row r="158" spans="12:13" x14ac:dyDescent="0.25">
      <c r="L158" s="5">
        <v>43577</v>
      </c>
      <c r="M158" s="3" t="s">
        <v>13</v>
      </c>
    </row>
    <row r="159" spans="12:13" x14ac:dyDescent="0.25">
      <c r="L159" s="5">
        <v>43586</v>
      </c>
      <c r="M159" s="3" t="s">
        <v>14</v>
      </c>
    </row>
    <row r="160" spans="12:13" x14ac:dyDescent="0.25">
      <c r="L160" s="5">
        <v>43593</v>
      </c>
      <c r="M160" s="3" t="s">
        <v>16</v>
      </c>
    </row>
    <row r="161" spans="12:13" x14ac:dyDescent="0.25">
      <c r="L161" s="5">
        <v>43615</v>
      </c>
      <c r="M161" s="3" t="s">
        <v>15</v>
      </c>
    </row>
    <row r="162" spans="12:13" x14ac:dyDescent="0.25">
      <c r="L162" s="5">
        <v>43626</v>
      </c>
      <c r="M162" s="3" t="s">
        <v>17</v>
      </c>
    </row>
    <row r="163" spans="12:13" x14ac:dyDescent="0.25">
      <c r="L163" s="5">
        <v>43660</v>
      </c>
      <c r="M163" s="3" t="s">
        <v>18</v>
      </c>
    </row>
    <row r="164" spans="12:13" x14ac:dyDescent="0.25">
      <c r="L164" s="5">
        <v>43692</v>
      </c>
      <c r="M164" s="3" t="s">
        <v>19</v>
      </c>
    </row>
    <row r="165" spans="12:13" x14ac:dyDescent="0.25">
      <c r="L165" s="5">
        <v>43770</v>
      </c>
      <c r="M165" s="3" t="s">
        <v>20</v>
      </c>
    </row>
    <row r="166" spans="12:13" x14ac:dyDescent="0.25">
      <c r="L166" s="5">
        <v>43780</v>
      </c>
      <c r="M166" s="3" t="s">
        <v>21</v>
      </c>
    </row>
    <row r="167" spans="12:13" x14ac:dyDescent="0.25">
      <c r="L167" s="5">
        <v>43824</v>
      </c>
      <c r="M167" s="3" t="s">
        <v>22</v>
      </c>
    </row>
    <row r="168" spans="12:13" x14ac:dyDescent="0.25">
      <c r="L168" s="5">
        <v>43831</v>
      </c>
      <c r="M168" s="3" t="s">
        <v>12</v>
      </c>
    </row>
    <row r="169" spans="12:13" x14ac:dyDescent="0.25">
      <c r="L169" s="5">
        <v>43934</v>
      </c>
      <c r="M169" s="3" t="s">
        <v>13</v>
      </c>
    </row>
    <row r="170" spans="12:13" x14ac:dyDescent="0.25">
      <c r="L170" s="5">
        <v>43952</v>
      </c>
      <c r="M170" s="3" t="s">
        <v>14</v>
      </c>
    </row>
    <row r="171" spans="12:13" x14ac:dyDescent="0.25">
      <c r="L171" s="5">
        <v>43959</v>
      </c>
      <c r="M171" s="3" t="s">
        <v>16</v>
      </c>
    </row>
    <row r="172" spans="12:13" x14ac:dyDescent="0.25">
      <c r="L172" s="5">
        <v>43972</v>
      </c>
      <c r="M172" s="3" t="s">
        <v>15</v>
      </c>
    </row>
    <row r="173" spans="12:13" x14ac:dyDescent="0.25">
      <c r="L173" s="5">
        <v>43983</v>
      </c>
      <c r="M173" s="3" t="s">
        <v>17</v>
      </c>
    </row>
    <row r="174" spans="12:13" x14ac:dyDescent="0.25">
      <c r="L174" s="5">
        <v>44026</v>
      </c>
      <c r="M174" s="3" t="s">
        <v>18</v>
      </c>
    </row>
    <row r="175" spans="12:13" x14ac:dyDescent="0.25">
      <c r="L175" s="5">
        <v>44058</v>
      </c>
      <c r="M175" s="3" t="s">
        <v>19</v>
      </c>
    </row>
    <row r="176" spans="12:13" x14ac:dyDescent="0.25">
      <c r="L176" s="5">
        <v>44136</v>
      </c>
      <c r="M176" s="3" t="s">
        <v>20</v>
      </c>
    </row>
    <row r="177" spans="12:13" x14ac:dyDescent="0.25">
      <c r="L177" s="5">
        <v>44146</v>
      </c>
      <c r="M177" s="3" t="s">
        <v>21</v>
      </c>
    </row>
    <row r="178" spans="12:13" x14ac:dyDescent="0.25">
      <c r="L178" s="5">
        <v>44190</v>
      </c>
      <c r="M178" s="3" t="s">
        <v>22</v>
      </c>
    </row>
    <row r="179" spans="12:13" x14ac:dyDescent="0.25">
      <c r="L179" s="5">
        <v>44197</v>
      </c>
      <c r="M179" s="3" t="s">
        <v>12</v>
      </c>
    </row>
    <row r="180" spans="12:13" x14ac:dyDescent="0.25">
      <c r="L180" s="5">
        <v>44291</v>
      </c>
      <c r="M180" s="3" t="s">
        <v>13</v>
      </c>
    </row>
    <row r="181" spans="12:13" x14ac:dyDescent="0.25">
      <c r="L181" s="5">
        <v>44317</v>
      </c>
      <c r="M181" s="3" t="s">
        <v>14</v>
      </c>
    </row>
    <row r="182" spans="12:13" x14ac:dyDescent="0.25">
      <c r="L182" s="5">
        <v>44324</v>
      </c>
      <c r="M182" s="3" t="s">
        <v>16</v>
      </c>
    </row>
    <row r="183" spans="12:13" x14ac:dyDescent="0.25">
      <c r="L183" s="5">
        <v>44329</v>
      </c>
      <c r="M183" s="3" t="s">
        <v>15</v>
      </c>
    </row>
    <row r="184" spans="12:13" x14ac:dyDescent="0.25">
      <c r="L184" s="5">
        <v>44340</v>
      </c>
      <c r="M184" s="3" t="s">
        <v>17</v>
      </c>
    </row>
    <row r="185" spans="12:13" x14ac:dyDescent="0.25">
      <c r="L185" s="5">
        <v>44391</v>
      </c>
      <c r="M185" s="3" t="s">
        <v>18</v>
      </c>
    </row>
    <row r="186" spans="12:13" x14ac:dyDescent="0.25">
      <c r="L186" s="5">
        <v>44423</v>
      </c>
      <c r="M186" s="3" t="s">
        <v>19</v>
      </c>
    </row>
    <row r="187" spans="12:13" x14ac:dyDescent="0.25">
      <c r="L187" s="5">
        <v>44501</v>
      </c>
      <c r="M187" s="3" t="s">
        <v>20</v>
      </c>
    </row>
    <row r="188" spans="12:13" x14ac:dyDescent="0.25">
      <c r="L188" s="5">
        <v>44511</v>
      </c>
      <c r="M188" s="3" t="s">
        <v>21</v>
      </c>
    </row>
    <row r="189" spans="12:13" x14ac:dyDescent="0.25">
      <c r="L189" s="5">
        <v>44555</v>
      </c>
      <c r="M189" s="3" t="s">
        <v>22</v>
      </c>
    </row>
    <row r="190" spans="12:13" x14ac:dyDescent="0.25">
      <c r="L190" s="5">
        <v>44562</v>
      </c>
      <c r="M190" s="3" t="s">
        <v>12</v>
      </c>
    </row>
    <row r="191" spans="12:13" x14ac:dyDescent="0.25">
      <c r="L191" s="5">
        <v>44669</v>
      </c>
      <c r="M191" s="3" t="s">
        <v>13</v>
      </c>
    </row>
    <row r="192" spans="12:13" x14ac:dyDescent="0.25">
      <c r="L192" s="5">
        <v>44682</v>
      </c>
      <c r="M192" s="3" t="s">
        <v>14</v>
      </c>
    </row>
    <row r="193" spans="12:13" x14ac:dyDescent="0.25">
      <c r="L193" s="5">
        <v>44689</v>
      </c>
      <c r="M193" s="3" t="s">
        <v>16</v>
      </c>
    </row>
    <row r="194" spans="12:13" x14ac:dyDescent="0.25">
      <c r="L194" s="5">
        <v>44707</v>
      </c>
      <c r="M194" s="3" t="s">
        <v>15</v>
      </c>
    </row>
    <row r="195" spans="12:13" x14ac:dyDescent="0.25">
      <c r="L195" s="5">
        <v>44718</v>
      </c>
      <c r="M195" s="3" t="s">
        <v>17</v>
      </c>
    </row>
    <row r="196" spans="12:13" x14ac:dyDescent="0.25">
      <c r="L196" s="5">
        <v>44756</v>
      </c>
      <c r="M196" s="3" t="s">
        <v>18</v>
      </c>
    </row>
    <row r="197" spans="12:13" x14ac:dyDescent="0.25">
      <c r="L197" s="5">
        <v>44788</v>
      </c>
      <c r="M197" s="3" t="s">
        <v>19</v>
      </c>
    </row>
    <row r="198" spans="12:13" x14ac:dyDescent="0.25">
      <c r="L198" s="5">
        <v>44866</v>
      </c>
      <c r="M198" s="3" t="s">
        <v>20</v>
      </c>
    </row>
    <row r="199" spans="12:13" x14ac:dyDescent="0.25">
      <c r="L199" s="5">
        <v>44876</v>
      </c>
      <c r="M199" s="3" t="s">
        <v>21</v>
      </c>
    </row>
    <row r="200" spans="12:13" x14ac:dyDescent="0.25">
      <c r="L200" s="5">
        <v>44920</v>
      </c>
      <c r="M200" s="3" t="s">
        <v>22</v>
      </c>
    </row>
    <row r="201" spans="12:13" x14ac:dyDescent="0.25">
      <c r="L201" s="5">
        <v>44927</v>
      </c>
      <c r="M201" s="3" t="s">
        <v>12</v>
      </c>
    </row>
    <row r="202" spans="12:13" x14ac:dyDescent="0.25">
      <c r="L202" s="5">
        <v>45026</v>
      </c>
      <c r="M202" s="3" t="s">
        <v>13</v>
      </c>
    </row>
    <row r="203" spans="12:13" x14ac:dyDescent="0.25">
      <c r="L203" s="5">
        <v>45047</v>
      </c>
      <c r="M203" s="3" t="s">
        <v>14</v>
      </c>
    </row>
    <row r="204" spans="12:13" x14ac:dyDescent="0.25">
      <c r="L204" s="5">
        <v>45054</v>
      </c>
      <c r="M204" s="3" t="s">
        <v>16</v>
      </c>
    </row>
    <row r="205" spans="12:13" x14ac:dyDescent="0.25">
      <c r="L205" s="5">
        <v>45064</v>
      </c>
      <c r="M205" s="3" t="s">
        <v>15</v>
      </c>
    </row>
    <row r="206" spans="12:13" x14ac:dyDescent="0.25">
      <c r="L206" s="5">
        <v>45075</v>
      </c>
      <c r="M206" s="3" t="s">
        <v>17</v>
      </c>
    </row>
    <row r="207" spans="12:13" x14ac:dyDescent="0.25">
      <c r="L207" s="5">
        <v>45121</v>
      </c>
      <c r="M207" s="3" t="s">
        <v>18</v>
      </c>
    </row>
    <row r="208" spans="12:13" x14ac:dyDescent="0.25">
      <c r="L208" s="5">
        <v>45153</v>
      </c>
      <c r="M208" s="3" t="s">
        <v>19</v>
      </c>
    </row>
    <row r="209" spans="12:13" x14ac:dyDescent="0.25">
      <c r="L209" s="5">
        <v>45231</v>
      </c>
      <c r="M209" s="3" t="s">
        <v>20</v>
      </c>
    </row>
    <row r="210" spans="12:13" x14ac:dyDescent="0.25">
      <c r="L210" s="5">
        <v>45241</v>
      </c>
      <c r="M210" s="3" t="s">
        <v>21</v>
      </c>
    </row>
    <row r="211" spans="12:13" x14ac:dyDescent="0.25">
      <c r="L211" s="5">
        <v>45285</v>
      </c>
      <c r="M211" s="3" t="s">
        <v>22</v>
      </c>
    </row>
    <row r="212" spans="12:13" x14ac:dyDescent="0.25">
      <c r="L212" s="5">
        <v>45292</v>
      </c>
      <c r="M212" s="3" t="s">
        <v>12</v>
      </c>
    </row>
    <row r="213" spans="12:13" x14ac:dyDescent="0.25">
      <c r="L213" s="5">
        <v>45383</v>
      </c>
      <c r="M213" s="3" t="s">
        <v>13</v>
      </c>
    </row>
    <row r="214" spans="12:13" x14ac:dyDescent="0.25">
      <c r="L214" s="5">
        <v>45413</v>
      </c>
      <c r="M214" s="3" t="s">
        <v>14</v>
      </c>
    </row>
    <row r="215" spans="12:13" x14ac:dyDescent="0.25">
      <c r="L215" s="5">
        <v>45420</v>
      </c>
      <c r="M215" s="3" t="s">
        <v>16</v>
      </c>
    </row>
    <row r="216" spans="12:13" x14ac:dyDescent="0.25">
      <c r="L216" s="5">
        <v>45421</v>
      </c>
      <c r="M216" s="3" t="s">
        <v>15</v>
      </c>
    </row>
    <row r="217" spans="12:13" x14ac:dyDescent="0.25">
      <c r="L217" s="5">
        <v>45432</v>
      </c>
      <c r="M217" s="3" t="s">
        <v>17</v>
      </c>
    </row>
    <row r="218" spans="12:13" x14ac:dyDescent="0.25">
      <c r="L218" s="5">
        <v>45487</v>
      </c>
      <c r="M218" s="3" t="s">
        <v>18</v>
      </c>
    </row>
    <row r="219" spans="12:13" x14ac:dyDescent="0.25">
      <c r="L219" s="5">
        <v>45519</v>
      </c>
      <c r="M219" s="3" t="s">
        <v>19</v>
      </c>
    </row>
    <row r="220" spans="12:13" x14ac:dyDescent="0.25">
      <c r="L220" s="5">
        <v>45597</v>
      </c>
      <c r="M220" s="3" t="s">
        <v>20</v>
      </c>
    </row>
    <row r="221" spans="12:13" x14ac:dyDescent="0.25">
      <c r="L221" s="5">
        <v>45607</v>
      </c>
      <c r="M221" s="3" t="s">
        <v>21</v>
      </c>
    </row>
    <row r="222" spans="12:13" x14ac:dyDescent="0.25">
      <c r="L222" s="5">
        <v>45651</v>
      </c>
      <c r="M222" s="3" t="s">
        <v>22</v>
      </c>
    </row>
    <row r="223" spans="12:13" x14ac:dyDescent="0.25">
      <c r="L223" s="5">
        <v>45658</v>
      </c>
      <c r="M223" s="3" t="s">
        <v>12</v>
      </c>
    </row>
    <row r="224" spans="12:13" x14ac:dyDescent="0.25">
      <c r="L224" s="5">
        <v>45768</v>
      </c>
      <c r="M224" s="3" t="s">
        <v>13</v>
      </c>
    </row>
    <row r="225" spans="12:13" x14ac:dyDescent="0.25">
      <c r="L225" s="5">
        <v>45778</v>
      </c>
      <c r="M225" s="3" t="s">
        <v>14</v>
      </c>
    </row>
    <row r="226" spans="12:13" x14ac:dyDescent="0.25">
      <c r="L226" s="5">
        <v>45785</v>
      </c>
      <c r="M226" s="3" t="s">
        <v>16</v>
      </c>
    </row>
    <row r="227" spans="12:13" x14ac:dyDescent="0.25">
      <c r="L227" s="5">
        <v>45806</v>
      </c>
      <c r="M227" s="3" t="s">
        <v>15</v>
      </c>
    </row>
    <row r="228" spans="12:13" x14ac:dyDescent="0.25">
      <c r="L228" s="5">
        <v>45817</v>
      </c>
      <c r="M228" s="3" t="s">
        <v>17</v>
      </c>
    </row>
    <row r="229" spans="12:13" x14ac:dyDescent="0.25">
      <c r="L229" s="5">
        <v>45852</v>
      </c>
      <c r="M229" s="3" t="s">
        <v>18</v>
      </c>
    </row>
    <row r="230" spans="12:13" x14ac:dyDescent="0.25">
      <c r="L230" s="5">
        <v>45884</v>
      </c>
      <c r="M230" s="3" t="s">
        <v>19</v>
      </c>
    </row>
    <row r="231" spans="12:13" x14ac:dyDescent="0.25">
      <c r="L231" s="5">
        <v>45962</v>
      </c>
      <c r="M231" s="3" t="s">
        <v>20</v>
      </c>
    </row>
    <row r="232" spans="12:13" x14ac:dyDescent="0.25">
      <c r="L232" s="5">
        <v>45972</v>
      </c>
      <c r="M232" s="3" t="s">
        <v>21</v>
      </c>
    </row>
    <row r="233" spans="12:13" x14ac:dyDescent="0.25">
      <c r="L233" s="5">
        <v>46016</v>
      </c>
      <c r="M233" s="3" t="s">
        <v>22</v>
      </c>
    </row>
    <row r="234" spans="12:13" x14ac:dyDescent="0.25">
      <c r="L234" s="5">
        <v>46023</v>
      </c>
      <c r="M234" s="3" t="s">
        <v>12</v>
      </c>
    </row>
    <row r="235" spans="12:13" x14ac:dyDescent="0.25">
      <c r="L235" s="5">
        <v>46118</v>
      </c>
      <c r="M235" s="3" t="s">
        <v>13</v>
      </c>
    </row>
    <row r="236" spans="12:13" x14ac:dyDescent="0.25">
      <c r="L236" s="5">
        <v>46143</v>
      </c>
      <c r="M236" s="3" t="s">
        <v>14</v>
      </c>
    </row>
    <row r="237" spans="12:13" x14ac:dyDescent="0.25">
      <c r="L237" s="5">
        <v>46150</v>
      </c>
      <c r="M237" s="3" t="s">
        <v>16</v>
      </c>
    </row>
    <row r="238" spans="12:13" x14ac:dyDescent="0.25">
      <c r="L238" s="5">
        <v>46156</v>
      </c>
      <c r="M238" s="3" t="s">
        <v>15</v>
      </c>
    </row>
    <row r="239" spans="12:13" x14ac:dyDescent="0.25">
      <c r="L239" s="5">
        <v>46167</v>
      </c>
      <c r="M239" s="3" t="s">
        <v>17</v>
      </c>
    </row>
    <row r="240" spans="12:13" x14ac:dyDescent="0.25">
      <c r="L240" s="5">
        <v>46217</v>
      </c>
      <c r="M240" s="3" t="s">
        <v>18</v>
      </c>
    </row>
    <row r="241" spans="12:13" x14ac:dyDescent="0.25">
      <c r="L241" s="5">
        <v>46249</v>
      </c>
      <c r="M241" s="3" t="s">
        <v>19</v>
      </c>
    </row>
    <row r="242" spans="12:13" x14ac:dyDescent="0.25">
      <c r="L242" s="5">
        <v>46327</v>
      </c>
      <c r="M242" s="3" t="s">
        <v>20</v>
      </c>
    </row>
    <row r="243" spans="12:13" x14ac:dyDescent="0.25">
      <c r="L243" s="5">
        <v>46337</v>
      </c>
      <c r="M243" s="3" t="s">
        <v>21</v>
      </c>
    </row>
    <row r="244" spans="12:13" x14ac:dyDescent="0.25">
      <c r="L244" s="5">
        <v>46381</v>
      </c>
      <c r="M244" s="3" t="s">
        <v>22</v>
      </c>
    </row>
    <row r="245" spans="12:13" x14ac:dyDescent="0.25">
      <c r="L245" s="5">
        <v>46388</v>
      </c>
      <c r="M245" s="3" t="s">
        <v>12</v>
      </c>
    </row>
    <row r="246" spans="12:13" x14ac:dyDescent="0.25">
      <c r="L246" s="5">
        <v>46475</v>
      </c>
      <c r="M246" s="3" t="s">
        <v>13</v>
      </c>
    </row>
    <row r="247" spans="12:13" x14ac:dyDescent="0.25">
      <c r="L247" s="5">
        <v>46508</v>
      </c>
      <c r="M247" s="3" t="s">
        <v>14</v>
      </c>
    </row>
    <row r="248" spans="12:13" x14ac:dyDescent="0.25">
      <c r="L248" s="5">
        <v>46513</v>
      </c>
      <c r="M248" s="3" t="s">
        <v>15</v>
      </c>
    </row>
    <row r="249" spans="12:13" x14ac:dyDescent="0.25">
      <c r="L249" s="5">
        <v>46515</v>
      </c>
      <c r="M249" s="3" t="s">
        <v>16</v>
      </c>
    </row>
    <row r="250" spans="12:13" x14ac:dyDescent="0.25">
      <c r="L250" s="5">
        <v>46524</v>
      </c>
      <c r="M250" s="3" t="s">
        <v>17</v>
      </c>
    </row>
    <row r="251" spans="12:13" x14ac:dyDescent="0.25">
      <c r="L251" s="5">
        <v>46582</v>
      </c>
      <c r="M251" s="3" t="s">
        <v>18</v>
      </c>
    </row>
    <row r="252" spans="12:13" x14ac:dyDescent="0.25">
      <c r="L252" s="5">
        <v>46614</v>
      </c>
      <c r="M252" s="3" t="s">
        <v>19</v>
      </c>
    </row>
    <row r="253" spans="12:13" x14ac:dyDescent="0.25">
      <c r="L253" s="5">
        <v>46692</v>
      </c>
      <c r="M253" s="3" t="s">
        <v>20</v>
      </c>
    </row>
    <row r="254" spans="12:13" x14ac:dyDescent="0.25">
      <c r="L254" s="5">
        <v>46702</v>
      </c>
      <c r="M254" s="3" t="s">
        <v>21</v>
      </c>
    </row>
    <row r="255" spans="12:13" x14ac:dyDescent="0.25">
      <c r="L255" s="5">
        <v>46746</v>
      </c>
      <c r="M255" s="3" t="s">
        <v>22</v>
      </c>
    </row>
    <row r="256" spans="12:13" x14ac:dyDescent="0.25">
      <c r="L256" s="5">
        <v>46753</v>
      </c>
      <c r="M256" s="3" t="s">
        <v>12</v>
      </c>
    </row>
    <row r="257" spans="12:13" x14ac:dyDescent="0.25">
      <c r="L257" s="5">
        <v>46860</v>
      </c>
      <c r="M257" s="3" t="s">
        <v>13</v>
      </c>
    </row>
    <row r="258" spans="12:13" x14ac:dyDescent="0.25">
      <c r="L258" s="5">
        <v>46874</v>
      </c>
      <c r="M258" s="3" t="s">
        <v>14</v>
      </c>
    </row>
    <row r="259" spans="12:13" x14ac:dyDescent="0.25">
      <c r="L259" s="5">
        <v>46881</v>
      </c>
      <c r="M259" s="3" t="s">
        <v>16</v>
      </c>
    </row>
    <row r="260" spans="12:13" x14ac:dyDescent="0.25">
      <c r="L260" s="5">
        <v>46898</v>
      </c>
      <c r="M260" s="3" t="s">
        <v>15</v>
      </c>
    </row>
    <row r="261" spans="12:13" x14ac:dyDescent="0.25">
      <c r="L261" s="5">
        <v>46909</v>
      </c>
      <c r="M261" s="3" t="s">
        <v>17</v>
      </c>
    </row>
    <row r="262" spans="12:13" x14ac:dyDescent="0.25">
      <c r="L262" s="5">
        <v>46948</v>
      </c>
      <c r="M262" s="3" t="s">
        <v>18</v>
      </c>
    </row>
    <row r="263" spans="12:13" x14ac:dyDescent="0.25">
      <c r="L263" s="5">
        <v>46980</v>
      </c>
      <c r="M263" s="3" t="s">
        <v>19</v>
      </c>
    </row>
    <row r="264" spans="12:13" x14ac:dyDescent="0.25">
      <c r="L264" s="5">
        <v>47058</v>
      </c>
      <c r="M264" s="3" t="s">
        <v>20</v>
      </c>
    </row>
    <row r="265" spans="12:13" x14ac:dyDescent="0.25">
      <c r="L265" s="5">
        <v>47068</v>
      </c>
      <c r="M265" s="3" t="s">
        <v>21</v>
      </c>
    </row>
    <row r="266" spans="12:13" x14ac:dyDescent="0.25">
      <c r="L266" s="5">
        <v>47112</v>
      </c>
      <c r="M266" s="3" t="s">
        <v>22</v>
      </c>
    </row>
    <row r="267" spans="12:13" x14ac:dyDescent="0.25">
      <c r="L267" s="5">
        <v>47119</v>
      </c>
      <c r="M267" s="3" t="s">
        <v>12</v>
      </c>
    </row>
    <row r="268" spans="12:13" x14ac:dyDescent="0.25">
      <c r="L268" s="5">
        <v>47210</v>
      </c>
      <c r="M268" s="3" t="s">
        <v>13</v>
      </c>
    </row>
    <row r="269" spans="12:13" x14ac:dyDescent="0.25">
      <c r="L269" s="5">
        <v>47239</v>
      </c>
      <c r="M269" s="3" t="s">
        <v>14</v>
      </c>
    </row>
    <row r="270" spans="12:13" x14ac:dyDescent="0.25">
      <c r="L270" s="5">
        <v>47246</v>
      </c>
      <c r="M270" s="3" t="s">
        <v>16</v>
      </c>
    </row>
    <row r="271" spans="12:13" x14ac:dyDescent="0.25">
      <c r="L271" s="5">
        <v>47248</v>
      </c>
      <c r="M271" s="3" t="s">
        <v>15</v>
      </c>
    </row>
    <row r="272" spans="12:13" x14ac:dyDescent="0.25">
      <c r="L272" s="5">
        <v>47259</v>
      </c>
      <c r="M272" s="3" t="s">
        <v>17</v>
      </c>
    </row>
    <row r="273" spans="12:13" x14ac:dyDescent="0.25">
      <c r="L273" s="5">
        <v>47313</v>
      </c>
      <c r="M273" s="3" t="s">
        <v>18</v>
      </c>
    </row>
    <row r="274" spans="12:13" x14ac:dyDescent="0.25">
      <c r="L274" s="5">
        <v>47345</v>
      </c>
      <c r="M274" s="3" t="s">
        <v>19</v>
      </c>
    </row>
    <row r="275" spans="12:13" x14ac:dyDescent="0.25">
      <c r="L275" s="5">
        <v>47423</v>
      </c>
      <c r="M275" s="3" t="s">
        <v>20</v>
      </c>
    </row>
    <row r="276" spans="12:13" x14ac:dyDescent="0.25">
      <c r="L276" s="5">
        <v>47433</v>
      </c>
      <c r="M276" s="3" t="s">
        <v>21</v>
      </c>
    </row>
    <row r="277" spans="12:13" x14ac:dyDescent="0.25">
      <c r="L277" s="5">
        <v>47477</v>
      </c>
      <c r="M277" s="3" t="s">
        <v>22</v>
      </c>
    </row>
    <row r="278" spans="12:13" x14ac:dyDescent="0.25">
      <c r="L278" s="5">
        <v>47484</v>
      </c>
      <c r="M278" s="3" t="s">
        <v>12</v>
      </c>
    </row>
    <row r="279" spans="12:13" x14ac:dyDescent="0.25">
      <c r="L279" s="5">
        <v>47595</v>
      </c>
      <c r="M279" s="3" t="s">
        <v>13</v>
      </c>
    </row>
    <row r="280" spans="12:13" x14ac:dyDescent="0.25">
      <c r="L280" s="5">
        <v>47604</v>
      </c>
      <c r="M280" s="3" t="s">
        <v>14</v>
      </c>
    </row>
    <row r="281" spans="12:13" x14ac:dyDescent="0.25">
      <c r="L281" s="5">
        <v>47611</v>
      </c>
      <c r="M281" s="3" t="s">
        <v>16</v>
      </c>
    </row>
    <row r="282" spans="12:13" x14ac:dyDescent="0.25">
      <c r="L282" s="5">
        <v>47633</v>
      </c>
      <c r="M282" s="3" t="s">
        <v>15</v>
      </c>
    </row>
    <row r="283" spans="12:13" x14ac:dyDescent="0.25">
      <c r="L283" s="5">
        <v>47644</v>
      </c>
      <c r="M283" s="3" t="s">
        <v>17</v>
      </c>
    </row>
    <row r="284" spans="12:13" x14ac:dyDescent="0.25">
      <c r="L284" s="5">
        <v>47678</v>
      </c>
      <c r="M284" s="3" t="s">
        <v>18</v>
      </c>
    </row>
    <row r="285" spans="12:13" x14ac:dyDescent="0.25">
      <c r="L285" s="5">
        <v>47710</v>
      </c>
      <c r="M285" s="3" t="s">
        <v>19</v>
      </c>
    </row>
    <row r="286" spans="12:13" x14ac:dyDescent="0.25">
      <c r="L286" s="5">
        <v>47788</v>
      </c>
      <c r="M286" s="3" t="s">
        <v>20</v>
      </c>
    </row>
    <row r="287" spans="12:13" x14ac:dyDescent="0.25">
      <c r="L287" s="5">
        <v>47798</v>
      </c>
      <c r="M287" s="3" t="s">
        <v>21</v>
      </c>
    </row>
    <row r="288" spans="12:13" x14ac:dyDescent="0.25">
      <c r="L288" s="5">
        <v>47842</v>
      </c>
      <c r="M288" s="3" t="s">
        <v>22</v>
      </c>
    </row>
  </sheetData>
  <mergeCells count="4">
    <mergeCell ref="F3:F4"/>
    <mergeCell ref="J3:J4"/>
    <mergeCell ref="F5:F43"/>
    <mergeCell ref="J5:J43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E9ECD5-D623-44AF-9D1F-5CB4084A44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PLANNING</vt:lpstr>
      <vt:lpstr>Feuil1</vt:lpstr>
      <vt:lpstr>CALENDRIER</vt:lpstr>
      <vt:lpstr>Coralie D</vt:lpstr>
      <vt:lpstr>Jem I</vt:lpstr>
      <vt:lpstr>Jérôme B</vt:lpstr>
      <vt:lpstr>PARAMETRES</vt:lpstr>
      <vt:lpstr>_Annee</vt:lpstr>
      <vt:lpstr>_Semaine</vt:lpstr>
      <vt:lpstr>Annee</vt:lpstr>
      <vt:lpstr>l_Annee</vt:lpstr>
      <vt:lpstr>l_Semaine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Bouly</dc:creator>
  <cp:lastModifiedBy>Damaste .</cp:lastModifiedBy>
  <dcterms:created xsi:type="dcterms:W3CDTF">2025-11-15T08:58:53Z</dcterms:created>
  <dcterms:modified xsi:type="dcterms:W3CDTF">2025-11-16T10:47:07Z</dcterms:modified>
</cp:coreProperties>
</file>