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DD5118FA-3F83-46E2-8A16-6021BEF9AE3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ASE" sheetId="1" r:id="rId1"/>
  </sheets>
  <definedNames>
    <definedName name="DonnéesExternes_1" localSheetId="0" hidden="1">BASE!$A$25:$G$43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47645D-E5AD-4A3A-90AE-49A47999C69F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<sst xmlns="http://schemas.openxmlformats.org/spreadsheetml/2006/main" count="27" uniqueCount="16">
  <si>
    <t>Entré le</t>
  </si>
  <si>
    <t>Sorti le</t>
  </si>
  <si>
    <t>DATE CLOTURE</t>
  </si>
  <si>
    <t>Coût moyen</t>
  </si>
  <si>
    <t>Montant facture</t>
  </si>
  <si>
    <t>Mois (Durée contrat en mois)</t>
  </si>
  <si>
    <t>A6</t>
  </si>
  <si>
    <t>B6</t>
  </si>
  <si>
    <t>C6</t>
  </si>
  <si>
    <t>D6</t>
  </si>
  <si>
    <t>Coût Moyen</t>
  </si>
  <si>
    <t>Prov meilleur formule</t>
  </si>
  <si>
    <t>Résultat souhaité par power query</t>
  </si>
  <si>
    <t>E6</t>
  </si>
  <si>
    <t>F6</t>
  </si>
  <si>
    <t>Provision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</si>
</sst>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FF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quotePrefix="1"/>
    <xf numFmtId="0" fontId="0" fillId="0" borderId="0" xfId="0" quotePrefix="1" applyAlignment="1">
      <alignment horizontal="left" vertical="center"/>
    </xf>
    <xf numFmtId="14" fontId="0" fillId="0" borderId="0" xfId="0" applyNumberFormat="1"/>
  </cellXfs>
  <cellStyles count="1">
    <cellStyle name="Normal" xfId="0" builtinId="0"/>
  </cellStyles>
  <dxfs count="12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C8349E6-C8A4-40F5-91B9-68B9654A2923}" autoFormatId="16" applyNumberFormats="0" applyBorderFormats="0" applyFontFormats="0" applyPatternFormats="0" applyAlignmentFormats="0" applyWidthHeightFormats="0">
  <queryTableRefresh nextId="8">
    <queryTableFields count="7">
      <queryTableField id="1" name="Entré le" tableColumnId="1"/>
      <queryTableField id="2" name="Sorti le" tableColumnId="2"/>
      <queryTableField id="3" name="Mois (Durée contrat en mois)" tableColumnId="3"/>
      <queryTableField id="4" name="Montant facture" tableColumnId="4"/>
      <queryTableField id="5" name="DATE CLOTURE" tableColumnId="5"/>
      <queryTableField id="6" name="Coût moyen" tableColumnId="6"/>
      <queryTableField id="7" name="Provision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3D9F55-A6E5-4B15-AAB4-02A21B280B22}" name="BASE" displayName="BASE" ref="A5:G23" totalsRowShown="0" headerRowDxfId="11" dataDxfId="10">
  <autoFilter ref="A5:G23" xr:uid="{093D9F55-A6E5-4B15-AAB4-02A21B280B22}"/>
  <tableColumns count="7">
    <tableColumn id="1" xr3:uid="{06DA3F17-DC42-4275-9964-752378B722E4}" name="Entré le" dataDxfId="9"/>
    <tableColumn id="2" xr3:uid="{AB137347-BEA3-4924-84AF-0F829FAC310B}" name="Sorti le" dataDxfId="8"/>
    <tableColumn id="3" xr3:uid="{C05B071A-2593-4A87-9C1D-CCC85B443B83}" name="Mois (Durée contrat en mois)" dataDxfId="7"/>
    <tableColumn id="4" xr3:uid="{DAA5EA43-095E-46CC-A04D-1E7EE96FD960}" name="Montant facture" dataDxfId="6"/>
    <tableColumn id="8" xr3:uid="{7F1BB26C-545F-41ED-AB0A-DA175E9AE549}" name="DATE CLOTURE" dataDxfId="5"/>
    <tableColumn id="9" xr3:uid="{82036E87-ABF4-425A-B0F9-1FBDB7C9006E}" name="Coût moyen" dataDxfId="4"/>
    <tableColumn id="6" xr3:uid="{A79D2914-FD2F-488E-9DF7-B53AC078628F}" name="Prov meilleur formule" dataDxfId="3">
      <calculatedColumnFormula>IF(OR(D6&gt;0,A6=0), 0, IF(AND(B6="", D6=0), ROUND(MIN(BASE[[#This Row],[Coût moyen]], BASE[[#This Row],[Coût moyen]] * (DATEDIF(A6, BASE[[#This Row],[DATE CLOTURE]], "m") + 1) / C6), 2), 0))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DE6CEA-9BD2-4710-A3EB-85D9041A9B1C}" name="BASE_1" displayName="BASE_1" ref="A25:G43" tableType="queryTable" totalsRowShown="0">
  <autoFilter ref="A25:G43" xr:uid="{F6DE6CEA-9BD2-4710-A3EB-85D9041A9B1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05BD02C-E26C-4C3E-8570-B60E0F509FCD}" uniqueName="1" name="Entré le" queryTableFieldId="1" dataDxfId="2"/>
    <tableColumn id="2" xr3:uid="{8600DE84-3853-4E2C-9FEE-A3A6A176B570}" uniqueName="2" name="Sorti le" queryTableFieldId="2" dataDxfId="1"/>
    <tableColumn id="3" xr3:uid="{0FF98271-D04A-425B-A1DF-33FF2D287CF9}" uniqueName="3" name="Mois (Durée contrat en mois)" queryTableFieldId="3"/>
    <tableColumn id="4" xr3:uid="{71DB92CD-228C-4B54-8DE6-63EF56D0998F}" uniqueName="4" name="Montant facture" queryTableFieldId="4"/>
    <tableColumn id="5" xr3:uid="{D57830E0-0641-4659-B156-6AAF8C60656E}" uniqueName="5" name="DATE CLOTURE" queryTableFieldId="5" dataDxfId="0"/>
    <tableColumn id="6" xr3:uid="{A3D26BAA-8FDB-41B6-A8BF-8E7180F413D6}" uniqueName="6" name="Coût moyen" queryTableFieldId="6"/>
    <tableColumn id="7" xr3:uid="{0FA9D53F-917B-4672-B11A-F362817E5E1C}" uniqueName="7" name="Provision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topLeftCell="A22" workbookViewId="0">
      <selection activeCell="A25" sqref="A25"/>
    </sheetView>
  </sheetViews>
  <sheetFormatPr baseColWidth="10" defaultColWidth="9.109375" defaultRowHeight="14.4" x14ac:dyDescent="0.3"/>
  <cols>
    <col min="1" max="2" width="10.5546875" bestFit="1" customWidth="1"/>
    <col min="3" max="3" width="27.88671875" bestFit="1" customWidth="1"/>
    <col min="4" max="4" width="17.109375" bestFit="1" customWidth="1"/>
    <col min="5" max="5" width="15.88671875" bestFit="1" customWidth="1"/>
    <col min="6" max="6" width="13.5546875" bestFit="1" customWidth="1"/>
    <col min="7" max="7" width="11" bestFit="1" customWidth="1"/>
    <col min="8" max="8" width="19.6640625" customWidth="1"/>
    <col min="9" max="10" width="16.6640625" bestFit="1" customWidth="1"/>
  </cols>
  <sheetData>
    <row r="1" spans="1:10" x14ac:dyDescent="0.3">
      <c r="A1" s="1"/>
      <c r="B1" s="2"/>
      <c r="C1" s="1"/>
      <c r="D1" s="1"/>
      <c r="E1" s="1"/>
      <c r="F1" s="1"/>
      <c r="G1" s="1"/>
      <c r="I1" t="s">
        <v>13</v>
      </c>
      <c r="J1" t="s">
        <v>2</v>
      </c>
    </row>
    <row r="2" spans="1:10" x14ac:dyDescent="0.3">
      <c r="A2" s="1"/>
      <c r="B2" s="1"/>
      <c r="C2" s="1"/>
      <c r="D2" s="1"/>
      <c r="E2" s="1"/>
      <c r="F2" s="1"/>
      <c r="G2" s="8"/>
      <c r="I2" s="1" t="s">
        <v>14</v>
      </c>
      <c r="J2" t="s">
        <v>10</v>
      </c>
    </row>
    <row r="3" spans="1:10" x14ac:dyDescent="0.3">
      <c r="G3" s="1" t="s">
        <v>12</v>
      </c>
      <c r="I3" t="s">
        <v>6</v>
      </c>
      <c r="J3" t="s">
        <v>0</v>
      </c>
    </row>
    <row r="4" spans="1:10" x14ac:dyDescent="0.3">
      <c r="G4" s="1"/>
      <c r="I4" t="s">
        <v>7</v>
      </c>
      <c r="J4" t="s">
        <v>1</v>
      </c>
    </row>
    <row r="5" spans="1:10" x14ac:dyDescent="0.3">
      <c r="A5" s="3" t="s">
        <v>0</v>
      </c>
      <c r="B5" s="3" t="s">
        <v>1</v>
      </c>
      <c r="C5" s="3" t="s">
        <v>5</v>
      </c>
      <c r="D5" s="3" t="s">
        <v>4</v>
      </c>
      <c r="E5" s="3" t="s">
        <v>2</v>
      </c>
      <c r="F5" s="3" t="s">
        <v>3</v>
      </c>
      <c r="G5" s="6" t="s">
        <v>11</v>
      </c>
      <c r="I5" t="s">
        <v>8</v>
      </c>
      <c r="J5" t="s">
        <v>5</v>
      </c>
    </row>
    <row r="6" spans="1:10" x14ac:dyDescent="0.3">
      <c r="A6" s="4">
        <v>43537</v>
      </c>
      <c r="B6" s="4">
        <v>45720</v>
      </c>
      <c r="C6" s="3">
        <v>71</v>
      </c>
      <c r="D6" s="3"/>
      <c r="E6" s="4">
        <v>45869</v>
      </c>
      <c r="F6" s="3">
        <v>409.76</v>
      </c>
      <c r="G6" s="3">
        <f>IF(OR(D6&gt;0,A6=0), 0, IF(AND(B6="", D6=0), ROUND(MIN(BASE[[#This Row],[Coût moyen]], BASE[[#This Row],[Coût moyen]] * (DATEDIF(A6, BASE[[#This Row],[DATE CLOTURE]], "m") + 1) / C6), 2), 0))</f>
        <v>0</v>
      </c>
      <c r="I6" t="s">
        <v>9</v>
      </c>
      <c r="J6" t="s">
        <v>4</v>
      </c>
    </row>
    <row r="7" spans="1:10" x14ac:dyDescent="0.3">
      <c r="A7" s="4">
        <v>43966</v>
      </c>
      <c r="B7" s="4">
        <v>45436</v>
      </c>
      <c r="C7" s="3">
        <v>48</v>
      </c>
      <c r="D7" s="3"/>
      <c r="E7" s="4">
        <v>45869</v>
      </c>
      <c r="F7" s="3">
        <v>409.76</v>
      </c>
      <c r="G7" s="3">
        <f>IF(OR(D7&gt;0,A7=0), 0, IF(AND(B7="", D7=0), ROUND(MIN(BASE[[#This Row],[Coût moyen]], BASE[[#This Row],[Coût moyen]] * (DATEDIF(A7, BASE[[#This Row],[DATE CLOTURE]], "m") + 1) / C7), 2), 0))</f>
        <v>0</v>
      </c>
    </row>
    <row r="8" spans="1:10" x14ac:dyDescent="0.3">
      <c r="A8" s="4">
        <v>44006</v>
      </c>
      <c r="B8" s="4"/>
      <c r="C8" s="3">
        <v>36</v>
      </c>
      <c r="D8" s="3"/>
      <c r="E8" s="4">
        <v>45869</v>
      </c>
      <c r="F8" s="3">
        <v>409.76</v>
      </c>
      <c r="G8" s="3">
        <f>IF(OR(D8&gt;0,A8=0), 0, IF(AND(B8="", D8=0), ROUND(MIN(BASE[[#This Row],[Coût moyen]], BASE[[#This Row],[Coût moyen]] * (DATEDIF(A8, BASE[[#This Row],[DATE CLOTURE]], "m") + 1) / C8), 2), 0))</f>
        <v>409.76</v>
      </c>
      <c r="J8" s="7"/>
    </row>
    <row r="9" spans="1:10" x14ac:dyDescent="0.3">
      <c r="A9" s="4">
        <v>44027</v>
      </c>
      <c r="B9" s="4"/>
      <c r="C9" s="3">
        <v>33</v>
      </c>
      <c r="D9" s="3"/>
      <c r="E9" s="4">
        <v>45869</v>
      </c>
      <c r="F9" s="3">
        <v>409.76</v>
      </c>
      <c r="G9" s="3">
        <f>IF(OR(D9&gt;0,A9=0), 0, IF(AND(B9="", D9=0), ROUND(MIN(BASE[[#This Row],[Coût moyen]], BASE[[#This Row],[Coût moyen]] * (DATEDIF(A9, BASE[[#This Row],[DATE CLOTURE]], "m") + 1) / C9), 2), 0))</f>
        <v>409.76</v>
      </c>
    </row>
    <row r="10" spans="1:10" x14ac:dyDescent="0.3">
      <c r="A10" s="4">
        <v>44025</v>
      </c>
      <c r="B10" s="4">
        <v>45029</v>
      </c>
      <c r="C10" s="3">
        <v>33</v>
      </c>
      <c r="D10" s="3"/>
      <c r="E10" s="4">
        <v>45869</v>
      </c>
      <c r="F10" s="3">
        <v>409.76</v>
      </c>
      <c r="G10" s="3">
        <f>IF(OR(D10&gt;0,A10=0), 0, IF(AND(B10="", D10=0), ROUND(MIN(BASE[[#This Row],[Coût moyen]], BASE[[#This Row],[Coût moyen]] * (DATEDIF(A10, BASE[[#This Row],[DATE CLOTURE]], "m") + 1) / C10), 2), 0))</f>
        <v>0</v>
      </c>
      <c r="H10" s="5"/>
    </row>
    <row r="11" spans="1:10" x14ac:dyDescent="0.3">
      <c r="A11" s="4">
        <v>44018</v>
      </c>
      <c r="B11" s="4">
        <v>45205</v>
      </c>
      <c r="C11" s="3">
        <v>39</v>
      </c>
      <c r="D11" s="3"/>
      <c r="E11" s="4">
        <v>45869</v>
      </c>
      <c r="F11" s="3">
        <v>409.76</v>
      </c>
      <c r="G11" s="3">
        <f>IF(OR(D11&gt;0,A11=0), 0, IF(AND(B11="", D11=0), ROUND(MIN(BASE[[#This Row],[Coût moyen]], BASE[[#This Row],[Coût moyen]] * (DATEDIF(A11, BASE[[#This Row],[DATE CLOTURE]], "m") + 1) / C11), 2), 0))</f>
        <v>0</v>
      </c>
    </row>
    <row r="12" spans="1:10" x14ac:dyDescent="0.3">
      <c r="A12" s="4">
        <v>44015</v>
      </c>
      <c r="B12" s="4">
        <v>45019</v>
      </c>
      <c r="C12" s="3">
        <v>33</v>
      </c>
      <c r="D12" s="3">
        <v>226.8</v>
      </c>
      <c r="E12" s="4">
        <v>45869</v>
      </c>
      <c r="F12" s="3">
        <v>409.76</v>
      </c>
      <c r="G12" s="3">
        <f>IF(OR(D12&gt;0,A12=0), 0, IF(AND(B12="", D12=0), ROUND(MIN(BASE[[#This Row],[Coût moyen]], BASE[[#This Row],[Coût moyen]] * (DATEDIF(A12, BASE[[#This Row],[DATE CLOTURE]], "m") + 1) / C12), 2), 0))</f>
        <v>0</v>
      </c>
    </row>
    <row r="13" spans="1:10" x14ac:dyDescent="0.3">
      <c r="A13" s="4">
        <v>44014</v>
      </c>
      <c r="B13" s="4"/>
      <c r="C13" s="3">
        <v>36</v>
      </c>
      <c r="D13" s="3"/>
      <c r="E13" s="4">
        <v>45869</v>
      </c>
      <c r="F13" s="3">
        <v>409.76</v>
      </c>
      <c r="G13" s="3">
        <f>IF(OR(D13&gt;0,A13=0), 0, IF(AND(B13="", D13=0), ROUND(MIN(BASE[[#This Row],[Coût moyen]], BASE[[#This Row],[Coût moyen]] * (DATEDIF(A13, BASE[[#This Row],[DATE CLOTURE]], "m") + 1) / C13), 2), 0))</f>
        <v>409.76</v>
      </c>
      <c r="I13" s="5"/>
    </row>
    <row r="14" spans="1:10" x14ac:dyDescent="0.3">
      <c r="A14" s="4">
        <v>44005</v>
      </c>
      <c r="B14" s="4"/>
      <c r="C14" s="3">
        <v>60</v>
      </c>
      <c r="D14" s="3"/>
      <c r="E14" s="4">
        <v>45869</v>
      </c>
      <c r="F14" s="3">
        <v>409.76</v>
      </c>
      <c r="G14" s="3">
        <f>IF(OR(D14&gt;0,A14=0), 0, IF(AND(B14="", D14=0), ROUND(MIN(BASE[[#This Row],[Coût moyen]], BASE[[#This Row],[Coût moyen]] * (DATEDIF(A14, BASE[[#This Row],[DATE CLOTURE]], "m") + 1) / C14), 2), 0))</f>
        <v>409.76</v>
      </c>
      <c r="I14" s="5"/>
    </row>
    <row r="15" spans="1:10" x14ac:dyDescent="0.3">
      <c r="A15" s="4">
        <v>44005</v>
      </c>
      <c r="B15" s="4"/>
      <c r="C15" s="3">
        <v>36</v>
      </c>
      <c r="D15" s="3">
        <v>409.76</v>
      </c>
      <c r="E15" s="4">
        <v>45869</v>
      </c>
      <c r="F15" s="3">
        <v>409.76</v>
      </c>
      <c r="G15" s="3">
        <f>IF(OR(D15&gt;0,A15=0), 0, IF(AND(B15="", D15=0), ROUND(MIN(BASE[[#This Row],[Coût moyen]], BASE[[#This Row],[Coût moyen]] * (DATEDIF(A15, BASE[[#This Row],[DATE CLOTURE]], "m") + 1) / C15), 2), 0))</f>
        <v>0</v>
      </c>
    </row>
    <row r="16" spans="1:10" x14ac:dyDescent="0.3">
      <c r="A16" s="4">
        <v>44005</v>
      </c>
      <c r="B16" s="4"/>
      <c r="C16" s="3">
        <v>36</v>
      </c>
      <c r="D16" s="3"/>
      <c r="E16" s="4">
        <v>45869</v>
      </c>
      <c r="F16" s="3">
        <v>409.76</v>
      </c>
      <c r="G16" s="3">
        <f>IF(OR(D16&gt;0,A16=0), 0, IF(AND(B16="", D16=0), ROUND(MIN(BASE[[#This Row],[Coût moyen]], BASE[[#This Row],[Coût moyen]] * (DATEDIF(A16, BASE[[#This Row],[DATE CLOTURE]], "m") + 1) / C16), 2), 0))</f>
        <v>409.76</v>
      </c>
    </row>
    <row r="17" spans="1:7" x14ac:dyDescent="0.3">
      <c r="A17" s="4">
        <v>44004</v>
      </c>
      <c r="B17" s="4"/>
      <c r="C17" s="3">
        <v>36</v>
      </c>
      <c r="D17" s="3"/>
      <c r="E17" s="4">
        <v>45869</v>
      </c>
      <c r="F17" s="3">
        <v>409.76</v>
      </c>
      <c r="G17" s="3">
        <f>IF(OR(D17&gt;0,A17=0), 0, IF(AND(B17="", D17=0), ROUND(MIN(BASE[[#This Row],[Coût moyen]], BASE[[#This Row],[Coût moyen]] * (DATEDIF(A17, BASE[[#This Row],[DATE CLOTURE]], "m") + 1) / C17), 2), 0))</f>
        <v>409.76</v>
      </c>
    </row>
    <row r="18" spans="1:7" x14ac:dyDescent="0.3">
      <c r="A18" s="4">
        <v>44057</v>
      </c>
      <c r="B18" s="4"/>
      <c r="C18" s="3">
        <v>60</v>
      </c>
      <c r="D18" s="3"/>
      <c r="E18" s="4">
        <v>45869</v>
      </c>
      <c r="F18" s="3">
        <v>409.76</v>
      </c>
      <c r="G18" s="3">
        <f>IF(OR(D18&gt;0,A18=0), 0, IF(AND(B18="", D18=0), ROUND(MIN(BASE[[#This Row],[Coût moyen]], BASE[[#This Row],[Coût moyen]] * (DATEDIF(A18, BASE[[#This Row],[DATE CLOTURE]], "m") + 1) / C18), 2), 0))</f>
        <v>409.76</v>
      </c>
    </row>
    <row r="19" spans="1:7" x14ac:dyDescent="0.3">
      <c r="A19" s="4">
        <v>44028</v>
      </c>
      <c r="B19" s="4">
        <v>45468</v>
      </c>
      <c r="C19" s="3">
        <v>47</v>
      </c>
      <c r="D19" s="3"/>
      <c r="E19" s="4">
        <v>45869</v>
      </c>
      <c r="F19" s="3">
        <v>409.76</v>
      </c>
      <c r="G19" s="3">
        <f>IF(OR(D19&gt;0,A19=0), 0, IF(AND(B19="", D19=0), ROUND(MIN(BASE[[#This Row],[Coût moyen]], BASE[[#This Row],[Coût moyen]] * (DATEDIF(A19, BASE[[#This Row],[DATE CLOTURE]], "m") + 1) / C19), 2), 0))</f>
        <v>0</v>
      </c>
    </row>
    <row r="20" spans="1:7" x14ac:dyDescent="0.3">
      <c r="A20" s="4">
        <v>44018</v>
      </c>
      <c r="B20" s="4">
        <v>45821</v>
      </c>
      <c r="C20" s="3">
        <v>59</v>
      </c>
      <c r="D20" s="3"/>
      <c r="E20" s="4">
        <v>45869</v>
      </c>
      <c r="F20" s="3">
        <v>409.76</v>
      </c>
      <c r="G20" s="3">
        <f>IF(OR(D20&gt;0,A20=0), 0, IF(AND(B20="", D20=0), ROUND(MIN(BASE[[#This Row],[Coût moyen]], BASE[[#This Row],[Coût moyen]] * (DATEDIF(A20, BASE[[#This Row],[DATE CLOTURE]], "m") + 1) / C20), 2), 0))</f>
        <v>0</v>
      </c>
    </row>
    <row r="21" spans="1:7" x14ac:dyDescent="0.3">
      <c r="A21" s="4">
        <v>44693</v>
      </c>
      <c r="B21" s="4"/>
      <c r="C21" s="3">
        <v>48</v>
      </c>
      <c r="D21" s="3"/>
      <c r="E21" s="4">
        <v>45869</v>
      </c>
      <c r="F21" s="3">
        <v>600</v>
      </c>
      <c r="G21" s="3">
        <f>IF(OR(D21&gt;0,A21=0), 0, IF(AND(B21="", D21=0), ROUND(MIN(BASE[[#This Row],[Coût moyen]], BASE[[#This Row],[Coût moyen]] * (DATEDIF(A21, BASE[[#This Row],[DATE CLOTURE]], "m") + 1) / C21), 2), 0))</f>
        <v>487.5</v>
      </c>
    </row>
    <row r="22" spans="1:7" x14ac:dyDescent="0.3">
      <c r="A22" s="4">
        <v>44715</v>
      </c>
      <c r="B22" s="4"/>
      <c r="C22" s="3">
        <v>48</v>
      </c>
      <c r="D22" s="3"/>
      <c r="E22" s="4">
        <v>45869</v>
      </c>
      <c r="F22" s="3">
        <v>600</v>
      </c>
      <c r="G22" s="3">
        <f>IF(OR(D22&gt;0,A22=0), 0, IF(AND(B22="", D22=0), ROUND(MIN(BASE[[#This Row],[Coût moyen]], BASE[[#This Row],[Coût moyen]] * (DATEDIF(A22, BASE[[#This Row],[DATE CLOTURE]], "m") + 1) / C22), 2), 0))</f>
        <v>475</v>
      </c>
    </row>
    <row r="23" spans="1:7" x14ac:dyDescent="0.3">
      <c r="A23" s="4">
        <v>45386</v>
      </c>
      <c r="B23" s="4"/>
      <c r="C23" s="3">
        <v>36</v>
      </c>
      <c r="D23" s="3"/>
      <c r="E23" s="4">
        <v>45869</v>
      </c>
      <c r="F23" s="3">
        <v>601</v>
      </c>
      <c r="G23" s="3">
        <f>IF(OR(D23&gt;0,A23=0), 0, IF(AND(B23="", D23=0), ROUND(MIN(BASE[[#This Row],[Coût moyen]], BASE[[#This Row],[Coût moyen]] * (DATEDIF(A23, BASE[[#This Row],[DATE CLOTURE]], "m") + 1) / C23), 2), 0))</f>
        <v>267.11</v>
      </c>
    </row>
    <row r="25" spans="1:7" x14ac:dyDescent="0.3">
      <c r="A25" t="s">
        <v>0</v>
      </c>
      <c r="B25" t="s">
        <v>1</v>
      </c>
      <c r="C25" t="s">
        <v>5</v>
      </c>
      <c r="D25" t="s">
        <v>4</v>
      </c>
      <c r="E25" t="s">
        <v>2</v>
      </c>
      <c r="F25" t="s">
        <v>3</v>
      </c>
      <c r="G25" t="s">
        <v>15</v>
      </c>
    </row>
    <row r="26" spans="1:7" x14ac:dyDescent="0.3">
      <c r="A26" s="9">
        <v>43537</v>
      </c>
      <c r="B26" s="9">
        <v>45720</v>
      </c>
      <c r="C26">
        <v>71</v>
      </c>
      <c r="D26">
        <v>0</v>
      </c>
      <c r="E26" s="9">
        <v>45869</v>
      </c>
      <c r="F26">
        <v>409.76</v>
      </c>
      <c r="G26">
        <v>0</v>
      </c>
    </row>
    <row r="27" spans="1:7" x14ac:dyDescent="0.3">
      <c r="A27" s="9">
        <v>43966</v>
      </c>
      <c r="B27" s="9">
        <v>45436</v>
      </c>
      <c r="C27">
        <v>48</v>
      </c>
      <c r="D27">
        <v>0</v>
      </c>
      <c r="E27" s="9">
        <v>45869</v>
      </c>
      <c r="F27">
        <v>409.76</v>
      </c>
      <c r="G27">
        <v>0</v>
      </c>
    </row>
    <row r="28" spans="1:7" x14ac:dyDescent="0.3">
      <c r="A28" s="9">
        <v>44006</v>
      </c>
      <c r="B28" s="9"/>
      <c r="C28">
        <v>36</v>
      </c>
      <c r="D28">
        <v>0</v>
      </c>
      <c r="E28" s="9">
        <v>45869</v>
      </c>
      <c r="F28">
        <v>409.76</v>
      </c>
      <c r="G28">
        <v>409.76</v>
      </c>
    </row>
    <row r="29" spans="1:7" x14ac:dyDescent="0.3">
      <c r="A29" s="9">
        <v>44027</v>
      </c>
      <c r="B29" s="9"/>
      <c r="C29">
        <v>33</v>
      </c>
      <c r="D29">
        <v>0</v>
      </c>
      <c r="E29" s="9">
        <v>45869</v>
      </c>
      <c r="F29">
        <v>409.76</v>
      </c>
      <c r="G29">
        <v>409.76</v>
      </c>
    </row>
    <row r="30" spans="1:7" x14ac:dyDescent="0.3">
      <c r="A30" s="9">
        <v>44025</v>
      </c>
      <c r="B30" s="9">
        <v>45029</v>
      </c>
      <c r="C30">
        <v>33</v>
      </c>
      <c r="D30">
        <v>0</v>
      </c>
      <c r="E30" s="9">
        <v>45869</v>
      </c>
      <c r="F30">
        <v>409.76</v>
      </c>
      <c r="G30">
        <v>0</v>
      </c>
    </row>
    <row r="31" spans="1:7" x14ac:dyDescent="0.3">
      <c r="A31" s="9">
        <v>44018</v>
      </c>
      <c r="B31" s="9">
        <v>45205</v>
      </c>
      <c r="C31">
        <v>39</v>
      </c>
      <c r="D31">
        <v>0</v>
      </c>
      <c r="E31" s="9">
        <v>45869</v>
      </c>
      <c r="F31">
        <v>409.76</v>
      </c>
      <c r="G31">
        <v>0</v>
      </c>
    </row>
    <row r="32" spans="1:7" x14ac:dyDescent="0.3">
      <c r="A32" s="9">
        <v>44015</v>
      </c>
      <c r="B32" s="9">
        <v>45019</v>
      </c>
      <c r="C32">
        <v>33</v>
      </c>
      <c r="D32">
        <v>226.8</v>
      </c>
      <c r="E32" s="9">
        <v>45869</v>
      </c>
      <c r="F32">
        <v>409.76</v>
      </c>
      <c r="G32">
        <v>0</v>
      </c>
    </row>
    <row r="33" spans="1:7" x14ac:dyDescent="0.3">
      <c r="A33" s="9">
        <v>44014</v>
      </c>
      <c r="B33" s="9"/>
      <c r="C33">
        <v>36</v>
      </c>
      <c r="D33">
        <v>0</v>
      </c>
      <c r="E33" s="9">
        <v>45869</v>
      </c>
      <c r="F33">
        <v>409.76</v>
      </c>
      <c r="G33">
        <v>409.76</v>
      </c>
    </row>
    <row r="34" spans="1:7" x14ac:dyDescent="0.3">
      <c r="A34" s="9">
        <v>44005</v>
      </c>
      <c r="B34" s="9"/>
      <c r="C34">
        <v>60</v>
      </c>
      <c r="D34">
        <v>0</v>
      </c>
      <c r="E34" s="9">
        <v>45869</v>
      </c>
      <c r="F34">
        <v>409.76</v>
      </c>
      <c r="G34">
        <v>409.76</v>
      </c>
    </row>
    <row r="35" spans="1:7" x14ac:dyDescent="0.3">
      <c r="A35" s="9">
        <v>44005</v>
      </c>
      <c r="B35" s="9"/>
      <c r="C35">
        <v>36</v>
      </c>
      <c r="D35">
        <v>409.76</v>
      </c>
      <c r="E35" s="9">
        <v>45869</v>
      </c>
      <c r="F35">
        <v>409.76</v>
      </c>
      <c r="G35">
        <v>0</v>
      </c>
    </row>
    <row r="36" spans="1:7" x14ac:dyDescent="0.3">
      <c r="A36" s="9">
        <v>44005</v>
      </c>
      <c r="B36" s="9"/>
      <c r="C36">
        <v>36</v>
      </c>
      <c r="D36">
        <v>0</v>
      </c>
      <c r="E36" s="9">
        <v>45869</v>
      </c>
      <c r="F36">
        <v>409.76</v>
      </c>
      <c r="G36">
        <v>409.76</v>
      </c>
    </row>
    <row r="37" spans="1:7" x14ac:dyDescent="0.3">
      <c r="A37" s="9">
        <v>44004</v>
      </c>
      <c r="B37" s="9"/>
      <c r="C37">
        <v>36</v>
      </c>
      <c r="D37">
        <v>0</v>
      </c>
      <c r="E37" s="9">
        <v>45869</v>
      </c>
      <c r="F37">
        <v>409.76</v>
      </c>
      <c r="G37">
        <v>409.76</v>
      </c>
    </row>
    <row r="38" spans="1:7" x14ac:dyDescent="0.3">
      <c r="A38" s="9">
        <v>44057</v>
      </c>
      <c r="B38" s="9"/>
      <c r="C38">
        <v>60</v>
      </c>
      <c r="D38">
        <v>0</v>
      </c>
      <c r="E38" s="9">
        <v>45869</v>
      </c>
      <c r="F38">
        <v>409.76</v>
      </c>
      <c r="G38">
        <v>409.76</v>
      </c>
    </row>
    <row r="39" spans="1:7" x14ac:dyDescent="0.3">
      <c r="A39" s="9">
        <v>44028</v>
      </c>
      <c r="B39" s="9">
        <v>45468</v>
      </c>
      <c r="C39">
        <v>47</v>
      </c>
      <c r="D39">
        <v>0</v>
      </c>
      <c r="E39" s="9">
        <v>45869</v>
      </c>
      <c r="F39">
        <v>409.76</v>
      </c>
      <c r="G39">
        <v>0</v>
      </c>
    </row>
    <row r="40" spans="1:7" x14ac:dyDescent="0.3">
      <c r="A40" s="9">
        <v>44018</v>
      </c>
      <c r="B40" s="9">
        <v>45821</v>
      </c>
      <c r="C40">
        <v>59</v>
      </c>
      <c r="D40">
        <v>0</v>
      </c>
      <c r="E40" s="9">
        <v>45869</v>
      </c>
      <c r="F40">
        <v>409.76</v>
      </c>
      <c r="G40">
        <v>0</v>
      </c>
    </row>
    <row r="41" spans="1:7" x14ac:dyDescent="0.3">
      <c r="A41" s="9">
        <v>44693</v>
      </c>
      <c r="B41" s="9"/>
      <c r="C41">
        <v>48</v>
      </c>
      <c r="D41">
        <v>0</v>
      </c>
      <c r="E41" s="9">
        <v>45869</v>
      </c>
      <c r="F41">
        <v>600</v>
      </c>
      <c r="G41">
        <v>487.5</v>
      </c>
    </row>
    <row r="42" spans="1:7" x14ac:dyDescent="0.3">
      <c r="A42" s="9">
        <v>44715</v>
      </c>
      <c r="B42" s="9"/>
      <c r="C42">
        <v>48</v>
      </c>
      <c r="D42">
        <v>0</v>
      </c>
      <c r="E42" s="9">
        <v>45869</v>
      </c>
      <c r="F42">
        <v>600</v>
      </c>
      <c r="G42">
        <v>475</v>
      </c>
    </row>
    <row r="43" spans="1:7" x14ac:dyDescent="0.3">
      <c r="A43" s="9">
        <v>45386</v>
      </c>
      <c r="B43" s="9"/>
      <c r="C43">
        <v>36</v>
      </c>
      <c r="D43">
        <v>0</v>
      </c>
      <c r="E43" s="9">
        <v>45869</v>
      </c>
      <c r="F43">
        <v>601</v>
      </c>
      <c r="G43">
        <v>267.11</v>
      </c>
    </row>
  </sheetData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977E2F-BA3D-4A9F-B500-5E654272FD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Damaste .</cp:lastModifiedBy>
  <dcterms:created xsi:type="dcterms:W3CDTF">2015-06-05T18:17:20Z</dcterms:created>
  <dcterms:modified xsi:type="dcterms:W3CDTF">2025-08-15T04:59:31Z</dcterms:modified>
</cp:coreProperties>
</file>