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C2D7F58D-8722-464A-A71E-ABB66BC883B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ASE" sheetId="1" r:id="rId1"/>
  </sheets>
  <definedNames>
    <definedName name="CoutMoyen">BASE!$B$2</definedName>
    <definedName name="DateCloture">BASE!$B$1</definedName>
    <definedName name="DonnéesExternes_1" localSheetId="0" hidden="1">BASE!$A$22:$G$37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  <c r="H6" i="1"/>
  <c r="G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330112-F940-4CD1-93F4-3FD98EC23F5C}" keepAlive="1" name="Requête - BASE" description="Connexion à la requête « BASE » dans le classeur." type="5" refreshedVersion="8" background="1" saveData="1">
    <dbPr connection="Provider=Microsoft.Mashup.OleDb.1;Data Source=$Workbook$;Location=BASE;Extended Properties=&quot;&quot;" command="SELECT * FROM [BASE]"/>
  </connection>
  <connection id="2" xr16:uid="{FA772E52-5C5B-40CC-8949-741134F0A8C3}" keepAlive="1" name="Requête - CoutMoyen" description="Connexion à la requête « CoutMoyen » dans le classeur." type="5" refreshedVersion="0" background="1">
    <dbPr connection="Provider=Microsoft.Mashup.OleDb.1;Data Source=$Workbook$;Location=CoutMoyen;Extended Properties=&quot;&quot;" command="SELECT * FROM [CoutMoyen]"/>
  </connection>
  <connection id="3" xr16:uid="{375CB8D1-A3FF-444A-BD7C-97A48389FEC4}" keepAlive="1" name="Requête - DateCloture" description="Connexion à la requête « DateCloture » dans le classeur." type="5" refreshedVersion="0" background="1">
    <dbPr connection="Provider=Microsoft.Mashup.OleDb.1;Data Source=$Workbook$;Location=DateCloture;Extended Properties=&quot;&quot;" command="SELECT * FROM [DateCloture]"/>
  </connection>
</connections>
</file>

<file path=xl/sharedStrings.xml><?xml version="1.0" encoding="utf-8"?>
<sst xmlns="http://schemas.openxmlformats.org/spreadsheetml/2006/main" count="32" uniqueCount="22">
  <si>
    <t>DATE CLOTURE</t>
  </si>
  <si>
    <t>Coût moyen</t>
  </si>
  <si>
    <t>Provision calculé</t>
  </si>
  <si>
    <t>Montant facture</t>
  </si>
  <si>
    <t>B1</t>
  </si>
  <si>
    <t>B2</t>
  </si>
  <si>
    <t>A6</t>
  </si>
  <si>
    <t>B6</t>
  </si>
  <si>
    <t>C6</t>
  </si>
  <si>
    <t>D6</t>
  </si>
  <si>
    <t>Dâte clôture</t>
  </si>
  <si>
    <t>Coût Moyen</t>
  </si>
  <si>
    <t>début de location</t>
  </si>
  <si>
    <t>duré de location</t>
  </si>
  <si>
    <t xml:space="preserve">Montant facture </t>
  </si>
  <si>
    <t>sortie vehicule</t>
  </si>
  <si>
    <t>Prov meilleur formule</t>
  </si>
  <si>
    <t>Résultat souhaité par power query</t>
  </si>
  <si>
    <t>=SI(OU(Montant facture &gt;0;début de location=0);0;SI(ET(sortie vehicule="";Montant facture =0);ARRONDI(SI(Coût Moyen*(DATEDIF(début de location;Dâte clôture;"m")+1)/duré de location&gt;Coût Moyen;Coût Moyen;Coût Moyen*(DATEDIF(début de location;Dâte clôture;"m")+1)/duré de location);2);0))</t>
  </si>
  <si>
    <t>=SI(OU(Montant facture &gt;0;début de location=0); 0; SI(ET(sortie vehicule=""; Montant facture =0); ARRONDI(MIN(Coût Moyen; Coût Moyen * (DATEDIF(début de location; Dâte clôture; "m") + 1) / duré de location); 2); 0))</t>
  </si>
  <si>
    <t>durée de location</t>
  </si>
  <si>
    <t>Provision calculée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</si>
</sst>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FF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13"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365EE741-C921-414B-B52A-8D03A0AEEF45}" autoFormatId="16" applyNumberFormats="0" applyBorderFormats="0" applyFontFormats="0" applyPatternFormats="0" applyAlignmentFormats="0" applyWidthHeightFormats="0">
  <queryTableRefresh nextId="8">
    <queryTableFields count="7">
      <queryTableField id="1" name="début de location" tableColumnId="1"/>
      <queryTableField id="2" name="sortie vehicule" tableColumnId="2"/>
      <queryTableField id="3" name="durée de location" tableColumnId="3"/>
      <queryTableField id="4" name="Montant facture" tableColumnId="4"/>
      <queryTableField id="5" name="DATE CLOTURE" tableColumnId="5"/>
      <queryTableField id="6" name="Coût moyen" tableColumnId="6"/>
      <queryTableField id="7" name="Provision calculée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3D9F55-A6E5-4B15-AAB4-02A21B280B22}" name="BASE" displayName="BASE" ref="A5:H20" totalsRowShown="0" headerRowDxfId="12" dataDxfId="11">
  <autoFilter ref="A5:H20" xr:uid="{093D9F55-A6E5-4B15-AAB4-02A21B280B22}"/>
  <tableColumns count="8">
    <tableColumn id="1" xr3:uid="{06DA3F17-DC42-4275-9964-752378B722E4}" name="début de location" dataDxfId="10"/>
    <tableColumn id="2" xr3:uid="{AB137347-BEA3-4924-84AF-0F829FAC310B}" name="sortie vehicule" dataDxfId="9"/>
    <tableColumn id="3" xr3:uid="{C05B071A-2593-4A87-9C1D-CCC85B443B83}" name="durée de location" dataDxfId="8"/>
    <tableColumn id="4" xr3:uid="{DAA5EA43-095E-46CC-A04D-1E7EE96FD960}" name="Montant facture" dataDxfId="7"/>
    <tableColumn id="8" xr3:uid="{7F1BB26C-545F-41ED-AB0A-DA175E9AE549}" name="DATE CLOTURE" dataDxfId="6"/>
    <tableColumn id="9" xr3:uid="{82036E87-ABF4-425A-B0F9-1FBDB7C9006E}" name="Coût moyen" dataDxfId="5"/>
    <tableColumn id="5" xr3:uid="{F69E981D-23ED-44D7-BB89-EA5EE3D34F4C}" name="Provision calculé" dataDxfId="4">
      <calculatedColumnFormula>IF(OR(D6&gt;0,A6=0),0,IF(AND(B6="",D6=0),ROUND(IF($B$2*(DATEDIF(A6,$B$1,"m")+1)/C6&gt;$B$2,$B$2,$B$2*(DATEDIF(A6,$B$1,"m")+1)/C6),2),0))</calculatedColumnFormula>
    </tableColumn>
    <tableColumn id="6" xr3:uid="{A79D2914-FD2F-488E-9DF7-B53AC078628F}" name="Prov meilleur formule" dataDxfId="3">
      <calculatedColumnFormula>IF(OR(D6&gt;0,A6=0), 0, IF(AND(B6="", D6=0), ROUND(MIN($B$2, $B$2 * (DATEDIF(A6, $B$1, "m") + 1) / C6), 2), 0))</calculatedColumnFormula>
    </tableColumn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F3C8B3-26A5-4BF4-89AB-1901C013D8C5}" name="BASE_1" displayName="BASE_1" ref="A22:G37" tableType="queryTable" totalsRowShown="0">
  <autoFilter ref="A22:G37" xr:uid="{69F3C8B3-26A5-4BF4-89AB-1901C013D8C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CB395F4E-F58B-43C4-A123-3A1C44D1641C}" uniqueName="1" name="début de location" queryTableFieldId="1" dataDxfId="2"/>
    <tableColumn id="2" xr3:uid="{45B36D46-8E6B-4108-937F-2A9BE59CA04D}" uniqueName="2" name="sortie vehicule" queryTableFieldId="2" dataDxfId="1"/>
    <tableColumn id="3" xr3:uid="{F551CDAA-7D36-4EDC-AE13-4AEE741A0EC2}" uniqueName="3" name="durée de location" queryTableFieldId="3"/>
    <tableColumn id="4" xr3:uid="{7BC95A9F-2DA0-4DF6-A893-FA36D4CE2B14}" uniqueName="4" name="Montant facture" queryTableFieldId="4"/>
    <tableColumn id="5" xr3:uid="{B654BE37-D1B1-498B-97C3-87C151D06AC3}" uniqueName="5" name="DATE CLOTURE" queryTableFieldId="5" dataDxfId="0"/>
    <tableColumn id="6" xr3:uid="{94A36889-B302-4F3D-BD54-066096680D39}" uniqueName="6" name="Coût moyen" queryTableFieldId="6"/>
    <tableColumn id="7" xr3:uid="{36CD3CAD-5F58-4B65-A2B2-B46927F869A2}" uniqueName="7" name="Provision calculée" queryTableField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workbookViewId="0">
      <selection activeCell="A22" sqref="A22"/>
    </sheetView>
  </sheetViews>
  <sheetFormatPr baseColWidth="10" defaultColWidth="9.109375" defaultRowHeight="14.4" x14ac:dyDescent="0.3"/>
  <cols>
    <col min="1" max="1" width="18" bestFit="1" customWidth="1"/>
    <col min="2" max="2" width="15.33203125" bestFit="1" customWidth="1"/>
    <col min="3" max="3" width="17.88671875" bestFit="1" customWidth="1"/>
    <col min="4" max="4" width="17.109375" bestFit="1" customWidth="1"/>
    <col min="5" max="5" width="15.88671875" bestFit="1" customWidth="1"/>
    <col min="6" max="6" width="13.5546875" bestFit="1" customWidth="1"/>
    <col min="7" max="7" width="18.33203125" bestFit="1" customWidth="1"/>
    <col min="8" max="8" width="32" bestFit="1" customWidth="1"/>
    <col min="9" max="9" width="3.77734375" customWidth="1"/>
    <col min="10" max="10" width="4.6640625" customWidth="1"/>
    <col min="11" max="11" width="16.6640625" bestFit="1" customWidth="1"/>
  </cols>
  <sheetData>
    <row r="1" spans="1:11" x14ac:dyDescent="0.3">
      <c r="A1" s="1" t="s">
        <v>0</v>
      </c>
      <c r="B1" s="2">
        <v>45869</v>
      </c>
      <c r="C1" s="1"/>
      <c r="D1" s="1"/>
      <c r="E1" s="1"/>
      <c r="F1" s="1"/>
      <c r="G1" s="1"/>
      <c r="H1" s="1"/>
      <c r="J1" t="s">
        <v>4</v>
      </c>
      <c r="K1" t="s">
        <v>10</v>
      </c>
    </row>
    <row r="2" spans="1:11" x14ac:dyDescent="0.3">
      <c r="A2" s="1" t="s">
        <v>1</v>
      </c>
      <c r="B2" s="1">
        <v>409.76</v>
      </c>
      <c r="C2" s="2"/>
      <c r="D2" s="1"/>
      <c r="E2" s="1"/>
      <c r="F2" s="1">
        <f>365/12</f>
        <v>30.416666666666668</v>
      </c>
      <c r="G2" s="1"/>
      <c r="H2" s="1"/>
      <c r="J2" s="1" t="s">
        <v>5</v>
      </c>
      <c r="K2" t="s">
        <v>11</v>
      </c>
    </row>
    <row r="3" spans="1:11" x14ac:dyDescent="0.3">
      <c r="G3" s="1"/>
      <c r="H3" s="1" t="s">
        <v>17</v>
      </c>
      <c r="J3" t="s">
        <v>6</v>
      </c>
      <c r="K3" t="s">
        <v>12</v>
      </c>
    </row>
    <row r="4" spans="1:11" x14ac:dyDescent="0.3">
      <c r="G4" s="1"/>
      <c r="H4" s="1"/>
      <c r="J4" t="s">
        <v>7</v>
      </c>
      <c r="K4" t="s">
        <v>15</v>
      </c>
    </row>
    <row r="5" spans="1:11" x14ac:dyDescent="0.3">
      <c r="A5" t="s">
        <v>12</v>
      </c>
      <c r="B5" s="3" t="s">
        <v>15</v>
      </c>
      <c r="C5" t="s">
        <v>20</v>
      </c>
      <c r="D5" s="3" t="s">
        <v>3</v>
      </c>
      <c r="E5" s="3" t="s">
        <v>0</v>
      </c>
      <c r="F5" s="3" t="s">
        <v>1</v>
      </c>
      <c r="G5" s="3" t="s">
        <v>2</v>
      </c>
      <c r="H5" s="6" t="s">
        <v>16</v>
      </c>
      <c r="J5" t="s">
        <v>8</v>
      </c>
      <c r="K5" t="s">
        <v>13</v>
      </c>
    </row>
    <row r="6" spans="1:11" x14ac:dyDescent="0.3">
      <c r="A6" s="4">
        <v>43537</v>
      </c>
      <c r="B6" s="4">
        <v>45720</v>
      </c>
      <c r="C6" s="3">
        <v>71</v>
      </c>
      <c r="D6" s="3"/>
      <c r="E6" s="4">
        <v>45869</v>
      </c>
      <c r="F6" s="3">
        <v>409.76</v>
      </c>
      <c r="G6" s="3">
        <f>IF(OR(D6&gt;0,A6=0),0,IF(AND(B6="",D6=0),ROUND(IF($B$2*(DATEDIF(A6,$B$1,"m")+1)/C6&gt;$B$2,$B$2,$B$2*(DATEDIF(A6,$B$1,"m")+1)/C6),2),0))</f>
        <v>0</v>
      </c>
      <c r="H6" s="3">
        <f>IF(OR(D6&gt;0,A6=0), 0, IF(AND(B6="", D6=0), ROUND(MIN($B$2, $B$2 * (DATEDIF(A6, $B$1, "m") + 1) / C6), 2), 0))</f>
        <v>0</v>
      </c>
      <c r="J6" t="s">
        <v>9</v>
      </c>
      <c r="K6" t="s">
        <v>14</v>
      </c>
    </row>
    <row r="7" spans="1:11" x14ac:dyDescent="0.3">
      <c r="A7" s="4">
        <v>43966</v>
      </c>
      <c r="B7" s="4">
        <v>45436</v>
      </c>
      <c r="C7" s="3">
        <v>48</v>
      </c>
      <c r="D7" s="3"/>
      <c r="E7" s="4">
        <v>45869</v>
      </c>
      <c r="F7" s="3">
        <v>409.76</v>
      </c>
      <c r="G7" s="3">
        <f t="shared" ref="G7:G20" si="0">IF(OR(D7&gt;0,A7=0),0,IF(AND(B7="",D7=0),ROUND(IF($B$2*(DATEDIF(A7,$B$1,"m")+1)/C7&gt;$B$2,$B$2,$B$2*(DATEDIF(A7,$B$1,"m")+1)/C7),2),0))</f>
        <v>0</v>
      </c>
      <c r="H7" s="3">
        <f t="shared" ref="H7:H20" si="1">IF(OR(D7&gt;0,A7=0), 0, IF(AND(B7="", D7=0), ROUND(MIN($B$2, $B$2 * (DATEDIF(A7, $B$1, "m") + 1) / C7), 2), 0))</f>
        <v>0</v>
      </c>
    </row>
    <row r="8" spans="1:11" x14ac:dyDescent="0.3">
      <c r="A8" s="4">
        <v>44006</v>
      </c>
      <c r="B8" s="4"/>
      <c r="C8" s="3">
        <v>36</v>
      </c>
      <c r="D8" s="3"/>
      <c r="E8" s="4">
        <v>45869</v>
      </c>
      <c r="F8" s="3">
        <v>409.76</v>
      </c>
      <c r="G8" s="3">
        <f t="shared" si="0"/>
        <v>409.76</v>
      </c>
      <c r="H8" s="3">
        <f t="shared" si="1"/>
        <v>409.76</v>
      </c>
      <c r="J8" s="7" t="s">
        <v>18</v>
      </c>
    </row>
    <row r="9" spans="1:11" x14ac:dyDescent="0.3">
      <c r="A9" s="4">
        <v>44027</v>
      </c>
      <c r="B9" s="4"/>
      <c r="C9" s="3">
        <v>33</v>
      </c>
      <c r="D9" s="3"/>
      <c r="E9" s="4">
        <v>45869</v>
      </c>
      <c r="F9" s="3">
        <v>409.76</v>
      </c>
      <c r="G9" s="3">
        <f t="shared" si="0"/>
        <v>409.76</v>
      </c>
      <c r="H9" s="3">
        <f t="shared" si="1"/>
        <v>409.76</v>
      </c>
    </row>
    <row r="10" spans="1:11" x14ac:dyDescent="0.3">
      <c r="A10" s="4">
        <v>44025</v>
      </c>
      <c r="B10" s="4">
        <v>45029</v>
      </c>
      <c r="C10" s="3">
        <v>33</v>
      </c>
      <c r="D10" s="3"/>
      <c r="E10" s="4">
        <v>45869</v>
      </c>
      <c r="F10" s="3">
        <v>409.76</v>
      </c>
      <c r="G10" s="3">
        <f t="shared" si="0"/>
        <v>0</v>
      </c>
      <c r="H10" s="3">
        <f t="shared" si="1"/>
        <v>0</v>
      </c>
      <c r="I10" s="5"/>
      <c r="J10" s="7" t="s">
        <v>19</v>
      </c>
    </row>
    <row r="11" spans="1:11" x14ac:dyDescent="0.3">
      <c r="A11" s="4">
        <v>44018</v>
      </c>
      <c r="B11" s="4">
        <v>45205</v>
      </c>
      <c r="C11" s="3">
        <v>39</v>
      </c>
      <c r="D11" s="3"/>
      <c r="E11" s="4">
        <v>45869</v>
      </c>
      <c r="F11" s="3">
        <v>409.76</v>
      </c>
      <c r="G11" s="3">
        <f t="shared" si="0"/>
        <v>0</v>
      </c>
      <c r="H11" s="3">
        <f t="shared" si="1"/>
        <v>0</v>
      </c>
    </row>
    <row r="12" spans="1:11" x14ac:dyDescent="0.3">
      <c r="A12" s="4">
        <v>44015</v>
      </c>
      <c r="B12" s="4">
        <v>45019</v>
      </c>
      <c r="C12" s="3">
        <v>33</v>
      </c>
      <c r="D12" s="3">
        <v>226.8</v>
      </c>
      <c r="E12" s="4">
        <v>45869</v>
      </c>
      <c r="F12" s="3">
        <v>409.76</v>
      </c>
      <c r="G12" s="3">
        <f t="shared" si="0"/>
        <v>0</v>
      </c>
      <c r="H12" s="3">
        <f t="shared" si="1"/>
        <v>0</v>
      </c>
    </row>
    <row r="13" spans="1:11" x14ac:dyDescent="0.3">
      <c r="A13" s="4">
        <v>44014</v>
      </c>
      <c r="B13" s="4"/>
      <c r="C13" s="3">
        <v>36</v>
      </c>
      <c r="D13" s="3"/>
      <c r="E13" s="4">
        <v>45869</v>
      </c>
      <c r="F13" s="3">
        <v>409.76</v>
      </c>
      <c r="G13" s="3">
        <f t="shared" si="0"/>
        <v>409.76</v>
      </c>
      <c r="H13" s="3">
        <f t="shared" si="1"/>
        <v>409.76</v>
      </c>
      <c r="J13" s="5"/>
    </row>
    <row r="14" spans="1:11" x14ac:dyDescent="0.3">
      <c r="A14" s="4">
        <v>44005</v>
      </c>
      <c r="B14" s="4"/>
      <c r="C14" s="3">
        <v>60</v>
      </c>
      <c r="D14" s="3"/>
      <c r="E14" s="4">
        <v>45869</v>
      </c>
      <c r="F14" s="3">
        <v>409.76</v>
      </c>
      <c r="G14" s="3">
        <f t="shared" si="0"/>
        <v>409.76</v>
      </c>
      <c r="H14" s="3">
        <f t="shared" si="1"/>
        <v>409.76</v>
      </c>
      <c r="J14" s="5"/>
    </row>
    <row r="15" spans="1:11" x14ac:dyDescent="0.3">
      <c r="A15" s="4">
        <v>44005</v>
      </c>
      <c r="B15" s="4"/>
      <c r="C15" s="3">
        <v>36</v>
      </c>
      <c r="D15" s="3"/>
      <c r="E15" s="4">
        <v>45869</v>
      </c>
      <c r="F15" s="3">
        <v>409.76</v>
      </c>
      <c r="G15" s="3">
        <f t="shared" si="0"/>
        <v>409.76</v>
      </c>
      <c r="H15" s="3">
        <f t="shared" si="1"/>
        <v>409.76</v>
      </c>
    </row>
    <row r="16" spans="1:11" x14ac:dyDescent="0.3">
      <c r="A16" s="4">
        <v>44005</v>
      </c>
      <c r="B16" s="4"/>
      <c r="C16" s="3">
        <v>36</v>
      </c>
      <c r="D16" s="3"/>
      <c r="E16" s="4">
        <v>45869</v>
      </c>
      <c r="F16" s="3">
        <v>409.76</v>
      </c>
      <c r="G16" s="3">
        <f t="shared" si="0"/>
        <v>409.76</v>
      </c>
      <c r="H16" s="3">
        <f t="shared" si="1"/>
        <v>409.76</v>
      </c>
    </row>
    <row r="17" spans="1:8" x14ac:dyDescent="0.3">
      <c r="A17" s="4">
        <v>44004</v>
      </c>
      <c r="B17" s="4"/>
      <c r="C17" s="3">
        <v>36</v>
      </c>
      <c r="D17" s="3"/>
      <c r="E17" s="4">
        <v>45869</v>
      </c>
      <c r="F17" s="3">
        <v>409.76</v>
      </c>
      <c r="G17" s="3">
        <f t="shared" si="0"/>
        <v>409.76</v>
      </c>
      <c r="H17" s="3">
        <f t="shared" si="1"/>
        <v>409.76</v>
      </c>
    </row>
    <row r="18" spans="1:8" x14ac:dyDescent="0.3">
      <c r="A18" s="4">
        <v>44057</v>
      </c>
      <c r="B18" s="4"/>
      <c r="C18" s="3">
        <v>60</v>
      </c>
      <c r="D18" s="3"/>
      <c r="E18" s="4">
        <v>45869</v>
      </c>
      <c r="F18" s="3">
        <v>409.76</v>
      </c>
      <c r="G18" s="3">
        <f t="shared" si="0"/>
        <v>409.76</v>
      </c>
      <c r="H18" s="3">
        <f t="shared" si="1"/>
        <v>409.76</v>
      </c>
    </row>
    <row r="19" spans="1:8" x14ac:dyDescent="0.3">
      <c r="A19" s="4">
        <v>44028</v>
      </c>
      <c r="B19" s="4">
        <v>45468</v>
      </c>
      <c r="C19" s="3">
        <v>47</v>
      </c>
      <c r="D19" s="3"/>
      <c r="E19" s="4">
        <v>45869</v>
      </c>
      <c r="F19" s="3">
        <v>409.76</v>
      </c>
      <c r="G19" s="3">
        <f t="shared" si="0"/>
        <v>0</v>
      </c>
      <c r="H19" s="3">
        <f t="shared" si="1"/>
        <v>0</v>
      </c>
    </row>
    <row r="20" spans="1:8" x14ac:dyDescent="0.3">
      <c r="A20" s="4">
        <v>44018</v>
      </c>
      <c r="B20" s="4">
        <v>45821</v>
      </c>
      <c r="C20" s="3">
        <v>59</v>
      </c>
      <c r="D20" s="3"/>
      <c r="E20" s="4">
        <v>45869</v>
      </c>
      <c r="F20" s="3">
        <v>409.76</v>
      </c>
      <c r="G20" s="3">
        <f t="shared" si="0"/>
        <v>0</v>
      </c>
      <c r="H20" s="3">
        <f t="shared" si="1"/>
        <v>0</v>
      </c>
    </row>
    <row r="22" spans="1:8" x14ac:dyDescent="0.3">
      <c r="A22" t="s">
        <v>12</v>
      </c>
      <c r="B22" t="s">
        <v>15</v>
      </c>
      <c r="C22" t="s">
        <v>20</v>
      </c>
      <c r="D22" t="s">
        <v>3</v>
      </c>
      <c r="E22" t="s">
        <v>0</v>
      </c>
      <c r="F22" t="s">
        <v>1</v>
      </c>
      <c r="G22" t="s">
        <v>21</v>
      </c>
    </row>
    <row r="23" spans="1:8" x14ac:dyDescent="0.3">
      <c r="A23" s="8">
        <v>43537</v>
      </c>
      <c r="B23" s="8">
        <v>45720</v>
      </c>
      <c r="C23">
        <v>71</v>
      </c>
      <c r="D23">
        <v>0</v>
      </c>
      <c r="E23" s="8">
        <v>45869</v>
      </c>
      <c r="F23">
        <v>409.76</v>
      </c>
      <c r="G23">
        <v>0</v>
      </c>
    </row>
    <row r="24" spans="1:8" x14ac:dyDescent="0.3">
      <c r="A24" s="8">
        <v>43966</v>
      </c>
      <c r="B24" s="8">
        <v>45436</v>
      </c>
      <c r="C24">
        <v>48</v>
      </c>
      <c r="D24">
        <v>0</v>
      </c>
      <c r="E24" s="8">
        <v>45869</v>
      </c>
      <c r="F24">
        <v>409.76</v>
      </c>
      <c r="G24">
        <v>0</v>
      </c>
    </row>
    <row r="25" spans="1:8" x14ac:dyDescent="0.3">
      <c r="A25" s="8">
        <v>44006</v>
      </c>
      <c r="B25" s="8"/>
      <c r="C25">
        <v>36</v>
      </c>
      <c r="D25">
        <v>0</v>
      </c>
      <c r="E25" s="8">
        <v>45869</v>
      </c>
      <c r="F25">
        <v>409.76</v>
      </c>
      <c r="G25">
        <v>409.76</v>
      </c>
    </row>
    <row r="26" spans="1:8" x14ac:dyDescent="0.3">
      <c r="A26" s="8">
        <v>44027</v>
      </c>
      <c r="B26" s="8"/>
      <c r="C26">
        <v>33</v>
      </c>
      <c r="D26">
        <v>0</v>
      </c>
      <c r="E26" s="8">
        <v>45869</v>
      </c>
      <c r="F26">
        <v>409.76</v>
      </c>
      <c r="G26">
        <v>409.76</v>
      </c>
    </row>
    <row r="27" spans="1:8" x14ac:dyDescent="0.3">
      <c r="A27" s="8">
        <v>44025</v>
      </c>
      <c r="B27" s="8">
        <v>45029</v>
      </c>
      <c r="C27">
        <v>33</v>
      </c>
      <c r="D27">
        <v>0</v>
      </c>
      <c r="E27" s="8">
        <v>45869</v>
      </c>
      <c r="F27">
        <v>409.76</v>
      </c>
      <c r="G27">
        <v>0</v>
      </c>
    </row>
    <row r="28" spans="1:8" x14ac:dyDescent="0.3">
      <c r="A28" s="8">
        <v>44018</v>
      </c>
      <c r="B28" s="8">
        <v>45205</v>
      </c>
      <c r="C28">
        <v>39</v>
      </c>
      <c r="D28">
        <v>0</v>
      </c>
      <c r="E28" s="8">
        <v>45869</v>
      </c>
      <c r="F28">
        <v>409.76</v>
      </c>
      <c r="G28">
        <v>0</v>
      </c>
    </row>
    <row r="29" spans="1:8" x14ac:dyDescent="0.3">
      <c r="A29" s="8">
        <v>44015</v>
      </c>
      <c r="B29" s="8">
        <v>45019</v>
      </c>
      <c r="C29">
        <v>33</v>
      </c>
      <c r="D29">
        <v>226.8</v>
      </c>
      <c r="E29" s="8">
        <v>45869</v>
      </c>
      <c r="F29">
        <v>409.76</v>
      </c>
      <c r="G29">
        <v>0</v>
      </c>
    </row>
    <row r="30" spans="1:8" x14ac:dyDescent="0.3">
      <c r="A30" s="8">
        <v>44014</v>
      </c>
      <c r="B30" s="8"/>
      <c r="C30">
        <v>36</v>
      </c>
      <c r="D30">
        <v>0</v>
      </c>
      <c r="E30" s="8">
        <v>45869</v>
      </c>
      <c r="F30">
        <v>409.76</v>
      </c>
      <c r="G30">
        <v>409.76</v>
      </c>
    </row>
    <row r="31" spans="1:8" x14ac:dyDescent="0.3">
      <c r="A31" s="8">
        <v>44005</v>
      </c>
      <c r="B31" s="8"/>
      <c r="C31">
        <v>60</v>
      </c>
      <c r="D31">
        <v>0</v>
      </c>
      <c r="E31" s="8">
        <v>45869</v>
      </c>
      <c r="F31">
        <v>409.76</v>
      </c>
      <c r="G31">
        <v>409.76</v>
      </c>
    </row>
    <row r="32" spans="1:8" x14ac:dyDescent="0.3">
      <c r="A32" s="8">
        <v>44005</v>
      </c>
      <c r="B32" s="8"/>
      <c r="C32">
        <v>36</v>
      </c>
      <c r="D32">
        <v>0</v>
      </c>
      <c r="E32" s="8">
        <v>45869</v>
      </c>
      <c r="F32">
        <v>409.76</v>
      </c>
      <c r="G32">
        <v>409.76</v>
      </c>
    </row>
    <row r="33" spans="1:7" x14ac:dyDescent="0.3">
      <c r="A33" s="8">
        <v>44005</v>
      </c>
      <c r="B33" s="8"/>
      <c r="C33">
        <v>36</v>
      </c>
      <c r="D33">
        <v>0</v>
      </c>
      <c r="E33" s="8">
        <v>45869</v>
      </c>
      <c r="F33">
        <v>409.76</v>
      </c>
      <c r="G33">
        <v>409.76</v>
      </c>
    </row>
    <row r="34" spans="1:7" x14ac:dyDescent="0.3">
      <c r="A34" s="8">
        <v>44004</v>
      </c>
      <c r="B34" s="8"/>
      <c r="C34">
        <v>36</v>
      </c>
      <c r="D34">
        <v>0</v>
      </c>
      <c r="E34" s="8">
        <v>45869</v>
      </c>
      <c r="F34">
        <v>409.76</v>
      </c>
      <c r="G34">
        <v>409.76</v>
      </c>
    </row>
    <row r="35" spans="1:7" x14ac:dyDescent="0.3">
      <c r="A35" s="8">
        <v>44057</v>
      </c>
      <c r="B35" s="8"/>
      <c r="C35">
        <v>60</v>
      </c>
      <c r="D35">
        <v>0</v>
      </c>
      <c r="E35" s="8">
        <v>45869</v>
      </c>
      <c r="F35">
        <v>409.76</v>
      </c>
      <c r="G35">
        <v>409.76</v>
      </c>
    </row>
    <row r="36" spans="1:7" x14ac:dyDescent="0.3">
      <c r="A36" s="8">
        <v>44028</v>
      </c>
      <c r="B36" s="8">
        <v>45468</v>
      </c>
      <c r="C36">
        <v>47</v>
      </c>
      <c r="D36">
        <v>0</v>
      </c>
      <c r="E36" s="8">
        <v>45869</v>
      </c>
      <c r="F36">
        <v>409.76</v>
      </c>
      <c r="G36">
        <v>0</v>
      </c>
    </row>
    <row r="37" spans="1:7" x14ac:dyDescent="0.3">
      <c r="A37" s="8">
        <v>44018</v>
      </c>
      <c r="B37" s="8">
        <v>45821</v>
      </c>
      <c r="C37">
        <v>59</v>
      </c>
      <c r="D37">
        <v>0</v>
      </c>
      <c r="E37" s="8">
        <v>45869</v>
      </c>
      <c r="F37">
        <v>409.76</v>
      </c>
      <c r="G37">
        <v>0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01C8799-F5E7-44E3-B8D6-3867755F0B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</vt:lpstr>
      <vt:lpstr>CoutMoyen</vt:lpstr>
      <vt:lpstr>DateCloture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Damaste .</cp:lastModifiedBy>
  <dcterms:created xsi:type="dcterms:W3CDTF">2015-06-05T18:17:20Z</dcterms:created>
  <dcterms:modified xsi:type="dcterms:W3CDTF">2025-08-14T16:20:59Z</dcterms:modified>
</cp:coreProperties>
</file>