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793E1B25-8702-4473-82DA-E48D5F07A4EE}" xr6:coauthVersionLast="47" xr6:coauthVersionMax="47" xr10:uidLastSave="{00000000-0000-0000-0000-000000000000}"/>
  <bookViews>
    <workbookView xWindow="-108" yWindow="-108" windowWidth="23256" windowHeight="12576" xr2:uid="{42175199-7167-4880-9AAB-B2465ED64143}"/>
  </bookViews>
  <sheets>
    <sheet name="Planning" sheetId="1" r:id="rId1"/>
    <sheet name="Data" sheetId="4" r:id="rId2"/>
    <sheet name="Récap" sheetId="3" r:id="rId3"/>
    <sheet name="Paramètres" sheetId="2" r:id="rId4"/>
  </sheets>
  <definedNames>
    <definedName name="_An" localSheetId="2">Récap!$B$3</definedName>
    <definedName name="_An">Planning!$B$3</definedName>
    <definedName name="_Mois" localSheetId="2">Récap!$B$2</definedName>
    <definedName name="_Mois">Planning!$B$2</definedName>
    <definedName name="_Planning" localSheetId="2">Récap!$B$5:$L$36</definedName>
    <definedName name="_Planning">Planning!$B$5:$L$36</definedName>
    <definedName name="DatePaques">Paramètres!$E$4</definedName>
    <definedName name="DonnéesExternes_1" localSheetId="1" hidden="1">Data!$B$2:$D$3</definedName>
    <definedName name="l_Mois" localSheetId="2">t_Mois[Mois]</definedName>
    <definedName name="l_Mois">t_Mois[Mois]</definedName>
    <definedName name="l_Wilaya" localSheetId="2">t_Wilaya[Wilaya]</definedName>
    <definedName name="l_Wilaya">t_Wilaya[Wilaya]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3" l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E15" i="2"/>
  <c r="E14" i="2"/>
  <c r="E13" i="2"/>
  <c r="E12" i="2"/>
  <c r="E11" i="2"/>
  <c r="E7" i="2"/>
  <c r="E6" i="2"/>
  <c r="E4" i="2"/>
  <c r="E5" i="2" s="1"/>
  <c r="E3" i="2"/>
  <c r="B7" i="3" l="1"/>
  <c r="J6" i="3" a="1"/>
  <c r="J6" i="3" s="1"/>
  <c r="F6" i="3" a="1"/>
  <c r="F6" i="3" s="1"/>
  <c r="C6" i="3" a="1"/>
  <c r="C6" i="3" s="1"/>
  <c r="L6" i="3" a="1"/>
  <c r="L6" i="3" s="1"/>
  <c r="I6" i="3" a="1"/>
  <c r="I6" i="3" s="1"/>
  <c r="E6" i="3" a="1"/>
  <c r="E6" i="3" s="1"/>
  <c r="H6" i="3" a="1"/>
  <c r="H6" i="3" s="1"/>
  <c r="G6" i="3" a="1"/>
  <c r="G6" i="3" s="1"/>
  <c r="K6" i="3" a="1"/>
  <c r="K6" i="3" s="1"/>
  <c r="D6" i="3" a="1"/>
  <c r="D6" i="3" s="1"/>
  <c r="B8" i="3"/>
  <c r="E8" i="2"/>
  <c r="E9" i="2"/>
  <c r="E10" i="2"/>
  <c r="K8" i="3" l="1" a="1"/>
  <c r="K8" i="3" s="1"/>
  <c r="H8" i="3" a="1"/>
  <c r="H8" i="3" s="1"/>
  <c r="E8" i="3" a="1"/>
  <c r="E8" i="3" s="1"/>
  <c r="L8" i="3" a="1"/>
  <c r="L8" i="3" s="1"/>
  <c r="G8" i="3" a="1"/>
  <c r="G8" i="3" s="1"/>
  <c r="C8" i="3" a="1"/>
  <c r="C8" i="3" s="1"/>
  <c r="J8" i="3" a="1"/>
  <c r="J8" i="3" s="1"/>
  <c r="I8" i="3" a="1"/>
  <c r="I8" i="3" s="1"/>
  <c r="F8" i="3" a="1"/>
  <c r="F8" i="3" s="1"/>
  <c r="D8" i="3" a="1"/>
  <c r="D8" i="3" s="1"/>
  <c r="K7" i="3" a="1"/>
  <c r="K7" i="3" s="1"/>
  <c r="I7" i="3" a="1"/>
  <c r="I7" i="3" s="1"/>
  <c r="F7" i="3" a="1"/>
  <c r="F7" i="3" s="1"/>
  <c r="L7" i="3" a="1"/>
  <c r="L7" i="3" s="1"/>
  <c r="E7" i="3" a="1"/>
  <c r="E7" i="3" s="1"/>
  <c r="D7" i="3" a="1"/>
  <c r="D7" i="3" s="1"/>
  <c r="J7" i="3" a="1"/>
  <c r="J7" i="3" s="1"/>
  <c r="C7" i="3" a="1"/>
  <c r="C7" i="3" s="1"/>
  <c r="H7" i="3" a="1"/>
  <c r="H7" i="3" s="1"/>
  <c r="G7" i="3" a="1"/>
  <c r="G7" i="3" s="1"/>
  <c r="B9" i="3"/>
  <c r="K9" i="3" l="1" a="1"/>
  <c r="K9" i="3" s="1"/>
  <c r="G9" i="3" a="1"/>
  <c r="G9" i="3" s="1"/>
  <c r="J9" i="3" a="1"/>
  <c r="J9" i="3" s="1"/>
  <c r="F9" i="3" a="1"/>
  <c r="F9" i="3" s="1"/>
  <c r="I9" i="3" a="1"/>
  <c r="I9" i="3" s="1"/>
  <c r="E9" i="3" a="1"/>
  <c r="E9" i="3" s="1"/>
  <c r="H9" i="3" a="1"/>
  <c r="H9" i="3" s="1"/>
  <c r="D9" i="3" a="1"/>
  <c r="D9" i="3" s="1"/>
  <c r="L9" i="3" a="1"/>
  <c r="L9" i="3" s="1"/>
  <c r="C9" i="3" a="1"/>
  <c r="C9" i="3" s="1"/>
  <c r="B10" i="3"/>
  <c r="L10" i="3" l="1" a="1"/>
  <c r="L10" i="3" s="1"/>
  <c r="I10" i="3" a="1"/>
  <c r="I10" i="3" s="1"/>
  <c r="E10" i="3" a="1"/>
  <c r="E10" i="3" s="1"/>
  <c r="G10" i="3" a="1"/>
  <c r="G10" i="3" s="1"/>
  <c r="D10" i="3" a="1"/>
  <c r="D10" i="3" s="1"/>
  <c r="K10" i="3" a="1"/>
  <c r="K10" i="3" s="1"/>
  <c r="J10" i="3" a="1"/>
  <c r="J10" i="3" s="1"/>
  <c r="C10" i="3" a="1"/>
  <c r="C10" i="3" s="1"/>
  <c r="H10" i="3" a="1"/>
  <c r="H10" i="3" s="1"/>
  <c r="F10" i="3" a="1"/>
  <c r="F10" i="3" s="1"/>
  <c r="B11" i="3"/>
  <c r="I11" i="3" l="1" a="1"/>
  <c r="I11" i="3" s="1"/>
  <c r="F11" i="3" a="1"/>
  <c r="F11" i="3" s="1"/>
  <c r="K11" i="3" a="1"/>
  <c r="K11" i="3" s="1"/>
  <c r="H11" i="3" a="1"/>
  <c r="H11" i="3" s="1"/>
  <c r="D11" i="3" a="1"/>
  <c r="D11" i="3" s="1"/>
  <c r="G11" i="3" a="1"/>
  <c r="G11" i="3" s="1"/>
  <c r="L11" i="3" a="1"/>
  <c r="L11" i="3" s="1"/>
  <c r="J11" i="3" a="1"/>
  <c r="J11" i="3" s="1"/>
  <c r="E11" i="3" a="1"/>
  <c r="E11" i="3" s="1"/>
  <c r="C11" i="3" a="1"/>
  <c r="C11" i="3" s="1"/>
  <c r="B12" i="3"/>
  <c r="J12" i="3" l="1" a="1"/>
  <c r="J12" i="3" s="1"/>
  <c r="C12" i="3" a="1"/>
  <c r="C12" i="3" s="1"/>
  <c r="L12" i="3" a="1"/>
  <c r="L12" i="3" s="1"/>
  <c r="H12" i="3" a="1"/>
  <c r="H12" i="3" s="1"/>
  <c r="E12" i="3" a="1"/>
  <c r="E12" i="3" s="1"/>
  <c r="F12" i="3" a="1"/>
  <c r="F12" i="3" s="1"/>
  <c r="K12" i="3" a="1"/>
  <c r="K12" i="3" s="1"/>
  <c r="D12" i="3" a="1"/>
  <c r="D12" i="3" s="1"/>
  <c r="I12" i="3" a="1"/>
  <c r="I12" i="3" s="1"/>
  <c r="G12" i="3" a="1"/>
  <c r="G12" i="3" s="1"/>
  <c r="B13" i="3"/>
  <c r="K13" i="3" l="1" a="1"/>
  <c r="K13" i="3" s="1"/>
  <c r="G13" i="3" a="1"/>
  <c r="G13" i="3" s="1"/>
  <c r="D13" i="3" a="1"/>
  <c r="D13" i="3" s="1"/>
  <c r="I13" i="3" a="1"/>
  <c r="I13" i="3" s="1"/>
  <c r="E13" i="3" a="1"/>
  <c r="E13" i="3" s="1"/>
  <c r="J13" i="3" a="1"/>
  <c r="J13" i="3" s="1"/>
  <c r="C13" i="3" a="1"/>
  <c r="C13" i="3" s="1"/>
  <c r="H13" i="3" a="1"/>
  <c r="H13" i="3" s="1"/>
  <c r="L13" i="3" a="1"/>
  <c r="L13" i="3" s="1"/>
  <c r="F13" i="3" a="1"/>
  <c r="F13" i="3" s="1"/>
  <c r="B14" i="3"/>
  <c r="K14" i="3" l="1" a="1"/>
  <c r="K14" i="3" s="1"/>
  <c r="H14" i="3" a="1"/>
  <c r="H14" i="3" s="1"/>
  <c r="D14" i="3" a="1"/>
  <c r="D14" i="3" s="1"/>
  <c r="J14" i="3" a="1"/>
  <c r="J14" i="3" s="1"/>
  <c r="F14" i="3" a="1"/>
  <c r="F14" i="3" s="1"/>
  <c r="G14" i="3" a="1"/>
  <c r="G14" i="3" s="1"/>
  <c r="L14" i="3" a="1"/>
  <c r="L14" i="3" s="1"/>
  <c r="E14" i="3" a="1"/>
  <c r="E14" i="3" s="1"/>
  <c r="I14" i="3" a="1"/>
  <c r="I14" i="3" s="1"/>
  <c r="C14" i="3" a="1"/>
  <c r="C14" i="3" s="1"/>
  <c r="B15" i="3"/>
  <c r="L15" i="3" l="1" a="1"/>
  <c r="L15" i="3" s="1"/>
  <c r="I15" i="3" a="1"/>
  <c r="I15" i="3" s="1"/>
  <c r="D15" i="3" a="1"/>
  <c r="D15" i="3" s="1"/>
  <c r="K15" i="3" a="1"/>
  <c r="K15" i="3" s="1"/>
  <c r="H15" i="3" a="1"/>
  <c r="H15" i="3" s="1"/>
  <c r="E15" i="3" a="1"/>
  <c r="E15" i="3" s="1"/>
  <c r="C15" i="3" a="1"/>
  <c r="C15" i="3" s="1"/>
  <c r="G15" i="3" a="1"/>
  <c r="G15" i="3" s="1"/>
  <c r="F15" i="3" a="1"/>
  <c r="F15" i="3" s="1"/>
  <c r="J15" i="3" a="1"/>
  <c r="J15" i="3" s="1"/>
  <c r="B16" i="3"/>
  <c r="J16" i="3" l="1" a="1"/>
  <c r="J16" i="3" s="1"/>
  <c r="G16" i="3" a="1"/>
  <c r="G16" i="3" s="1"/>
  <c r="L16" i="3" a="1"/>
  <c r="L16" i="3" s="1"/>
  <c r="I16" i="3" a="1"/>
  <c r="I16" i="3" s="1"/>
  <c r="D16" i="3" a="1"/>
  <c r="D16" i="3" s="1"/>
  <c r="K16" i="3" a="1"/>
  <c r="K16" i="3" s="1"/>
  <c r="F16" i="3" a="1"/>
  <c r="F16" i="3" s="1"/>
  <c r="C16" i="3" a="1"/>
  <c r="C16" i="3" s="1"/>
  <c r="H16" i="3" a="1"/>
  <c r="H16" i="3" s="1"/>
  <c r="E16" i="3" a="1"/>
  <c r="E16" i="3" s="1"/>
  <c r="B17" i="3"/>
  <c r="H17" i="3" l="1" a="1"/>
  <c r="H17" i="3" s="1"/>
  <c r="E17" i="3" a="1"/>
  <c r="E17" i="3" s="1"/>
  <c r="J17" i="3" a="1"/>
  <c r="J17" i="3" s="1"/>
  <c r="G17" i="3" a="1"/>
  <c r="G17" i="3" s="1"/>
  <c r="L17" i="3" a="1"/>
  <c r="L17" i="3" s="1"/>
  <c r="I17" i="3" a="1"/>
  <c r="I17" i="3" s="1"/>
  <c r="D17" i="3" a="1"/>
  <c r="D17" i="3" s="1"/>
  <c r="F17" i="3" a="1"/>
  <c r="F17" i="3" s="1"/>
  <c r="C17" i="3" a="1"/>
  <c r="C17" i="3" s="1"/>
  <c r="K17" i="3" a="1"/>
  <c r="K17" i="3" s="1"/>
  <c r="B18" i="3"/>
  <c r="K18" i="3" l="1" a="1"/>
  <c r="K18" i="3" s="1"/>
  <c r="F18" i="3" a="1"/>
  <c r="F18" i="3" s="1"/>
  <c r="C18" i="3" a="1"/>
  <c r="C18" i="3" s="1"/>
  <c r="H18" i="3" a="1"/>
  <c r="H18" i="3" s="1"/>
  <c r="E18" i="3" a="1"/>
  <c r="E18" i="3" s="1"/>
  <c r="J18" i="3" a="1"/>
  <c r="J18" i="3" s="1"/>
  <c r="G18" i="3" a="1"/>
  <c r="G18" i="3" s="1"/>
  <c r="I18" i="3" a="1"/>
  <c r="I18" i="3" s="1"/>
  <c r="D18" i="3" a="1"/>
  <c r="D18" i="3" s="1"/>
  <c r="L18" i="3" a="1"/>
  <c r="L18" i="3" s="1"/>
  <c r="B19" i="3"/>
  <c r="L19" i="3" l="1" a="1"/>
  <c r="L19" i="3" s="1"/>
  <c r="I19" i="3" a="1"/>
  <c r="I19" i="3" s="1"/>
  <c r="D19" i="3" a="1"/>
  <c r="D19" i="3" s="1"/>
  <c r="K19" i="3" a="1"/>
  <c r="K19" i="3" s="1"/>
  <c r="F19" i="3" a="1"/>
  <c r="F19" i="3" s="1"/>
  <c r="C19" i="3" a="1"/>
  <c r="C19" i="3" s="1"/>
  <c r="H19" i="3" a="1"/>
  <c r="H19" i="3" s="1"/>
  <c r="E19" i="3" a="1"/>
  <c r="E19" i="3" s="1"/>
  <c r="J19" i="3" a="1"/>
  <c r="J19" i="3" s="1"/>
  <c r="G19" i="3" a="1"/>
  <c r="G19" i="3" s="1"/>
  <c r="B20" i="3"/>
  <c r="L20" i="3" l="1" a="1"/>
  <c r="L20" i="3" s="1"/>
  <c r="I20" i="3" a="1"/>
  <c r="I20" i="3" s="1"/>
  <c r="E20" i="3" a="1"/>
  <c r="E20" i="3" s="1"/>
  <c r="K20" i="3" a="1"/>
  <c r="K20" i="3" s="1"/>
  <c r="H20" i="3" a="1"/>
  <c r="H20" i="3" s="1"/>
  <c r="D20" i="3" a="1"/>
  <c r="D20" i="3" s="1"/>
  <c r="G20" i="3" a="1"/>
  <c r="G20" i="3" s="1"/>
  <c r="C20" i="3" a="1"/>
  <c r="C20" i="3" s="1"/>
  <c r="J20" i="3" a="1"/>
  <c r="J20" i="3" s="1"/>
  <c r="F20" i="3" a="1"/>
  <c r="F20" i="3" s="1"/>
  <c r="B21" i="3"/>
  <c r="I21" i="3" l="1" a="1"/>
  <c r="I21" i="3" s="1"/>
  <c r="F21" i="3" a="1"/>
  <c r="F21" i="3" s="1"/>
  <c r="L21" i="3" a="1"/>
  <c r="L21" i="3" s="1"/>
  <c r="E21" i="3" a="1"/>
  <c r="E21" i="3" s="1"/>
  <c r="K21" i="3" a="1"/>
  <c r="K21" i="3" s="1"/>
  <c r="H21" i="3" a="1"/>
  <c r="H21" i="3" s="1"/>
  <c r="D21" i="3" a="1"/>
  <c r="D21" i="3" s="1"/>
  <c r="C21" i="3" a="1"/>
  <c r="C21" i="3" s="1"/>
  <c r="J21" i="3" a="1"/>
  <c r="J21" i="3" s="1"/>
  <c r="G21" i="3" a="1"/>
  <c r="G21" i="3" s="1"/>
  <c r="B22" i="3"/>
  <c r="J22" i="3" l="1" a="1"/>
  <c r="J22" i="3" s="1"/>
  <c r="C22" i="3" a="1"/>
  <c r="C22" i="3" s="1"/>
  <c r="I22" i="3" a="1"/>
  <c r="I22" i="3" s="1"/>
  <c r="F22" i="3" a="1"/>
  <c r="F22" i="3" s="1"/>
  <c r="L22" i="3" a="1"/>
  <c r="L22" i="3" s="1"/>
  <c r="H22" i="3" a="1"/>
  <c r="H22" i="3" s="1"/>
  <c r="E22" i="3" a="1"/>
  <c r="E22" i="3" s="1"/>
  <c r="G22" i="3" a="1"/>
  <c r="G22" i="3" s="1"/>
  <c r="D22" i="3" a="1"/>
  <c r="D22" i="3" s="1"/>
  <c r="K22" i="3" a="1"/>
  <c r="K22" i="3" s="1"/>
  <c r="B23" i="3"/>
  <c r="K23" i="3" l="1" a="1"/>
  <c r="K23" i="3" s="1"/>
  <c r="G23" i="3" a="1"/>
  <c r="G23" i="3" s="1"/>
  <c r="D23" i="3" a="1"/>
  <c r="D23" i="3" s="1"/>
  <c r="J23" i="3" a="1"/>
  <c r="J23" i="3" s="1"/>
  <c r="F23" i="3" a="1"/>
  <c r="F23" i="3" s="1"/>
  <c r="C23" i="3" a="1"/>
  <c r="C23" i="3" s="1"/>
  <c r="I23" i="3" a="1"/>
  <c r="I23" i="3" s="1"/>
  <c r="E23" i="3" a="1"/>
  <c r="E23" i="3" s="1"/>
  <c r="L23" i="3" a="1"/>
  <c r="L23" i="3" s="1"/>
  <c r="H23" i="3" a="1"/>
  <c r="H23" i="3" s="1"/>
  <c r="B24" i="3"/>
  <c r="K24" i="3" l="1" a="1"/>
  <c r="K24" i="3" s="1"/>
  <c r="H24" i="3" a="1"/>
  <c r="H24" i="3" s="1"/>
  <c r="D24" i="3" a="1"/>
  <c r="D24" i="3" s="1"/>
  <c r="G24" i="3" a="1"/>
  <c r="G24" i="3" s="1"/>
  <c r="C24" i="3" a="1"/>
  <c r="C24" i="3" s="1"/>
  <c r="J24" i="3" a="1"/>
  <c r="J24" i="3" s="1"/>
  <c r="F24" i="3" a="1"/>
  <c r="F24" i="3" s="1"/>
  <c r="L24" i="3" a="1"/>
  <c r="L24" i="3" s="1"/>
  <c r="I24" i="3" a="1"/>
  <c r="I24" i="3" s="1"/>
  <c r="E24" i="3" a="1"/>
  <c r="E24" i="3" s="1"/>
  <c r="B25" i="3"/>
  <c r="L25" i="3" l="1" a="1"/>
  <c r="L25" i="3" s="1"/>
  <c r="E25" i="3" a="1"/>
  <c r="E25" i="3" s="1"/>
  <c r="K25" i="3" a="1"/>
  <c r="K25" i="3" s="1"/>
  <c r="H25" i="3" a="1"/>
  <c r="H25" i="3" s="1"/>
  <c r="D25" i="3" a="1"/>
  <c r="D25" i="3" s="1"/>
  <c r="J25" i="3" a="1"/>
  <c r="J25" i="3" s="1"/>
  <c r="G25" i="3" a="1"/>
  <c r="G25" i="3" s="1"/>
  <c r="C25" i="3" a="1"/>
  <c r="C25" i="3" s="1"/>
  <c r="F25" i="3" a="1"/>
  <c r="F25" i="3" s="1"/>
  <c r="I25" i="3" a="1"/>
  <c r="I25" i="3" s="1"/>
  <c r="B26" i="3"/>
  <c r="I26" i="3" l="1" a="1"/>
  <c r="I26" i="3" s="1"/>
  <c r="F26" i="3" a="1"/>
  <c r="F26" i="3" s="1"/>
  <c r="L26" i="3" a="1"/>
  <c r="L26" i="3" s="1"/>
  <c r="H26" i="3" a="1"/>
  <c r="H26" i="3" s="1"/>
  <c r="E26" i="3" a="1"/>
  <c r="E26" i="3" s="1"/>
  <c r="K26" i="3" a="1"/>
  <c r="K26" i="3" s="1"/>
  <c r="G26" i="3" a="1"/>
  <c r="G26" i="3" s="1"/>
  <c r="D26" i="3" a="1"/>
  <c r="D26" i="3" s="1"/>
  <c r="J26" i="3" a="1"/>
  <c r="J26" i="3" s="1"/>
  <c r="C26" i="3" a="1"/>
  <c r="C26" i="3" s="1"/>
  <c r="B27" i="3"/>
  <c r="J27" i="3" l="1" a="1"/>
  <c r="J27" i="3" s="1"/>
  <c r="F27" i="3" a="1"/>
  <c r="F27" i="3" s="1"/>
  <c r="C27" i="3" a="1"/>
  <c r="C27" i="3" s="1"/>
  <c r="I27" i="3" a="1"/>
  <c r="I27" i="3" s="1"/>
  <c r="E27" i="3" a="1"/>
  <c r="E27" i="3" s="1"/>
  <c r="L27" i="3" a="1"/>
  <c r="L27" i="3" s="1"/>
  <c r="H27" i="3" a="1"/>
  <c r="H27" i="3" s="1"/>
  <c r="K27" i="3" a="1"/>
  <c r="K27" i="3" s="1"/>
  <c r="G27" i="3" a="1"/>
  <c r="G27" i="3" s="1"/>
  <c r="D27" i="3" a="1"/>
  <c r="D27" i="3" s="1"/>
  <c r="B28" i="3"/>
  <c r="L28" i="3" l="1" a="1"/>
  <c r="L28" i="3" s="1"/>
  <c r="H28" i="3" a="1"/>
  <c r="H28" i="3" s="1"/>
  <c r="D28" i="3" a="1"/>
  <c r="D28" i="3" s="1"/>
  <c r="K28" i="3" a="1"/>
  <c r="K28" i="3" s="1"/>
  <c r="G28" i="3" a="1"/>
  <c r="G28" i="3" s="1"/>
  <c r="C28" i="3" a="1"/>
  <c r="C28" i="3" s="1"/>
  <c r="J28" i="3" a="1"/>
  <c r="J28" i="3" s="1"/>
  <c r="F28" i="3" a="1"/>
  <c r="F28" i="3" s="1"/>
  <c r="E28" i="3" a="1"/>
  <c r="E28" i="3" s="1"/>
  <c r="I28" i="3" a="1"/>
  <c r="I28" i="3" s="1"/>
  <c r="B29" i="3"/>
  <c r="J29" i="3" l="1" a="1"/>
  <c r="J29" i="3" s="1"/>
  <c r="F29" i="3" a="1"/>
  <c r="F29" i="3" s="1"/>
  <c r="I29" i="3" a="1"/>
  <c r="I29" i="3" s="1"/>
  <c r="E29" i="3" a="1"/>
  <c r="E29" i="3" s="1"/>
  <c r="L29" i="3" a="1"/>
  <c r="L29" i="3" s="1"/>
  <c r="H29" i="3" a="1"/>
  <c r="H29" i="3" s="1"/>
  <c r="D29" i="3" a="1"/>
  <c r="D29" i="3" s="1"/>
  <c r="K29" i="3" a="1"/>
  <c r="K29" i="3" s="1"/>
  <c r="G29" i="3" a="1"/>
  <c r="G29" i="3" s="1"/>
  <c r="C29" i="3" a="1"/>
  <c r="C29" i="3" s="1"/>
  <c r="B30" i="3"/>
  <c r="L30" i="3" l="1" a="1"/>
  <c r="L30" i="3" s="1"/>
  <c r="H30" i="3" a="1"/>
  <c r="H30" i="3" s="1"/>
  <c r="D30" i="3" a="1"/>
  <c r="D30" i="3" s="1"/>
  <c r="K30" i="3" a="1"/>
  <c r="K30" i="3" s="1"/>
  <c r="G30" i="3" a="1"/>
  <c r="G30" i="3" s="1"/>
  <c r="C30" i="3" a="1"/>
  <c r="C30" i="3" s="1"/>
  <c r="J30" i="3" a="1"/>
  <c r="J30" i="3" s="1"/>
  <c r="F30" i="3" a="1"/>
  <c r="F30" i="3" s="1"/>
  <c r="I30" i="3" a="1"/>
  <c r="I30" i="3" s="1"/>
  <c r="E30" i="3" a="1"/>
  <c r="E30" i="3" s="1"/>
  <c r="B31" i="3"/>
  <c r="J31" i="3" l="1" a="1"/>
  <c r="J31" i="3" s="1"/>
  <c r="F31" i="3" a="1"/>
  <c r="F31" i="3" s="1"/>
  <c r="I31" i="3" a="1"/>
  <c r="I31" i="3" s="1"/>
  <c r="E31" i="3" a="1"/>
  <c r="E31" i="3" s="1"/>
  <c r="L31" i="3" a="1"/>
  <c r="L31" i="3" s="1"/>
  <c r="H31" i="3" a="1"/>
  <c r="H31" i="3" s="1"/>
  <c r="D31" i="3" a="1"/>
  <c r="D31" i="3" s="1"/>
  <c r="G31" i="3" a="1"/>
  <c r="G31" i="3" s="1"/>
  <c r="C31" i="3" a="1"/>
  <c r="C31" i="3" s="1"/>
  <c r="K31" i="3" a="1"/>
  <c r="K31" i="3" s="1"/>
  <c r="B32" i="3"/>
  <c r="L32" i="3" l="1" a="1"/>
  <c r="L32" i="3" s="1"/>
  <c r="H32" i="3" a="1"/>
  <c r="H32" i="3" s="1"/>
  <c r="D32" i="3" a="1"/>
  <c r="D32" i="3" s="1"/>
  <c r="K32" i="3" a="1"/>
  <c r="K32" i="3" s="1"/>
  <c r="G32" i="3" a="1"/>
  <c r="G32" i="3" s="1"/>
  <c r="C32" i="3" a="1"/>
  <c r="C32" i="3" s="1"/>
  <c r="J32" i="3" a="1"/>
  <c r="J32" i="3" s="1"/>
  <c r="F32" i="3" a="1"/>
  <c r="F32" i="3" s="1"/>
  <c r="I32" i="3" a="1"/>
  <c r="I32" i="3" s="1"/>
  <c r="E32" i="3" a="1"/>
  <c r="E32" i="3" s="1"/>
  <c r="B33" i="3"/>
  <c r="J33" i="3" l="1" a="1"/>
  <c r="J33" i="3" s="1"/>
  <c r="F33" i="3" a="1"/>
  <c r="F33" i="3" s="1"/>
  <c r="I33" i="3" a="1"/>
  <c r="I33" i="3" s="1"/>
  <c r="E33" i="3" a="1"/>
  <c r="E33" i="3" s="1"/>
  <c r="L33" i="3" a="1"/>
  <c r="L33" i="3" s="1"/>
  <c r="H33" i="3" a="1"/>
  <c r="H33" i="3" s="1"/>
  <c r="D33" i="3" a="1"/>
  <c r="D33" i="3" s="1"/>
  <c r="C33" i="3" a="1"/>
  <c r="C33" i="3" s="1"/>
  <c r="K33" i="3" a="1"/>
  <c r="K33" i="3" s="1"/>
  <c r="G33" i="3" a="1"/>
  <c r="G33" i="3" s="1"/>
  <c r="B34" i="3"/>
  <c r="L34" i="3" l="1" a="1"/>
  <c r="L34" i="3" s="1"/>
  <c r="H34" i="3" a="1"/>
  <c r="H34" i="3" s="1"/>
  <c r="D34" i="3" a="1"/>
  <c r="D34" i="3" s="1"/>
  <c r="K34" i="3" a="1"/>
  <c r="K34" i="3" s="1"/>
  <c r="G34" i="3" a="1"/>
  <c r="G34" i="3" s="1"/>
  <c r="C34" i="3" a="1"/>
  <c r="C34" i="3" s="1"/>
  <c r="J34" i="3" a="1"/>
  <c r="J34" i="3" s="1"/>
  <c r="F34" i="3" a="1"/>
  <c r="F34" i="3" s="1"/>
  <c r="I34" i="3" a="1"/>
  <c r="I34" i="3" s="1"/>
  <c r="E34" i="3" a="1"/>
  <c r="E34" i="3" s="1"/>
  <c r="B35" i="3"/>
  <c r="J35" i="3" l="1" a="1"/>
  <c r="J35" i="3" s="1"/>
  <c r="F35" i="3" a="1"/>
  <c r="F35" i="3" s="1"/>
  <c r="I35" i="3" a="1"/>
  <c r="I35" i="3" s="1"/>
  <c r="E35" i="3" a="1"/>
  <c r="E35" i="3" s="1"/>
  <c r="L35" i="3" a="1"/>
  <c r="L35" i="3" s="1"/>
  <c r="H35" i="3" a="1"/>
  <c r="H35" i="3" s="1"/>
  <c r="D35" i="3" a="1"/>
  <c r="D35" i="3" s="1"/>
  <c r="K35" i="3" a="1"/>
  <c r="K35" i="3" s="1"/>
  <c r="G35" i="3" a="1"/>
  <c r="G35" i="3" s="1"/>
  <c r="C35" i="3" a="1"/>
  <c r="C35" i="3" s="1"/>
  <c r="B36" i="3"/>
  <c r="L36" i="3" l="1" a="1"/>
  <c r="L36" i="3" s="1"/>
  <c r="H36" i="3" a="1"/>
  <c r="H36" i="3" s="1"/>
  <c r="D36" i="3" a="1"/>
  <c r="D36" i="3" s="1"/>
  <c r="K36" i="3" a="1"/>
  <c r="K36" i="3" s="1"/>
  <c r="G36" i="3" a="1"/>
  <c r="G36" i="3" s="1"/>
  <c r="C36" i="3" a="1"/>
  <c r="C36" i="3" s="1"/>
  <c r="J36" i="3" a="1"/>
  <c r="J36" i="3" s="1"/>
  <c r="F36" i="3" a="1"/>
  <c r="F36" i="3" s="1"/>
  <c r="E36" i="3" a="1"/>
  <c r="E36" i="3" s="1"/>
  <c r="I36" i="3" a="1"/>
  <c r="I36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206B2F2-67DD-4C32-9A1F-651FAAB2F86E}" keepAlive="1" name="Requête - Data" description="Connexion à la requête « Data » dans le classeur." type="5" refreshedVersion="8" saveData="1">
    <dbPr connection="Provider=Microsoft.Mashup.OleDb.1;Data Source=$Workbook$;Location=Data;Extended Properties=&quot;&quot;" command="SELECT * FROM [Data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<sst xmlns="http://schemas.openxmlformats.org/spreadsheetml/2006/main" count="117" uniqueCount="99">
  <si>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</si>
  <si>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</si>
  <si>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</si>
  <si>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</si>
  <si>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</si>
  <si>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</si>
  <si>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</si>
  <si>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</si>
  <si>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</si>
  <si>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</si>
  <si>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</si>
  <si>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</si>
  <si>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</si>
  <si>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</si>
  <si>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</si>
  <si>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</si>
  <si>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</si>
  <si>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</si>
  <si>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</si>
  <si>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</si>
  <si>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</si>
  <si>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</si>
  <si>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</si>
  <si>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</si>
  <si>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</si>
  <si>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</si>
  <si>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</si>
  <si>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</si>
  <si>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Wilaya</t>
  </si>
  <si>
    <t>Adrar</t>
  </si>
  <si>
    <t>Chlef</t>
  </si>
  <si>
    <t>Laghouat</t>
  </si>
  <si>
    <t>Oum El Bouaghi</t>
  </si>
  <si>
    <t>Batna</t>
  </si>
  <si>
    <t>Béjaïa</t>
  </si>
  <si>
    <t>Biskra</t>
  </si>
  <si>
    <t>Béchar</t>
  </si>
  <si>
    <t>Blida</t>
  </si>
  <si>
    <t>Bouïra</t>
  </si>
  <si>
    <t>Tamanrasset</t>
  </si>
  <si>
    <t>Tébessa</t>
  </si>
  <si>
    <t>Tlemcen</t>
  </si>
  <si>
    <t>Tiaret</t>
  </si>
  <si>
    <t>Tizi Ouzou</t>
  </si>
  <si>
    <t>Algiers</t>
  </si>
  <si>
    <t>Djelfa</t>
  </si>
  <si>
    <t>Jijel</t>
  </si>
  <si>
    <t>Sétif</t>
  </si>
  <si>
    <t>Saïda</t>
  </si>
  <si>
    <t>Skikda</t>
  </si>
  <si>
    <t>Sidi Bel Abbès</t>
  </si>
  <si>
    <t>Annaba</t>
  </si>
  <si>
    <t>Guelma</t>
  </si>
  <si>
    <t>Constantine</t>
  </si>
  <si>
    <t>Médéa</t>
  </si>
  <si>
    <t>Mostaganem</t>
  </si>
  <si>
    <t>M'Sila</t>
  </si>
  <si>
    <t>Mascara</t>
  </si>
  <si>
    <t>Ouargla</t>
  </si>
  <si>
    <t>Oran</t>
  </si>
  <si>
    <t>El Bayadh</t>
  </si>
  <si>
    <t>Illizi</t>
  </si>
  <si>
    <t>Bordj Bou Arréridj</t>
  </si>
  <si>
    <t>Boumerdès</t>
  </si>
  <si>
    <t>El Tarf</t>
  </si>
  <si>
    <t>Tindouf</t>
  </si>
  <si>
    <t>Tissemsilt</t>
  </si>
  <si>
    <t>El Oued</t>
  </si>
  <si>
    <t>Khenchela</t>
  </si>
  <si>
    <t>Souk Ahras</t>
  </si>
  <si>
    <t>Tipaza</t>
  </si>
  <si>
    <t>Mila</t>
  </si>
  <si>
    <t>Aïn Defla</t>
  </si>
  <si>
    <t>Naâma</t>
  </si>
  <si>
    <t>Aïn Témouchent</t>
  </si>
  <si>
    <t>Ghardaïa</t>
  </si>
  <si>
    <t>Relizane</t>
  </si>
  <si>
    <t>El M'Ghair</t>
  </si>
  <si>
    <t>El Menia</t>
  </si>
  <si>
    <t>Ouled Djellal</t>
  </si>
  <si>
    <t>Bordj Baji Mokhtar</t>
  </si>
  <si>
    <t>Béni Abbès</t>
  </si>
  <si>
    <t>Timimoun</t>
  </si>
  <si>
    <t>Touggourt</t>
  </si>
  <si>
    <t>Djanet</t>
  </si>
  <si>
    <t>Ain Salah</t>
  </si>
  <si>
    <t>Ain Guezzam</t>
  </si>
  <si>
    <t>Date</t>
  </si>
  <si>
    <t>Visite</t>
  </si>
  <si>
    <t>Visite 1</t>
  </si>
  <si>
    <t>Visite 2</t>
  </si>
  <si>
    <t>Visite 3</t>
  </si>
  <si>
    <t>Visite 4</t>
  </si>
  <si>
    <t>Visite 5</t>
  </si>
  <si>
    <t>Visite 6</t>
  </si>
  <si>
    <t>Visite 7</t>
  </si>
  <si>
    <t>Visite 8</t>
  </si>
  <si>
    <t>Visite 9</t>
  </si>
  <si>
    <t>Visite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</si>
</sst>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5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8"/>
      <name val="Segoe UI"/>
      <family val="2"/>
    </font>
    <font>
      <b/>
      <sz val="11"/>
      <color theme="0"/>
      <name val="Segoe UI"/>
      <family val="2"/>
    </font>
    <font>
      <sz val="11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 vertical="center" indent="1"/>
    </xf>
    <xf numFmtId="0" fontId="1" fillId="2" borderId="0" xfId="0" applyFont="1" applyFill="1" applyAlignment="1">
      <alignment horizontal="left" vertical="center" indent="1"/>
    </xf>
    <xf numFmtId="0" fontId="0" fillId="4" borderId="2" xfId="0" applyFill="1" applyBorder="1" applyAlignment="1">
      <alignment horizontal="left" indent="1"/>
    </xf>
    <xf numFmtId="0" fontId="0" fillId="5" borderId="2" xfId="0" applyFill="1" applyBorder="1" applyAlignment="1">
      <alignment horizontal="left" indent="1"/>
    </xf>
    <xf numFmtId="0" fontId="0" fillId="4" borderId="3" xfId="0" applyFill="1" applyBorder="1" applyAlignment="1">
      <alignment horizontal="left" indent="1"/>
    </xf>
    <xf numFmtId="0" fontId="3" fillId="3" borderId="1" xfId="0" applyFont="1" applyFill="1" applyBorder="1" applyAlignment="1">
      <alignment horizontal="left" indent="1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3" fillId="3" borderId="5" xfId="0" applyFont="1" applyFill="1" applyBorder="1"/>
    <xf numFmtId="0" fontId="3" fillId="3" borderId="6" xfId="0" applyFont="1" applyFill="1" applyBorder="1"/>
  </cellXfs>
  <cellStyles count="1">
    <cellStyle name="Normal" xfId="0" builtinId="0"/>
  </cellStyles>
  <dxfs count="30"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/>
        <horizontal/>
      </border>
    </dxf>
    <dxf>
      <fill>
        <patternFill>
          <bgColor theme="4" tint="0.59996337778862885"/>
        </patternFill>
      </fill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</border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/>
        <horizontal/>
      </border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/>
        <horizontal/>
      </border>
    </dxf>
    <dxf>
      <fill>
        <patternFill>
          <bgColor theme="4" tint="0.59996337778862885"/>
        </patternFill>
      </fill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</border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/>
        <horizontal/>
      </border>
    </dxf>
    <dxf>
      <fill>
        <patternFill patternType="solid">
          <fgColor theme="4" tint="0.59999389629810485"/>
          <bgColor theme="4" tint="0.59999389629810485"/>
        </patternFill>
      </fill>
      <alignment horizontal="left" vertical="bottom" textRotation="0" wrapText="0" relativeIndent="1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ill>
        <patternFill patternType="solid">
          <fgColor theme="4" tint="0.59999389629810485"/>
          <bgColor theme="4" tint="0.59999389629810485"/>
        </patternFill>
      </fill>
      <alignment horizontal="left" vertical="bottom" textRotation="0" wrapText="0" relativeIndent="1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"/>
        <family val="2"/>
        <scheme val="none"/>
      </font>
      <fill>
        <patternFill patternType="solid">
          <fgColor theme="4"/>
          <bgColor theme="4"/>
        </patternFill>
      </fill>
      <alignment horizontal="left" vertical="bottom" textRotation="0" wrapText="0" relative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Spin" dx="26" fmlaLink="$B$3" max="2050" min="2020" page="10" val="2025"/>
</file>

<file path=xl/ctrlProps/ctrlProp2.xml><?xml version="1.0" encoding="utf-8"?>
<formControlPr xmlns="http://schemas.microsoft.com/office/spreadsheetml/2009/9/main" objectType="Spin" dx="26" fmlaLink="$B$3" max="2050" min="2020" page="10" val="202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</xdr:colOff>
          <xdr:row>2</xdr:row>
          <xdr:rowOff>0</xdr:rowOff>
        </xdr:from>
        <xdr:to>
          <xdr:col>2</xdr:col>
          <xdr:colOff>220980</xdr:colOff>
          <xdr:row>3</xdr:row>
          <xdr:rowOff>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xdr:twoCellAnchor editAs="absolute">
    <xdr:from>
      <xdr:col>4</xdr:col>
      <xdr:colOff>308658</xdr:colOff>
      <xdr:row>0</xdr:row>
      <xdr:rowOff>192911</xdr:rowOff>
    </xdr:from>
    <xdr:to>
      <xdr:col>5</xdr:col>
      <xdr:colOff>443696</xdr:colOff>
      <xdr:row>2</xdr:row>
      <xdr:rowOff>173620</xdr:rowOff>
    </xdr:to>
    <xdr:sp macro="[0]!Archiv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41FC8E9-7616-9F40-BE6B-09A70BE68DFA}"/>
            </a:ext>
          </a:extLst>
        </xdr:cNvPr>
        <xdr:cNvSpPr/>
      </xdr:nvSpPr>
      <xdr:spPr>
        <a:xfrm>
          <a:off x="4253696" y="192911"/>
          <a:ext cx="1485418" cy="405114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Archivage</a:t>
          </a:r>
          <a:r>
            <a:rPr lang="fr-FR" sz="1100" b="1" baseline="0">
              <a:solidFill>
                <a:schemeClr val="bg1"/>
              </a:solidFill>
            </a:rPr>
            <a:t> données</a:t>
          </a:r>
          <a:endParaRPr lang="fr-FR" sz="1100" b="1">
            <a:solidFill>
              <a:schemeClr val="bg1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</xdr:colOff>
          <xdr:row>2</xdr:row>
          <xdr:rowOff>0</xdr:rowOff>
        </xdr:from>
        <xdr:to>
          <xdr:col>2</xdr:col>
          <xdr:colOff>220980</xdr:colOff>
          <xdr:row>3</xdr:row>
          <xdr:rowOff>0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" xr16:uid="{CEAE80EB-55FA-48C9-83FC-BF592EBF22AF}" autoFormatId="16" applyNumberFormats="0" applyBorderFormats="0" applyFontFormats="0" applyPatternFormats="0" applyAlignmentFormats="0" applyWidthHeightFormats="0">
  <queryTableRefresh nextId="6">
    <queryTableFields count="3">
      <queryTableField id="1" name="Date" tableColumnId="1"/>
      <queryTableField id="4" name="Visite" tableColumnId="4"/>
      <queryTableField id="5" name="Wilaya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7BD1A42-D6A1-43AF-856E-56121BF99BBF}" name="Data" displayName="Data" ref="B2:D3" tableType="queryTable" insertRow="1" totalsRowShown="0" headerRowDxfId="29" dataDxfId="28">
  <autoFilter ref="B2:D3" xr:uid="{C7BD1A42-D6A1-43AF-856E-56121BF99BBF}">
    <filterColumn colId="0" hiddenButton="1"/>
    <filterColumn colId="1" hiddenButton="1"/>
    <filterColumn colId="2" hiddenButton="1"/>
  </autoFilter>
  <tableColumns count="3">
    <tableColumn id="1" xr3:uid="{9531F03B-8917-400F-ADE0-84F8DFF32382}" uniqueName="1" name="Date" queryTableFieldId="1" dataDxfId="27"/>
    <tableColumn id="4" xr3:uid="{9FA50708-10B5-4265-87D5-B6E72BEEEBE9}" uniqueName="4" name="Visite" queryTableFieldId="4"/>
    <tableColumn id="5" xr3:uid="{CC2E032D-5176-4853-BE82-B85F2D5C784F}" uniqueName="5" name="Wilaya" queryTableField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2A3264A-0B6E-4BFD-820C-E83095584E17}" name="t_Recap" displayName="t_Recap" ref="F2:H3" insertRow="1" totalsRowShown="0" dataDxfId="25" headerRowBorderDxfId="26" tableBorderDxfId="24">
  <autoFilter ref="F2:H3" xr:uid="{C2A3264A-0B6E-4BFD-820C-E83095584E17}">
    <filterColumn colId="0" hiddenButton="1"/>
    <filterColumn colId="1" hiddenButton="1"/>
    <filterColumn colId="2" hiddenButton="1"/>
  </autoFilter>
  <tableColumns count="3">
    <tableColumn id="1" xr3:uid="{0443BFAA-B53C-4821-A0F3-AB08AD6D8C0C}" name="Date" dataDxfId="23"/>
    <tableColumn id="2" xr3:uid="{37A09D08-BDE5-4493-BA1B-A75AB7568C6E}" name="Visite" dataDxfId="22"/>
    <tableColumn id="3" xr3:uid="{B3F5D373-3658-4AC2-AE66-34B43C37B3D6}" name="Wilaya" dataDxfId="2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A75BB8-BA33-4170-BEEF-FDADAE6B768E}" name="t_Mois" displayName="t_Mois" ref="B2:B14" totalsRowShown="0" headerRowDxfId="20" dataDxfId="19">
  <autoFilter ref="B2:B14" xr:uid="{7EA75BB8-BA33-4170-BEEF-FDADAE6B768E}">
    <filterColumn colId="0" hiddenButton="1"/>
  </autoFilter>
  <tableColumns count="1">
    <tableColumn id="1" xr3:uid="{A9F927AF-83C3-4BDB-BF3B-CE4A18EACE83}" name="Mois" dataDxfId="1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A048C5-742E-4348-BFAE-64EC9DBF0408}" name="t_Feries" displayName="t_Feries" ref="D2:E15" totalsRowShown="0">
  <autoFilter ref="D2:E15" xr:uid="{E4A048C5-742E-4348-BFAE-64EC9DBF0408}">
    <filterColumn colId="0" hiddenButton="1"/>
    <filterColumn colId="1" hiddenButton="1"/>
  </autoFilter>
  <tableColumns count="2">
    <tableColumn id="1" xr3:uid="{CFD3B7C7-DA13-4CFA-9A34-9C64F73CA9FA}" name="Jour férié" dataDxfId="17"/>
    <tableColumn id="3" xr3:uid="{36E8D3D8-8CA2-408E-B360-1528EDE7187A}" name="Dates" dataDxfId="16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5C2C74B-7D98-49B2-A45E-60B19E0A961C}" name="t_Wilaya" displayName="t_Wilaya" ref="G2:G60" totalsRowShown="0" headerRowDxfId="15" dataDxfId="13" headerRowBorderDxfId="14" tableBorderDxfId="12" totalsRowBorderDxfId="11">
  <autoFilter ref="G2:G60" xr:uid="{25C2C74B-7D98-49B2-A45E-60B19E0A961C}">
    <filterColumn colId="0" hiddenButton="1"/>
  </autoFilter>
  <tableColumns count="1">
    <tableColumn id="1" xr3:uid="{8B4DD3E5-F3E8-4A92-A408-38FE1B4150B5}" name="Wilaya" dataDxfId="1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24D07-F01C-40F2-8291-10D4691C7D4D}">
  <sheetPr codeName="Feuil1"/>
  <dimension ref="B2:L36"/>
  <sheetViews>
    <sheetView showGridLines="0" tabSelected="1" zoomScale="79" zoomScaleNormal="79" workbookViewId="0">
      <selection activeCell="G15" sqref="G15"/>
    </sheetView>
  </sheetViews>
  <sheetFormatPr baseColWidth="10" defaultColWidth="11.19921875" defaultRowHeight="16.8" x14ac:dyDescent="0.4"/>
  <cols>
    <col min="1" max="1" width="3.69921875" style="1" customWidth="1"/>
    <col min="2" max="2" width="12.69921875" style="1" customWidth="1"/>
    <col min="3" max="12" width="17.69921875" style="1" customWidth="1"/>
    <col min="13" max="16384" width="11.19921875" style="1"/>
  </cols>
  <sheetData>
    <row r="2" spans="2:12" x14ac:dyDescent="0.4">
      <c r="B2" s="7" t="s">
        <v>1</v>
      </c>
    </row>
    <row r="3" spans="2:12" x14ac:dyDescent="0.4">
      <c r="B3" s="7">
        <v>2025</v>
      </c>
    </row>
    <row r="5" spans="2:12" x14ac:dyDescent="0.4">
      <c r="B5" s="12" t="s">
        <v>87</v>
      </c>
      <c r="C5" s="12" t="s">
        <v>89</v>
      </c>
      <c r="D5" s="12" t="s">
        <v>90</v>
      </c>
      <c r="E5" s="12" t="s">
        <v>91</v>
      </c>
      <c r="F5" s="12" t="s">
        <v>92</v>
      </c>
      <c r="G5" s="12" t="s">
        <v>93</v>
      </c>
      <c r="H5" s="12" t="s">
        <v>94</v>
      </c>
      <c r="I5" s="12" t="s">
        <v>95</v>
      </c>
      <c r="J5" s="12" t="s">
        <v>96</v>
      </c>
      <c r="K5" s="12" t="s">
        <v>97</v>
      </c>
      <c r="L5" s="12" t="s">
        <v>98</v>
      </c>
    </row>
    <row r="6" spans="2:12" x14ac:dyDescent="0.4">
      <c r="B6" s="6">
        <f>DATE(_An,MONTH(_Mois&amp;1),1)</f>
        <v>45658</v>
      </c>
      <c r="C6" s="2"/>
      <c r="D6" s="2"/>
      <c r="E6" s="2"/>
      <c r="F6" s="2"/>
      <c r="G6" s="2"/>
      <c r="H6" s="2"/>
      <c r="I6" s="2"/>
      <c r="J6" s="2"/>
      <c r="K6" s="2"/>
      <c r="L6" s="2"/>
    </row>
    <row r="7" spans="2:12" x14ac:dyDescent="0.4">
      <c r="B7" s="6">
        <f>IFERROR(IF(MONTH(B6+1)=MONTH($B$6),B6+1,""),"")</f>
        <v>45659</v>
      </c>
      <c r="C7" s="2"/>
      <c r="D7" s="2"/>
      <c r="E7" s="2"/>
      <c r="F7" s="2"/>
      <c r="G7" s="2"/>
      <c r="H7" s="2"/>
      <c r="I7" s="2"/>
      <c r="J7" s="2"/>
      <c r="K7" s="2"/>
      <c r="L7" s="2"/>
    </row>
    <row r="8" spans="2:12" x14ac:dyDescent="0.4">
      <c r="B8" s="6">
        <f t="shared" ref="B8:B36" si="0">IFERROR(IF(MONTH(B7+1)=MONTH($B$6),B7+1,""),"")</f>
        <v>45660</v>
      </c>
      <c r="C8" s="2"/>
      <c r="D8" s="2"/>
      <c r="E8" s="2"/>
      <c r="F8" s="2"/>
      <c r="G8" s="2"/>
      <c r="H8" s="2"/>
      <c r="I8" s="2"/>
      <c r="J8" s="2"/>
      <c r="K8" s="2"/>
      <c r="L8" s="2"/>
    </row>
    <row r="9" spans="2:12" x14ac:dyDescent="0.4">
      <c r="B9" s="6">
        <f t="shared" si="0"/>
        <v>45661</v>
      </c>
      <c r="C9" s="2"/>
      <c r="D9" s="2"/>
      <c r="E9" s="2"/>
      <c r="F9" s="2"/>
      <c r="G9" s="2"/>
      <c r="H9" s="2"/>
      <c r="I9" s="2"/>
      <c r="J9" s="2"/>
      <c r="K9" s="2"/>
      <c r="L9" s="2"/>
    </row>
    <row r="10" spans="2:12" x14ac:dyDescent="0.4">
      <c r="B10" s="6">
        <f t="shared" si="0"/>
        <v>45662</v>
      </c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2:12" x14ac:dyDescent="0.4">
      <c r="B11" s="6">
        <f t="shared" si="0"/>
        <v>45663</v>
      </c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2:12" x14ac:dyDescent="0.4">
      <c r="B12" s="6">
        <f t="shared" si="0"/>
        <v>45664</v>
      </c>
      <c r="C12" s="2"/>
      <c r="D12" s="2"/>
      <c r="E12" s="2"/>
      <c r="F12" s="2"/>
      <c r="G12" s="2"/>
      <c r="H12" s="2"/>
      <c r="I12" s="2"/>
      <c r="J12" s="2"/>
      <c r="K12" s="2"/>
      <c r="L12" s="2"/>
    </row>
    <row r="13" spans="2:12" x14ac:dyDescent="0.4">
      <c r="B13" s="6">
        <f t="shared" si="0"/>
        <v>45665</v>
      </c>
      <c r="C13" s="2"/>
      <c r="D13" s="2"/>
      <c r="E13" s="2"/>
      <c r="F13" s="2"/>
      <c r="G13" s="2"/>
      <c r="H13" s="2"/>
      <c r="I13" s="2"/>
      <c r="J13" s="2"/>
      <c r="K13" s="2"/>
      <c r="L13" s="2"/>
    </row>
    <row r="14" spans="2:12" x14ac:dyDescent="0.4">
      <c r="B14" s="6">
        <f t="shared" si="0"/>
        <v>45666</v>
      </c>
      <c r="C14" s="2"/>
      <c r="D14" s="2"/>
      <c r="E14" s="2"/>
      <c r="F14" s="2"/>
      <c r="G14" s="2"/>
      <c r="H14" s="2"/>
      <c r="I14" s="2"/>
      <c r="J14" s="2"/>
      <c r="K14" s="2"/>
      <c r="L14" s="2"/>
    </row>
    <row r="15" spans="2:12" x14ac:dyDescent="0.4">
      <c r="B15" s="6">
        <f t="shared" si="0"/>
        <v>45667</v>
      </c>
      <c r="C15" s="2"/>
      <c r="D15" s="2"/>
      <c r="E15" s="2"/>
      <c r="F15" s="2"/>
      <c r="G15" s="2"/>
      <c r="H15" s="2"/>
      <c r="I15" s="2"/>
      <c r="J15" s="2"/>
      <c r="K15" s="2"/>
      <c r="L15" s="2"/>
    </row>
    <row r="16" spans="2:12" x14ac:dyDescent="0.4">
      <c r="B16" s="6">
        <f t="shared" si="0"/>
        <v>45668</v>
      </c>
      <c r="C16" s="2"/>
      <c r="D16" s="2"/>
      <c r="E16" s="2"/>
      <c r="F16" s="2"/>
      <c r="G16" s="2"/>
      <c r="H16" s="2"/>
      <c r="I16" s="2"/>
      <c r="J16" s="2"/>
      <c r="K16" s="2"/>
      <c r="L16" s="2"/>
    </row>
    <row r="17" spans="2:12" x14ac:dyDescent="0.4">
      <c r="B17" s="6">
        <f t="shared" si="0"/>
        <v>45669</v>
      </c>
      <c r="C17" s="2"/>
      <c r="D17" s="2"/>
      <c r="E17" s="2"/>
      <c r="F17" s="2"/>
      <c r="G17" s="2"/>
      <c r="H17" s="2"/>
      <c r="I17" s="2"/>
      <c r="J17" s="2"/>
      <c r="K17" s="2"/>
      <c r="L17" s="2"/>
    </row>
    <row r="18" spans="2:12" x14ac:dyDescent="0.4">
      <c r="B18" s="6">
        <f t="shared" si="0"/>
        <v>45670</v>
      </c>
      <c r="C18" s="2"/>
      <c r="D18" s="2"/>
      <c r="E18" s="2"/>
      <c r="F18" s="2"/>
      <c r="G18" s="2"/>
      <c r="H18" s="2"/>
      <c r="I18" s="2"/>
      <c r="J18" s="2"/>
      <c r="K18" s="2"/>
      <c r="L18" s="2"/>
    </row>
    <row r="19" spans="2:12" x14ac:dyDescent="0.4">
      <c r="B19" s="6">
        <f t="shared" si="0"/>
        <v>45671</v>
      </c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2:12" x14ac:dyDescent="0.4">
      <c r="B20" s="6">
        <f t="shared" si="0"/>
        <v>45672</v>
      </c>
      <c r="C20" s="2"/>
      <c r="D20" s="2"/>
      <c r="E20" s="2"/>
      <c r="F20" s="2"/>
      <c r="G20" s="2"/>
      <c r="H20" s="2"/>
      <c r="I20" s="2"/>
      <c r="J20" s="2"/>
      <c r="K20" s="2"/>
      <c r="L20" s="2"/>
    </row>
    <row r="21" spans="2:12" x14ac:dyDescent="0.4">
      <c r="B21" s="6">
        <f t="shared" si="0"/>
        <v>45673</v>
      </c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2:12" x14ac:dyDescent="0.4">
      <c r="B22" s="6">
        <f t="shared" si="0"/>
        <v>45674</v>
      </c>
      <c r="C22" s="2"/>
      <c r="D22" s="2"/>
      <c r="E22" s="2"/>
      <c r="F22" s="2"/>
      <c r="G22" s="2"/>
      <c r="H22" s="2"/>
      <c r="I22" s="2"/>
      <c r="J22" s="2"/>
      <c r="K22" s="2"/>
      <c r="L22" s="2"/>
    </row>
    <row r="23" spans="2:12" x14ac:dyDescent="0.4">
      <c r="B23" s="6">
        <f t="shared" si="0"/>
        <v>45675</v>
      </c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2:12" x14ac:dyDescent="0.4">
      <c r="B24" s="6">
        <f t="shared" si="0"/>
        <v>45676</v>
      </c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2:12" x14ac:dyDescent="0.4">
      <c r="B25" s="6">
        <f t="shared" si="0"/>
        <v>45677</v>
      </c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2:12" x14ac:dyDescent="0.4">
      <c r="B26" s="6">
        <f t="shared" si="0"/>
        <v>45678</v>
      </c>
      <c r="C26" s="2"/>
      <c r="D26" s="2"/>
      <c r="E26" s="2"/>
      <c r="F26" s="2"/>
      <c r="G26" s="2"/>
      <c r="H26" s="2"/>
      <c r="I26" s="2"/>
      <c r="J26" s="2"/>
      <c r="K26" s="2"/>
      <c r="L26" s="2"/>
    </row>
    <row r="27" spans="2:12" x14ac:dyDescent="0.4">
      <c r="B27" s="6">
        <f t="shared" si="0"/>
        <v>45679</v>
      </c>
      <c r="C27" s="2"/>
      <c r="D27" s="2"/>
      <c r="E27" s="2"/>
      <c r="F27" s="2"/>
      <c r="G27" s="2"/>
      <c r="H27" s="2"/>
      <c r="I27" s="2"/>
      <c r="J27" s="2"/>
      <c r="K27" s="2"/>
      <c r="L27" s="2"/>
    </row>
    <row r="28" spans="2:12" x14ac:dyDescent="0.4">
      <c r="B28" s="6">
        <f t="shared" si="0"/>
        <v>45680</v>
      </c>
      <c r="C28" s="2"/>
      <c r="D28" s="2"/>
      <c r="E28" s="2"/>
      <c r="F28" s="2"/>
      <c r="G28" s="2"/>
      <c r="H28" s="2"/>
      <c r="I28" s="2"/>
      <c r="J28" s="2"/>
      <c r="K28" s="2"/>
      <c r="L28" s="2"/>
    </row>
    <row r="29" spans="2:12" x14ac:dyDescent="0.4">
      <c r="B29" s="6">
        <f t="shared" si="0"/>
        <v>45681</v>
      </c>
      <c r="C29" s="2"/>
      <c r="D29" s="2"/>
      <c r="E29" s="2"/>
      <c r="F29" s="2"/>
      <c r="G29" s="2"/>
      <c r="H29" s="2"/>
      <c r="I29" s="2"/>
      <c r="J29" s="2"/>
      <c r="K29" s="2"/>
      <c r="L29" s="2"/>
    </row>
    <row r="30" spans="2:12" x14ac:dyDescent="0.4">
      <c r="B30" s="6">
        <f t="shared" si="0"/>
        <v>45682</v>
      </c>
      <c r="C30" s="2"/>
      <c r="D30" s="2"/>
      <c r="E30" s="2"/>
      <c r="F30" s="2"/>
      <c r="G30" s="2"/>
      <c r="H30" s="2"/>
      <c r="I30" s="2"/>
      <c r="J30" s="2"/>
      <c r="K30" s="2"/>
      <c r="L30" s="2"/>
    </row>
    <row r="31" spans="2:12" x14ac:dyDescent="0.4">
      <c r="B31" s="6">
        <f t="shared" si="0"/>
        <v>45683</v>
      </c>
      <c r="C31" s="2"/>
      <c r="D31" s="2"/>
      <c r="E31" s="2"/>
      <c r="F31" s="2"/>
      <c r="G31" s="2"/>
      <c r="H31" s="2"/>
      <c r="I31" s="2"/>
      <c r="J31" s="2"/>
      <c r="K31" s="2"/>
      <c r="L31" s="2"/>
    </row>
    <row r="32" spans="2:12" x14ac:dyDescent="0.4">
      <c r="B32" s="6">
        <f t="shared" si="0"/>
        <v>45684</v>
      </c>
      <c r="C32" s="2"/>
      <c r="D32" s="2"/>
      <c r="E32" s="2"/>
      <c r="F32" s="2"/>
      <c r="G32" s="2"/>
      <c r="H32" s="2"/>
      <c r="I32" s="2"/>
      <c r="J32" s="2"/>
      <c r="K32" s="2"/>
      <c r="L32" s="2"/>
    </row>
    <row r="33" spans="2:12" x14ac:dyDescent="0.4">
      <c r="B33" s="6">
        <f t="shared" si="0"/>
        <v>45685</v>
      </c>
      <c r="C33" s="2"/>
      <c r="D33" s="2"/>
      <c r="E33" s="2"/>
      <c r="F33" s="2"/>
      <c r="G33" s="2"/>
      <c r="H33" s="2"/>
      <c r="I33" s="2"/>
      <c r="J33" s="2"/>
      <c r="K33" s="2"/>
      <c r="L33" s="2"/>
    </row>
    <row r="34" spans="2:12" x14ac:dyDescent="0.4">
      <c r="B34" s="6">
        <f t="shared" si="0"/>
        <v>45686</v>
      </c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2:12" x14ac:dyDescent="0.4">
      <c r="B35" s="6">
        <f t="shared" si="0"/>
        <v>45687</v>
      </c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2:12" x14ac:dyDescent="0.4">
      <c r="B36" s="6">
        <f t="shared" si="0"/>
        <v>45688</v>
      </c>
      <c r="C36" s="2"/>
      <c r="D36" s="2"/>
      <c r="E36" s="2"/>
      <c r="F36" s="2"/>
      <c r="G36" s="2"/>
      <c r="H36" s="2"/>
      <c r="I36" s="2"/>
      <c r="J36" s="2"/>
      <c r="K36" s="2"/>
      <c r="L36" s="2"/>
    </row>
  </sheetData>
  <phoneticPr fontId="2" type="noConversion"/>
  <conditionalFormatting sqref="B5">
    <cfRule type="expression" dxfId="9" priority="1">
      <formula>$B5&lt;&gt;""</formula>
    </cfRule>
  </conditionalFormatting>
  <conditionalFormatting sqref="B6:B36">
    <cfRule type="expression" dxfId="8" priority="6">
      <formula>B6&lt;&gt;""</formula>
    </cfRule>
  </conditionalFormatting>
  <conditionalFormatting sqref="B6:L36">
    <cfRule type="expression" dxfId="7" priority="2">
      <formula>$B6=TODAY()</formula>
    </cfRule>
    <cfRule type="expression" dxfId="6" priority="3">
      <formula>WEEKDAY($B6,2)&gt;5</formula>
    </cfRule>
  </conditionalFormatting>
  <conditionalFormatting sqref="C5:L36">
    <cfRule type="expression" dxfId="5" priority="4">
      <formula>$B5&lt;&gt;""</formula>
    </cfRule>
  </conditionalFormatting>
  <dataValidations count="2">
    <dataValidation type="list" allowBlank="1" showInputMessage="1" showErrorMessage="1" sqref="B2" xr:uid="{3F9D6E0B-1913-4076-80CC-D3D9C9A775C7}">
      <formula1>l_Mois</formula1>
    </dataValidation>
    <dataValidation type="list" allowBlank="1" showInputMessage="1" showErrorMessage="1" sqref="C6:L36" xr:uid="{493C6241-98F6-48A8-9C60-8ED539C7B5C3}">
      <formula1>l_Wilaya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Spinner 2">
              <controlPr defaultSize="0" print="0" autoPict="0">
                <anchor>
                  <from>
                    <xdr:col>2</xdr:col>
                    <xdr:colOff>7620</xdr:colOff>
                    <xdr:row>2</xdr:row>
                    <xdr:rowOff>0</xdr:rowOff>
                  </from>
                  <to>
                    <xdr:col>2</xdr:col>
                    <xdr:colOff>220980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F7A39-4A04-476A-9A6C-C77021143981}">
  <sheetPr codeName="Feuil2"/>
  <dimension ref="B2:H3"/>
  <sheetViews>
    <sheetView showGridLines="0" workbookViewId="0">
      <selection activeCell="F1" sqref="F1"/>
    </sheetView>
  </sheetViews>
  <sheetFormatPr baseColWidth="10" defaultRowHeight="16.8" outlineLevelCol="1" x14ac:dyDescent="0.4"/>
  <cols>
    <col min="1" max="1" width="3.69921875" style="1" customWidth="1"/>
    <col min="2" max="3" width="12.69921875" style="1" hidden="1" customWidth="1" outlineLevel="1"/>
    <col min="4" max="4" width="17.69921875" style="1" hidden="1" customWidth="1" outlineLevel="1"/>
    <col min="5" max="5" width="3.69921875" style="1" hidden="1" customWidth="1" outlineLevel="1"/>
    <col min="6" max="6" width="12.69921875" style="1" customWidth="1" collapsed="1"/>
    <col min="7" max="7" width="12.69921875" style="1" customWidth="1"/>
    <col min="8" max="8" width="17.69921875" style="1" customWidth="1"/>
    <col min="9" max="9" width="3.69921875" style="1" customWidth="1"/>
    <col min="10" max="16384" width="11.19921875" style="1"/>
  </cols>
  <sheetData>
    <row r="2" spans="2:8" x14ac:dyDescent="0.4">
      <c r="B2" s="13" t="s">
        <v>87</v>
      </c>
      <c r="C2" t="s">
        <v>88</v>
      </c>
      <c r="D2" t="s">
        <v>28</v>
      </c>
      <c r="F2" s="15" t="s">
        <v>87</v>
      </c>
      <c r="G2" s="18" t="s">
        <v>88</v>
      </c>
      <c r="H2" s="19" t="s">
        <v>28</v>
      </c>
    </row>
    <row r="3" spans="2:8" x14ac:dyDescent="0.4">
      <c r="B3" s="14"/>
      <c r="C3"/>
      <c r="D3"/>
      <c r="F3" s="17"/>
      <c r="G3" s="16"/>
      <c r="H3" s="16"/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291515-5CC2-4B35-9722-06217AAFB7DA}">
  <sheetPr codeName="Feuil3"/>
  <dimension ref="B2:L36"/>
  <sheetViews>
    <sheetView showGridLines="0" zoomScale="79" zoomScaleNormal="79" workbookViewId="0">
      <selection activeCell="B2" sqref="B2"/>
    </sheetView>
  </sheetViews>
  <sheetFormatPr baseColWidth="10" defaultColWidth="11.19921875" defaultRowHeight="16.8" x14ac:dyDescent="0.4"/>
  <cols>
    <col min="1" max="1" width="3.69921875" style="1" customWidth="1"/>
    <col min="2" max="2" width="12.69921875" style="1" customWidth="1"/>
    <col min="3" max="12" width="17.69921875" style="1" customWidth="1"/>
    <col min="13" max="16384" width="11.19921875" style="1"/>
  </cols>
  <sheetData>
    <row r="2" spans="2:12" x14ac:dyDescent="0.4">
      <c r="B2" s="7" t="s">
        <v>5</v>
      </c>
    </row>
    <row r="3" spans="2:12" x14ac:dyDescent="0.4">
      <c r="B3" s="7">
        <v>2025</v>
      </c>
    </row>
    <row r="5" spans="2:12" x14ac:dyDescent="0.4">
      <c r="B5" s="12" t="s">
        <v>87</v>
      </c>
      <c r="C5" s="12" t="s">
        <v>89</v>
      </c>
      <c r="D5" s="12" t="s">
        <v>90</v>
      </c>
      <c r="E5" s="12" t="s">
        <v>91</v>
      </c>
      <c r="F5" s="12" t="s">
        <v>92</v>
      </c>
      <c r="G5" s="12" t="s">
        <v>93</v>
      </c>
      <c r="H5" s="12" t="s">
        <v>94</v>
      </c>
      <c r="I5" s="12" t="s">
        <v>95</v>
      </c>
      <c r="J5" s="12" t="s">
        <v>96</v>
      </c>
      <c r="K5" s="12" t="s">
        <v>97</v>
      </c>
      <c r="L5" s="12" t="s">
        <v>98</v>
      </c>
    </row>
    <row r="6" spans="2:12" x14ac:dyDescent="0.4">
      <c r="B6" s="6">
        <f>DATE(_An,MONTH(_Mois&amp;1),1)</f>
        <v>45778</v>
      </c>
      <c r="C6" s="2" t="str" cm="1">
        <f t="array" ref="C6">IFERROR(INDEX(t_Recap[Wilaya],MATCH($B6&amp;C$5,t_Recap[Date]&amp;t_Recap[Visite],0)),"")</f>
        <v/>
      </c>
      <c r="D6" s="2" t="str" cm="1">
        <f t="array" ref="D6">IFERROR(INDEX(t_Recap[Wilaya],MATCH($B6&amp;D$5,t_Recap[Date]&amp;t_Recap[Visite],0)),"")</f>
        <v/>
      </c>
      <c r="E6" s="2" t="str" cm="1">
        <f t="array" ref="E6">IFERROR(INDEX(t_Recap[Wilaya],MATCH($B6&amp;E$5,t_Recap[Date]&amp;t_Recap[Visite],0)),"")</f>
        <v/>
      </c>
      <c r="F6" s="2" t="str" cm="1">
        <f t="array" ref="F6">IFERROR(INDEX(t_Recap[Wilaya],MATCH($B6&amp;F$5,t_Recap[Date]&amp;t_Recap[Visite],0)),"")</f>
        <v/>
      </c>
      <c r="G6" s="2" t="str" cm="1">
        <f t="array" ref="G6">IFERROR(INDEX(t_Recap[Wilaya],MATCH($B6&amp;G$5,t_Recap[Date]&amp;t_Recap[Visite],0)),"")</f>
        <v/>
      </c>
      <c r="H6" s="2" t="str" cm="1">
        <f t="array" ref="H6">IFERROR(INDEX(t_Recap[Wilaya],MATCH($B6&amp;H$5,t_Recap[Date]&amp;t_Recap[Visite],0)),"")</f>
        <v/>
      </c>
      <c r="I6" s="2" t="str" cm="1">
        <f t="array" ref="I6">IFERROR(INDEX(t_Recap[Wilaya],MATCH($B6&amp;I$5,t_Recap[Date]&amp;t_Recap[Visite],0)),"")</f>
        <v/>
      </c>
      <c r="J6" s="2" t="str" cm="1">
        <f t="array" ref="J6">IFERROR(INDEX(t_Recap[Wilaya],MATCH($B6&amp;J$5,t_Recap[Date]&amp;t_Recap[Visite],0)),"")</f>
        <v/>
      </c>
      <c r="K6" s="2" t="str" cm="1">
        <f t="array" ref="K6">IFERROR(INDEX(t_Recap[Wilaya],MATCH($B6&amp;K$5,t_Recap[Date]&amp;t_Recap[Visite],0)),"")</f>
        <v/>
      </c>
      <c r="L6" s="2" t="str" cm="1">
        <f t="array" ref="L6">IFERROR(INDEX(t_Recap[Wilaya],MATCH($B6&amp;L$5,t_Recap[Date]&amp;t_Recap[Visite],0)),"")</f>
        <v/>
      </c>
    </row>
    <row r="7" spans="2:12" x14ac:dyDescent="0.4">
      <c r="B7" s="6">
        <f>IFERROR(IF(MONTH(B6+1)=MONTH($B$6),B6+1,""),"")</f>
        <v>45779</v>
      </c>
      <c r="C7" s="2" t="str" cm="1">
        <f t="array" ref="C7">IFERROR(INDEX(t_Recap[Wilaya],MATCH($B7&amp;C$5,t_Recap[Date]&amp;t_Recap[Visite],0)),"")</f>
        <v/>
      </c>
      <c r="D7" s="2" t="str" cm="1">
        <f t="array" ref="D7">IFERROR(INDEX(t_Recap[Wilaya],MATCH($B7&amp;D$5,t_Recap[Date]&amp;t_Recap[Visite],0)),"")</f>
        <v/>
      </c>
      <c r="E7" s="2" t="str" cm="1">
        <f t="array" ref="E7">IFERROR(INDEX(t_Recap[Wilaya],MATCH($B7&amp;E$5,t_Recap[Date]&amp;t_Recap[Visite],0)),"")</f>
        <v/>
      </c>
      <c r="F7" s="2" t="str" cm="1">
        <f t="array" ref="F7">IFERROR(INDEX(t_Recap[Wilaya],MATCH($B7&amp;F$5,t_Recap[Date]&amp;t_Recap[Visite],0)),"")</f>
        <v/>
      </c>
      <c r="G7" s="2" t="str" cm="1">
        <f t="array" ref="G7">IFERROR(INDEX(t_Recap[Wilaya],MATCH($B7&amp;G$5,t_Recap[Date]&amp;t_Recap[Visite],0)),"")</f>
        <v/>
      </c>
      <c r="H7" s="2" t="str" cm="1">
        <f t="array" ref="H7">IFERROR(INDEX(t_Recap[Wilaya],MATCH($B7&amp;H$5,t_Recap[Date]&amp;t_Recap[Visite],0)),"")</f>
        <v/>
      </c>
      <c r="I7" s="2" t="str" cm="1">
        <f t="array" ref="I7">IFERROR(INDEX(t_Recap[Wilaya],MATCH($B7&amp;I$5,t_Recap[Date]&amp;t_Recap[Visite],0)),"")</f>
        <v/>
      </c>
      <c r="J7" s="2" t="str" cm="1">
        <f t="array" ref="J7">IFERROR(INDEX(t_Recap[Wilaya],MATCH($B7&amp;J$5,t_Recap[Date]&amp;t_Recap[Visite],0)),"")</f>
        <v/>
      </c>
      <c r="K7" s="2" t="str" cm="1">
        <f t="array" ref="K7">IFERROR(INDEX(t_Recap[Wilaya],MATCH($B7&amp;K$5,t_Recap[Date]&amp;t_Recap[Visite],0)),"")</f>
        <v/>
      </c>
      <c r="L7" s="2" t="str" cm="1">
        <f t="array" ref="L7">IFERROR(INDEX(t_Recap[Wilaya],MATCH($B7&amp;L$5,t_Recap[Date]&amp;t_Recap[Visite],0)),"")</f>
        <v/>
      </c>
    </row>
    <row r="8" spans="2:12" x14ac:dyDescent="0.4">
      <c r="B8" s="6">
        <f t="shared" ref="B8:B36" si="0">IFERROR(IF(MONTH(B7+1)=MONTH($B$6),B7+1,""),"")</f>
        <v>45780</v>
      </c>
      <c r="C8" s="2" t="str" cm="1">
        <f t="array" ref="C8">IFERROR(INDEX(t_Recap[Wilaya],MATCH($B8&amp;C$5,t_Recap[Date]&amp;t_Recap[Visite],0)),"")</f>
        <v/>
      </c>
      <c r="D8" s="2" t="str" cm="1">
        <f t="array" ref="D8">IFERROR(INDEX(t_Recap[Wilaya],MATCH($B8&amp;D$5,t_Recap[Date]&amp;t_Recap[Visite],0)),"")</f>
        <v/>
      </c>
      <c r="E8" s="2" t="str" cm="1">
        <f t="array" ref="E8">IFERROR(INDEX(t_Recap[Wilaya],MATCH($B8&amp;E$5,t_Recap[Date]&amp;t_Recap[Visite],0)),"")</f>
        <v/>
      </c>
      <c r="F8" s="2" t="str" cm="1">
        <f t="array" ref="F8">IFERROR(INDEX(t_Recap[Wilaya],MATCH($B8&amp;F$5,t_Recap[Date]&amp;t_Recap[Visite],0)),"")</f>
        <v/>
      </c>
      <c r="G8" s="2" t="str" cm="1">
        <f t="array" ref="G8">IFERROR(INDEX(t_Recap[Wilaya],MATCH($B8&amp;G$5,t_Recap[Date]&amp;t_Recap[Visite],0)),"")</f>
        <v/>
      </c>
      <c r="H8" s="2" t="str" cm="1">
        <f t="array" ref="H8">IFERROR(INDEX(t_Recap[Wilaya],MATCH($B8&amp;H$5,t_Recap[Date]&amp;t_Recap[Visite],0)),"")</f>
        <v/>
      </c>
      <c r="I8" s="2" t="str" cm="1">
        <f t="array" ref="I8">IFERROR(INDEX(t_Recap[Wilaya],MATCH($B8&amp;I$5,t_Recap[Date]&amp;t_Recap[Visite],0)),"")</f>
        <v/>
      </c>
      <c r="J8" s="2" t="str" cm="1">
        <f t="array" ref="J8">IFERROR(INDEX(t_Recap[Wilaya],MATCH($B8&amp;J$5,t_Recap[Date]&amp;t_Recap[Visite],0)),"")</f>
        <v/>
      </c>
      <c r="K8" s="2" t="str" cm="1">
        <f t="array" ref="K8">IFERROR(INDEX(t_Recap[Wilaya],MATCH($B8&amp;K$5,t_Recap[Date]&amp;t_Recap[Visite],0)),"")</f>
        <v/>
      </c>
      <c r="L8" s="2" t="str" cm="1">
        <f t="array" ref="L8">IFERROR(INDEX(t_Recap[Wilaya],MATCH($B8&amp;L$5,t_Recap[Date]&amp;t_Recap[Visite],0)),"")</f>
        <v/>
      </c>
    </row>
    <row r="9" spans="2:12" x14ac:dyDescent="0.4">
      <c r="B9" s="6">
        <f t="shared" si="0"/>
        <v>45781</v>
      </c>
      <c r="C9" s="2" t="str" cm="1">
        <f t="array" ref="C9">IFERROR(INDEX(t_Recap[Wilaya],MATCH($B9&amp;C$5,t_Recap[Date]&amp;t_Recap[Visite],0)),"")</f>
        <v/>
      </c>
      <c r="D9" s="2" t="str" cm="1">
        <f t="array" ref="D9">IFERROR(INDEX(t_Recap[Wilaya],MATCH($B9&amp;D$5,t_Recap[Date]&amp;t_Recap[Visite],0)),"")</f>
        <v/>
      </c>
      <c r="E9" s="2" t="str" cm="1">
        <f t="array" ref="E9">IFERROR(INDEX(t_Recap[Wilaya],MATCH($B9&amp;E$5,t_Recap[Date]&amp;t_Recap[Visite],0)),"")</f>
        <v/>
      </c>
      <c r="F9" s="2" t="str" cm="1">
        <f t="array" ref="F9">IFERROR(INDEX(t_Recap[Wilaya],MATCH($B9&amp;F$5,t_Recap[Date]&amp;t_Recap[Visite],0)),"")</f>
        <v/>
      </c>
      <c r="G9" s="2" t="str" cm="1">
        <f t="array" ref="G9">IFERROR(INDEX(t_Recap[Wilaya],MATCH($B9&amp;G$5,t_Recap[Date]&amp;t_Recap[Visite],0)),"")</f>
        <v/>
      </c>
      <c r="H9" s="2" t="str" cm="1">
        <f t="array" ref="H9">IFERROR(INDEX(t_Recap[Wilaya],MATCH($B9&amp;H$5,t_Recap[Date]&amp;t_Recap[Visite],0)),"")</f>
        <v/>
      </c>
      <c r="I9" s="2" t="str" cm="1">
        <f t="array" ref="I9">IFERROR(INDEX(t_Recap[Wilaya],MATCH($B9&amp;I$5,t_Recap[Date]&amp;t_Recap[Visite],0)),"")</f>
        <v/>
      </c>
      <c r="J9" s="2" t="str" cm="1">
        <f t="array" ref="J9">IFERROR(INDEX(t_Recap[Wilaya],MATCH($B9&amp;J$5,t_Recap[Date]&amp;t_Recap[Visite],0)),"")</f>
        <v/>
      </c>
      <c r="K9" s="2" t="str" cm="1">
        <f t="array" ref="K9">IFERROR(INDEX(t_Recap[Wilaya],MATCH($B9&amp;K$5,t_Recap[Date]&amp;t_Recap[Visite],0)),"")</f>
        <v/>
      </c>
      <c r="L9" s="2" t="str" cm="1">
        <f t="array" ref="L9">IFERROR(INDEX(t_Recap[Wilaya],MATCH($B9&amp;L$5,t_Recap[Date]&amp;t_Recap[Visite],0)),"")</f>
        <v/>
      </c>
    </row>
    <row r="10" spans="2:12" x14ac:dyDescent="0.4">
      <c r="B10" s="6">
        <f t="shared" si="0"/>
        <v>45782</v>
      </c>
      <c r="C10" s="2" t="str" cm="1">
        <f t="array" ref="C10">IFERROR(INDEX(t_Recap[Wilaya],MATCH($B10&amp;C$5,t_Recap[Date]&amp;t_Recap[Visite],0)),"")</f>
        <v/>
      </c>
      <c r="D10" s="2" t="str" cm="1">
        <f t="array" ref="D10">IFERROR(INDEX(t_Recap[Wilaya],MATCH($B10&amp;D$5,t_Recap[Date]&amp;t_Recap[Visite],0)),"")</f>
        <v/>
      </c>
      <c r="E10" s="2" t="str" cm="1">
        <f t="array" ref="E10">IFERROR(INDEX(t_Recap[Wilaya],MATCH($B10&amp;E$5,t_Recap[Date]&amp;t_Recap[Visite],0)),"")</f>
        <v/>
      </c>
      <c r="F10" s="2" t="str" cm="1">
        <f t="array" ref="F10">IFERROR(INDEX(t_Recap[Wilaya],MATCH($B10&amp;F$5,t_Recap[Date]&amp;t_Recap[Visite],0)),"")</f>
        <v/>
      </c>
      <c r="G10" s="2" t="str" cm="1">
        <f t="array" ref="G10">IFERROR(INDEX(t_Recap[Wilaya],MATCH($B10&amp;G$5,t_Recap[Date]&amp;t_Recap[Visite],0)),"")</f>
        <v/>
      </c>
      <c r="H10" s="2" t="str" cm="1">
        <f t="array" ref="H10">IFERROR(INDEX(t_Recap[Wilaya],MATCH($B10&amp;H$5,t_Recap[Date]&amp;t_Recap[Visite],0)),"")</f>
        <v/>
      </c>
      <c r="I10" s="2" t="str" cm="1">
        <f t="array" ref="I10">IFERROR(INDEX(t_Recap[Wilaya],MATCH($B10&amp;I$5,t_Recap[Date]&amp;t_Recap[Visite],0)),"")</f>
        <v/>
      </c>
      <c r="J10" s="2" t="str" cm="1">
        <f t="array" ref="J10">IFERROR(INDEX(t_Recap[Wilaya],MATCH($B10&amp;J$5,t_Recap[Date]&amp;t_Recap[Visite],0)),"")</f>
        <v/>
      </c>
      <c r="K10" s="2" t="str" cm="1">
        <f t="array" ref="K10">IFERROR(INDEX(t_Recap[Wilaya],MATCH($B10&amp;K$5,t_Recap[Date]&amp;t_Recap[Visite],0)),"")</f>
        <v/>
      </c>
      <c r="L10" s="2" t="str" cm="1">
        <f t="array" ref="L10">IFERROR(INDEX(t_Recap[Wilaya],MATCH($B10&amp;L$5,t_Recap[Date]&amp;t_Recap[Visite],0)),"")</f>
        <v/>
      </c>
    </row>
    <row r="11" spans="2:12" x14ac:dyDescent="0.4">
      <c r="B11" s="6">
        <f t="shared" si="0"/>
        <v>45783</v>
      </c>
      <c r="C11" s="2" t="str" cm="1">
        <f t="array" ref="C11">IFERROR(INDEX(t_Recap[Wilaya],MATCH($B11&amp;C$5,t_Recap[Date]&amp;t_Recap[Visite],0)),"")</f>
        <v/>
      </c>
      <c r="D11" s="2" t="str" cm="1">
        <f t="array" ref="D11">IFERROR(INDEX(t_Recap[Wilaya],MATCH($B11&amp;D$5,t_Recap[Date]&amp;t_Recap[Visite],0)),"")</f>
        <v/>
      </c>
      <c r="E11" s="2" t="str" cm="1">
        <f t="array" ref="E11">IFERROR(INDEX(t_Recap[Wilaya],MATCH($B11&amp;E$5,t_Recap[Date]&amp;t_Recap[Visite],0)),"")</f>
        <v/>
      </c>
      <c r="F11" s="2" t="str" cm="1">
        <f t="array" ref="F11">IFERROR(INDEX(t_Recap[Wilaya],MATCH($B11&amp;F$5,t_Recap[Date]&amp;t_Recap[Visite],0)),"")</f>
        <v/>
      </c>
      <c r="G11" s="2" t="str" cm="1">
        <f t="array" ref="G11">IFERROR(INDEX(t_Recap[Wilaya],MATCH($B11&amp;G$5,t_Recap[Date]&amp;t_Recap[Visite],0)),"")</f>
        <v/>
      </c>
      <c r="H11" s="2" t="str" cm="1">
        <f t="array" ref="H11">IFERROR(INDEX(t_Recap[Wilaya],MATCH($B11&amp;H$5,t_Recap[Date]&amp;t_Recap[Visite],0)),"")</f>
        <v/>
      </c>
      <c r="I11" s="2" t="str" cm="1">
        <f t="array" ref="I11">IFERROR(INDEX(t_Recap[Wilaya],MATCH($B11&amp;I$5,t_Recap[Date]&amp;t_Recap[Visite],0)),"")</f>
        <v/>
      </c>
      <c r="J11" s="2" t="str" cm="1">
        <f t="array" ref="J11">IFERROR(INDEX(t_Recap[Wilaya],MATCH($B11&amp;J$5,t_Recap[Date]&amp;t_Recap[Visite],0)),"")</f>
        <v/>
      </c>
      <c r="K11" s="2" t="str" cm="1">
        <f t="array" ref="K11">IFERROR(INDEX(t_Recap[Wilaya],MATCH($B11&amp;K$5,t_Recap[Date]&amp;t_Recap[Visite],0)),"")</f>
        <v/>
      </c>
      <c r="L11" s="2" t="str" cm="1">
        <f t="array" ref="L11">IFERROR(INDEX(t_Recap[Wilaya],MATCH($B11&amp;L$5,t_Recap[Date]&amp;t_Recap[Visite],0)),"")</f>
        <v/>
      </c>
    </row>
    <row r="12" spans="2:12" x14ac:dyDescent="0.4">
      <c r="B12" s="6">
        <f t="shared" si="0"/>
        <v>45784</v>
      </c>
      <c r="C12" s="2" t="str" cm="1">
        <f t="array" ref="C12">IFERROR(INDEX(t_Recap[Wilaya],MATCH($B12&amp;C$5,t_Recap[Date]&amp;t_Recap[Visite],0)),"")</f>
        <v/>
      </c>
      <c r="D12" s="2" t="str" cm="1">
        <f t="array" ref="D12">IFERROR(INDEX(t_Recap[Wilaya],MATCH($B12&amp;D$5,t_Recap[Date]&amp;t_Recap[Visite],0)),"")</f>
        <v/>
      </c>
      <c r="E12" s="2" t="str" cm="1">
        <f t="array" ref="E12">IFERROR(INDEX(t_Recap[Wilaya],MATCH($B12&amp;E$5,t_Recap[Date]&amp;t_Recap[Visite],0)),"")</f>
        <v/>
      </c>
      <c r="F12" s="2" t="str" cm="1">
        <f t="array" ref="F12">IFERROR(INDEX(t_Recap[Wilaya],MATCH($B12&amp;F$5,t_Recap[Date]&amp;t_Recap[Visite],0)),"")</f>
        <v/>
      </c>
      <c r="G12" s="2" t="str" cm="1">
        <f t="array" ref="G12">IFERROR(INDEX(t_Recap[Wilaya],MATCH($B12&amp;G$5,t_Recap[Date]&amp;t_Recap[Visite],0)),"")</f>
        <v/>
      </c>
      <c r="H12" s="2" t="str" cm="1">
        <f t="array" ref="H12">IFERROR(INDEX(t_Recap[Wilaya],MATCH($B12&amp;H$5,t_Recap[Date]&amp;t_Recap[Visite],0)),"")</f>
        <v/>
      </c>
      <c r="I12" s="2" t="str" cm="1">
        <f t="array" ref="I12">IFERROR(INDEX(t_Recap[Wilaya],MATCH($B12&amp;I$5,t_Recap[Date]&amp;t_Recap[Visite],0)),"")</f>
        <v/>
      </c>
      <c r="J12" s="2" t="str" cm="1">
        <f t="array" ref="J12">IFERROR(INDEX(t_Recap[Wilaya],MATCH($B12&amp;J$5,t_Recap[Date]&amp;t_Recap[Visite],0)),"")</f>
        <v/>
      </c>
      <c r="K12" s="2" t="str" cm="1">
        <f t="array" ref="K12">IFERROR(INDEX(t_Recap[Wilaya],MATCH($B12&amp;K$5,t_Recap[Date]&amp;t_Recap[Visite],0)),"")</f>
        <v/>
      </c>
      <c r="L12" s="2" t="str" cm="1">
        <f t="array" ref="L12">IFERROR(INDEX(t_Recap[Wilaya],MATCH($B12&amp;L$5,t_Recap[Date]&amp;t_Recap[Visite],0)),"")</f>
        <v/>
      </c>
    </row>
    <row r="13" spans="2:12" x14ac:dyDescent="0.4">
      <c r="B13" s="6">
        <f t="shared" si="0"/>
        <v>45785</v>
      </c>
      <c r="C13" s="2" t="str" cm="1">
        <f t="array" ref="C13">IFERROR(INDEX(t_Recap[Wilaya],MATCH($B13&amp;C$5,t_Recap[Date]&amp;t_Recap[Visite],0)),"")</f>
        <v/>
      </c>
      <c r="D13" s="2" t="str" cm="1">
        <f t="array" ref="D13">IFERROR(INDEX(t_Recap[Wilaya],MATCH($B13&amp;D$5,t_Recap[Date]&amp;t_Recap[Visite],0)),"")</f>
        <v/>
      </c>
      <c r="E13" s="2" t="str" cm="1">
        <f t="array" ref="E13">IFERROR(INDEX(t_Recap[Wilaya],MATCH($B13&amp;E$5,t_Recap[Date]&amp;t_Recap[Visite],0)),"")</f>
        <v/>
      </c>
      <c r="F13" s="2" t="str" cm="1">
        <f t="array" ref="F13">IFERROR(INDEX(t_Recap[Wilaya],MATCH($B13&amp;F$5,t_Recap[Date]&amp;t_Recap[Visite],0)),"")</f>
        <v/>
      </c>
      <c r="G13" s="2" t="str" cm="1">
        <f t="array" ref="G13">IFERROR(INDEX(t_Recap[Wilaya],MATCH($B13&amp;G$5,t_Recap[Date]&amp;t_Recap[Visite],0)),"")</f>
        <v/>
      </c>
      <c r="H13" s="2" t="str" cm="1">
        <f t="array" ref="H13">IFERROR(INDEX(t_Recap[Wilaya],MATCH($B13&amp;H$5,t_Recap[Date]&amp;t_Recap[Visite],0)),"")</f>
        <v/>
      </c>
      <c r="I13" s="2" t="str" cm="1">
        <f t="array" ref="I13">IFERROR(INDEX(t_Recap[Wilaya],MATCH($B13&amp;I$5,t_Recap[Date]&amp;t_Recap[Visite],0)),"")</f>
        <v/>
      </c>
      <c r="J13" s="2" t="str" cm="1">
        <f t="array" ref="J13">IFERROR(INDEX(t_Recap[Wilaya],MATCH($B13&amp;J$5,t_Recap[Date]&amp;t_Recap[Visite],0)),"")</f>
        <v/>
      </c>
      <c r="K13" s="2" t="str" cm="1">
        <f t="array" ref="K13">IFERROR(INDEX(t_Recap[Wilaya],MATCH($B13&amp;K$5,t_Recap[Date]&amp;t_Recap[Visite],0)),"")</f>
        <v/>
      </c>
      <c r="L13" s="2" t="str" cm="1">
        <f t="array" ref="L13">IFERROR(INDEX(t_Recap[Wilaya],MATCH($B13&amp;L$5,t_Recap[Date]&amp;t_Recap[Visite],0)),"")</f>
        <v/>
      </c>
    </row>
    <row r="14" spans="2:12" x14ac:dyDescent="0.4">
      <c r="B14" s="6">
        <f t="shared" si="0"/>
        <v>45786</v>
      </c>
      <c r="C14" s="2" t="str" cm="1">
        <f t="array" ref="C14">IFERROR(INDEX(t_Recap[Wilaya],MATCH($B14&amp;C$5,t_Recap[Date]&amp;t_Recap[Visite],0)),"")</f>
        <v/>
      </c>
      <c r="D14" s="2" t="str" cm="1">
        <f t="array" ref="D14">IFERROR(INDEX(t_Recap[Wilaya],MATCH($B14&amp;D$5,t_Recap[Date]&amp;t_Recap[Visite],0)),"")</f>
        <v/>
      </c>
      <c r="E14" s="2" t="str" cm="1">
        <f t="array" ref="E14">IFERROR(INDEX(t_Recap[Wilaya],MATCH($B14&amp;E$5,t_Recap[Date]&amp;t_Recap[Visite],0)),"")</f>
        <v/>
      </c>
      <c r="F14" s="2" t="str" cm="1">
        <f t="array" ref="F14">IFERROR(INDEX(t_Recap[Wilaya],MATCH($B14&amp;F$5,t_Recap[Date]&amp;t_Recap[Visite],0)),"")</f>
        <v/>
      </c>
      <c r="G14" s="2" t="str" cm="1">
        <f t="array" ref="G14">IFERROR(INDEX(t_Recap[Wilaya],MATCH($B14&amp;G$5,t_Recap[Date]&amp;t_Recap[Visite],0)),"")</f>
        <v/>
      </c>
      <c r="H14" s="2" t="str" cm="1">
        <f t="array" ref="H14">IFERROR(INDEX(t_Recap[Wilaya],MATCH($B14&amp;H$5,t_Recap[Date]&amp;t_Recap[Visite],0)),"")</f>
        <v/>
      </c>
      <c r="I14" s="2" t="str" cm="1">
        <f t="array" ref="I14">IFERROR(INDEX(t_Recap[Wilaya],MATCH($B14&amp;I$5,t_Recap[Date]&amp;t_Recap[Visite],0)),"")</f>
        <v/>
      </c>
      <c r="J14" s="2" t="str" cm="1">
        <f t="array" ref="J14">IFERROR(INDEX(t_Recap[Wilaya],MATCH($B14&amp;J$5,t_Recap[Date]&amp;t_Recap[Visite],0)),"")</f>
        <v/>
      </c>
      <c r="K14" s="2" t="str" cm="1">
        <f t="array" ref="K14">IFERROR(INDEX(t_Recap[Wilaya],MATCH($B14&amp;K$5,t_Recap[Date]&amp;t_Recap[Visite],0)),"")</f>
        <v/>
      </c>
      <c r="L14" s="2" t="str" cm="1">
        <f t="array" ref="L14">IFERROR(INDEX(t_Recap[Wilaya],MATCH($B14&amp;L$5,t_Recap[Date]&amp;t_Recap[Visite],0)),"")</f>
        <v/>
      </c>
    </row>
    <row r="15" spans="2:12" x14ac:dyDescent="0.4">
      <c r="B15" s="6">
        <f t="shared" si="0"/>
        <v>45787</v>
      </c>
      <c r="C15" s="2" t="str" cm="1">
        <f t="array" ref="C15">IFERROR(INDEX(t_Recap[Wilaya],MATCH($B15&amp;C$5,t_Recap[Date]&amp;t_Recap[Visite],0)),"")</f>
        <v/>
      </c>
      <c r="D15" s="2" t="str" cm="1">
        <f t="array" ref="D15">IFERROR(INDEX(t_Recap[Wilaya],MATCH($B15&amp;D$5,t_Recap[Date]&amp;t_Recap[Visite],0)),"")</f>
        <v/>
      </c>
      <c r="E15" s="2" t="str" cm="1">
        <f t="array" ref="E15">IFERROR(INDEX(t_Recap[Wilaya],MATCH($B15&amp;E$5,t_Recap[Date]&amp;t_Recap[Visite],0)),"")</f>
        <v/>
      </c>
      <c r="F15" s="2" t="str" cm="1">
        <f t="array" ref="F15">IFERROR(INDEX(t_Recap[Wilaya],MATCH($B15&amp;F$5,t_Recap[Date]&amp;t_Recap[Visite],0)),"")</f>
        <v/>
      </c>
      <c r="G15" s="2" t="str" cm="1">
        <f t="array" ref="G15">IFERROR(INDEX(t_Recap[Wilaya],MATCH($B15&amp;G$5,t_Recap[Date]&amp;t_Recap[Visite],0)),"")</f>
        <v/>
      </c>
      <c r="H15" s="2" t="str" cm="1">
        <f t="array" ref="H15">IFERROR(INDEX(t_Recap[Wilaya],MATCH($B15&amp;H$5,t_Recap[Date]&amp;t_Recap[Visite],0)),"")</f>
        <v/>
      </c>
      <c r="I15" s="2" t="str" cm="1">
        <f t="array" ref="I15">IFERROR(INDEX(t_Recap[Wilaya],MATCH($B15&amp;I$5,t_Recap[Date]&amp;t_Recap[Visite],0)),"")</f>
        <v/>
      </c>
      <c r="J15" s="2" t="str" cm="1">
        <f t="array" ref="J15">IFERROR(INDEX(t_Recap[Wilaya],MATCH($B15&amp;J$5,t_Recap[Date]&amp;t_Recap[Visite],0)),"")</f>
        <v/>
      </c>
      <c r="K15" s="2" t="str" cm="1">
        <f t="array" ref="K15">IFERROR(INDEX(t_Recap[Wilaya],MATCH($B15&amp;K$5,t_Recap[Date]&amp;t_Recap[Visite],0)),"")</f>
        <v/>
      </c>
      <c r="L15" s="2" t="str" cm="1">
        <f t="array" ref="L15">IFERROR(INDEX(t_Recap[Wilaya],MATCH($B15&amp;L$5,t_Recap[Date]&amp;t_Recap[Visite],0)),"")</f>
        <v/>
      </c>
    </row>
    <row r="16" spans="2:12" x14ac:dyDescent="0.4">
      <c r="B16" s="6">
        <f t="shared" si="0"/>
        <v>45788</v>
      </c>
      <c r="C16" s="2" t="str" cm="1">
        <f t="array" ref="C16">IFERROR(INDEX(t_Recap[Wilaya],MATCH($B16&amp;C$5,t_Recap[Date]&amp;t_Recap[Visite],0)),"")</f>
        <v/>
      </c>
      <c r="D16" s="2" t="str" cm="1">
        <f t="array" ref="D16">IFERROR(INDEX(t_Recap[Wilaya],MATCH($B16&amp;D$5,t_Recap[Date]&amp;t_Recap[Visite],0)),"")</f>
        <v/>
      </c>
      <c r="E16" s="2" t="str" cm="1">
        <f t="array" ref="E16">IFERROR(INDEX(t_Recap[Wilaya],MATCH($B16&amp;E$5,t_Recap[Date]&amp;t_Recap[Visite],0)),"")</f>
        <v/>
      </c>
      <c r="F16" s="2" t="str" cm="1">
        <f t="array" ref="F16">IFERROR(INDEX(t_Recap[Wilaya],MATCH($B16&amp;F$5,t_Recap[Date]&amp;t_Recap[Visite],0)),"")</f>
        <v/>
      </c>
      <c r="G16" s="2" t="str" cm="1">
        <f t="array" ref="G16">IFERROR(INDEX(t_Recap[Wilaya],MATCH($B16&amp;G$5,t_Recap[Date]&amp;t_Recap[Visite],0)),"")</f>
        <v/>
      </c>
      <c r="H16" s="2" t="str" cm="1">
        <f t="array" ref="H16">IFERROR(INDEX(t_Recap[Wilaya],MATCH($B16&amp;H$5,t_Recap[Date]&amp;t_Recap[Visite],0)),"")</f>
        <v/>
      </c>
      <c r="I16" s="2" t="str" cm="1">
        <f t="array" ref="I16">IFERROR(INDEX(t_Recap[Wilaya],MATCH($B16&amp;I$5,t_Recap[Date]&amp;t_Recap[Visite],0)),"")</f>
        <v/>
      </c>
      <c r="J16" s="2" t="str" cm="1">
        <f t="array" ref="J16">IFERROR(INDEX(t_Recap[Wilaya],MATCH($B16&amp;J$5,t_Recap[Date]&amp;t_Recap[Visite],0)),"")</f>
        <v/>
      </c>
      <c r="K16" s="2" t="str" cm="1">
        <f t="array" ref="K16">IFERROR(INDEX(t_Recap[Wilaya],MATCH($B16&amp;K$5,t_Recap[Date]&amp;t_Recap[Visite],0)),"")</f>
        <v/>
      </c>
      <c r="L16" s="2" t="str" cm="1">
        <f t="array" ref="L16">IFERROR(INDEX(t_Recap[Wilaya],MATCH($B16&amp;L$5,t_Recap[Date]&amp;t_Recap[Visite],0)),"")</f>
        <v/>
      </c>
    </row>
    <row r="17" spans="2:12" x14ac:dyDescent="0.4">
      <c r="B17" s="6">
        <f t="shared" si="0"/>
        <v>45789</v>
      </c>
      <c r="C17" s="2" t="str" cm="1">
        <f t="array" ref="C17">IFERROR(INDEX(t_Recap[Wilaya],MATCH($B17&amp;C$5,t_Recap[Date]&amp;t_Recap[Visite],0)),"")</f>
        <v/>
      </c>
      <c r="D17" s="2" t="str" cm="1">
        <f t="array" ref="D17">IFERROR(INDEX(t_Recap[Wilaya],MATCH($B17&amp;D$5,t_Recap[Date]&amp;t_Recap[Visite],0)),"")</f>
        <v/>
      </c>
      <c r="E17" s="2" t="str" cm="1">
        <f t="array" ref="E17">IFERROR(INDEX(t_Recap[Wilaya],MATCH($B17&amp;E$5,t_Recap[Date]&amp;t_Recap[Visite],0)),"")</f>
        <v/>
      </c>
      <c r="F17" s="2" t="str" cm="1">
        <f t="array" ref="F17">IFERROR(INDEX(t_Recap[Wilaya],MATCH($B17&amp;F$5,t_Recap[Date]&amp;t_Recap[Visite],0)),"")</f>
        <v/>
      </c>
      <c r="G17" s="2" t="str" cm="1">
        <f t="array" ref="G17">IFERROR(INDEX(t_Recap[Wilaya],MATCH($B17&amp;G$5,t_Recap[Date]&amp;t_Recap[Visite],0)),"")</f>
        <v/>
      </c>
      <c r="H17" s="2" t="str" cm="1">
        <f t="array" ref="H17">IFERROR(INDEX(t_Recap[Wilaya],MATCH($B17&amp;H$5,t_Recap[Date]&amp;t_Recap[Visite],0)),"")</f>
        <v/>
      </c>
      <c r="I17" s="2" t="str" cm="1">
        <f t="array" ref="I17">IFERROR(INDEX(t_Recap[Wilaya],MATCH($B17&amp;I$5,t_Recap[Date]&amp;t_Recap[Visite],0)),"")</f>
        <v/>
      </c>
      <c r="J17" s="2" t="str" cm="1">
        <f t="array" ref="J17">IFERROR(INDEX(t_Recap[Wilaya],MATCH($B17&amp;J$5,t_Recap[Date]&amp;t_Recap[Visite],0)),"")</f>
        <v/>
      </c>
      <c r="K17" s="2" t="str" cm="1">
        <f t="array" ref="K17">IFERROR(INDEX(t_Recap[Wilaya],MATCH($B17&amp;K$5,t_Recap[Date]&amp;t_Recap[Visite],0)),"")</f>
        <v/>
      </c>
      <c r="L17" s="2" t="str" cm="1">
        <f t="array" ref="L17">IFERROR(INDEX(t_Recap[Wilaya],MATCH($B17&amp;L$5,t_Recap[Date]&amp;t_Recap[Visite],0)),"")</f>
        <v/>
      </c>
    </row>
    <row r="18" spans="2:12" x14ac:dyDescent="0.4">
      <c r="B18" s="6">
        <f t="shared" si="0"/>
        <v>45790</v>
      </c>
      <c r="C18" s="2" t="str" cm="1">
        <f t="array" ref="C18">IFERROR(INDEX(t_Recap[Wilaya],MATCH($B18&amp;C$5,t_Recap[Date]&amp;t_Recap[Visite],0)),"")</f>
        <v/>
      </c>
      <c r="D18" s="2" t="str" cm="1">
        <f t="array" ref="D18">IFERROR(INDEX(t_Recap[Wilaya],MATCH($B18&amp;D$5,t_Recap[Date]&amp;t_Recap[Visite],0)),"")</f>
        <v/>
      </c>
      <c r="E18" s="2" t="str" cm="1">
        <f t="array" ref="E18">IFERROR(INDEX(t_Recap[Wilaya],MATCH($B18&amp;E$5,t_Recap[Date]&amp;t_Recap[Visite],0)),"")</f>
        <v/>
      </c>
      <c r="F18" s="2" t="str" cm="1">
        <f t="array" ref="F18">IFERROR(INDEX(t_Recap[Wilaya],MATCH($B18&amp;F$5,t_Recap[Date]&amp;t_Recap[Visite],0)),"")</f>
        <v/>
      </c>
      <c r="G18" s="2" t="str" cm="1">
        <f t="array" ref="G18">IFERROR(INDEX(t_Recap[Wilaya],MATCH($B18&amp;G$5,t_Recap[Date]&amp;t_Recap[Visite],0)),"")</f>
        <v/>
      </c>
      <c r="H18" s="2" t="str" cm="1">
        <f t="array" ref="H18">IFERROR(INDEX(t_Recap[Wilaya],MATCH($B18&amp;H$5,t_Recap[Date]&amp;t_Recap[Visite],0)),"")</f>
        <v/>
      </c>
      <c r="I18" s="2" t="str" cm="1">
        <f t="array" ref="I18">IFERROR(INDEX(t_Recap[Wilaya],MATCH($B18&amp;I$5,t_Recap[Date]&amp;t_Recap[Visite],0)),"")</f>
        <v/>
      </c>
      <c r="J18" s="2" t="str" cm="1">
        <f t="array" ref="J18">IFERROR(INDEX(t_Recap[Wilaya],MATCH($B18&amp;J$5,t_Recap[Date]&amp;t_Recap[Visite],0)),"")</f>
        <v/>
      </c>
      <c r="K18" s="2" t="str" cm="1">
        <f t="array" ref="K18">IFERROR(INDEX(t_Recap[Wilaya],MATCH($B18&amp;K$5,t_Recap[Date]&amp;t_Recap[Visite],0)),"")</f>
        <v/>
      </c>
      <c r="L18" s="2" t="str" cm="1">
        <f t="array" ref="L18">IFERROR(INDEX(t_Recap[Wilaya],MATCH($B18&amp;L$5,t_Recap[Date]&amp;t_Recap[Visite],0)),"")</f>
        <v/>
      </c>
    </row>
    <row r="19" spans="2:12" x14ac:dyDescent="0.4">
      <c r="B19" s="6">
        <f t="shared" si="0"/>
        <v>45791</v>
      </c>
      <c r="C19" s="2" t="str" cm="1">
        <f t="array" ref="C19">IFERROR(INDEX(t_Recap[Wilaya],MATCH($B19&amp;C$5,t_Recap[Date]&amp;t_Recap[Visite],0)),"")</f>
        <v/>
      </c>
      <c r="D19" s="2" t="str" cm="1">
        <f t="array" ref="D19">IFERROR(INDEX(t_Recap[Wilaya],MATCH($B19&amp;D$5,t_Recap[Date]&amp;t_Recap[Visite],0)),"")</f>
        <v/>
      </c>
      <c r="E19" s="2" t="str" cm="1">
        <f t="array" ref="E19">IFERROR(INDEX(t_Recap[Wilaya],MATCH($B19&amp;E$5,t_Recap[Date]&amp;t_Recap[Visite],0)),"")</f>
        <v/>
      </c>
      <c r="F19" s="2" t="str" cm="1">
        <f t="array" ref="F19">IFERROR(INDEX(t_Recap[Wilaya],MATCH($B19&amp;F$5,t_Recap[Date]&amp;t_Recap[Visite],0)),"")</f>
        <v/>
      </c>
      <c r="G19" s="2" t="str" cm="1">
        <f t="array" ref="G19">IFERROR(INDEX(t_Recap[Wilaya],MATCH($B19&amp;G$5,t_Recap[Date]&amp;t_Recap[Visite],0)),"")</f>
        <v/>
      </c>
      <c r="H19" s="2" t="str" cm="1">
        <f t="array" ref="H19">IFERROR(INDEX(t_Recap[Wilaya],MATCH($B19&amp;H$5,t_Recap[Date]&amp;t_Recap[Visite],0)),"")</f>
        <v/>
      </c>
      <c r="I19" s="2" t="str" cm="1">
        <f t="array" ref="I19">IFERROR(INDEX(t_Recap[Wilaya],MATCH($B19&amp;I$5,t_Recap[Date]&amp;t_Recap[Visite],0)),"")</f>
        <v/>
      </c>
      <c r="J19" s="2" t="str" cm="1">
        <f t="array" ref="J19">IFERROR(INDEX(t_Recap[Wilaya],MATCH($B19&amp;J$5,t_Recap[Date]&amp;t_Recap[Visite],0)),"")</f>
        <v/>
      </c>
      <c r="K19" s="2" t="str" cm="1">
        <f t="array" ref="K19">IFERROR(INDEX(t_Recap[Wilaya],MATCH($B19&amp;K$5,t_Recap[Date]&amp;t_Recap[Visite],0)),"")</f>
        <v/>
      </c>
      <c r="L19" s="2" t="str" cm="1">
        <f t="array" ref="L19">IFERROR(INDEX(t_Recap[Wilaya],MATCH($B19&amp;L$5,t_Recap[Date]&amp;t_Recap[Visite],0)),"")</f>
        <v/>
      </c>
    </row>
    <row r="20" spans="2:12" x14ac:dyDescent="0.4">
      <c r="B20" s="6">
        <f t="shared" si="0"/>
        <v>45792</v>
      </c>
      <c r="C20" s="2" t="str" cm="1">
        <f t="array" ref="C20">IFERROR(INDEX(t_Recap[Wilaya],MATCH($B20&amp;C$5,t_Recap[Date]&amp;t_Recap[Visite],0)),"")</f>
        <v/>
      </c>
      <c r="D20" s="2" t="str" cm="1">
        <f t="array" ref="D20">IFERROR(INDEX(t_Recap[Wilaya],MATCH($B20&amp;D$5,t_Recap[Date]&amp;t_Recap[Visite],0)),"")</f>
        <v/>
      </c>
      <c r="E20" s="2" t="str" cm="1">
        <f t="array" ref="E20">IFERROR(INDEX(t_Recap[Wilaya],MATCH($B20&amp;E$5,t_Recap[Date]&amp;t_Recap[Visite],0)),"")</f>
        <v/>
      </c>
      <c r="F20" s="2" t="str" cm="1">
        <f t="array" ref="F20">IFERROR(INDEX(t_Recap[Wilaya],MATCH($B20&amp;F$5,t_Recap[Date]&amp;t_Recap[Visite],0)),"")</f>
        <v/>
      </c>
      <c r="G20" s="2" t="str" cm="1">
        <f t="array" ref="G20">IFERROR(INDEX(t_Recap[Wilaya],MATCH($B20&amp;G$5,t_Recap[Date]&amp;t_Recap[Visite],0)),"")</f>
        <v/>
      </c>
      <c r="H20" s="2" t="str" cm="1">
        <f t="array" ref="H20">IFERROR(INDEX(t_Recap[Wilaya],MATCH($B20&amp;H$5,t_Recap[Date]&amp;t_Recap[Visite],0)),"")</f>
        <v/>
      </c>
      <c r="I20" s="2" t="str" cm="1">
        <f t="array" ref="I20">IFERROR(INDEX(t_Recap[Wilaya],MATCH($B20&amp;I$5,t_Recap[Date]&amp;t_Recap[Visite],0)),"")</f>
        <v/>
      </c>
      <c r="J20" s="2" t="str" cm="1">
        <f t="array" ref="J20">IFERROR(INDEX(t_Recap[Wilaya],MATCH($B20&amp;J$5,t_Recap[Date]&amp;t_Recap[Visite],0)),"")</f>
        <v/>
      </c>
      <c r="K20" s="2" t="str" cm="1">
        <f t="array" ref="K20">IFERROR(INDEX(t_Recap[Wilaya],MATCH($B20&amp;K$5,t_Recap[Date]&amp;t_Recap[Visite],0)),"")</f>
        <v/>
      </c>
      <c r="L20" s="2" t="str" cm="1">
        <f t="array" ref="L20">IFERROR(INDEX(t_Recap[Wilaya],MATCH($B20&amp;L$5,t_Recap[Date]&amp;t_Recap[Visite],0)),"")</f>
        <v/>
      </c>
    </row>
    <row r="21" spans="2:12" x14ac:dyDescent="0.4">
      <c r="B21" s="6">
        <f t="shared" si="0"/>
        <v>45793</v>
      </c>
      <c r="C21" s="2" t="str" cm="1">
        <f t="array" ref="C21">IFERROR(INDEX(t_Recap[Wilaya],MATCH($B21&amp;C$5,t_Recap[Date]&amp;t_Recap[Visite],0)),"")</f>
        <v/>
      </c>
      <c r="D21" s="2" t="str" cm="1">
        <f t="array" ref="D21">IFERROR(INDEX(t_Recap[Wilaya],MATCH($B21&amp;D$5,t_Recap[Date]&amp;t_Recap[Visite],0)),"")</f>
        <v/>
      </c>
      <c r="E21" s="2" t="str" cm="1">
        <f t="array" ref="E21">IFERROR(INDEX(t_Recap[Wilaya],MATCH($B21&amp;E$5,t_Recap[Date]&amp;t_Recap[Visite],0)),"")</f>
        <v/>
      </c>
      <c r="F21" s="2" t="str" cm="1">
        <f t="array" ref="F21">IFERROR(INDEX(t_Recap[Wilaya],MATCH($B21&amp;F$5,t_Recap[Date]&amp;t_Recap[Visite],0)),"")</f>
        <v/>
      </c>
      <c r="G21" s="2" t="str" cm="1">
        <f t="array" ref="G21">IFERROR(INDEX(t_Recap[Wilaya],MATCH($B21&amp;G$5,t_Recap[Date]&amp;t_Recap[Visite],0)),"")</f>
        <v/>
      </c>
      <c r="H21" s="2" t="str" cm="1">
        <f t="array" ref="H21">IFERROR(INDEX(t_Recap[Wilaya],MATCH($B21&amp;H$5,t_Recap[Date]&amp;t_Recap[Visite],0)),"")</f>
        <v/>
      </c>
      <c r="I21" s="2" t="str" cm="1">
        <f t="array" ref="I21">IFERROR(INDEX(t_Recap[Wilaya],MATCH($B21&amp;I$5,t_Recap[Date]&amp;t_Recap[Visite],0)),"")</f>
        <v/>
      </c>
      <c r="J21" s="2" t="str" cm="1">
        <f t="array" ref="J21">IFERROR(INDEX(t_Recap[Wilaya],MATCH($B21&amp;J$5,t_Recap[Date]&amp;t_Recap[Visite],0)),"")</f>
        <v/>
      </c>
      <c r="K21" s="2" t="str" cm="1">
        <f t="array" ref="K21">IFERROR(INDEX(t_Recap[Wilaya],MATCH($B21&amp;K$5,t_Recap[Date]&amp;t_Recap[Visite],0)),"")</f>
        <v/>
      </c>
      <c r="L21" s="2" t="str" cm="1">
        <f t="array" ref="L21">IFERROR(INDEX(t_Recap[Wilaya],MATCH($B21&amp;L$5,t_Recap[Date]&amp;t_Recap[Visite],0)),"")</f>
        <v/>
      </c>
    </row>
    <row r="22" spans="2:12" x14ac:dyDescent="0.4">
      <c r="B22" s="6">
        <f t="shared" si="0"/>
        <v>45794</v>
      </c>
      <c r="C22" s="2" t="str" cm="1">
        <f t="array" ref="C22">IFERROR(INDEX(t_Recap[Wilaya],MATCH($B22&amp;C$5,t_Recap[Date]&amp;t_Recap[Visite],0)),"")</f>
        <v/>
      </c>
      <c r="D22" s="2" t="str" cm="1">
        <f t="array" ref="D22">IFERROR(INDEX(t_Recap[Wilaya],MATCH($B22&amp;D$5,t_Recap[Date]&amp;t_Recap[Visite],0)),"")</f>
        <v/>
      </c>
      <c r="E22" s="2" t="str" cm="1">
        <f t="array" ref="E22">IFERROR(INDEX(t_Recap[Wilaya],MATCH($B22&amp;E$5,t_Recap[Date]&amp;t_Recap[Visite],0)),"")</f>
        <v/>
      </c>
      <c r="F22" s="2" t="str" cm="1">
        <f t="array" ref="F22">IFERROR(INDEX(t_Recap[Wilaya],MATCH($B22&amp;F$5,t_Recap[Date]&amp;t_Recap[Visite],0)),"")</f>
        <v/>
      </c>
      <c r="G22" s="2" t="str" cm="1">
        <f t="array" ref="G22">IFERROR(INDEX(t_Recap[Wilaya],MATCH($B22&amp;G$5,t_Recap[Date]&amp;t_Recap[Visite],0)),"")</f>
        <v/>
      </c>
      <c r="H22" s="2" t="str" cm="1">
        <f t="array" ref="H22">IFERROR(INDEX(t_Recap[Wilaya],MATCH($B22&amp;H$5,t_Recap[Date]&amp;t_Recap[Visite],0)),"")</f>
        <v/>
      </c>
      <c r="I22" s="2" t="str" cm="1">
        <f t="array" ref="I22">IFERROR(INDEX(t_Recap[Wilaya],MATCH($B22&amp;I$5,t_Recap[Date]&amp;t_Recap[Visite],0)),"")</f>
        <v/>
      </c>
      <c r="J22" s="2" t="str" cm="1">
        <f t="array" ref="J22">IFERROR(INDEX(t_Recap[Wilaya],MATCH($B22&amp;J$5,t_Recap[Date]&amp;t_Recap[Visite],0)),"")</f>
        <v/>
      </c>
      <c r="K22" s="2" t="str" cm="1">
        <f t="array" ref="K22">IFERROR(INDEX(t_Recap[Wilaya],MATCH($B22&amp;K$5,t_Recap[Date]&amp;t_Recap[Visite],0)),"")</f>
        <v/>
      </c>
      <c r="L22" s="2" t="str" cm="1">
        <f t="array" ref="L22">IFERROR(INDEX(t_Recap[Wilaya],MATCH($B22&amp;L$5,t_Recap[Date]&amp;t_Recap[Visite],0)),"")</f>
        <v/>
      </c>
    </row>
    <row r="23" spans="2:12" x14ac:dyDescent="0.4">
      <c r="B23" s="6">
        <f t="shared" si="0"/>
        <v>45795</v>
      </c>
      <c r="C23" s="2" t="str" cm="1">
        <f t="array" ref="C23">IFERROR(INDEX(t_Recap[Wilaya],MATCH($B23&amp;C$5,t_Recap[Date]&amp;t_Recap[Visite],0)),"")</f>
        <v/>
      </c>
      <c r="D23" s="2" t="str" cm="1">
        <f t="array" ref="D23">IFERROR(INDEX(t_Recap[Wilaya],MATCH($B23&amp;D$5,t_Recap[Date]&amp;t_Recap[Visite],0)),"")</f>
        <v/>
      </c>
      <c r="E23" s="2" t="str" cm="1">
        <f t="array" ref="E23">IFERROR(INDEX(t_Recap[Wilaya],MATCH($B23&amp;E$5,t_Recap[Date]&amp;t_Recap[Visite],0)),"")</f>
        <v/>
      </c>
      <c r="F23" s="2" t="str" cm="1">
        <f t="array" ref="F23">IFERROR(INDEX(t_Recap[Wilaya],MATCH($B23&amp;F$5,t_Recap[Date]&amp;t_Recap[Visite],0)),"")</f>
        <v/>
      </c>
      <c r="G23" s="2" t="str" cm="1">
        <f t="array" ref="G23">IFERROR(INDEX(t_Recap[Wilaya],MATCH($B23&amp;G$5,t_Recap[Date]&amp;t_Recap[Visite],0)),"")</f>
        <v/>
      </c>
      <c r="H23" s="2" t="str" cm="1">
        <f t="array" ref="H23">IFERROR(INDEX(t_Recap[Wilaya],MATCH($B23&amp;H$5,t_Recap[Date]&amp;t_Recap[Visite],0)),"")</f>
        <v/>
      </c>
      <c r="I23" s="2" t="str" cm="1">
        <f t="array" ref="I23">IFERROR(INDEX(t_Recap[Wilaya],MATCH($B23&amp;I$5,t_Recap[Date]&amp;t_Recap[Visite],0)),"")</f>
        <v/>
      </c>
      <c r="J23" s="2" t="str" cm="1">
        <f t="array" ref="J23">IFERROR(INDEX(t_Recap[Wilaya],MATCH($B23&amp;J$5,t_Recap[Date]&amp;t_Recap[Visite],0)),"")</f>
        <v/>
      </c>
      <c r="K23" s="2" t="str" cm="1">
        <f t="array" ref="K23">IFERROR(INDEX(t_Recap[Wilaya],MATCH($B23&amp;K$5,t_Recap[Date]&amp;t_Recap[Visite],0)),"")</f>
        <v/>
      </c>
      <c r="L23" s="2" t="str" cm="1">
        <f t="array" ref="L23">IFERROR(INDEX(t_Recap[Wilaya],MATCH($B23&amp;L$5,t_Recap[Date]&amp;t_Recap[Visite],0)),"")</f>
        <v/>
      </c>
    </row>
    <row r="24" spans="2:12" x14ac:dyDescent="0.4">
      <c r="B24" s="6">
        <f t="shared" si="0"/>
        <v>45796</v>
      </c>
      <c r="C24" s="2" t="str" cm="1">
        <f t="array" ref="C24">IFERROR(INDEX(t_Recap[Wilaya],MATCH($B24&amp;C$5,t_Recap[Date]&amp;t_Recap[Visite],0)),"")</f>
        <v/>
      </c>
      <c r="D24" s="2" t="str" cm="1">
        <f t="array" ref="D24">IFERROR(INDEX(t_Recap[Wilaya],MATCH($B24&amp;D$5,t_Recap[Date]&amp;t_Recap[Visite],0)),"")</f>
        <v/>
      </c>
      <c r="E24" s="2" t="str" cm="1">
        <f t="array" ref="E24">IFERROR(INDEX(t_Recap[Wilaya],MATCH($B24&amp;E$5,t_Recap[Date]&amp;t_Recap[Visite],0)),"")</f>
        <v/>
      </c>
      <c r="F24" s="2" t="str" cm="1">
        <f t="array" ref="F24">IFERROR(INDEX(t_Recap[Wilaya],MATCH($B24&amp;F$5,t_Recap[Date]&amp;t_Recap[Visite],0)),"")</f>
        <v/>
      </c>
      <c r="G24" s="2" t="str" cm="1">
        <f t="array" ref="G24">IFERROR(INDEX(t_Recap[Wilaya],MATCH($B24&amp;G$5,t_Recap[Date]&amp;t_Recap[Visite],0)),"")</f>
        <v/>
      </c>
      <c r="H24" s="2" t="str" cm="1">
        <f t="array" ref="H24">IFERROR(INDEX(t_Recap[Wilaya],MATCH($B24&amp;H$5,t_Recap[Date]&amp;t_Recap[Visite],0)),"")</f>
        <v/>
      </c>
      <c r="I24" s="2" t="str" cm="1">
        <f t="array" ref="I24">IFERROR(INDEX(t_Recap[Wilaya],MATCH($B24&amp;I$5,t_Recap[Date]&amp;t_Recap[Visite],0)),"")</f>
        <v/>
      </c>
      <c r="J24" s="2" t="str" cm="1">
        <f t="array" ref="J24">IFERROR(INDEX(t_Recap[Wilaya],MATCH($B24&amp;J$5,t_Recap[Date]&amp;t_Recap[Visite],0)),"")</f>
        <v/>
      </c>
      <c r="K24" s="2" t="str" cm="1">
        <f t="array" ref="K24">IFERROR(INDEX(t_Recap[Wilaya],MATCH($B24&amp;K$5,t_Recap[Date]&amp;t_Recap[Visite],0)),"")</f>
        <v/>
      </c>
      <c r="L24" s="2" t="str" cm="1">
        <f t="array" ref="L24">IFERROR(INDEX(t_Recap[Wilaya],MATCH($B24&amp;L$5,t_Recap[Date]&amp;t_Recap[Visite],0)),"")</f>
        <v/>
      </c>
    </row>
    <row r="25" spans="2:12" x14ac:dyDescent="0.4">
      <c r="B25" s="6">
        <f t="shared" si="0"/>
        <v>45797</v>
      </c>
      <c r="C25" s="2" t="str" cm="1">
        <f t="array" ref="C25">IFERROR(INDEX(t_Recap[Wilaya],MATCH($B25&amp;C$5,t_Recap[Date]&amp;t_Recap[Visite],0)),"")</f>
        <v/>
      </c>
      <c r="D25" s="2" t="str" cm="1">
        <f t="array" ref="D25">IFERROR(INDEX(t_Recap[Wilaya],MATCH($B25&amp;D$5,t_Recap[Date]&amp;t_Recap[Visite],0)),"")</f>
        <v/>
      </c>
      <c r="E25" s="2" t="str" cm="1">
        <f t="array" ref="E25">IFERROR(INDEX(t_Recap[Wilaya],MATCH($B25&amp;E$5,t_Recap[Date]&amp;t_Recap[Visite],0)),"")</f>
        <v/>
      </c>
      <c r="F25" s="2" t="str" cm="1">
        <f t="array" ref="F25">IFERROR(INDEX(t_Recap[Wilaya],MATCH($B25&amp;F$5,t_Recap[Date]&amp;t_Recap[Visite],0)),"")</f>
        <v/>
      </c>
      <c r="G25" s="2" t="str" cm="1">
        <f t="array" ref="G25">IFERROR(INDEX(t_Recap[Wilaya],MATCH($B25&amp;G$5,t_Recap[Date]&amp;t_Recap[Visite],0)),"")</f>
        <v/>
      </c>
      <c r="H25" s="2" t="str" cm="1">
        <f t="array" ref="H25">IFERROR(INDEX(t_Recap[Wilaya],MATCH($B25&amp;H$5,t_Recap[Date]&amp;t_Recap[Visite],0)),"")</f>
        <v/>
      </c>
      <c r="I25" s="2" t="str" cm="1">
        <f t="array" ref="I25">IFERROR(INDEX(t_Recap[Wilaya],MATCH($B25&amp;I$5,t_Recap[Date]&amp;t_Recap[Visite],0)),"")</f>
        <v/>
      </c>
      <c r="J25" s="2" t="str" cm="1">
        <f t="array" ref="J25">IFERROR(INDEX(t_Recap[Wilaya],MATCH($B25&amp;J$5,t_Recap[Date]&amp;t_Recap[Visite],0)),"")</f>
        <v/>
      </c>
      <c r="K25" s="2" t="str" cm="1">
        <f t="array" ref="K25">IFERROR(INDEX(t_Recap[Wilaya],MATCH($B25&amp;K$5,t_Recap[Date]&amp;t_Recap[Visite],0)),"")</f>
        <v/>
      </c>
      <c r="L25" s="2" t="str" cm="1">
        <f t="array" ref="L25">IFERROR(INDEX(t_Recap[Wilaya],MATCH($B25&amp;L$5,t_Recap[Date]&amp;t_Recap[Visite],0)),"")</f>
        <v/>
      </c>
    </row>
    <row r="26" spans="2:12" x14ac:dyDescent="0.4">
      <c r="B26" s="6">
        <f t="shared" si="0"/>
        <v>45798</v>
      </c>
      <c r="C26" s="2" t="str" cm="1">
        <f t="array" ref="C26">IFERROR(INDEX(t_Recap[Wilaya],MATCH($B26&amp;C$5,t_Recap[Date]&amp;t_Recap[Visite],0)),"")</f>
        <v/>
      </c>
      <c r="D26" s="2" t="str" cm="1">
        <f t="array" ref="D26">IFERROR(INDEX(t_Recap[Wilaya],MATCH($B26&amp;D$5,t_Recap[Date]&amp;t_Recap[Visite],0)),"")</f>
        <v/>
      </c>
      <c r="E26" s="2" t="str" cm="1">
        <f t="array" ref="E26">IFERROR(INDEX(t_Recap[Wilaya],MATCH($B26&amp;E$5,t_Recap[Date]&amp;t_Recap[Visite],0)),"")</f>
        <v/>
      </c>
      <c r="F26" s="2" t="str" cm="1">
        <f t="array" ref="F26">IFERROR(INDEX(t_Recap[Wilaya],MATCH($B26&amp;F$5,t_Recap[Date]&amp;t_Recap[Visite],0)),"")</f>
        <v/>
      </c>
      <c r="G26" s="2" t="str" cm="1">
        <f t="array" ref="G26">IFERROR(INDEX(t_Recap[Wilaya],MATCH($B26&amp;G$5,t_Recap[Date]&amp;t_Recap[Visite],0)),"")</f>
        <v/>
      </c>
      <c r="H26" s="2" t="str" cm="1">
        <f t="array" ref="H26">IFERROR(INDEX(t_Recap[Wilaya],MATCH($B26&amp;H$5,t_Recap[Date]&amp;t_Recap[Visite],0)),"")</f>
        <v/>
      </c>
      <c r="I26" s="2" t="str" cm="1">
        <f t="array" ref="I26">IFERROR(INDEX(t_Recap[Wilaya],MATCH($B26&amp;I$5,t_Recap[Date]&amp;t_Recap[Visite],0)),"")</f>
        <v/>
      </c>
      <c r="J26" s="2" t="str" cm="1">
        <f t="array" ref="J26">IFERROR(INDEX(t_Recap[Wilaya],MATCH($B26&amp;J$5,t_Recap[Date]&amp;t_Recap[Visite],0)),"")</f>
        <v/>
      </c>
      <c r="K26" s="2" t="str" cm="1">
        <f t="array" ref="K26">IFERROR(INDEX(t_Recap[Wilaya],MATCH($B26&amp;K$5,t_Recap[Date]&amp;t_Recap[Visite],0)),"")</f>
        <v/>
      </c>
      <c r="L26" s="2" t="str" cm="1">
        <f t="array" ref="L26">IFERROR(INDEX(t_Recap[Wilaya],MATCH($B26&amp;L$5,t_Recap[Date]&amp;t_Recap[Visite],0)),"")</f>
        <v/>
      </c>
    </row>
    <row r="27" spans="2:12" x14ac:dyDescent="0.4">
      <c r="B27" s="6">
        <f t="shared" si="0"/>
        <v>45799</v>
      </c>
      <c r="C27" s="2" t="str" cm="1">
        <f t="array" ref="C27">IFERROR(INDEX(t_Recap[Wilaya],MATCH($B27&amp;C$5,t_Recap[Date]&amp;t_Recap[Visite],0)),"")</f>
        <v/>
      </c>
      <c r="D27" s="2" t="str" cm="1">
        <f t="array" ref="D27">IFERROR(INDEX(t_Recap[Wilaya],MATCH($B27&amp;D$5,t_Recap[Date]&amp;t_Recap[Visite],0)),"")</f>
        <v/>
      </c>
      <c r="E27" s="2" t="str" cm="1">
        <f t="array" ref="E27">IFERROR(INDEX(t_Recap[Wilaya],MATCH($B27&amp;E$5,t_Recap[Date]&amp;t_Recap[Visite],0)),"")</f>
        <v/>
      </c>
      <c r="F27" s="2" t="str" cm="1">
        <f t="array" ref="F27">IFERROR(INDEX(t_Recap[Wilaya],MATCH($B27&amp;F$5,t_Recap[Date]&amp;t_Recap[Visite],0)),"")</f>
        <v/>
      </c>
      <c r="G27" s="2" t="str" cm="1">
        <f t="array" ref="G27">IFERROR(INDEX(t_Recap[Wilaya],MATCH($B27&amp;G$5,t_Recap[Date]&amp;t_Recap[Visite],0)),"")</f>
        <v/>
      </c>
      <c r="H27" s="2" t="str" cm="1">
        <f t="array" ref="H27">IFERROR(INDEX(t_Recap[Wilaya],MATCH($B27&amp;H$5,t_Recap[Date]&amp;t_Recap[Visite],0)),"")</f>
        <v/>
      </c>
      <c r="I27" s="2" t="str" cm="1">
        <f t="array" ref="I27">IFERROR(INDEX(t_Recap[Wilaya],MATCH($B27&amp;I$5,t_Recap[Date]&amp;t_Recap[Visite],0)),"")</f>
        <v/>
      </c>
      <c r="J27" s="2" t="str" cm="1">
        <f t="array" ref="J27">IFERROR(INDEX(t_Recap[Wilaya],MATCH($B27&amp;J$5,t_Recap[Date]&amp;t_Recap[Visite],0)),"")</f>
        <v/>
      </c>
      <c r="K27" s="2" t="str" cm="1">
        <f t="array" ref="K27">IFERROR(INDEX(t_Recap[Wilaya],MATCH($B27&amp;K$5,t_Recap[Date]&amp;t_Recap[Visite],0)),"")</f>
        <v/>
      </c>
      <c r="L27" s="2" t="str" cm="1">
        <f t="array" ref="L27">IFERROR(INDEX(t_Recap[Wilaya],MATCH($B27&amp;L$5,t_Recap[Date]&amp;t_Recap[Visite],0)),"")</f>
        <v/>
      </c>
    </row>
    <row r="28" spans="2:12" x14ac:dyDescent="0.4">
      <c r="B28" s="6">
        <f t="shared" si="0"/>
        <v>45800</v>
      </c>
      <c r="C28" s="2" t="str" cm="1">
        <f t="array" ref="C28">IFERROR(INDEX(t_Recap[Wilaya],MATCH($B28&amp;C$5,t_Recap[Date]&amp;t_Recap[Visite],0)),"")</f>
        <v/>
      </c>
      <c r="D28" s="2" t="str" cm="1">
        <f t="array" ref="D28">IFERROR(INDEX(t_Recap[Wilaya],MATCH($B28&amp;D$5,t_Recap[Date]&amp;t_Recap[Visite],0)),"")</f>
        <v/>
      </c>
      <c r="E28" s="2" t="str" cm="1">
        <f t="array" ref="E28">IFERROR(INDEX(t_Recap[Wilaya],MATCH($B28&amp;E$5,t_Recap[Date]&amp;t_Recap[Visite],0)),"")</f>
        <v/>
      </c>
      <c r="F28" s="2" t="str" cm="1">
        <f t="array" ref="F28">IFERROR(INDEX(t_Recap[Wilaya],MATCH($B28&amp;F$5,t_Recap[Date]&amp;t_Recap[Visite],0)),"")</f>
        <v/>
      </c>
      <c r="G28" s="2" t="str" cm="1">
        <f t="array" ref="G28">IFERROR(INDEX(t_Recap[Wilaya],MATCH($B28&amp;G$5,t_Recap[Date]&amp;t_Recap[Visite],0)),"")</f>
        <v/>
      </c>
      <c r="H28" s="2" t="str" cm="1">
        <f t="array" ref="H28">IFERROR(INDEX(t_Recap[Wilaya],MATCH($B28&amp;H$5,t_Recap[Date]&amp;t_Recap[Visite],0)),"")</f>
        <v/>
      </c>
      <c r="I28" s="2" t="str" cm="1">
        <f t="array" ref="I28">IFERROR(INDEX(t_Recap[Wilaya],MATCH($B28&amp;I$5,t_Recap[Date]&amp;t_Recap[Visite],0)),"")</f>
        <v/>
      </c>
      <c r="J28" s="2" t="str" cm="1">
        <f t="array" ref="J28">IFERROR(INDEX(t_Recap[Wilaya],MATCH($B28&amp;J$5,t_Recap[Date]&amp;t_Recap[Visite],0)),"")</f>
        <v/>
      </c>
      <c r="K28" s="2" t="str" cm="1">
        <f t="array" ref="K28">IFERROR(INDEX(t_Recap[Wilaya],MATCH($B28&amp;K$5,t_Recap[Date]&amp;t_Recap[Visite],0)),"")</f>
        <v/>
      </c>
      <c r="L28" s="2" t="str" cm="1">
        <f t="array" ref="L28">IFERROR(INDEX(t_Recap[Wilaya],MATCH($B28&amp;L$5,t_Recap[Date]&amp;t_Recap[Visite],0)),"")</f>
        <v/>
      </c>
    </row>
    <row r="29" spans="2:12" x14ac:dyDescent="0.4">
      <c r="B29" s="6">
        <f t="shared" si="0"/>
        <v>45801</v>
      </c>
      <c r="C29" s="2" t="str" cm="1">
        <f t="array" ref="C29">IFERROR(INDEX(t_Recap[Wilaya],MATCH($B29&amp;C$5,t_Recap[Date]&amp;t_Recap[Visite],0)),"")</f>
        <v/>
      </c>
      <c r="D29" s="2" t="str" cm="1">
        <f t="array" ref="D29">IFERROR(INDEX(t_Recap[Wilaya],MATCH($B29&amp;D$5,t_Recap[Date]&amp;t_Recap[Visite],0)),"")</f>
        <v/>
      </c>
      <c r="E29" s="2" t="str" cm="1">
        <f t="array" ref="E29">IFERROR(INDEX(t_Recap[Wilaya],MATCH($B29&amp;E$5,t_Recap[Date]&amp;t_Recap[Visite],0)),"")</f>
        <v/>
      </c>
      <c r="F29" s="2" t="str" cm="1">
        <f t="array" ref="F29">IFERROR(INDEX(t_Recap[Wilaya],MATCH($B29&amp;F$5,t_Recap[Date]&amp;t_Recap[Visite],0)),"")</f>
        <v/>
      </c>
      <c r="G29" s="2" t="str" cm="1">
        <f t="array" ref="G29">IFERROR(INDEX(t_Recap[Wilaya],MATCH($B29&amp;G$5,t_Recap[Date]&amp;t_Recap[Visite],0)),"")</f>
        <v/>
      </c>
      <c r="H29" s="2" t="str" cm="1">
        <f t="array" ref="H29">IFERROR(INDEX(t_Recap[Wilaya],MATCH($B29&amp;H$5,t_Recap[Date]&amp;t_Recap[Visite],0)),"")</f>
        <v/>
      </c>
      <c r="I29" s="2" t="str" cm="1">
        <f t="array" ref="I29">IFERROR(INDEX(t_Recap[Wilaya],MATCH($B29&amp;I$5,t_Recap[Date]&amp;t_Recap[Visite],0)),"")</f>
        <v/>
      </c>
      <c r="J29" s="2" t="str" cm="1">
        <f t="array" ref="J29">IFERROR(INDEX(t_Recap[Wilaya],MATCH($B29&amp;J$5,t_Recap[Date]&amp;t_Recap[Visite],0)),"")</f>
        <v/>
      </c>
      <c r="K29" s="2" t="str" cm="1">
        <f t="array" ref="K29">IFERROR(INDEX(t_Recap[Wilaya],MATCH($B29&amp;K$5,t_Recap[Date]&amp;t_Recap[Visite],0)),"")</f>
        <v/>
      </c>
      <c r="L29" s="2" t="str" cm="1">
        <f t="array" ref="L29">IFERROR(INDEX(t_Recap[Wilaya],MATCH($B29&amp;L$5,t_Recap[Date]&amp;t_Recap[Visite],0)),"")</f>
        <v/>
      </c>
    </row>
    <row r="30" spans="2:12" x14ac:dyDescent="0.4">
      <c r="B30" s="6">
        <f t="shared" si="0"/>
        <v>45802</v>
      </c>
      <c r="C30" s="2" t="str" cm="1">
        <f t="array" ref="C30">IFERROR(INDEX(t_Recap[Wilaya],MATCH($B30&amp;C$5,t_Recap[Date]&amp;t_Recap[Visite],0)),"")</f>
        <v/>
      </c>
      <c r="D30" s="2" t="str" cm="1">
        <f t="array" ref="D30">IFERROR(INDEX(t_Recap[Wilaya],MATCH($B30&amp;D$5,t_Recap[Date]&amp;t_Recap[Visite],0)),"")</f>
        <v/>
      </c>
      <c r="E30" s="2" t="str" cm="1">
        <f t="array" ref="E30">IFERROR(INDEX(t_Recap[Wilaya],MATCH($B30&amp;E$5,t_Recap[Date]&amp;t_Recap[Visite],0)),"")</f>
        <v/>
      </c>
      <c r="F30" s="2" t="str" cm="1">
        <f t="array" ref="F30">IFERROR(INDEX(t_Recap[Wilaya],MATCH($B30&amp;F$5,t_Recap[Date]&amp;t_Recap[Visite],0)),"")</f>
        <v/>
      </c>
      <c r="G30" s="2" t="str" cm="1">
        <f t="array" ref="G30">IFERROR(INDEX(t_Recap[Wilaya],MATCH($B30&amp;G$5,t_Recap[Date]&amp;t_Recap[Visite],0)),"")</f>
        <v/>
      </c>
      <c r="H30" s="2" t="str" cm="1">
        <f t="array" ref="H30">IFERROR(INDEX(t_Recap[Wilaya],MATCH($B30&amp;H$5,t_Recap[Date]&amp;t_Recap[Visite],0)),"")</f>
        <v/>
      </c>
      <c r="I30" s="2" t="str" cm="1">
        <f t="array" ref="I30">IFERROR(INDEX(t_Recap[Wilaya],MATCH($B30&amp;I$5,t_Recap[Date]&amp;t_Recap[Visite],0)),"")</f>
        <v/>
      </c>
      <c r="J30" s="2" t="str" cm="1">
        <f t="array" ref="J30">IFERROR(INDEX(t_Recap[Wilaya],MATCH($B30&amp;J$5,t_Recap[Date]&amp;t_Recap[Visite],0)),"")</f>
        <v/>
      </c>
      <c r="K30" s="2" t="str" cm="1">
        <f t="array" ref="K30">IFERROR(INDEX(t_Recap[Wilaya],MATCH($B30&amp;K$5,t_Recap[Date]&amp;t_Recap[Visite],0)),"")</f>
        <v/>
      </c>
      <c r="L30" s="2" t="str" cm="1">
        <f t="array" ref="L30">IFERROR(INDEX(t_Recap[Wilaya],MATCH($B30&amp;L$5,t_Recap[Date]&amp;t_Recap[Visite],0)),"")</f>
        <v/>
      </c>
    </row>
    <row r="31" spans="2:12" x14ac:dyDescent="0.4">
      <c r="B31" s="6">
        <f t="shared" si="0"/>
        <v>45803</v>
      </c>
      <c r="C31" s="2" t="str" cm="1">
        <f t="array" ref="C31">IFERROR(INDEX(t_Recap[Wilaya],MATCH($B31&amp;C$5,t_Recap[Date]&amp;t_Recap[Visite],0)),"")</f>
        <v/>
      </c>
      <c r="D31" s="2" t="str" cm="1">
        <f t="array" ref="D31">IFERROR(INDEX(t_Recap[Wilaya],MATCH($B31&amp;D$5,t_Recap[Date]&amp;t_Recap[Visite],0)),"")</f>
        <v/>
      </c>
      <c r="E31" s="2" t="str" cm="1">
        <f t="array" ref="E31">IFERROR(INDEX(t_Recap[Wilaya],MATCH($B31&amp;E$5,t_Recap[Date]&amp;t_Recap[Visite],0)),"")</f>
        <v/>
      </c>
      <c r="F31" s="2" t="str" cm="1">
        <f t="array" ref="F31">IFERROR(INDEX(t_Recap[Wilaya],MATCH($B31&amp;F$5,t_Recap[Date]&amp;t_Recap[Visite],0)),"")</f>
        <v/>
      </c>
      <c r="G31" s="2" t="str" cm="1">
        <f t="array" ref="G31">IFERROR(INDEX(t_Recap[Wilaya],MATCH($B31&amp;G$5,t_Recap[Date]&amp;t_Recap[Visite],0)),"")</f>
        <v/>
      </c>
      <c r="H31" s="2" t="str" cm="1">
        <f t="array" ref="H31">IFERROR(INDEX(t_Recap[Wilaya],MATCH($B31&amp;H$5,t_Recap[Date]&amp;t_Recap[Visite],0)),"")</f>
        <v/>
      </c>
      <c r="I31" s="2" t="str" cm="1">
        <f t="array" ref="I31">IFERROR(INDEX(t_Recap[Wilaya],MATCH($B31&amp;I$5,t_Recap[Date]&amp;t_Recap[Visite],0)),"")</f>
        <v/>
      </c>
      <c r="J31" s="2" t="str" cm="1">
        <f t="array" ref="J31">IFERROR(INDEX(t_Recap[Wilaya],MATCH($B31&amp;J$5,t_Recap[Date]&amp;t_Recap[Visite],0)),"")</f>
        <v/>
      </c>
      <c r="K31" s="2" t="str" cm="1">
        <f t="array" ref="K31">IFERROR(INDEX(t_Recap[Wilaya],MATCH($B31&amp;K$5,t_Recap[Date]&amp;t_Recap[Visite],0)),"")</f>
        <v/>
      </c>
      <c r="L31" s="2" t="str" cm="1">
        <f t="array" ref="L31">IFERROR(INDEX(t_Recap[Wilaya],MATCH($B31&amp;L$5,t_Recap[Date]&amp;t_Recap[Visite],0)),"")</f>
        <v/>
      </c>
    </row>
    <row r="32" spans="2:12" x14ac:dyDescent="0.4">
      <c r="B32" s="6">
        <f t="shared" si="0"/>
        <v>45804</v>
      </c>
      <c r="C32" s="2" t="str" cm="1">
        <f t="array" ref="C32">IFERROR(INDEX(t_Recap[Wilaya],MATCH($B32&amp;C$5,t_Recap[Date]&amp;t_Recap[Visite],0)),"")</f>
        <v/>
      </c>
      <c r="D32" s="2" t="str" cm="1">
        <f t="array" ref="D32">IFERROR(INDEX(t_Recap[Wilaya],MATCH($B32&amp;D$5,t_Recap[Date]&amp;t_Recap[Visite],0)),"")</f>
        <v/>
      </c>
      <c r="E32" s="2" t="str" cm="1">
        <f t="array" ref="E32">IFERROR(INDEX(t_Recap[Wilaya],MATCH($B32&amp;E$5,t_Recap[Date]&amp;t_Recap[Visite],0)),"")</f>
        <v/>
      </c>
      <c r="F32" s="2" t="str" cm="1">
        <f t="array" ref="F32">IFERROR(INDEX(t_Recap[Wilaya],MATCH($B32&amp;F$5,t_Recap[Date]&amp;t_Recap[Visite],0)),"")</f>
        <v/>
      </c>
      <c r="G32" s="2" t="str" cm="1">
        <f t="array" ref="G32">IFERROR(INDEX(t_Recap[Wilaya],MATCH($B32&amp;G$5,t_Recap[Date]&amp;t_Recap[Visite],0)),"")</f>
        <v/>
      </c>
      <c r="H32" s="2" t="str" cm="1">
        <f t="array" ref="H32">IFERROR(INDEX(t_Recap[Wilaya],MATCH($B32&amp;H$5,t_Recap[Date]&amp;t_Recap[Visite],0)),"")</f>
        <v/>
      </c>
      <c r="I32" s="2" t="str" cm="1">
        <f t="array" ref="I32">IFERROR(INDEX(t_Recap[Wilaya],MATCH($B32&amp;I$5,t_Recap[Date]&amp;t_Recap[Visite],0)),"")</f>
        <v/>
      </c>
      <c r="J32" s="2" t="str" cm="1">
        <f t="array" ref="J32">IFERROR(INDEX(t_Recap[Wilaya],MATCH($B32&amp;J$5,t_Recap[Date]&amp;t_Recap[Visite],0)),"")</f>
        <v/>
      </c>
      <c r="K32" s="2" t="str" cm="1">
        <f t="array" ref="K32">IFERROR(INDEX(t_Recap[Wilaya],MATCH($B32&amp;K$5,t_Recap[Date]&amp;t_Recap[Visite],0)),"")</f>
        <v/>
      </c>
      <c r="L32" s="2" t="str" cm="1">
        <f t="array" ref="L32">IFERROR(INDEX(t_Recap[Wilaya],MATCH($B32&amp;L$5,t_Recap[Date]&amp;t_Recap[Visite],0)),"")</f>
        <v/>
      </c>
    </row>
    <row r="33" spans="2:12" x14ac:dyDescent="0.4">
      <c r="B33" s="6">
        <f t="shared" si="0"/>
        <v>45805</v>
      </c>
      <c r="C33" s="2" t="str" cm="1">
        <f t="array" ref="C33">IFERROR(INDEX(t_Recap[Wilaya],MATCH($B33&amp;C$5,t_Recap[Date]&amp;t_Recap[Visite],0)),"")</f>
        <v/>
      </c>
      <c r="D33" s="2" t="str" cm="1">
        <f t="array" ref="D33">IFERROR(INDEX(t_Recap[Wilaya],MATCH($B33&amp;D$5,t_Recap[Date]&amp;t_Recap[Visite],0)),"")</f>
        <v/>
      </c>
      <c r="E33" s="2" t="str" cm="1">
        <f t="array" ref="E33">IFERROR(INDEX(t_Recap[Wilaya],MATCH($B33&amp;E$5,t_Recap[Date]&amp;t_Recap[Visite],0)),"")</f>
        <v/>
      </c>
      <c r="F33" s="2" t="str" cm="1">
        <f t="array" ref="F33">IFERROR(INDEX(t_Recap[Wilaya],MATCH($B33&amp;F$5,t_Recap[Date]&amp;t_Recap[Visite],0)),"")</f>
        <v/>
      </c>
      <c r="G33" s="2" t="str" cm="1">
        <f t="array" ref="G33">IFERROR(INDEX(t_Recap[Wilaya],MATCH($B33&amp;G$5,t_Recap[Date]&amp;t_Recap[Visite],0)),"")</f>
        <v/>
      </c>
      <c r="H33" s="2" t="str" cm="1">
        <f t="array" ref="H33">IFERROR(INDEX(t_Recap[Wilaya],MATCH($B33&amp;H$5,t_Recap[Date]&amp;t_Recap[Visite],0)),"")</f>
        <v/>
      </c>
      <c r="I33" s="2" t="str" cm="1">
        <f t="array" ref="I33">IFERROR(INDEX(t_Recap[Wilaya],MATCH($B33&amp;I$5,t_Recap[Date]&amp;t_Recap[Visite],0)),"")</f>
        <v/>
      </c>
      <c r="J33" s="2" t="str" cm="1">
        <f t="array" ref="J33">IFERROR(INDEX(t_Recap[Wilaya],MATCH($B33&amp;J$5,t_Recap[Date]&amp;t_Recap[Visite],0)),"")</f>
        <v/>
      </c>
      <c r="K33" s="2" t="str" cm="1">
        <f t="array" ref="K33">IFERROR(INDEX(t_Recap[Wilaya],MATCH($B33&amp;K$5,t_Recap[Date]&amp;t_Recap[Visite],0)),"")</f>
        <v/>
      </c>
      <c r="L33" s="2" t="str" cm="1">
        <f t="array" ref="L33">IFERROR(INDEX(t_Recap[Wilaya],MATCH($B33&amp;L$5,t_Recap[Date]&amp;t_Recap[Visite],0)),"")</f>
        <v/>
      </c>
    </row>
    <row r="34" spans="2:12" x14ac:dyDescent="0.4">
      <c r="B34" s="6">
        <f t="shared" si="0"/>
        <v>45806</v>
      </c>
      <c r="C34" s="2" t="str" cm="1">
        <f t="array" ref="C34">IFERROR(INDEX(t_Recap[Wilaya],MATCH($B34&amp;C$5,t_Recap[Date]&amp;t_Recap[Visite],0)),"")</f>
        <v/>
      </c>
      <c r="D34" s="2" t="str" cm="1">
        <f t="array" ref="D34">IFERROR(INDEX(t_Recap[Wilaya],MATCH($B34&amp;D$5,t_Recap[Date]&amp;t_Recap[Visite],0)),"")</f>
        <v/>
      </c>
      <c r="E34" s="2" t="str" cm="1">
        <f t="array" ref="E34">IFERROR(INDEX(t_Recap[Wilaya],MATCH($B34&amp;E$5,t_Recap[Date]&amp;t_Recap[Visite],0)),"")</f>
        <v/>
      </c>
      <c r="F34" s="2" t="str" cm="1">
        <f t="array" ref="F34">IFERROR(INDEX(t_Recap[Wilaya],MATCH($B34&amp;F$5,t_Recap[Date]&amp;t_Recap[Visite],0)),"")</f>
        <v/>
      </c>
      <c r="G34" s="2" t="str" cm="1">
        <f t="array" ref="G34">IFERROR(INDEX(t_Recap[Wilaya],MATCH($B34&amp;G$5,t_Recap[Date]&amp;t_Recap[Visite],0)),"")</f>
        <v/>
      </c>
      <c r="H34" s="2" t="str" cm="1">
        <f t="array" ref="H34">IFERROR(INDEX(t_Recap[Wilaya],MATCH($B34&amp;H$5,t_Recap[Date]&amp;t_Recap[Visite],0)),"")</f>
        <v/>
      </c>
      <c r="I34" s="2" t="str" cm="1">
        <f t="array" ref="I34">IFERROR(INDEX(t_Recap[Wilaya],MATCH($B34&amp;I$5,t_Recap[Date]&amp;t_Recap[Visite],0)),"")</f>
        <v/>
      </c>
      <c r="J34" s="2" t="str" cm="1">
        <f t="array" ref="J34">IFERROR(INDEX(t_Recap[Wilaya],MATCH($B34&amp;J$5,t_Recap[Date]&amp;t_Recap[Visite],0)),"")</f>
        <v/>
      </c>
      <c r="K34" s="2" t="str" cm="1">
        <f t="array" ref="K34">IFERROR(INDEX(t_Recap[Wilaya],MATCH($B34&amp;K$5,t_Recap[Date]&amp;t_Recap[Visite],0)),"")</f>
        <v/>
      </c>
      <c r="L34" s="2" t="str" cm="1">
        <f t="array" ref="L34">IFERROR(INDEX(t_Recap[Wilaya],MATCH($B34&amp;L$5,t_Recap[Date]&amp;t_Recap[Visite],0)),"")</f>
        <v/>
      </c>
    </row>
    <row r="35" spans="2:12" x14ac:dyDescent="0.4">
      <c r="B35" s="6">
        <f t="shared" si="0"/>
        <v>45807</v>
      </c>
      <c r="C35" s="2" t="str" cm="1">
        <f t="array" ref="C35">IFERROR(INDEX(t_Recap[Wilaya],MATCH($B35&amp;C$5,t_Recap[Date]&amp;t_Recap[Visite],0)),"")</f>
        <v/>
      </c>
      <c r="D35" s="2" t="str" cm="1">
        <f t="array" ref="D35">IFERROR(INDEX(t_Recap[Wilaya],MATCH($B35&amp;D$5,t_Recap[Date]&amp;t_Recap[Visite],0)),"")</f>
        <v/>
      </c>
      <c r="E35" s="2" t="str" cm="1">
        <f t="array" ref="E35">IFERROR(INDEX(t_Recap[Wilaya],MATCH($B35&amp;E$5,t_Recap[Date]&amp;t_Recap[Visite],0)),"")</f>
        <v/>
      </c>
      <c r="F35" s="2" t="str" cm="1">
        <f t="array" ref="F35">IFERROR(INDEX(t_Recap[Wilaya],MATCH($B35&amp;F$5,t_Recap[Date]&amp;t_Recap[Visite],0)),"")</f>
        <v/>
      </c>
      <c r="G35" s="2" t="str" cm="1">
        <f t="array" ref="G35">IFERROR(INDEX(t_Recap[Wilaya],MATCH($B35&amp;G$5,t_Recap[Date]&amp;t_Recap[Visite],0)),"")</f>
        <v/>
      </c>
      <c r="H35" s="2" t="str" cm="1">
        <f t="array" ref="H35">IFERROR(INDEX(t_Recap[Wilaya],MATCH($B35&amp;H$5,t_Recap[Date]&amp;t_Recap[Visite],0)),"")</f>
        <v/>
      </c>
      <c r="I35" s="2" t="str" cm="1">
        <f t="array" ref="I35">IFERROR(INDEX(t_Recap[Wilaya],MATCH($B35&amp;I$5,t_Recap[Date]&amp;t_Recap[Visite],0)),"")</f>
        <v/>
      </c>
      <c r="J35" s="2" t="str" cm="1">
        <f t="array" ref="J35">IFERROR(INDEX(t_Recap[Wilaya],MATCH($B35&amp;J$5,t_Recap[Date]&amp;t_Recap[Visite],0)),"")</f>
        <v/>
      </c>
      <c r="K35" s="2" t="str" cm="1">
        <f t="array" ref="K35">IFERROR(INDEX(t_Recap[Wilaya],MATCH($B35&amp;K$5,t_Recap[Date]&amp;t_Recap[Visite],0)),"")</f>
        <v/>
      </c>
      <c r="L35" s="2" t="str" cm="1">
        <f t="array" ref="L35">IFERROR(INDEX(t_Recap[Wilaya],MATCH($B35&amp;L$5,t_Recap[Date]&amp;t_Recap[Visite],0)),"")</f>
        <v/>
      </c>
    </row>
    <row r="36" spans="2:12" x14ac:dyDescent="0.4">
      <c r="B36" s="6">
        <f t="shared" si="0"/>
        <v>45808</v>
      </c>
      <c r="C36" s="2" t="str" cm="1">
        <f t="array" ref="C36">IFERROR(INDEX(t_Recap[Wilaya],MATCH($B36&amp;C$5,t_Recap[Date]&amp;t_Recap[Visite],0)),"")</f>
        <v/>
      </c>
      <c r="D36" s="2" t="str" cm="1">
        <f t="array" ref="D36">IFERROR(INDEX(t_Recap[Wilaya],MATCH($B36&amp;D$5,t_Recap[Date]&amp;t_Recap[Visite],0)),"")</f>
        <v/>
      </c>
      <c r="E36" s="2" t="str" cm="1">
        <f t="array" ref="E36">IFERROR(INDEX(t_Recap[Wilaya],MATCH($B36&amp;E$5,t_Recap[Date]&amp;t_Recap[Visite],0)),"")</f>
        <v/>
      </c>
      <c r="F36" s="2" t="str" cm="1">
        <f t="array" ref="F36">IFERROR(INDEX(t_Recap[Wilaya],MATCH($B36&amp;F$5,t_Recap[Date]&amp;t_Recap[Visite],0)),"")</f>
        <v/>
      </c>
      <c r="G36" s="2" t="str" cm="1">
        <f t="array" ref="G36">IFERROR(INDEX(t_Recap[Wilaya],MATCH($B36&amp;G$5,t_Recap[Date]&amp;t_Recap[Visite],0)),"")</f>
        <v/>
      </c>
      <c r="H36" s="2" t="str" cm="1">
        <f t="array" ref="H36">IFERROR(INDEX(t_Recap[Wilaya],MATCH($B36&amp;H$5,t_Recap[Date]&amp;t_Recap[Visite],0)),"")</f>
        <v/>
      </c>
      <c r="I36" s="2" t="str" cm="1">
        <f t="array" ref="I36">IFERROR(INDEX(t_Recap[Wilaya],MATCH($B36&amp;I$5,t_Recap[Date]&amp;t_Recap[Visite],0)),"")</f>
        <v/>
      </c>
      <c r="J36" s="2" t="str" cm="1">
        <f t="array" ref="J36">IFERROR(INDEX(t_Recap[Wilaya],MATCH($B36&amp;J$5,t_Recap[Date]&amp;t_Recap[Visite],0)),"")</f>
        <v/>
      </c>
      <c r="K36" s="2" t="str" cm="1">
        <f t="array" ref="K36">IFERROR(INDEX(t_Recap[Wilaya],MATCH($B36&amp;K$5,t_Recap[Date]&amp;t_Recap[Visite],0)),"")</f>
        <v/>
      </c>
      <c r="L36" s="2" t="str" cm="1">
        <f t="array" ref="L36">IFERROR(INDEX(t_Recap[Wilaya],MATCH($B36&amp;L$5,t_Recap[Date]&amp;t_Recap[Visite],0)),"")</f>
        <v/>
      </c>
    </row>
  </sheetData>
  <conditionalFormatting sqref="B5">
    <cfRule type="expression" dxfId="4" priority="1">
      <formula>$B5&lt;&gt;""</formula>
    </cfRule>
  </conditionalFormatting>
  <conditionalFormatting sqref="B6:B36">
    <cfRule type="expression" dxfId="3" priority="5">
      <formula>B6&lt;&gt;""</formula>
    </cfRule>
  </conditionalFormatting>
  <conditionalFormatting sqref="B6:L36">
    <cfRule type="expression" dxfId="2" priority="2">
      <formula>$B6=TODAY()</formula>
    </cfRule>
    <cfRule type="expression" dxfId="1" priority="3">
      <formula>WEEKDAY($B6,1)&gt;5</formula>
    </cfRule>
  </conditionalFormatting>
  <conditionalFormatting sqref="C5:L36">
    <cfRule type="expression" dxfId="0" priority="4">
      <formula>$B5&lt;&gt;""</formula>
    </cfRule>
  </conditionalFormatting>
  <dataValidations count="1">
    <dataValidation type="list" allowBlank="1" showInputMessage="1" showErrorMessage="1" sqref="B2" xr:uid="{E2554D66-84BF-4648-9B2B-B2CE1121E3F5}">
      <formula1>l_Mois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Spinner 1">
              <controlPr defaultSize="0" print="0" autoPict="0">
                <anchor>
                  <from>
                    <xdr:col>2</xdr:col>
                    <xdr:colOff>7620</xdr:colOff>
                    <xdr:row>2</xdr:row>
                    <xdr:rowOff>0</xdr:rowOff>
                  </from>
                  <to>
                    <xdr:col>2</xdr:col>
                    <xdr:colOff>220980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D1B6A8-5035-4853-9F4B-A9D65BE83870}">
  <sheetPr codeName="Feuil4"/>
  <dimension ref="B2:G60"/>
  <sheetViews>
    <sheetView showGridLines="0" workbookViewId="0">
      <selection activeCell="G9" sqref="G9"/>
    </sheetView>
  </sheetViews>
  <sheetFormatPr baseColWidth="10" defaultColWidth="11.19921875" defaultRowHeight="16.8" x14ac:dyDescent="0.4"/>
  <cols>
    <col min="1" max="1" width="3.69921875" style="1" customWidth="1"/>
    <col min="2" max="2" width="12.69921875" style="1" customWidth="1"/>
    <col min="3" max="3" width="3.69921875" style="1" customWidth="1"/>
    <col min="4" max="4" width="18.69921875" style="1" customWidth="1"/>
    <col min="5" max="5" width="12.69921875" style="1" customWidth="1"/>
    <col min="6" max="6" width="3.69921875" style="1" customWidth="1"/>
    <col min="7" max="7" width="17.69921875" style="3" customWidth="1"/>
    <col min="8" max="8" width="3.69921875" style="1" customWidth="1"/>
    <col min="9" max="16384" width="11.19921875" style="1"/>
  </cols>
  <sheetData>
    <row r="2" spans="2:7" ht="17.399999999999999" thickBot="1" x14ac:dyDescent="0.45">
      <c r="B2" s="2" t="s">
        <v>0</v>
      </c>
      <c r="D2" s="3" t="s">
        <v>13</v>
      </c>
      <c r="E2" s="4" t="s">
        <v>14</v>
      </c>
      <c r="G2" s="11" t="s">
        <v>28</v>
      </c>
    </row>
    <row r="3" spans="2:7" ht="17.399999999999999" thickTop="1" x14ac:dyDescent="0.4">
      <c r="B3" s="2" t="s">
        <v>1</v>
      </c>
      <c r="D3" s="3" t="s">
        <v>15</v>
      </c>
      <c r="E3" s="5">
        <f>DATE(_An,1,1)</f>
        <v>45658</v>
      </c>
      <c r="G3" s="8" t="s">
        <v>29</v>
      </c>
    </row>
    <row r="4" spans="2:7" x14ac:dyDescent="0.4">
      <c r="B4" s="2" t="s">
        <v>2</v>
      </c>
      <c r="D4" s="3" t="s">
        <v>16</v>
      </c>
      <c r="E4" s="5">
        <f>FLOOR(DAY(MINUTE(_An/38)/2+56)&amp;"/5/"&amp;_An,7)-34</f>
        <v>45767</v>
      </c>
      <c r="G4" s="9" t="s">
        <v>72</v>
      </c>
    </row>
    <row r="5" spans="2:7" x14ac:dyDescent="0.4">
      <c r="B5" s="2" t="s">
        <v>3</v>
      </c>
      <c r="D5" s="3" t="s">
        <v>17</v>
      </c>
      <c r="E5" s="5">
        <f>DatePaques+1</f>
        <v>45768</v>
      </c>
      <c r="G5" s="9" t="s">
        <v>86</v>
      </c>
    </row>
    <row r="6" spans="2:7" x14ac:dyDescent="0.4">
      <c r="B6" s="2" t="s">
        <v>4</v>
      </c>
      <c r="D6" s="3" t="s">
        <v>18</v>
      </c>
      <c r="E6" s="5">
        <f>DATE(_An,5,1)</f>
        <v>45778</v>
      </c>
      <c r="G6" s="8" t="s">
        <v>85</v>
      </c>
    </row>
    <row r="7" spans="2:7" x14ac:dyDescent="0.4">
      <c r="B7" s="2" t="s">
        <v>5</v>
      </c>
      <c r="D7" s="3" t="s">
        <v>19</v>
      </c>
      <c r="E7" s="5">
        <f>DATE(_An,5,8)</f>
        <v>45785</v>
      </c>
      <c r="G7" s="9" t="s">
        <v>74</v>
      </c>
    </row>
    <row r="8" spans="2:7" x14ac:dyDescent="0.4">
      <c r="B8" s="2" t="s">
        <v>6</v>
      </c>
      <c r="D8" s="3" t="s">
        <v>20</v>
      </c>
      <c r="E8" s="5">
        <f>DatePaques+39</f>
        <v>45806</v>
      </c>
      <c r="G8" s="9" t="s">
        <v>44</v>
      </c>
    </row>
    <row r="9" spans="2:7" x14ac:dyDescent="0.4">
      <c r="B9" s="2" t="s">
        <v>7</v>
      </c>
      <c r="D9" s="3" t="s">
        <v>21</v>
      </c>
      <c r="E9" s="5">
        <f>DatePaques+49</f>
        <v>45816</v>
      </c>
      <c r="G9" s="8" t="s">
        <v>51</v>
      </c>
    </row>
    <row r="10" spans="2:7" x14ac:dyDescent="0.4">
      <c r="B10" s="2" t="s">
        <v>8</v>
      </c>
      <c r="D10" s="3" t="s">
        <v>22</v>
      </c>
      <c r="E10" s="5">
        <f>DatePaques+50</f>
        <v>45817</v>
      </c>
      <c r="G10" s="8" t="s">
        <v>33</v>
      </c>
    </row>
    <row r="11" spans="2:7" x14ac:dyDescent="0.4">
      <c r="B11" s="2" t="s">
        <v>9</v>
      </c>
      <c r="D11" s="3" t="s">
        <v>23</v>
      </c>
      <c r="E11" s="5">
        <f>DATE(_An,7,14)</f>
        <v>45852</v>
      </c>
      <c r="G11" s="9" t="s">
        <v>36</v>
      </c>
    </row>
    <row r="12" spans="2:7" x14ac:dyDescent="0.4">
      <c r="B12" s="2" t="s">
        <v>10</v>
      </c>
      <c r="D12" s="3" t="s">
        <v>24</v>
      </c>
      <c r="E12" s="5">
        <f>DATE(_An,8,15)</f>
        <v>45884</v>
      </c>
      <c r="G12" s="9" t="s">
        <v>34</v>
      </c>
    </row>
    <row r="13" spans="2:7" x14ac:dyDescent="0.4">
      <c r="B13" s="2" t="s">
        <v>11</v>
      </c>
      <c r="D13" s="3" t="s">
        <v>25</v>
      </c>
      <c r="E13" s="5">
        <f>DATE(_An,11,1)</f>
        <v>45962</v>
      </c>
      <c r="G13" s="8" t="s">
        <v>81</v>
      </c>
    </row>
    <row r="14" spans="2:7" x14ac:dyDescent="0.4">
      <c r="B14" s="2" t="s">
        <v>12</v>
      </c>
      <c r="D14" s="3" t="s">
        <v>26</v>
      </c>
      <c r="E14" s="5">
        <f>DATE(_An,11,11)</f>
        <v>45972</v>
      </c>
      <c r="G14" s="8" t="s">
        <v>35</v>
      </c>
    </row>
    <row r="15" spans="2:7" x14ac:dyDescent="0.4">
      <c r="D15" s="3" t="s">
        <v>27</v>
      </c>
      <c r="E15" s="5">
        <f>DATE(_An,12,25)</f>
        <v>46016</v>
      </c>
      <c r="G15" s="8" t="s">
        <v>37</v>
      </c>
    </row>
    <row r="16" spans="2:7" x14ac:dyDescent="0.4">
      <c r="G16" s="9" t="s">
        <v>80</v>
      </c>
    </row>
    <row r="17" spans="7:7" x14ac:dyDescent="0.4">
      <c r="G17" s="9" t="s">
        <v>62</v>
      </c>
    </row>
    <row r="18" spans="7:7" x14ac:dyDescent="0.4">
      <c r="G18" s="9" t="s">
        <v>38</v>
      </c>
    </row>
    <row r="19" spans="7:7" x14ac:dyDescent="0.4">
      <c r="G19" s="8" t="s">
        <v>63</v>
      </c>
    </row>
    <row r="20" spans="7:7" x14ac:dyDescent="0.4">
      <c r="G20" s="9" t="s">
        <v>30</v>
      </c>
    </row>
    <row r="21" spans="7:7" x14ac:dyDescent="0.4">
      <c r="G21" s="8" t="s">
        <v>53</v>
      </c>
    </row>
    <row r="22" spans="7:7" x14ac:dyDescent="0.4">
      <c r="G22" s="9" t="s">
        <v>84</v>
      </c>
    </row>
    <row r="23" spans="7:7" x14ac:dyDescent="0.4">
      <c r="G23" s="8" t="s">
        <v>45</v>
      </c>
    </row>
    <row r="24" spans="7:7" x14ac:dyDescent="0.4">
      <c r="G24" s="9" t="s">
        <v>60</v>
      </c>
    </row>
    <row r="25" spans="7:7" x14ac:dyDescent="0.4">
      <c r="G25" s="9" t="s">
        <v>78</v>
      </c>
    </row>
    <row r="26" spans="7:7" x14ac:dyDescent="0.4">
      <c r="G26" s="8" t="s">
        <v>77</v>
      </c>
    </row>
    <row r="27" spans="7:7" x14ac:dyDescent="0.4">
      <c r="G27" s="8" t="s">
        <v>67</v>
      </c>
    </row>
    <row r="28" spans="7:7" x14ac:dyDescent="0.4">
      <c r="G28" s="9" t="s">
        <v>64</v>
      </c>
    </row>
    <row r="29" spans="7:7" x14ac:dyDescent="0.4">
      <c r="G29" s="8" t="s">
        <v>75</v>
      </c>
    </row>
    <row r="30" spans="7:7" x14ac:dyDescent="0.4">
      <c r="G30" s="9" t="s">
        <v>52</v>
      </c>
    </row>
    <row r="31" spans="7:7" x14ac:dyDescent="0.4">
      <c r="G31" s="8" t="s">
        <v>61</v>
      </c>
    </row>
    <row r="32" spans="7:7" x14ac:dyDescent="0.4">
      <c r="G32" s="9" t="s">
        <v>46</v>
      </c>
    </row>
    <row r="33" spans="7:7" x14ac:dyDescent="0.4">
      <c r="G33" s="9" t="s">
        <v>68</v>
      </c>
    </row>
    <row r="34" spans="7:7" x14ac:dyDescent="0.4">
      <c r="G34" s="8" t="s">
        <v>31</v>
      </c>
    </row>
    <row r="35" spans="7:7" x14ac:dyDescent="0.4">
      <c r="G35" s="8" t="s">
        <v>57</v>
      </c>
    </row>
    <row r="36" spans="7:7" x14ac:dyDescent="0.4">
      <c r="G36" s="9" t="s">
        <v>54</v>
      </c>
    </row>
    <row r="37" spans="7:7" x14ac:dyDescent="0.4">
      <c r="G37" s="8" t="s">
        <v>71</v>
      </c>
    </row>
    <row r="38" spans="7:7" x14ac:dyDescent="0.4">
      <c r="G38" s="8" t="s">
        <v>55</v>
      </c>
    </row>
    <row r="39" spans="7:7" x14ac:dyDescent="0.4">
      <c r="G39" s="9" t="s">
        <v>56</v>
      </c>
    </row>
    <row r="40" spans="7:7" x14ac:dyDescent="0.4">
      <c r="G40" s="8" t="s">
        <v>73</v>
      </c>
    </row>
    <row r="41" spans="7:7" x14ac:dyDescent="0.4">
      <c r="G41" s="8" t="s">
        <v>59</v>
      </c>
    </row>
    <row r="42" spans="7:7" x14ac:dyDescent="0.4">
      <c r="G42" s="9" t="s">
        <v>58</v>
      </c>
    </row>
    <row r="43" spans="7:7" x14ac:dyDescent="0.4">
      <c r="G43" s="8" t="s">
        <v>79</v>
      </c>
    </row>
    <row r="44" spans="7:7" x14ac:dyDescent="0.4">
      <c r="G44" s="9" t="s">
        <v>32</v>
      </c>
    </row>
    <row r="45" spans="7:7" x14ac:dyDescent="0.4">
      <c r="G45" s="9" t="s">
        <v>76</v>
      </c>
    </row>
    <row r="46" spans="7:7" x14ac:dyDescent="0.4">
      <c r="G46" s="9" t="s">
        <v>48</v>
      </c>
    </row>
    <row r="47" spans="7:7" x14ac:dyDescent="0.4">
      <c r="G47" s="8" t="s">
        <v>47</v>
      </c>
    </row>
    <row r="48" spans="7:7" x14ac:dyDescent="0.4">
      <c r="G48" s="9" t="s">
        <v>50</v>
      </c>
    </row>
    <row r="49" spans="7:7" x14ac:dyDescent="0.4">
      <c r="G49" s="8" t="s">
        <v>49</v>
      </c>
    </row>
    <row r="50" spans="7:7" x14ac:dyDescent="0.4">
      <c r="G50" s="8" t="s">
        <v>69</v>
      </c>
    </row>
    <row r="51" spans="7:7" x14ac:dyDescent="0.4">
      <c r="G51" s="8" t="s">
        <v>39</v>
      </c>
    </row>
    <row r="52" spans="7:7" x14ac:dyDescent="0.4">
      <c r="G52" s="9" t="s">
        <v>40</v>
      </c>
    </row>
    <row r="53" spans="7:7" x14ac:dyDescent="0.4">
      <c r="G53" s="9" t="s">
        <v>42</v>
      </c>
    </row>
    <row r="54" spans="7:7" x14ac:dyDescent="0.4">
      <c r="G54" s="9" t="s">
        <v>82</v>
      </c>
    </row>
    <row r="55" spans="7:7" x14ac:dyDescent="0.4">
      <c r="G55" s="8" t="s">
        <v>65</v>
      </c>
    </row>
    <row r="56" spans="7:7" x14ac:dyDescent="0.4">
      <c r="G56" s="9" t="s">
        <v>70</v>
      </c>
    </row>
    <row r="57" spans="7:7" x14ac:dyDescent="0.4">
      <c r="G57" s="9" t="s">
        <v>66</v>
      </c>
    </row>
    <row r="58" spans="7:7" x14ac:dyDescent="0.4">
      <c r="G58" s="8" t="s">
        <v>43</v>
      </c>
    </row>
    <row r="59" spans="7:7" x14ac:dyDescent="0.4">
      <c r="G59" s="8" t="s">
        <v>41</v>
      </c>
    </row>
    <row r="60" spans="7:7" x14ac:dyDescent="0.4">
      <c r="G60" s="10" t="s">
        <v>83</v>
      </c>
    </row>
  </sheetData>
  <sortState xmlns:xlrd2="http://schemas.microsoft.com/office/spreadsheetml/2017/richdata2" ref="G3:G60">
    <sortCondition ref="G2:G60"/>
  </sortState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34D6A6-9AAA-424C-BE05-466F47885D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Planning</vt:lpstr>
      <vt:lpstr>Data</vt:lpstr>
      <vt:lpstr>Récap</vt:lpstr>
      <vt:lpstr>Paramètres</vt:lpstr>
      <vt:lpstr>Récap!_An</vt:lpstr>
      <vt:lpstr>_An</vt:lpstr>
      <vt:lpstr>Récap!_Mois</vt:lpstr>
      <vt:lpstr>_Mois</vt:lpstr>
      <vt:lpstr>Récap!_Planning</vt:lpstr>
      <vt:lpstr>_Planning</vt:lpstr>
      <vt:lpstr>DatePaques</vt:lpstr>
      <vt:lpstr>Récap!l_Mois</vt:lpstr>
      <vt:lpstr>l_Mois</vt:lpstr>
      <vt:lpstr>Récap!l_Wilaya</vt:lpstr>
      <vt:lpstr>l_Wilaya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2025-03-26T01:28:39Z</dcterms:created>
  <dcterms:modified xsi:type="dcterms:W3CDTF">2025-03-28T18:16:03Z</dcterms:modified>
</cp:coreProperties>
</file>