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8_{5B14B953-A735-443C-B264-8AF6A6C546CE}" xr6:coauthVersionLast="47" xr6:coauthVersionMax="47" xr10:uidLastSave="{00000000-0000-0000-0000-000000000000}"/>
  <bookViews>
    <workbookView xWindow="-108" yWindow="-108" windowWidth="23256" windowHeight="12576" xr2:uid="{42175199-7167-4880-9AAB-B2465ED64143}"/>
  </bookViews>
  <sheets>
    <sheet name="Planning" sheetId="1" r:id="rId1"/>
    <sheet name="Paramètres" sheetId="2" r:id="rId2"/>
  </sheets>
  <definedNames>
    <definedName name="_An">Planning!$B$3</definedName>
    <definedName name="_Mois">Planning!$B$2</definedName>
    <definedName name="DatePaques">Paramètres!$E$4</definedName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E15" i="2"/>
  <c r="E14" i="2"/>
  <c r="E13" i="2"/>
  <c r="E12" i="2"/>
  <c r="E11" i="2"/>
  <c r="E7" i="2"/>
  <c r="E6" i="2"/>
  <c r="E4" i="2"/>
  <c r="E5" i="2" s="1"/>
  <c r="E3" i="2"/>
  <c r="E8" i="2" l="1"/>
  <c r="E9" i="2"/>
  <c r="E10" i="2"/>
</calcChain>
</file>

<file path=xl/sharedStrings.xml><?xml version="1.0" encoding="utf-8"?>
<sst xmlns="http://schemas.openxmlformats.org/spreadsheetml/2006/main" count="30" uniqueCount="29">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</sst>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d\ dd"/>
  </numFmts>
  <fonts count="3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8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left" vertical="center" indent="1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left" vertical="center" indent="1"/>
    </xf>
  </cellXfs>
  <cellStyles count="1">
    <cellStyle name="Normal" xfId="0" builtinId="0"/>
  </cellStyles>
  <dxfs count="9"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ill>
        <patternFill>
          <bgColor theme="4" tint="0.59996337778862885"/>
        </patternFill>
      </fill>
    </dxf>
    <dxf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</border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6" fmlaLink="$B$3" max="2050" min="2020" page="10" val="202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</xdr:colOff>
          <xdr:row>2</xdr:row>
          <xdr:rowOff>0</xdr:rowOff>
        </xdr:from>
        <xdr:to>
          <xdr:col>2</xdr:col>
          <xdr:colOff>223620</xdr:colOff>
          <xdr:row>3</xdr:row>
          <xdr:rowOff>2640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A75BB8-BA33-4170-BEEF-FDADAE6B768E}" name="t_Mois" displayName="t_Mois" ref="B2:B14" totalsRowShown="0" headerRowDxfId="7" dataDxfId="6">
  <autoFilter ref="B2:B14" xr:uid="{7EA75BB8-BA33-4170-BEEF-FDADAE6B768E}">
    <filterColumn colId="0" hiddenButton="1"/>
  </autoFilter>
  <tableColumns count="1">
    <tableColumn id="1" xr3:uid="{A9F927AF-83C3-4BDB-BF3B-CE4A18EACE83}" name="Mois" dataDxfId="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A048C5-742E-4348-BFAE-64EC9DBF0408}" name="t_Feries" displayName="t_Feries" ref="D2:E15" totalsRowShown="0">
  <autoFilter ref="D2:E15" xr:uid="{E4A048C5-742E-4348-BFAE-64EC9DBF0408}">
    <filterColumn colId="0" hiddenButton="1"/>
    <filterColumn colId="1" hiddenButton="1"/>
  </autoFilter>
  <tableColumns count="2">
    <tableColumn id="1" xr3:uid="{CFD3B7C7-DA13-4CFA-9A34-9C64F73CA9FA}" name="Jour férié" dataDxfId="5"/>
    <tableColumn id="3" xr3:uid="{36E8D3D8-8CA2-408E-B360-1528EDE7187A}" name="Dates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24D07-F01C-40F2-8291-10D4691C7D4D}">
  <dimension ref="B2:M36"/>
  <sheetViews>
    <sheetView showGridLines="0" tabSelected="1" workbookViewId="0">
      <selection activeCell="B7" sqref="B7"/>
    </sheetView>
  </sheetViews>
  <sheetFormatPr baseColWidth="10" defaultRowHeight="16.8" x14ac:dyDescent="0.4"/>
  <cols>
    <col min="1" max="1" width="3.69921875" style="1" customWidth="1"/>
    <col min="2" max="2" width="12.69921875" style="1" customWidth="1"/>
    <col min="3" max="16384" width="11.19921875" style="1"/>
  </cols>
  <sheetData>
    <row r="2" spans="2:13" x14ac:dyDescent="0.4">
      <c r="B2" s="8" t="s">
        <v>3</v>
      </c>
    </row>
    <row r="3" spans="2:13" x14ac:dyDescent="0.4">
      <c r="B3" s="8">
        <v>2025</v>
      </c>
    </row>
    <row r="5" spans="2:13" x14ac:dyDescent="0.4">
      <c r="B5" s="1" t="s">
        <v>28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2:13" x14ac:dyDescent="0.4">
      <c r="B6" s="6">
        <f>DATE(_An,MONTH(_Mois&amp;1),1)</f>
        <v>45717</v>
      </c>
    </row>
    <row r="7" spans="2:13" x14ac:dyDescent="0.4">
      <c r="B7" s="6">
        <f>IFERROR(IF(MONTH(B6+1)=MONTH($B$6),B6+1,""),"")</f>
        <v>45718</v>
      </c>
    </row>
    <row r="8" spans="2:13" x14ac:dyDescent="0.4">
      <c r="B8" s="6">
        <f t="shared" ref="B8:B36" si="0">IFERROR(IF(MONTH(B7+1)=MONTH($B$6),B7+1,""),"")</f>
        <v>45719</v>
      </c>
    </row>
    <row r="9" spans="2:13" x14ac:dyDescent="0.4">
      <c r="B9" s="6">
        <f t="shared" si="0"/>
        <v>45720</v>
      </c>
    </row>
    <row r="10" spans="2:13" x14ac:dyDescent="0.4">
      <c r="B10" s="6">
        <f t="shared" si="0"/>
        <v>45721</v>
      </c>
    </row>
    <row r="11" spans="2:13" x14ac:dyDescent="0.4">
      <c r="B11" s="6">
        <f t="shared" si="0"/>
        <v>45722</v>
      </c>
    </row>
    <row r="12" spans="2:13" x14ac:dyDescent="0.4">
      <c r="B12" s="6">
        <f t="shared" si="0"/>
        <v>45723</v>
      </c>
    </row>
    <row r="13" spans="2:13" x14ac:dyDescent="0.4">
      <c r="B13" s="6">
        <f t="shared" si="0"/>
        <v>45724</v>
      </c>
    </row>
    <row r="14" spans="2:13" x14ac:dyDescent="0.4">
      <c r="B14" s="6">
        <f t="shared" si="0"/>
        <v>45725</v>
      </c>
    </row>
    <row r="15" spans="2:13" x14ac:dyDescent="0.4">
      <c r="B15" s="6">
        <f t="shared" si="0"/>
        <v>45726</v>
      </c>
    </row>
    <row r="16" spans="2:13" x14ac:dyDescent="0.4">
      <c r="B16" s="6">
        <f t="shared" si="0"/>
        <v>45727</v>
      </c>
    </row>
    <row r="17" spans="2:2" x14ac:dyDescent="0.4">
      <c r="B17" s="6">
        <f t="shared" si="0"/>
        <v>45728</v>
      </c>
    </row>
    <row r="18" spans="2:2" x14ac:dyDescent="0.4">
      <c r="B18" s="6">
        <f t="shared" si="0"/>
        <v>45729</v>
      </c>
    </row>
    <row r="19" spans="2:2" x14ac:dyDescent="0.4">
      <c r="B19" s="6">
        <f t="shared" si="0"/>
        <v>45730</v>
      </c>
    </row>
    <row r="20" spans="2:2" x14ac:dyDescent="0.4">
      <c r="B20" s="6">
        <f t="shared" si="0"/>
        <v>45731</v>
      </c>
    </row>
    <row r="21" spans="2:2" x14ac:dyDescent="0.4">
      <c r="B21" s="6">
        <f t="shared" si="0"/>
        <v>45732</v>
      </c>
    </row>
    <row r="22" spans="2:2" x14ac:dyDescent="0.4">
      <c r="B22" s="6">
        <f t="shared" si="0"/>
        <v>45733</v>
      </c>
    </row>
    <row r="23" spans="2:2" x14ac:dyDescent="0.4">
      <c r="B23" s="6">
        <f t="shared" si="0"/>
        <v>45734</v>
      </c>
    </row>
    <row r="24" spans="2:2" x14ac:dyDescent="0.4">
      <c r="B24" s="6">
        <f t="shared" si="0"/>
        <v>45735</v>
      </c>
    </row>
    <row r="25" spans="2:2" x14ac:dyDescent="0.4">
      <c r="B25" s="6">
        <f t="shared" si="0"/>
        <v>45736</v>
      </c>
    </row>
    <row r="26" spans="2:2" x14ac:dyDescent="0.4">
      <c r="B26" s="6">
        <f t="shared" si="0"/>
        <v>45737</v>
      </c>
    </row>
    <row r="27" spans="2:2" x14ac:dyDescent="0.4">
      <c r="B27" s="6">
        <f t="shared" si="0"/>
        <v>45738</v>
      </c>
    </row>
    <row r="28" spans="2:2" x14ac:dyDescent="0.4">
      <c r="B28" s="6">
        <f t="shared" si="0"/>
        <v>45739</v>
      </c>
    </row>
    <row r="29" spans="2:2" x14ac:dyDescent="0.4">
      <c r="B29" s="6">
        <f t="shared" si="0"/>
        <v>45740</v>
      </c>
    </row>
    <row r="30" spans="2:2" x14ac:dyDescent="0.4">
      <c r="B30" s="6">
        <f t="shared" si="0"/>
        <v>45741</v>
      </c>
    </row>
    <row r="31" spans="2:2" x14ac:dyDescent="0.4">
      <c r="B31" s="6">
        <f t="shared" si="0"/>
        <v>45742</v>
      </c>
    </row>
    <row r="32" spans="2:2" x14ac:dyDescent="0.4">
      <c r="B32" s="6">
        <f t="shared" si="0"/>
        <v>45743</v>
      </c>
    </row>
    <row r="33" spans="2:2" x14ac:dyDescent="0.4">
      <c r="B33" s="6">
        <f t="shared" si="0"/>
        <v>45744</v>
      </c>
    </row>
    <row r="34" spans="2:2" x14ac:dyDescent="0.4">
      <c r="B34" s="6">
        <f t="shared" si="0"/>
        <v>45745</v>
      </c>
    </row>
    <row r="35" spans="2:2" x14ac:dyDescent="0.4">
      <c r="B35" s="6">
        <f t="shared" si="0"/>
        <v>45746</v>
      </c>
    </row>
    <row r="36" spans="2:2" x14ac:dyDescent="0.4">
      <c r="B36" s="6">
        <f t="shared" si="0"/>
        <v>45747</v>
      </c>
    </row>
  </sheetData>
  <conditionalFormatting sqref="B6:B36">
    <cfRule type="expression" dxfId="3" priority="5">
      <formula>B6&lt;&gt;""</formula>
    </cfRule>
  </conditionalFormatting>
  <conditionalFormatting sqref="C5:M36">
    <cfRule type="expression" dxfId="2" priority="3">
      <formula>$B5&lt;&gt;""</formula>
    </cfRule>
  </conditionalFormatting>
  <conditionalFormatting sqref="B6:M36">
    <cfRule type="expression" dxfId="1" priority="2">
      <formula>WEEKDAY($B6,2)&gt;5</formula>
    </cfRule>
    <cfRule type="expression" dxfId="0" priority="1">
      <formula>$B6=TODAY()</formula>
    </cfRule>
  </conditionalFormatting>
  <dataValidations count="1">
    <dataValidation type="list" allowBlank="1" showInputMessage="1" showErrorMessage="1" sqref="B2" xr:uid="{3F9D6E0B-1913-4076-80CC-D3D9C9A775C7}">
      <formula1>l_Mois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print="0" autoPict="0">
                <anchor>
                  <from>
                    <xdr:col>2</xdr:col>
                    <xdr:colOff>7620</xdr:colOff>
                    <xdr:row>2</xdr:row>
                    <xdr:rowOff>0</xdr:rowOff>
                  </from>
                  <to>
                    <xdr:col>2</xdr:col>
                    <xdr:colOff>220980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1B6A8-5035-4853-9F4B-A9D65BE83870}">
  <dimension ref="B2:E15"/>
  <sheetViews>
    <sheetView showGridLines="0" workbookViewId="0">
      <selection activeCell="B6" sqref="B6"/>
    </sheetView>
  </sheetViews>
  <sheetFormatPr baseColWidth="10" defaultRowHeight="16.8" x14ac:dyDescent="0.4"/>
  <cols>
    <col min="1" max="1" width="3.69921875" style="1" customWidth="1"/>
    <col min="2" max="2" width="12.69921875" style="1" customWidth="1"/>
    <col min="3" max="3" width="3.69921875" style="1" customWidth="1"/>
    <col min="4" max="4" width="18.69921875" style="1" customWidth="1"/>
    <col min="5" max="5" width="12.69921875" style="1" customWidth="1"/>
    <col min="6" max="6" width="3.69921875" style="1" customWidth="1"/>
    <col min="7" max="16384" width="11.19921875" style="1"/>
  </cols>
  <sheetData>
    <row r="2" spans="2:5" x14ac:dyDescent="0.4">
      <c r="B2" s="2" t="s">
        <v>0</v>
      </c>
      <c r="D2" s="3" t="s">
        <v>13</v>
      </c>
      <c r="E2" s="4" t="s">
        <v>14</v>
      </c>
    </row>
    <row r="3" spans="2:5" x14ac:dyDescent="0.4">
      <c r="B3" s="2" t="s">
        <v>1</v>
      </c>
      <c r="D3" s="3" t="s">
        <v>15</v>
      </c>
      <c r="E3" s="5">
        <f>DATE(_An,1,1)</f>
        <v>45658</v>
      </c>
    </row>
    <row r="4" spans="2:5" x14ac:dyDescent="0.4">
      <c r="B4" s="2" t="s">
        <v>2</v>
      </c>
      <c r="D4" s="3" t="s">
        <v>16</v>
      </c>
      <c r="E4" s="5">
        <f>FLOOR(DAY(MINUTE(_An/38)/2+56)&amp;"/5/"&amp;_An,7)-34</f>
        <v>45767</v>
      </c>
    </row>
    <row r="5" spans="2:5" x14ac:dyDescent="0.4">
      <c r="B5" s="2" t="s">
        <v>3</v>
      </c>
      <c r="D5" s="3" t="s">
        <v>17</v>
      </c>
      <c r="E5" s="5">
        <f>DatePaques+1</f>
        <v>45768</v>
      </c>
    </row>
    <row r="6" spans="2:5" x14ac:dyDescent="0.4">
      <c r="B6" s="2" t="s">
        <v>4</v>
      </c>
      <c r="D6" s="3" t="s">
        <v>18</v>
      </c>
      <c r="E6" s="5">
        <f>DATE(_An,5,1)</f>
        <v>45778</v>
      </c>
    </row>
    <row r="7" spans="2:5" x14ac:dyDescent="0.4">
      <c r="B7" s="2" t="s">
        <v>5</v>
      </c>
      <c r="D7" s="3" t="s">
        <v>19</v>
      </c>
      <c r="E7" s="5">
        <f>DATE(_An,5,8)</f>
        <v>45785</v>
      </c>
    </row>
    <row r="8" spans="2:5" x14ac:dyDescent="0.4">
      <c r="B8" s="2" t="s">
        <v>6</v>
      </c>
      <c r="D8" s="3" t="s">
        <v>20</v>
      </c>
      <c r="E8" s="5">
        <f>DatePaques+39</f>
        <v>45806</v>
      </c>
    </row>
    <row r="9" spans="2:5" x14ac:dyDescent="0.4">
      <c r="B9" s="2" t="s">
        <v>7</v>
      </c>
      <c r="D9" s="3" t="s">
        <v>21</v>
      </c>
      <c r="E9" s="5">
        <f>DatePaques+49</f>
        <v>45816</v>
      </c>
    </row>
    <row r="10" spans="2:5" x14ac:dyDescent="0.4">
      <c r="B10" s="2" t="s">
        <v>8</v>
      </c>
      <c r="D10" s="3" t="s">
        <v>22</v>
      </c>
      <c r="E10" s="5">
        <f>DatePaques+50</f>
        <v>45817</v>
      </c>
    </row>
    <row r="11" spans="2:5" x14ac:dyDescent="0.4">
      <c r="B11" s="2" t="s">
        <v>9</v>
      </c>
      <c r="D11" s="3" t="s">
        <v>23</v>
      </c>
      <c r="E11" s="5">
        <f>DATE(_An,7,14)</f>
        <v>45852</v>
      </c>
    </row>
    <row r="12" spans="2:5" x14ac:dyDescent="0.4">
      <c r="B12" s="2" t="s">
        <v>10</v>
      </c>
      <c r="D12" s="3" t="s">
        <v>24</v>
      </c>
      <c r="E12" s="5">
        <f>DATE(_An,8,15)</f>
        <v>45884</v>
      </c>
    </row>
    <row r="13" spans="2:5" x14ac:dyDescent="0.4">
      <c r="B13" s="2" t="s">
        <v>11</v>
      </c>
      <c r="D13" s="3" t="s">
        <v>25</v>
      </c>
      <c r="E13" s="5">
        <f>DATE(_An,11,1)</f>
        <v>45962</v>
      </c>
    </row>
    <row r="14" spans="2:5" x14ac:dyDescent="0.4">
      <c r="B14" s="2" t="s">
        <v>12</v>
      </c>
      <c r="D14" s="3" t="s">
        <v>26</v>
      </c>
      <c r="E14" s="5">
        <f>DATE(_An,11,11)</f>
        <v>45972</v>
      </c>
    </row>
    <row r="15" spans="2:5" x14ac:dyDescent="0.4">
      <c r="D15" s="3" t="s">
        <v>27</v>
      </c>
      <c r="E15" s="5">
        <f>DATE(_An,12,25)</f>
        <v>46016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</vt:lpstr>
      <vt:lpstr>Paramètres</vt:lpstr>
      <vt:lpstr>_An</vt:lpstr>
      <vt:lpstr>_Mois</vt:lpstr>
      <vt:lpstr>DatePaques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2025-03-26T01:28:39Z</dcterms:created>
  <dcterms:modified xsi:type="dcterms:W3CDTF">2025-03-26T01:49:41Z</dcterms:modified>
</cp:coreProperties>
</file>