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5.xml" ContentType="application/vnd.openxmlformats-officedocument.drawing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drawings/drawing6.xml" ContentType="application/vnd.openxmlformats-officedocument.drawing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drawings/drawing7.xml" ContentType="application/vnd.openxmlformats-officedocument.drawing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drawings/drawing8.xml" ContentType="application/vnd.openxmlformats-officedocument.drawing+xml"/>
  <Override PartName="/xl/tables/table5.xml" ContentType="application/vnd.openxmlformats-officedocument.spreadsheetml.table+xml"/>
  <Override PartName="/xl/queryTables/queryTable5.xml" ContentType="application/vnd.openxmlformats-officedocument.spreadsheetml.queryTable+xml"/>
  <Override PartName="/xl/drawings/drawing9.xml" ContentType="application/vnd.openxmlformats-officedocument.drawing+xml"/>
  <Override PartName="/xl/tables/table6.xml" ContentType="application/vnd.openxmlformats-officedocument.spreadsheetml.table+xml"/>
  <Override PartName="/xl/drawings/drawing10.xml" ContentType="application/vnd.openxmlformats-officedocument.drawing+xml"/>
  <Override PartName="/xl/tables/table7.xml" ContentType="application/vnd.openxmlformats-officedocument.spreadsheetml.table+xml"/>
  <Override PartName="/xl/queryTables/queryTable6.xml" ContentType="application/vnd.openxmlformats-officedocument.spreadsheetml.queryTable+xml"/>
  <Override PartName="/xl/drawings/drawing11.xml" ContentType="application/vnd.openxmlformats-officedocument.drawing+xml"/>
  <Override PartName="/xl/tables/table8.xml" ContentType="application/vnd.openxmlformats-officedocument.spreadsheetml.table+xml"/>
  <Override PartName="/xl/queryTables/queryTable7.xml" ContentType="application/vnd.openxmlformats-officedocument.spreadsheetml.query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2836DE5B-1568-4F2F-8FF7-529960B6A59E}" xr6:coauthVersionLast="47" xr6:coauthVersionMax="47" xr10:uidLastSave="{00000000-0000-0000-0000-000000000000}"/>
  <bookViews>
    <workbookView xWindow="-108" yWindow="-108" windowWidth="23256" windowHeight="12576" tabRatio="861" xr2:uid="{00000000-000D-0000-FFFF-FFFF00000000}"/>
  </bookViews>
  <sheets>
    <sheet name="ACCUEIL" sheetId="1" r:id="rId1"/>
    <sheet name="SOUTENANCES" sheetId="16" r:id="rId2"/>
    <sheet name="VISITES" sheetId="2" r:id="rId3"/>
    <sheet name="WP_GNO" sheetId="6" r:id="rId4"/>
    <sheet name="WP_GNE" sheetId="10" r:id="rId5"/>
    <sheet name="WP_IDF" sheetId="4" r:id="rId6"/>
    <sheet name="WP_GCE" sheetId="5" r:id="rId7"/>
    <sheet name="WP_GSO" sheetId="12" r:id="rId8"/>
    <sheet name="WP_GSE" sheetId="13" r:id="rId9"/>
    <sheet name="WP" sheetId="14" r:id="rId10"/>
    <sheet name="WS" sheetId="15" r:id="rId11"/>
    <sheet name="OUTIL" sheetId="8" r:id="rId12"/>
  </sheets>
  <definedNames>
    <definedName name="DonnéesExternes_1" localSheetId="9" hidden="1">WP!$B$5:$N$6</definedName>
    <definedName name="DonnéesExternes_1" localSheetId="6" hidden="1">WP_GCE!$B$5:$N$6</definedName>
    <definedName name="DonnéesExternes_1" localSheetId="4" hidden="1">WP_GNE!$B$5:$N$7</definedName>
    <definedName name="DonnéesExternes_1" localSheetId="3" hidden="1">WP_GNO!$B$5:$N$9</definedName>
    <definedName name="DonnéesExternes_1" localSheetId="7" hidden="1">WP_GSO!$B$5:$N$6</definedName>
    <definedName name="DonnéesExternes_1" localSheetId="5" hidden="1">WP_IDF!$B$5:$N$11</definedName>
    <definedName name="DonnéesExternes_1" localSheetId="10" hidden="1">WS!$B$5:$N$6</definedName>
    <definedName name="DonnéesExternes_2" localSheetId="8" hidden="1">WP_GSE!$B$5:$N$6</definedName>
    <definedName name="t_Soutenance">OFFSET(SOUTENANCES!$B$8,0,0,COUNTA(SOUTENANCES!$B$8:$B$1000),COUNTA(SOUTENANCES!$8:$8)+3)</definedName>
    <definedName name="t_Visite">OFFSET(VISITES!$B$8,0,0,COUNTA(VISITES!$B$8:$B$1000),COUNTA(VISITES!$8:$8)+3)</definedName>
    <definedName name="tabCorresp">OUTIL!$A$2:$B$9</definedName>
    <definedName name="WP_GCE">OUTIL!$C$5:$H$5</definedName>
    <definedName name="WP_GNE">OUTIL!$C$3:$H$3</definedName>
    <definedName name="WP_GNO">OUTIL!$C$2:$H$2</definedName>
    <definedName name="WP_GSE">OUTIL!$C$7:$H$7</definedName>
    <definedName name="WP_GSO">OUTIL!$C$6:$H$6</definedName>
    <definedName name="WP_IDF">OUTIL!$C$4:$H$4</definedName>
    <definedName name="_xlnm.Print_Area" localSheetId="0">ACCUEIL!$A$1:$J$37</definedName>
    <definedName name="_xlnm.Print_Area" localSheetId="1">SOUTENANCES!$A$1:$R$166</definedName>
    <definedName name="_xlnm.Print_Area" localSheetId="2">VISITES!$A$1:$R$52</definedName>
    <definedName name="_xlnm.Print_Area" localSheetId="9">WP!$A$1:$N$43</definedName>
    <definedName name="_xlnm.Print_Area" localSheetId="6">WP_GCE!$A$1:$N$44</definedName>
    <definedName name="_xlnm.Print_Area" localSheetId="4">WP_GNE!$A$1:$N$44</definedName>
    <definedName name="_xlnm.Print_Area" localSheetId="3">WP_GNO!$A$1:$O$44</definedName>
    <definedName name="_xlnm.Print_Area" localSheetId="8">WP_GSE!$A$1:$N$44</definedName>
    <definedName name="_xlnm.Print_Area" localSheetId="7">WP_GSO!$A$1:$N$45</definedName>
    <definedName name="_xlnm.Print_Area" localSheetId="5">WP_IDF!$A$1:$N$45</definedName>
    <definedName name="_xlnm.Print_Area" localSheetId="10">WS!$A$1:$N$42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" i="15" l="1"/>
  <c r="I3" i="14"/>
  <c r="I3" i="13"/>
  <c r="I3" i="12"/>
  <c r="I3" i="5"/>
  <c r="I3" i="4"/>
  <c r="I3" i="10"/>
  <c r="H153" i="2"/>
  <c r="H140" i="2"/>
  <c r="H127" i="2"/>
  <c r="H114" i="2"/>
  <c r="H101" i="2"/>
  <c r="H88" i="2"/>
  <c r="H75" i="2"/>
  <c r="H62" i="2"/>
  <c r="H49" i="2"/>
  <c r="H36" i="2"/>
  <c r="H23" i="2"/>
  <c r="H10" i="2"/>
  <c r="H153" i="16"/>
  <c r="H140" i="16"/>
  <c r="H127" i="16"/>
  <c r="H114" i="16"/>
  <c r="H101" i="16"/>
  <c r="H88" i="16"/>
  <c r="H75" i="16"/>
  <c r="H62" i="16"/>
  <c r="H49" i="16"/>
  <c r="H36" i="16"/>
  <c r="H23" i="16"/>
  <c r="H10" i="16"/>
  <c r="G3" i="16"/>
  <c r="G3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54" i="2"/>
  <c r="B142" i="2"/>
  <c r="B143" i="2"/>
  <c r="B144" i="2"/>
  <c r="B145" i="2"/>
  <c r="B146" i="2"/>
  <c r="B147" i="2"/>
  <c r="B148" i="2"/>
  <c r="B149" i="2"/>
  <c r="B150" i="2"/>
  <c r="B151" i="2"/>
  <c r="B152" i="2"/>
  <c r="B141" i="2"/>
  <c r="B129" i="2"/>
  <c r="B130" i="2"/>
  <c r="B131" i="2"/>
  <c r="B132" i="2"/>
  <c r="B133" i="2"/>
  <c r="B134" i="2"/>
  <c r="B135" i="2"/>
  <c r="B136" i="2"/>
  <c r="B137" i="2"/>
  <c r="B138" i="2"/>
  <c r="B139" i="2"/>
  <c r="B128" i="2"/>
  <c r="B116" i="2"/>
  <c r="B117" i="2"/>
  <c r="B118" i="2"/>
  <c r="B119" i="2"/>
  <c r="B120" i="2"/>
  <c r="B121" i="2"/>
  <c r="B122" i="2"/>
  <c r="B123" i="2"/>
  <c r="B124" i="2"/>
  <c r="B125" i="2"/>
  <c r="B126" i="2"/>
  <c r="B115" i="2"/>
  <c r="B103" i="2"/>
  <c r="B104" i="2"/>
  <c r="B105" i="2"/>
  <c r="B106" i="2"/>
  <c r="B107" i="2"/>
  <c r="B108" i="2"/>
  <c r="B109" i="2"/>
  <c r="B110" i="2"/>
  <c r="B111" i="2"/>
  <c r="B112" i="2"/>
  <c r="B113" i="2"/>
  <c r="B102" i="2"/>
  <c r="B90" i="2"/>
  <c r="B91" i="2"/>
  <c r="B92" i="2"/>
  <c r="B93" i="2"/>
  <c r="B94" i="2"/>
  <c r="B95" i="2"/>
  <c r="B96" i="2"/>
  <c r="B97" i="2"/>
  <c r="B98" i="2"/>
  <c r="B99" i="2"/>
  <c r="B100" i="2"/>
  <c r="B89" i="2"/>
  <c r="B77" i="2"/>
  <c r="B78" i="2"/>
  <c r="B79" i="2"/>
  <c r="B80" i="2"/>
  <c r="B81" i="2"/>
  <c r="B82" i="2"/>
  <c r="B83" i="2"/>
  <c r="B84" i="2"/>
  <c r="B85" i="2"/>
  <c r="B86" i="2"/>
  <c r="B87" i="2"/>
  <c r="B76" i="2"/>
  <c r="B64" i="2"/>
  <c r="B65" i="2"/>
  <c r="B66" i="2"/>
  <c r="B67" i="2"/>
  <c r="B68" i="2"/>
  <c r="B69" i="2"/>
  <c r="B70" i="2"/>
  <c r="B71" i="2"/>
  <c r="B72" i="2"/>
  <c r="B73" i="2"/>
  <c r="B74" i="2"/>
  <c r="B63" i="2"/>
  <c r="B25" i="2"/>
  <c r="B26" i="2"/>
  <c r="B27" i="2"/>
  <c r="B28" i="2"/>
  <c r="B29" i="2"/>
  <c r="B30" i="2"/>
  <c r="B31" i="2"/>
  <c r="B32" i="2"/>
  <c r="B33" i="2"/>
  <c r="B34" i="2"/>
  <c r="B35" i="2"/>
  <c r="B38" i="2"/>
  <c r="B39" i="2"/>
  <c r="B40" i="2"/>
  <c r="B41" i="2"/>
  <c r="B42" i="2"/>
  <c r="B43" i="2"/>
  <c r="B44" i="2"/>
  <c r="B45" i="2"/>
  <c r="B46" i="2"/>
  <c r="B47" i="2"/>
  <c r="B48" i="2"/>
  <c r="B51" i="2"/>
  <c r="B52" i="2"/>
  <c r="B53" i="2"/>
  <c r="B54" i="2"/>
  <c r="B55" i="2"/>
  <c r="B56" i="2"/>
  <c r="B57" i="2"/>
  <c r="B58" i="2"/>
  <c r="B59" i="2"/>
  <c r="B60" i="2"/>
  <c r="B61" i="2"/>
  <c r="B50" i="2"/>
  <c r="B37" i="2"/>
  <c r="B24" i="2"/>
  <c r="B11" i="2"/>
  <c r="B12" i="2"/>
  <c r="B13" i="2"/>
  <c r="B14" i="2"/>
  <c r="B15" i="2"/>
  <c r="B16" i="2"/>
  <c r="B17" i="2"/>
  <c r="B18" i="2"/>
  <c r="B19" i="2"/>
  <c r="B20" i="2"/>
  <c r="B21" i="2"/>
  <c r="B22" i="2"/>
  <c r="M6" i="2"/>
  <c r="L6" i="2"/>
  <c r="K6" i="2"/>
  <c r="J6" i="2"/>
  <c r="I6" i="2"/>
  <c r="H6" i="2"/>
  <c r="G6" i="2"/>
  <c r="F6" i="2"/>
  <c r="B22" i="16"/>
  <c r="B21" i="16"/>
  <c r="B20" i="16"/>
  <c r="B19" i="16"/>
  <c r="B18" i="16"/>
  <c r="B17" i="16"/>
  <c r="B14" i="16"/>
  <c r="B13" i="16"/>
  <c r="B12" i="16"/>
  <c r="B11" i="16"/>
  <c r="B35" i="16"/>
  <c r="B34" i="16"/>
  <c r="B33" i="16"/>
  <c r="B32" i="16"/>
  <c r="B31" i="16"/>
  <c r="B30" i="16"/>
  <c r="B27" i="16"/>
  <c r="B26" i="16"/>
  <c r="B25" i="16"/>
  <c r="B24" i="16"/>
  <c r="B48" i="16"/>
  <c r="B47" i="16"/>
  <c r="B46" i="16"/>
  <c r="B45" i="16"/>
  <c r="B44" i="16"/>
  <c r="B43" i="16"/>
  <c r="B40" i="16"/>
  <c r="B39" i="16"/>
  <c r="B38" i="16"/>
  <c r="B37" i="16"/>
  <c r="B61" i="16"/>
  <c r="B60" i="16"/>
  <c r="B59" i="16"/>
  <c r="B58" i="16"/>
  <c r="B57" i="16"/>
  <c r="B56" i="16"/>
  <c r="B53" i="16"/>
  <c r="B52" i="16"/>
  <c r="B51" i="16"/>
  <c r="B50" i="16"/>
  <c r="B74" i="16"/>
  <c r="B73" i="16"/>
  <c r="B72" i="16"/>
  <c r="B71" i="16"/>
  <c r="B70" i="16"/>
  <c r="B69" i="16"/>
  <c r="B66" i="16"/>
  <c r="B65" i="16"/>
  <c r="B64" i="16"/>
  <c r="B63" i="16"/>
  <c r="B87" i="16"/>
  <c r="B86" i="16"/>
  <c r="B85" i="16"/>
  <c r="B84" i="16"/>
  <c r="B83" i="16"/>
  <c r="B82" i="16"/>
  <c r="B79" i="16"/>
  <c r="B78" i="16"/>
  <c r="B77" i="16"/>
  <c r="B76" i="16"/>
  <c r="B100" i="16"/>
  <c r="B99" i="16"/>
  <c r="B98" i="16"/>
  <c r="B97" i="16"/>
  <c r="B96" i="16"/>
  <c r="B95" i="16"/>
  <c r="B92" i="16"/>
  <c r="B91" i="16"/>
  <c r="B90" i="16"/>
  <c r="B89" i="16"/>
  <c r="B113" i="16"/>
  <c r="B112" i="16"/>
  <c r="B111" i="16"/>
  <c r="B110" i="16"/>
  <c r="B109" i="16"/>
  <c r="B108" i="16"/>
  <c r="B105" i="16"/>
  <c r="B104" i="16"/>
  <c r="B103" i="16"/>
  <c r="B102" i="16"/>
  <c r="B126" i="16"/>
  <c r="B125" i="16"/>
  <c r="B124" i="16"/>
  <c r="B123" i="16"/>
  <c r="B122" i="16"/>
  <c r="B121" i="16"/>
  <c r="B118" i="16"/>
  <c r="B117" i="16"/>
  <c r="B116" i="16"/>
  <c r="B115" i="16"/>
  <c r="I3" i="6" l="1"/>
  <c r="B155" i="16" l="1"/>
  <c r="B156" i="16"/>
  <c r="B157" i="16"/>
  <c r="B158" i="16"/>
  <c r="B159" i="16"/>
  <c r="B160" i="16"/>
  <c r="B161" i="16"/>
  <c r="B162" i="16"/>
  <c r="B163" i="16"/>
  <c r="B164" i="16"/>
  <c r="B165" i="16"/>
  <c r="B166" i="16"/>
  <c r="B142" i="16"/>
  <c r="B143" i="16"/>
  <c r="B144" i="16"/>
  <c r="B145" i="16"/>
  <c r="B147" i="16"/>
  <c r="B148" i="16"/>
  <c r="B149" i="16"/>
  <c r="B150" i="16"/>
  <c r="B151" i="16"/>
  <c r="B152" i="16"/>
  <c r="B154" i="16"/>
  <c r="B141" i="16"/>
  <c r="B128" i="16"/>
  <c r="B129" i="16"/>
  <c r="B130" i="16"/>
  <c r="B131" i="16"/>
  <c r="B134" i="16"/>
  <c r="B135" i="16"/>
  <c r="B136" i="16"/>
  <c r="B137" i="16"/>
  <c r="B138" i="16"/>
  <c r="B139" i="16"/>
  <c r="F6" i="16"/>
  <c r="M6" i="16"/>
  <c r="L6" i="16"/>
  <c r="K6" i="16"/>
  <c r="J6" i="16"/>
  <c r="I6" i="16"/>
  <c r="H6" i="16"/>
  <c r="G6" i="16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72F5560-10F4-4780-8075-6372B3E803C4}" keepAlive="1" name="Requête - Onglet" description="Connexion à la requête « Onglet » dans le classeur." type="5" refreshedVersion="0" background="1">
    <dbPr connection="Provider=Microsoft.Mashup.OleDb.1;Data Source=$Workbook$;Location=Onglet;Extended Properties=&quot;&quot;" command="SELECT * FROM [Onglet]"/>
  </connection>
  <connection id="2" xr16:uid="{6BDFDF46-0725-4A9A-901F-4F0E2FD46670}" keepAlive="1" name="Requête - Récap" description="Connexion à la requête « Récap » dans le classeur." type="5" refreshedVersion="0" background="1">
    <dbPr connection="Provider=Microsoft.Mashup.OleDb.1;Data Source=$Workbook$;Location=Récap;Extended Properties=&quot;&quot;" command="SELECT * FROM [Récap]"/>
  </connection>
  <connection id="3" xr16:uid="{5EF6C63D-3595-4AAE-B451-91513EB9483E}" keepAlive="1" name="Requête - WP" description="Connexion à la requête « WP » dans le classeur." type="5" refreshedVersion="8" background="1" saveData="1">
    <dbPr connection="Provider=Microsoft.Mashup.OleDb.1;Data Source=$Workbook$;Location=WP;Extended Properties=&quot;&quot;" command="SELECT * FROM [WP]"/>
  </connection>
  <connection id="4" xr16:uid="{3256473A-0DE5-42EF-A93F-658DE637FE21}" keepAlive="1" interval="1" name="Requête - WP GCE" description="Connexion à la requête « WP GCE » dans le classeur." type="5" refreshedVersion="8" background="1" refreshOnLoad="1" saveData="1">
    <dbPr connection="Provider=Microsoft.Mashup.OleDb.1;Data Source=$Workbook$;Location=&quot;WP GCE&quot;;Extended Properties=&quot;&quot;" command="SELECT * FROM [WP GCE]"/>
  </connection>
  <connection id="5" xr16:uid="{7B88755E-44B3-4229-8DE3-C8C47339F9CD}" keepAlive="1" interval="60" name="Requête - WP GNO" description="Connexion à la requête « WP GNO » dans le classeur." type="5" refreshedVersion="8" background="1" refreshOnLoad="1" saveData="1">
    <dbPr connection="Provider=Microsoft.Mashup.OleDb.1;Data Source=$Workbook$;Location=&quot;WP GNO&quot;;Extended Properties=&quot;&quot;" command="SELECT * FROM [WP GNO]"/>
  </connection>
  <connection id="6" xr16:uid="{FDE802FD-61E9-480D-8A88-ACB22EEDAB7A}" keepAlive="1" interval="60" name="Requête - WP GSE" description="Connexion à la requête « WP GSE » dans le classeur." type="5" refreshedVersion="8" background="1" refreshOnLoad="1" saveData="1">
    <dbPr connection="Provider=Microsoft.Mashup.OleDb.1;Data Source=$Workbook$;Location=&quot;WP GSE&quot;;Extended Properties=&quot;&quot;" command="SELECT * FROM [WP GSE]"/>
  </connection>
  <connection id="7" xr16:uid="{07746418-8E75-44A9-8F50-0C85BE0C1A31}" keepAlive="1" interval="60" name="Requête - WP GSO" description="Connexion à la requête « WP GSO » dans le classeur." type="5" refreshedVersion="8" background="1" refreshOnLoad="1" saveData="1">
    <dbPr connection="Provider=Microsoft.Mashup.OleDb.1;Data Source=$Workbook$;Location=&quot;WP GSO&quot;;Extended Properties=&quot;&quot;" command="SELECT * FROM [WP GSO]"/>
  </connection>
  <connection id="8" xr16:uid="{0096D538-7EBC-4FA1-BFC5-9CF7A93CC74D}" keepAlive="1" interval="60" name="Requête - WP IDF" description="Connexion à la requête « WP IDF » dans le classeur." type="5" refreshedVersion="8" background="1" refreshOnLoad="1" saveData="1">
    <dbPr connection="Provider=Microsoft.Mashup.OleDb.1;Data Source=$Workbook$;Location=&quot;WP IDF&quot;;Extended Properties=&quot;&quot;" command="SELECT * FROM [WP IDF]"/>
  </connection>
  <connection id="9" xr16:uid="{CFAA403E-FCD4-42A1-B548-2E3991D0FFCC}" keepAlive="1" interval="60" name="Requête - WP_GNE" description="Connexion à la requête « WP_GNE » dans le classeur." type="5" refreshedVersion="8" background="1" refreshOnLoad="1" saveData="1">
    <dbPr connection="Provider=Microsoft.Mashup.OleDb.1;Data Source=$Workbook$;Location=WP_GNE;Extended Properties=&quot;&quot;" command="SELECT * FROM [WP_GNE]"/>
  </connection>
  <connection id="10" xr16:uid="{7CCEFED4-02C8-4CBE-81C2-74523513489E}" keepAlive="1" interval="60" name="Requête - WS" description="Connexion à la requête « WS » dans le classeur." type="5" refreshedVersion="8" background="1" refreshOnLoad="1" saveData="1">
    <dbPr connection="Provider=Microsoft.Mashup.OleDb.1;Data Source=$Workbook$;Location=WS;Extended Properties=&quot;&quot;" command="SELECT * FROM [WS]"/>
  </connection>
</connections>
</file>

<file path=xl/sharedStrings.xml><?xml version="1.0" encoding="utf-8"?>
<sst xmlns="http://schemas.openxmlformats.org/spreadsheetml/2006/main" count="429" uniqueCount="128">
  <si>
    <t>WP_GNO</t>
  </si>
  <si>
    <t>WP_GNE</t>
  </si>
  <si>
    <t>WP_IDF</t>
  </si>
  <si>
    <t>WP_GCE</t>
  </si>
  <si>
    <t>WP_GSO</t>
  </si>
  <si>
    <t>WP_GSE</t>
  </si>
  <si>
    <t>WP</t>
  </si>
  <si>
    <t>WS</t>
  </si>
  <si>
    <t>FILIALE</t>
  </si>
  <si>
    <t>AGENCE</t>
  </si>
  <si>
    <t>CLIENT</t>
  </si>
  <si>
    <t>OBJET</t>
  </si>
  <si>
    <t>DATE VISITE</t>
  </si>
  <si>
    <t>LIEU</t>
  </si>
  <si>
    <t>VISITEURS</t>
  </si>
  <si>
    <t>Recherche rapide par client</t>
  </si>
  <si>
    <t>HEURE</t>
  </si>
  <si>
    <t>Massy</t>
  </si>
  <si>
    <t>Visites de sites - 2024</t>
  </si>
  <si>
    <t>INFORMATION</t>
  </si>
  <si>
    <t>NOM ONGLET</t>
  </si>
  <si>
    <t>Caen</t>
  </si>
  <si>
    <t>Brest</t>
  </si>
  <si>
    <t>Nantes</t>
  </si>
  <si>
    <t>Rennes</t>
  </si>
  <si>
    <t>Rouen</t>
  </si>
  <si>
    <t>Amiens</t>
  </si>
  <si>
    <t>Calais</t>
  </si>
  <si>
    <t>Lille</t>
  </si>
  <si>
    <t>Nancy</t>
  </si>
  <si>
    <t>Strasboug</t>
  </si>
  <si>
    <t>Siège Massy</t>
  </si>
  <si>
    <t>Rosny</t>
  </si>
  <si>
    <t>Rueil</t>
  </si>
  <si>
    <t>Lyon</t>
  </si>
  <si>
    <t>Saint-Etienne</t>
  </si>
  <si>
    <t>Bordeaux</t>
  </si>
  <si>
    <t>Limoges</t>
  </si>
  <si>
    <t>Tulles</t>
  </si>
  <si>
    <t>Marseille</t>
  </si>
  <si>
    <t>Montpellier</t>
  </si>
  <si>
    <t>Nice</t>
  </si>
  <si>
    <t>ATTEST VISITE</t>
  </si>
  <si>
    <t>CONFIRM CLIENT</t>
  </si>
  <si>
    <t>INFOS TRANSMISES VISITEURS</t>
  </si>
  <si>
    <t>TYPE</t>
  </si>
  <si>
    <t>VISITEURS(1)</t>
  </si>
  <si>
    <t>VISITEURS(2)</t>
  </si>
  <si>
    <t>VISITEURS(3)</t>
  </si>
  <si>
    <t>VISITEURS(4)</t>
  </si>
  <si>
    <t>AGENCES</t>
  </si>
  <si>
    <t>VISITE</t>
  </si>
  <si>
    <t>SOUTENANCE</t>
  </si>
  <si>
    <t>SOUTENANCES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</si>
  <si>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</si>
  <si>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</si>
  <si>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</si>
  <si>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</si>
  <si>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</si>
  <si>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</si>
  <si>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</si>
  <si>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</si>
  <si>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</si>
  <si>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</si>
  <si>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</si>
  <si>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</si>
  <si>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À compléter :</t>
  </si>
  <si>
    <t>Récapitulatif par région :</t>
  </si>
  <si>
    <t>Visites de sites et soutenances</t>
  </si>
  <si>
    <t>VISITES DE SITES</t>
  </si>
  <si>
    <t>Soutenance Volet social (2 lots)</t>
  </si>
  <si>
    <t>Soutenance Tour 2 (2 lots)</t>
  </si>
  <si>
    <t>14h30 à 17h00</t>
  </si>
  <si>
    <t>14h00 à 15h30</t>
  </si>
  <si>
    <t>JM</t>
  </si>
  <si>
    <t>FR</t>
  </si>
  <si>
    <t>EL</t>
  </si>
  <si>
    <t>JMG</t>
  </si>
  <si>
    <t>JFD</t>
  </si>
  <si>
    <t>?</t>
  </si>
  <si>
    <t>CS</t>
  </si>
  <si>
    <t>BY</t>
  </si>
  <si>
    <t>JRB</t>
  </si>
  <si>
    <t>FA</t>
  </si>
  <si>
    <t>DB</t>
  </si>
  <si>
    <t>Non</t>
  </si>
  <si>
    <t>LM</t>
  </si>
  <si>
    <t>14h00</t>
  </si>
  <si>
    <t>10h00 à 12h30</t>
  </si>
  <si>
    <t>JR</t>
  </si>
  <si>
    <t>9h-12h</t>
  </si>
  <si>
    <t>Oui</t>
  </si>
  <si>
    <t>Demande confirmation visite faite sur la plateforme</t>
  </si>
  <si>
    <t>SC</t>
  </si>
  <si>
    <t>05/11/2024 ou 12/11/2024</t>
  </si>
  <si>
    <t>Contacter client</t>
  </si>
  <si>
    <t>A</t>
  </si>
  <si>
    <t>B</t>
  </si>
  <si>
    <t>D</t>
  </si>
  <si>
    <t>C</t>
  </si>
  <si>
    <t>fdgdf</t>
  </si>
  <si>
    <t>E</t>
  </si>
  <si>
    <t>G</t>
  </si>
  <si>
    <t>I</t>
  </si>
  <si>
    <t>K</t>
  </si>
  <si>
    <t>M</t>
  </si>
  <si>
    <t>O</t>
  </si>
  <si>
    <t>Q</t>
  </si>
  <si>
    <t>S</t>
  </si>
  <si>
    <t>U</t>
  </si>
  <si>
    <t>F</t>
  </si>
  <si>
    <t>H</t>
  </si>
  <si>
    <t>J</t>
  </si>
  <si>
    <t>L</t>
  </si>
  <si>
    <t>N</t>
  </si>
  <si>
    <t>P</t>
  </si>
  <si>
    <t>R</t>
  </si>
  <si>
    <t>T</t>
  </si>
  <si>
    <t>V</t>
  </si>
  <si>
    <t>sfdsf</t>
  </si>
  <si>
    <t>dsf</t>
  </si>
  <si>
    <t>31/10/2024</t>
  </si>
  <si>
    <t>22/11/2024</t>
  </si>
  <si>
    <t>21/11/2024</t>
  </si>
  <si>
    <t>07/11/2024</t>
  </si>
  <si>
    <t>13/11/2024</t>
  </si>
  <si>
    <t>14/11/2024</t>
  </si>
  <si>
    <t>30/10/2024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</si>
</sst>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0#&quot; &quot;##&quot; &quot;##&quot; &quot;##&quot; &quot;##"/>
  </numFmts>
  <fonts count="12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theme="7"/>
      </patternFill>
    </fill>
  </fills>
  <borders count="53">
    <border>
      <left/>
      <right/>
      <top/>
      <bottom/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/>
      <diagonal/>
    </border>
    <border>
      <left style="thin">
        <color theme="0"/>
      </left>
      <right/>
      <top style="thin">
        <color theme="8" tint="0.39997558519241921"/>
      </top>
      <bottom/>
      <diagonal/>
    </border>
    <border>
      <left/>
      <right style="thin">
        <color theme="0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0"/>
      </left>
      <right/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0"/>
      </left>
      <right/>
      <top style="thin">
        <color theme="8" tint="0.39997558519241921"/>
      </top>
      <bottom style="thin">
        <color theme="8" tint="0.39991454817346722"/>
      </bottom>
      <diagonal/>
    </border>
    <border>
      <left style="thin">
        <color theme="0"/>
      </left>
      <right/>
      <top style="thin">
        <color theme="8" tint="0.39991454817346722"/>
      </top>
      <bottom style="thin">
        <color theme="8" tint="0.39991454817346722"/>
      </bottom>
      <diagonal/>
    </border>
    <border>
      <left/>
      <right/>
      <top style="thin">
        <color theme="8" tint="0.39991454817346722"/>
      </top>
      <bottom style="thin">
        <color theme="8" tint="0.39991454817346722"/>
      </bottom>
      <diagonal/>
    </border>
    <border>
      <left/>
      <right/>
      <top style="thin">
        <color theme="8" tint="0.39991454817346722"/>
      </top>
      <bottom style="thin">
        <color theme="8" tint="0.3999450666829432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theme="8" tint="0.39991454817346722"/>
      </top>
      <bottom style="thin">
        <color theme="8" tint="0.39997558519241921"/>
      </bottom>
      <diagonal/>
    </border>
    <border>
      <left style="thin">
        <color theme="0"/>
      </left>
      <right/>
      <top/>
      <bottom style="thin">
        <color theme="8" tint="0.39991454817346722"/>
      </bottom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4" tint="-0.24994659260841701"/>
      </left>
      <right/>
      <top style="thin">
        <color theme="8" tint="0.39997558519241921"/>
      </top>
      <bottom/>
      <diagonal/>
    </border>
    <border>
      <left style="thin">
        <color theme="0"/>
      </left>
      <right style="thin">
        <color theme="4" tint="-0.24994659260841701"/>
      </right>
      <top style="thin">
        <color theme="8" tint="0.39997558519241921"/>
      </top>
      <bottom/>
      <diagonal/>
    </border>
    <border>
      <left style="thin">
        <color theme="4" tint="-0.2499465926084170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4" tint="-0.24994659260841701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4" tint="-0.24994659260841701"/>
      </left>
      <right/>
      <top style="thin">
        <color theme="8" tint="0.39997558519241921"/>
      </top>
      <bottom style="thin">
        <color theme="8" tint="0.39991454817346722"/>
      </bottom>
      <diagonal/>
    </border>
    <border>
      <left style="thin">
        <color theme="0"/>
      </left>
      <right style="thin">
        <color theme="4" tint="-0.24994659260841701"/>
      </right>
      <top style="thin">
        <color theme="8" tint="0.39997558519241921"/>
      </top>
      <bottom style="thin">
        <color theme="8" tint="0.39991454817346722"/>
      </bottom>
      <diagonal/>
    </border>
    <border>
      <left style="thin">
        <color theme="0"/>
      </left>
      <right style="thin">
        <color theme="4" tint="-0.24994659260841701"/>
      </right>
      <top style="thin">
        <color theme="8" tint="0.39991454817346722"/>
      </top>
      <bottom style="thin">
        <color theme="8" tint="0.39991454817346722"/>
      </bottom>
      <diagonal/>
    </border>
    <border>
      <left style="thin">
        <color theme="4" tint="-0.24994659260841701"/>
      </left>
      <right/>
      <top style="thin">
        <color theme="8" tint="0.39991454817346722"/>
      </top>
      <bottom style="thin">
        <color theme="8" tint="0.39997558519241921"/>
      </bottom>
      <diagonal/>
    </border>
    <border>
      <left/>
      <right style="thin">
        <color theme="4" tint="-0.24994659260841701"/>
      </right>
      <top style="thin">
        <color theme="8" tint="0.39991454817346722"/>
      </top>
      <bottom style="thin">
        <color theme="8" tint="0.39997558519241921"/>
      </bottom>
      <diagonal/>
    </border>
    <border>
      <left/>
      <right style="thin">
        <color theme="4" tint="-0.24994659260841701"/>
      </right>
      <top style="thin">
        <color theme="8" tint="0.39991454817346722"/>
      </top>
      <bottom style="thin">
        <color theme="8" tint="0.39991454817346722"/>
      </bottom>
      <diagonal/>
    </border>
    <border>
      <left style="thin">
        <color theme="4" tint="-0.24994659260841701"/>
      </left>
      <right/>
      <top style="thin">
        <color theme="8" tint="0.39991454817346722"/>
      </top>
      <bottom style="thin">
        <color theme="8" tint="0.39991454817346722"/>
      </bottom>
      <diagonal/>
    </border>
    <border>
      <left/>
      <right style="thin">
        <color theme="4" tint="-0.24994659260841701"/>
      </right>
      <top style="thin">
        <color theme="8" tint="0.39991454817346722"/>
      </top>
      <bottom style="thin">
        <color theme="8" tint="0.39994506668294322"/>
      </bottom>
      <diagonal/>
    </border>
    <border>
      <left style="thin">
        <color theme="4" tint="-0.24994659260841701"/>
      </left>
      <right/>
      <top style="thin">
        <color theme="8" tint="0.39997558519241921"/>
      </top>
      <bottom style="thin">
        <color theme="4" tint="-0.24994659260841701"/>
      </bottom>
      <diagonal/>
    </border>
    <border>
      <left/>
      <right/>
      <top style="thin">
        <color theme="8" tint="0.39991454817346722"/>
      </top>
      <bottom style="thin">
        <color theme="4" tint="-0.24994659260841701"/>
      </bottom>
      <diagonal/>
    </border>
    <border>
      <left/>
      <right style="thin">
        <color theme="4" tint="-0.24994659260841701"/>
      </right>
      <top style="thin">
        <color theme="8" tint="0.39991454817346722"/>
      </top>
      <bottom style="thin">
        <color theme="4" tint="-0.24994659260841701"/>
      </bottom>
      <diagonal/>
    </border>
    <border>
      <left style="thin">
        <color theme="4" tint="-0.24994659260841701"/>
      </left>
      <right/>
      <top style="thin">
        <color theme="8" tint="0.39991454817346722"/>
      </top>
      <bottom style="thin">
        <color theme="8" tint="0.39994506668294322"/>
      </bottom>
      <diagonal/>
    </border>
    <border>
      <left style="thin">
        <color theme="4" tint="-0.24994659260841701"/>
      </left>
      <right/>
      <top style="thin">
        <color theme="8" tint="0.39991454817346722"/>
      </top>
      <bottom style="thin">
        <color theme="4" tint="-0.24994659260841701"/>
      </bottom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  <border>
      <left style="thin">
        <color theme="4" tint="-0.24994659260841701"/>
      </left>
      <right/>
      <top/>
      <bottom style="thin">
        <color theme="8" tint="0.39991454817346722"/>
      </bottom>
      <diagonal/>
    </border>
    <border>
      <left style="thin">
        <color theme="4" tint="-0.24994659260841701"/>
      </left>
      <right/>
      <top style="thin">
        <color theme="8" tint="0.39991454817346722"/>
      </top>
      <bottom/>
      <diagonal/>
    </border>
    <border>
      <left/>
      <right/>
      <top style="thin">
        <color theme="8" tint="0.39991454817346722"/>
      </top>
      <bottom/>
      <diagonal/>
    </border>
    <border>
      <left/>
      <right style="thin">
        <color theme="4" tint="-0.24994659260841701"/>
      </right>
      <top style="thin">
        <color theme="8" tint="0.39991454817346722"/>
      </top>
      <bottom/>
      <diagonal/>
    </border>
    <border>
      <left/>
      <right/>
      <top/>
      <bottom style="thin">
        <color theme="8" tint="0.39997558519241921"/>
      </bottom>
      <diagonal/>
    </border>
    <border>
      <left/>
      <right style="thin">
        <color theme="0"/>
      </right>
      <top style="thin">
        <color theme="8" tint="0.39997558519241921"/>
      </top>
      <bottom/>
      <diagonal/>
    </border>
    <border>
      <left style="thin">
        <color theme="0"/>
      </left>
      <right style="thin">
        <color theme="0"/>
      </right>
      <top style="thin">
        <color theme="8" tint="0.39997558519241921"/>
      </top>
      <bottom/>
      <diagonal/>
    </border>
    <border>
      <left style="thin">
        <color theme="8" tint="0.39994506668294322"/>
      </left>
      <right style="thin">
        <color theme="0"/>
      </right>
      <top style="thin">
        <color theme="8" tint="0.39997558519241921"/>
      </top>
      <bottom/>
      <diagonal/>
    </border>
    <border>
      <left/>
      <right style="thin">
        <color theme="4" tint="-0.24994659260841701"/>
      </right>
      <top/>
      <bottom style="thin">
        <color theme="8" tint="0.39997558519241921"/>
      </bottom>
      <diagonal/>
    </border>
    <border>
      <left style="thin">
        <color theme="7"/>
      </left>
      <right/>
      <top style="thin">
        <color theme="7"/>
      </top>
      <bottom/>
      <diagonal/>
    </border>
    <border>
      <left/>
      <right/>
      <top style="thin">
        <color theme="7"/>
      </top>
      <bottom/>
      <diagonal/>
    </border>
    <border>
      <left/>
      <right style="thin">
        <color theme="7"/>
      </right>
      <top style="thin">
        <color theme="7"/>
      </top>
      <bottom/>
      <diagonal/>
    </border>
    <border>
      <left style="thin">
        <color theme="5"/>
      </left>
      <right/>
      <top style="thin">
        <color theme="5"/>
      </top>
      <bottom style="thin">
        <color theme="5"/>
      </bottom>
      <diagonal/>
    </border>
    <border>
      <left style="thick">
        <color theme="7"/>
      </left>
      <right style="thin">
        <color theme="7" tint="0.39994506668294322"/>
      </right>
      <top style="thick">
        <color theme="7"/>
      </top>
      <bottom style="thin">
        <color theme="7" tint="0.39994506668294322"/>
      </bottom>
      <diagonal/>
    </border>
    <border>
      <left style="thin">
        <color theme="7" tint="0.39994506668294322"/>
      </left>
      <right style="thick">
        <color theme="7"/>
      </right>
      <top style="thick">
        <color theme="7"/>
      </top>
      <bottom style="thin">
        <color theme="7" tint="0.39994506668294322"/>
      </bottom>
      <diagonal/>
    </border>
    <border>
      <left style="thick">
        <color theme="7"/>
      </left>
      <right style="thin">
        <color theme="7" tint="0.39994506668294322"/>
      </right>
      <top style="thin">
        <color theme="7" tint="0.39994506668294322"/>
      </top>
      <bottom style="thin">
        <color theme="7" tint="0.39994506668294322"/>
      </bottom>
      <diagonal/>
    </border>
    <border>
      <left style="thin">
        <color theme="7" tint="0.39994506668294322"/>
      </left>
      <right style="thick">
        <color theme="7"/>
      </right>
      <top style="thin">
        <color theme="7" tint="0.39994506668294322"/>
      </top>
      <bottom style="thin">
        <color theme="7" tint="0.39994506668294322"/>
      </bottom>
      <diagonal/>
    </border>
    <border>
      <left style="thick">
        <color theme="7"/>
      </left>
      <right style="thin">
        <color theme="7" tint="0.39994506668294322"/>
      </right>
      <top style="thin">
        <color theme="7" tint="0.39994506668294322"/>
      </top>
      <bottom style="thick">
        <color theme="7"/>
      </bottom>
      <diagonal/>
    </border>
    <border>
      <left style="thin">
        <color theme="7" tint="0.39994506668294322"/>
      </left>
      <right style="thick">
        <color theme="7"/>
      </right>
      <top style="thin">
        <color theme="7" tint="0.39994506668294322"/>
      </top>
      <bottom style="thick">
        <color theme="7"/>
      </bottom>
      <diagonal/>
    </border>
  </borders>
  <cellStyleXfs count="1">
    <xf numFmtId="0" fontId="0" fillId="0" borderId="0"/>
  </cellStyleXfs>
  <cellXfs count="119">
    <xf numFmtId="0" fontId="0" fillId="0" borderId="0" xfId="0"/>
    <xf numFmtId="14" fontId="0" fillId="0" borderId="0" xfId="0" applyNumberFormat="1"/>
    <xf numFmtId="0" fontId="0" fillId="4" borderId="11" xfId="0" applyFill="1" applyBorder="1" applyAlignment="1">
      <alignment horizontal="center"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164" fontId="3" fillId="2" borderId="3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164" fontId="0" fillId="0" borderId="6" xfId="0" applyNumberFormat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5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vertical="center"/>
    </xf>
    <xf numFmtId="164" fontId="0" fillId="0" borderId="8" xfId="0" applyNumberFormat="1" applyBorder="1" applyAlignment="1">
      <alignment vertical="center"/>
    </xf>
    <xf numFmtId="0" fontId="0" fillId="0" borderId="8" xfId="0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vertical="center"/>
    </xf>
    <xf numFmtId="164" fontId="0" fillId="0" borderId="9" xfId="0" applyNumberFormat="1" applyBorder="1" applyAlignment="1">
      <alignment vertical="center"/>
    </xf>
    <xf numFmtId="0" fontId="0" fillId="0" borderId="9" xfId="0" applyBorder="1" applyAlignment="1">
      <alignment horizontal="center" vertical="center"/>
    </xf>
    <xf numFmtId="165" fontId="0" fillId="0" borderId="9" xfId="0" applyNumberFormat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164" fontId="3" fillId="3" borderId="3" xfId="0" applyNumberFormat="1" applyFont="1" applyFill="1" applyBorder="1" applyAlignment="1">
      <alignment horizontal="center" vertical="center"/>
    </xf>
    <xf numFmtId="0" fontId="0" fillId="5" borderId="0" xfId="0" applyFill="1" applyAlignment="1">
      <alignment horizontal="center" vertical="center" wrapText="1"/>
    </xf>
    <xf numFmtId="164" fontId="0" fillId="5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165" fontId="0" fillId="5" borderId="0" xfId="0" applyNumberFormat="1" applyFill="1" applyAlignment="1">
      <alignment horizontal="center" vertical="center"/>
    </xf>
    <xf numFmtId="165" fontId="0" fillId="0" borderId="13" xfId="0" applyNumberFormat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6" fillId="0" borderId="0" xfId="0" applyFont="1" applyAlignment="1">
      <alignment vertical="center"/>
    </xf>
    <xf numFmtId="0" fontId="0" fillId="0" borderId="14" xfId="0" applyBorder="1"/>
    <xf numFmtId="0" fontId="0" fillId="0" borderId="15" xfId="0" applyBorder="1"/>
    <xf numFmtId="0" fontId="3" fillId="2" borderId="16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5" xfId="0" applyBorder="1" applyAlignment="1">
      <alignment vertical="center"/>
    </xf>
    <xf numFmtId="0" fontId="0" fillId="0" borderId="27" xfId="0" applyBorder="1" applyAlignment="1">
      <alignment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vertical="center"/>
    </xf>
    <xf numFmtId="164" fontId="0" fillId="0" borderId="29" xfId="0" applyNumberFormat="1" applyBorder="1" applyAlignment="1">
      <alignment vertical="center"/>
    </xf>
    <xf numFmtId="0" fontId="0" fillId="0" borderId="29" xfId="0" applyBorder="1" applyAlignment="1">
      <alignment horizontal="center" vertical="center"/>
    </xf>
    <xf numFmtId="165" fontId="0" fillId="0" borderId="29" xfId="0" applyNumberFormat="1" applyBorder="1" applyAlignment="1">
      <alignment horizontal="center" vertical="center"/>
    </xf>
    <xf numFmtId="0" fontId="0" fillId="0" borderId="30" xfId="0" applyBorder="1" applyAlignment="1">
      <alignment vertical="center"/>
    </xf>
    <xf numFmtId="0" fontId="0" fillId="0" borderId="26" xfId="0" applyBorder="1" applyAlignment="1">
      <alignment horizontal="center" vertical="center"/>
    </xf>
    <xf numFmtId="0" fontId="0" fillId="0" borderId="26" xfId="0" applyBorder="1" applyAlignment="1">
      <alignment vertical="center"/>
    </xf>
    <xf numFmtId="0" fontId="0" fillId="0" borderId="31" xfId="0" applyBorder="1" applyAlignment="1">
      <alignment vertical="center"/>
    </xf>
    <xf numFmtId="0" fontId="0" fillId="0" borderId="32" xfId="0" applyBorder="1" applyAlignment="1">
      <alignment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9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7" fontId="8" fillId="3" borderId="18" xfId="0" quotePrefix="1" applyNumberFormat="1" applyFont="1" applyFill="1" applyBorder="1" applyAlignment="1">
      <alignment horizontal="center" vertical="center"/>
    </xf>
    <xf numFmtId="0" fontId="0" fillId="0" borderId="33" xfId="0" applyBorder="1"/>
    <xf numFmtId="0" fontId="0" fillId="0" borderId="3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7" fontId="8" fillId="3" borderId="1" xfId="0" quotePrefix="1" applyNumberFormat="1" applyFont="1" applyFill="1" applyBorder="1" applyAlignment="1">
      <alignment vertical="center"/>
    </xf>
    <xf numFmtId="17" fontId="8" fillId="3" borderId="19" xfId="0" quotePrefix="1" applyNumberFormat="1" applyFont="1" applyFill="1" applyBorder="1" applyAlignment="1">
      <alignment vertical="center"/>
    </xf>
    <xf numFmtId="17" fontId="8" fillId="3" borderId="38" xfId="0" quotePrefix="1" applyNumberFormat="1" applyFont="1" applyFill="1" applyBorder="1" applyAlignment="1">
      <alignment vertical="center"/>
    </xf>
    <xf numFmtId="0" fontId="3" fillId="3" borderId="3" xfId="0" applyFont="1" applyFill="1" applyBorder="1" applyAlignment="1">
      <alignment horizontal="center" vertical="center"/>
    </xf>
    <xf numFmtId="17" fontId="8" fillId="3" borderId="12" xfId="0" quotePrefix="1" applyNumberFormat="1" applyFont="1" applyFill="1" applyBorder="1" applyAlignment="1">
      <alignment vertical="center"/>
    </xf>
    <xf numFmtId="17" fontId="8" fillId="3" borderId="24" xfId="0" quotePrefix="1" applyNumberFormat="1" applyFont="1" applyFill="1" applyBorder="1" applyAlignment="1">
      <alignment vertical="center"/>
    </xf>
    <xf numFmtId="17" fontId="8" fillId="3" borderId="23" xfId="0" quotePrefix="1" applyNumberFormat="1" applyFont="1" applyFill="1" applyBorder="1" applyAlignment="1">
      <alignment vertical="center"/>
    </xf>
    <xf numFmtId="17" fontId="8" fillId="3" borderId="35" xfId="0" quotePrefix="1" applyNumberFormat="1" applyFont="1" applyFill="1" applyBorder="1" applyAlignment="1">
      <alignment vertical="center"/>
    </xf>
    <xf numFmtId="17" fontId="8" fillId="3" borderId="36" xfId="0" quotePrefix="1" applyNumberFormat="1" applyFont="1" applyFill="1" applyBorder="1" applyAlignment="1">
      <alignment vertical="center"/>
    </xf>
    <xf numFmtId="17" fontId="8" fillId="3" borderId="37" xfId="0" quotePrefix="1" applyNumberFormat="1" applyFont="1" applyFill="1" applyBorder="1" applyAlignment="1">
      <alignment vertical="center"/>
    </xf>
    <xf numFmtId="0" fontId="3" fillId="2" borderId="0" xfId="0" applyFont="1" applyFill="1" applyAlignment="1">
      <alignment horizontal="center" vertical="center"/>
    </xf>
    <xf numFmtId="164" fontId="3" fillId="2" borderId="0" xfId="0" applyNumberFormat="1" applyFont="1" applyFill="1" applyAlignment="1">
      <alignment horizontal="center" vertical="center"/>
    </xf>
    <xf numFmtId="164" fontId="3" fillId="2" borderId="40" xfId="0" applyNumberFormat="1" applyFont="1" applyFill="1" applyBorder="1" applyAlignment="1">
      <alignment horizontal="center" vertical="center" wrapText="1"/>
    </xf>
    <xf numFmtId="0" fontId="2" fillId="2" borderId="41" xfId="0" applyFont="1" applyFill="1" applyBorder="1" applyAlignment="1">
      <alignment horizontal="center" vertical="center" wrapText="1"/>
    </xf>
    <xf numFmtId="17" fontId="8" fillId="3" borderId="42" xfId="0" quotePrefix="1" applyNumberFormat="1" applyFont="1" applyFill="1" applyBorder="1" applyAlignment="1">
      <alignment vertical="center"/>
    </xf>
    <xf numFmtId="164" fontId="3" fillId="2" borderId="0" xfId="0" applyNumberFormat="1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0" fillId="0" borderId="0" xfId="0" applyAlignment="1">
      <alignment horizontal="right" wrapText="1"/>
    </xf>
    <xf numFmtId="0" fontId="5" fillId="0" borderId="0" xfId="0" applyFont="1" applyAlignment="1">
      <alignment vertical="center"/>
    </xf>
    <xf numFmtId="0" fontId="0" fillId="0" borderId="0" xfId="0" applyAlignment="1">
      <alignment horizontal="right"/>
    </xf>
    <xf numFmtId="0" fontId="5" fillId="0" borderId="0" xfId="0" applyFont="1" applyAlignment="1">
      <alignment horizontal="left" vertical="center"/>
    </xf>
    <xf numFmtId="0" fontId="0" fillId="0" borderId="0" xfId="0" applyAlignment="1">
      <alignment horizontal="left" vertical="top"/>
    </xf>
    <xf numFmtId="0" fontId="5" fillId="0" borderId="0" xfId="0" applyFont="1" applyAlignment="1">
      <alignment vertical="center" wrapText="1"/>
    </xf>
    <xf numFmtId="0" fontId="0" fillId="0" borderId="22" xfId="0" applyBorder="1" applyAlignment="1">
      <alignment horizontal="center" vertical="center" wrapText="1"/>
    </xf>
    <xf numFmtId="0" fontId="9" fillId="2" borderId="0" xfId="0" applyFont="1" applyFill="1" applyAlignment="1">
      <alignment horizontal="center" vertical="center"/>
    </xf>
    <xf numFmtId="14" fontId="9" fillId="2" borderId="0" xfId="0" applyNumberFormat="1" applyFont="1" applyFill="1" applyAlignment="1">
      <alignment horizontal="center" vertical="center"/>
    </xf>
    <xf numFmtId="0" fontId="0" fillId="0" borderId="46" xfId="0" applyBorder="1"/>
    <xf numFmtId="0" fontId="0" fillId="0" borderId="47" xfId="0" applyBorder="1"/>
    <xf numFmtId="0" fontId="0" fillId="0" borderId="48" xfId="0" applyBorder="1"/>
    <xf numFmtId="0" fontId="0" fillId="0" borderId="49" xfId="0" applyBorder="1"/>
    <xf numFmtId="0" fontId="0" fillId="0" borderId="50" xfId="0" applyBorder="1"/>
    <xf numFmtId="0" fontId="0" fillId="0" borderId="51" xfId="0" applyBorder="1"/>
    <xf numFmtId="0" fontId="0" fillId="0" borderId="52" xfId="0" applyBorder="1"/>
    <xf numFmtId="0" fontId="11" fillId="0" borderId="48" xfId="0" applyFont="1" applyBorder="1"/>
    <xf numFmtId="0" fontId="11" fillId="0" borderId="50" xfId="0" applyFont="1" applyBorder="1"/>
    <xf numFmtId="164" fontId="0" fillId="0" borderId="6" xfId="0" applyNumberForma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 vertical="center"/>
    </xf>
    <xf numFmtId="17" fontId="8" fillId="3" borderId="12" xfId="0" quotePrefix="1" applyNumberFormat="1" applyFont="1" applyFill="1" applyBorder="1" applyAlignment="1">
      <alignment horizontal="right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9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8" fillId="3" borderId="12" xfId="0" quotePrefix="1" applyFont="1" applyFill="1" applyBorder="1" applyAlignment="1">
      <alignment horizontal="left" vertical="center"/>
    </xf>
    <xf numFmtId="17" fontId="8" fillId="3" borderId="38" xfId="0" quotePrefix="1" applyNumberFormat="1" applyFont="1" applyFill="1" applyBorder="1" applyAlignment="1">
      <alignment horizontal="right" vertical="center"/>
    </xf>
    <xf numFmtId="0" fontId="8" fillId="3" borderId="38" xfId="0" quotePrefix="1" applyFont="1" applyFill="1" applyBorder="1" applyAlignment="1">
      <alignment horizontal="left" vertical="center"/>
    </xf>
    <xf numFmtId="0" fontId="5" fillId="0" borderId="0" xfId="0" applyFont="1" applyAlignment="1">
      <alignment horizontal="right" vertical="center"/>
    </xf>
    <xf numFmtId="0" fontId="5" fillId="0" borderId="0" xfId="0" applyFont="1" applyAlignment="1">
      <alignment horizontal="center" vertical="center"/>
    </xf>
    <xf numFmtId="0" fontId="10" fillId="6" borderId="0" xfId="0" applyFont="1" applyFill="1" applyAlignment="1">
      <alignment horizontal="center"/>
    </xf>
    <xf numFmtId="0" fontId="10" fillId="7" borderId="43" xfId="0" applyFont="1" applyFill="1" applyBorder="1" applyAlignment="1">
      <alignment horizontal="center"/>
    </xf>
    <xf numFmtId="0" fontId="10" fillId="7" borderId="44" xfId="0" applyFont="1" applyFill="1" applyBorder="1" applyAlignment="1">
      <alignment horizontal="center"/>
    </xf>
    <xf numFmtId="0" fontId="10" fillId="7" borderId="45" xfId="0" applyFont="1" applyFill="1" applyBorder="1" applyAlignment="1">
      <alignment horizont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138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fill>
        <patternFill>
          <bgColor rgb="FFFF9999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ont>
        <color auto="1"/>
      </font>
      <fill>
        <patternFill patternType="solid">
          <fgColor rgb="FFFF9999"/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ont>
        <color auto="1"/>
      </font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59996337778862885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</dxfs>
  <tableStyles count="0" defaultTableStyle="TableStyleMedium2" defaultPivotStyle="PivotStyleLight16"/>
  <colors>
    <mruColors>
      <color rgb="FFFF9999"/>
      <color rgb="FFFF7C80"/>
      <color rgb="FF8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onnections" Target="connections.xml"/></Relationships>
</file>

<file path=xl/ctrlProps/ctrlProp1.xml><?xml version="1.0" encoding="utf-8"?>
<formControlPr xmlns="http://schemas.microsoft.com/office/spreadsheetml/2009/9/main" objectType="Spin" dx="22" fmlaLink="$D$9" max="30000" min="2024" page="10" val="2024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WP_GSE!A1"/><Relationship Id="rId3" Type="http://schemas.openxmlformats.org/officeDocument/2006/relationships/hyperlink" Target="#WP_GNO!A1"/><Relationship Id="rId7" Type="http://schemas.openxmlformats.org/officeDocument/2006/relationships/hyperlink" Target="#WP_GSO!A1"/><Relationship Id="rId2" Type="http://schemas.openxmlformats.org/officeDocument/2006/relationships/hyperlink" Target="#SOUTENANCES!A1"/><Relationship Id="rId1" Type="http://schemas.openxmlformats.org/officeDocument/2006/relationships/hyperlink" Target="#VISITES!A1"/><Relationship Id="rId6" Type="http://schemas.openxmlformats.org/officeDocument/2006/relationships/hyperlink" Target="#WP_GCE!A1"/><Relationship Id="rId5" Type="http://schemas.openxmlformats.org/officeDocument/2006/relationships/hyperlink" Target="#WP_IDF!A1"/><Relationship Id="rId10" Type="http://schemas.openxmlformats.org/officeDocument/2006/relationships/hyperlink" Target="#WS!A1"/><Relationship Id="rId4" Type="http://schemas.openxmlformats.org/officeDocument/2006/relationships/hyperlink" Target="#WP_GNE!A1"/><Relationship Id="rId9" Type="http://schemas.openxmlformats.org/officeDocument/2006/relationships/hyperlink" Target="#WP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VISITES!A1"/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SOUTENANCES!A1"/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SOUTENANCES!A1"/><Relationship Id="rId2" Type="http://schemas.openxmlformats.org/officeDocument/2006/relationships/hyperlink" Target="#VISITES!A1"/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hyperlink" Target="#SOUTENANCES!A1"/><Relationship Id="rId2" Type="http://schemas.openxmlformats.org/officeDocument/2006/relationships/hyperlink" Target="#VISITES!A1"/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hyperlink" Target="#SOUTENANCES!A1"/><Relationship Id="rId2" Type="http://schemas.openxmlformats.org/officeDocument/2006/relationships/hyperlink" Target="#VISITES!A1"/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hyperlink" Target="#SOUTENANCES!A1"/><Relationship Id="rId2" Type="http://schemas.openxmlformats.org/officeDocument/2006/relationships/hyperlink" Target="#VISITES!A1"/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hyperlink" Target="#SOUTENANCES!A1"/><Relationship Id="rId2" Type="http://schemas.openxmlformats.org/officeDocument/2006/relationships/hyperlink" Target="#VISITES!A1"/><Relationship Id="rId1" Type="http://schemas.openxmlformats.org/officeDocument/2006/relationships/hyperlink" Target="#ACCUEIL!A1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hyperlink" Target="#SOUTENANCES!A1"/><Relationship Id="rId2" Type="http://schemas.openxmlformats.org/officeDocument/2006/relationships/hyperlink" Target="#VISITES!A1"/><Relationship Id="rId1" Type="http://schemas.openxmlformats.org/officeDocument/2006/relationships/hyperlink" Target="#ACCUEIL!A1"/></Relationships>
</file>

<file path=xl/drawings/_rels/drawing10.xml.rels><?xml version="1.0" encoding="UTF-8" standalone="yes"?>
<Relationships xmlns="http://schemas.openxmlformats.org/package/2006/relationships"><Relationship Id="rId3" Type="http://schemas.openxmlformats.org/officeDocument/2006/relationships/hyperlink" Target="#SOUTENANCES!A1"/><Relationship Id="rId2" Type="http://schemas.openxmlformats.org/officeDocument/2006/relationships/hyperlink" Target="#VISITES!A1"/><Relationship Id="rId1" Type="http://schemas.openxmlformats.org/officeDocument/2006/relationships/hyperlink" Target="#ACCUEIL!A1"/></Relationships>
</file>

<file path=xl/drawings/_rels/drawing11.xml.rels><?xml version="1.0" encoding="UTF-8" standalone="yes"?>
<Relationships xmlns="http://schemas.openxmlformats.org/package/2006/relationships"><Relationship Id="rId3" Type="http://schemas.openxmlformats.org/officeDocument/2006/relationships/hyperlink" Target="#SOUTENANCES!A1"/><Relationship Id="rId2" Type="http://schemas.openxmlformats.org/officeDocument/2006/relationships/hyperlink" Target="#VISITES!A1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201083</xdr:colOff>
      <xdr:row>1</xdr:row>
      <xdr:rowOff>158750</xdr:rowOff>
    </xdr:from>
    <xdr:to>
      <xdr:col>6</xdr:col>
      <xdr:colOff>539750</xdr:colOff>
      <xdr:row>8</xdr:row>
      <xdr:rowOff>105833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EE9CC86A-B585-E7ED-7A1B-6B4732F29FEE}"/>
            </a:ext>
          </a:extLst>
        </xdr:cNvPr>
        <xdr:cNvGrpSpPr/>
      </xdr:nvGrpSpPr>
      <xdr:grpSpPr>
        <a:xfrm>
          <a:off x="1782233" y="339725"/>
          <a:ext cx="3500967" cy="1213908"/>
          <a:chOff x="952500" y="206375"/>
          <a:chExt cx="4175125" cy="1514906"/>
        </a:xfrm>
      </xdr:grpSpPr>
      <xdr:sp macro="" textlink="">
        <xdr:nvSpPr>
          <xdr:cNvPr id="6" name="ZoneTexte 5">
            <a:extLst>
              <a:ext uri="{FF2B5EF4-FFF2-40B4-BE49-F238E27FC236}">
                <a16:creationId xmlns:a16="http://schemas.microsoft.com/office/drawing/2014/main" id="{65DFEC66-7C20-F3F1-743D-857508D19B40}"/>
              </a:ext>
            </a:extLst>
          </xdr:cNvPr>
          <xdr:cNvSpPr txBox="1"/>
        </xdr:nvSpPr>
        <xdr:spPr>
          <a:xfrm>
            <a:off x="952500" y="206375"/>
            <a:ext cx="4175125" cy="151490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2800" b="1">
                <a:solidFill>
                  <a:schemeClr val="accent1">
                    <a:lumMod val="50000"/>
                  </a:schemeClr>
                </a:solidFill>
              </a:rPr>
              <a:t>VISITES</a:t>
            </a:r>
            <a:r>
              <a:rPr lang="fr-FR" sz="2800" b="1" baseline="0">
                <a:solidFill>
                  <a:schemeClr val="accent1">
                    <a:lumMod val="50000"/>
                  </a:schemeClr>
                </a:solidFill>
              </a:rPr>
              <a:t> DE SITE</a:t>
            </a:r>
          </a:p>
          <a:p>
            <a:pPr algn="ctr"/>
            <a:endParaRPr lang="fr-FR" sz="1200" b="1" baseline="0">
              <a:solidFill>
                <a:schemeClr val="accent1">
                  <a:lumMod val="50000"/>
                </a:schemeClr>
              </a:solidFill>
            </a:endParaRPr>
          </a:p>
          <a:p>
            <a:pPr algn="ctr"/>
            <a:r>
              <a:rPr lang="fr-FR" sz="2800" b="1" baseline="0">
                <a:solidFill>
                  <a:schemeClr val="accent1">
                    <a:lumMod val="50000"/>
                  </a:schemeClr>
                </a:solidFill>
              </a:rPr>
              <a:t>SOUTENANCES</a:t>
            </a:r>
          </a:p>
        </xdr:txBody>
      </xdr:sp>
      <xdr:sp macro="" textlink="">
        <xdr:nvSpPr>
          <xdr:cNvPr id="7" name="ZoneTexte 6">
            <a:extLst>
              <a:ext uri="{FF2B5EF4-FFF2-40B4-BE49-F238E27FC236}">
                <a16:creationId xmlns:a16="http://schemas.microsoft.com/office/drawing/2014/main" id="{FAC09D35-9AE4-4DF0-B6D7-5346A12061DB}"/>
              </a:ext>
            </a:extLst>
          </xdr:cNvPr>
          <xdr:cNvSpPr txBox="1"/>
        </xdr:nvSpPr>
        <xdr:spPr>
          <a:xfrm>
            <a:off x="2868083" y="556026"/>
            <a:ext cx="603250" cy="73201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2800" b="1">
                <a:solidFill>
                  <a:schemeClr val="bg2">
                    <a:lumMod val="50000"/>
                  </a:schemeClr>
                </a:solidFill>
                <a:latin typeface="+mj-lt"/>
              </a:rPr>
              <a:t>&amp;</a:t>
            </a:r>
            <a:endParaRPr lang="fr-FR" sz="4400" b="1">
              <a:solidFill>
                <a:schemeClr val="bg2">
                  <a:lumMod val="50000"/>
                </a:schemeClr>
              </a:solidFill>
              <a:latin typeface="+mj-lt"/>
            </a:endParaRPr>
          </a:p>
        </xdr:txBody>
      </xdr:sp>
    </xdr:grpSp>
    <xdr:clientData/>
  </xdr:twoCellAnchor>
  <xdr:twoCellAnchor>
    <xdr:from>
      <xdr:col>8</xdr:col>
      <xdr:colOff>148166</xdr:colOff>
      <xdr:row>3</xdr:row>
      <xdr:rowOff>104773</xdr:rowOff>
    </xdr:from>
    <xdr:to>
      <xdr:col>9</xdr:col>
      <xdr:colOff>757766</xdr:colOff>
      <xdr:row>5</xdr:row>
      <xdr:rowOff>70756</xdr:rowOff>
    </xdr:to>
    <xdr:sp macro="" textlink="">
      <xdr:nvSpPr>
        <xdr:cNvPr id="10" name="Rectangle : coins arrondis 9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C7611AF-B145-4F4F-956A-BC6164FFA320}"/>
            </a:ext>
          </a:extLst>
        </xdr:cNvPr>
        <xdr:cNvSpPr/>
      </xdr:nvSpPr>
      <xdr:spPr>
        <a:xfrm>
          <a:off x="6244166" y="676273"/>
          <a:ext cx="1371600" cy="346983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148167</xdr:colOff>
      <xdr:row>5</xdr:row>
      <xdr:rowOff>146843</xdr:rowOff>
    </xdr:from>
    <xdr:to>
      <xdr:col>9</xdr:col>
      <xdr:colOff>757767</xdr:colOff>
      <xdr:row>7</xdr:row>
      <xdr:rowOff>101599</xdr:rowOff>
    </xdr:to>
    <xdr:sp macro="" textlink="">
      <xdr:nvSpPr>
        <xdr:cNvPr id="11" name="Rectangle : coins arrondis 10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561878FB-4FDF-49A2-9E75-39E72E17ED9D}"/>
            </a:ext>
          </a:extLst>
        </xdr:cNvPr>
        <xdr:cNvSpPr/>
      </xdr:nvSpPr>
      <xdr:spPr>
        <a:xfrm>
          <a:off x="6244167" y="1099343"/>
          <a:ext cx="1371600" cy="335756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/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154781</xdr:colOff>
      <xdr:row>10</xdr:row>
      <xdr:rowOff>110067</xdr:rowOff>
    </xdr:from>
    <xdr:to>
      <xdr:col>9</xdr:col>
      <xdr:colOff>762000</xdr:colOff>
      <xdr:row>12</xdr:row>
      <xdr:rowOff>50537</xdr:rowOff>
    </xdr:to>
    <xdr:sp macro="" textlink="">
      <xdr:nvSpPr>
        <xdr:cNvPr id="12" name="Rectangle : coins arrondis 11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B6C0C308-0D3F-4166-BD26-F9E2BFE3C34E}"/>
            </a:ext>
          </a:extLst>
        </xdr:cNvPr>
        <xdr:cNvSpPr/>
      </xdr:nvSpPr>
      <xdr:spPr>
        <a:xfrm>
          <a:off x="6250781" y="2431786"/>
          <a:ext cx="1369219" cy="32147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WP_GNO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152400</xdr:colOff>
      <xdr:row>12</xdr:row>
      <xdr:rowOff>131497</xdr:rowOff>
    </xdr:from>
    <xdr:to>
      <xdr:col>9</xdr:col>
      <xdr:colOff>762000</xdr:colOff>
      <xdr:row>14</xdr:row>
      <xdr:rowOff>97480</xdr:rowOff>
    </xdr:to>
    <xdr:sp macro="" textlink="">
      <xdr:nvSpPr>
        <xdr:cNvPr id="13" name="Rectangle : coins arrondis 12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A5D7E28D-A60A-4060-8601-4C248E7DDC3B}"/>
            </a:ext>
          </a:extLst>
        </xdr:cNvPr>
        <xdr:cNvSpPr/>
      </xdr:nvSpPr>
      <xdr:spPr>
        <a:xfrm>
          <a:off x="6248400" y="2834216"/>
          <a:ext cx="1371600" cy="346983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WP_GNE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152401</xdr:colOff>
      <xdr:row>14</xdr:row>
      <xdr:rowOff>173567</xdr:rowOff>
    </xdr:from>
    <xdr:to>
      <xdr:col>9</xdr:col>
      <xdr:colOff>762001</xdr:colOff>
      <xdr:row>16</xdr:row>
      <xdr:rowOff>128323</xdr:rowOff>
    </xdr:to>
    <xdr:sp macro="" textlink="">
      <xdr:nvSpPr>
        <xdr:cNvPr id="14" name="Rectangle : coins arrondis 13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EDCF9512-9750-4325-875F-68C333EF6F22}"/>
            </a:ext>
          </a:extLst>
        </xdr:cNvPr>
        <xdr:cNvSpPr/>
      </xdr:nvSpPr>
      <xdr:spPr>
        <a:xfrm>
          <a:off x="6248401" y="3257286"/>
          <a:ext cx="1371600" cy="335756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chemeClr val="tx2"/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WP_IDF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150548</xdr:colOff>
      <xdr:row>17</xdr:row>
      <xdr:rowOff>10583</xdr:rowOff>
    </xdr:from>
    <xdr:to>
      <xdr:col>9</xdr:col>
      <xdr:colOff>757767</xdr:colOff>
      <xdr:row>18</xdr:row>
      <xdr:rowOff>141553</xdr:rowOff>
    </xdr:to>
    <xdr:sp macro="" textlink="">
      <xdr:nvSpPr>
        <xdr:cNvPr id="15" name="Rectangle : coins arrondis 1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E5BE98CB-9FA1-46CF-A7DE-FB5059638AFA}"/>
            </a:ext>
          </a:extLst>
        </xdr:cNvPr>
        <xdr:cNvSpPr/>
      </xdr:nvSpPr>
      <xdr:spPr>
        <a:xfrm>
          <a:off x="6246548" y="3665802"/>
          <a:ext cx="1369219" cy="32147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WP_GCE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148167</xdr:colOff>
      <xdr:row>19</xdr:row>
      <xdr:rowOff>32013</xdr:rowOff>
    </xdr:from>
    <xdr:to>
      <xdr:col>9</xdr:col>
      <xdr:colOff>757767</xdr:colOff>
      <xdr:row>20</xdr:row>
      <xdr:rowOff>188496</xdr:rowOff>
    </xdr:to>
    <xdr:sp macro="" textlink="">
      <xdr:nvSpPr>
        <xdr:cNvPr id="16" name="Rectangle : coins arrondis 15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F0A3B832-84BF-438C-8B92-5333BA93EB41}"/>
            </a:ext>
          </a:extLst>
        </xdr:cNvPr>
        <xdr:cNvSpPr/>
      </xdr:nvSpPr>
      <xdr:spPr>
        <a:xfrm>
          <a:off x="6244167" y="4068232"/>
          <a:ext cx="1371600" cy="346983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WP_GSO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148168</xdr:colOff>
      <xdr:row>21</xdr:row>
      <xdr:rowOff>74083</xdr:rowOff>
    </xdr:from>
    <xdr:to>
      <xdr:col>9</xdr:col>
      <xdr:colOff>757768</xdr:colOff>
      <xdr:row>23</xdr:row>
      <xdr:rowOff>28839</xdr:rowOff>
    </xdr:to>
    <xdr:sp macro="" textlink="">
      <xdr:nvSpPr>
        <xdr:cNvPr id="17" name="Rectangle : coins arrondis 16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916128D6-050E-4CFB-B553-FDCEFD0DB9FB}"/>
            </a:ext>
          </a:extLst>
        </xdr:cNvPr>
        <xdr:cNvSpPr/>
      </xdr:nvSpPr>
      <xdr:spPr>
        <a:xfrm>
          <a:off x="6244168" y="4491302"/>
          <a:ext cx="1371600" cy="335756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chemeClr val="tx2"/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WP_GSE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150548</xdr:colOff>
      <xdr:row>23</xdr:row>
      <xdr:rowOff>105833</xdr:rowOff>
    </xdr:from>
    <xdr:to>
      <xdr:col>9</xdr:col>
      <xdr:colOff>757767</xdr:colOff>
      <xdr:row>25</xdr:row>
      <xdr:rowOff>46303</xdr:rowOff>
    </xdr:to>
    <xdr:sp macro="" textlink="">
      <xdr:nvSpPr>
        <xdr:cNvPr id="18" name="Rectangle : coins arrondis 17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C00796C9-B6C6-4106-9963-EE5994EFEFEA}"/>
            </a:ext>
          </a:extLst>
        </xdr:cNvPr>
        <xdr:cNvSpPr/>
      </xdr:nvSpPr>
      <xdr:spPr>
        <a:xfrm>
          <a:off x="6246548" y="4904052"/>
          <a:ext cx="1369219" cy="32147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WP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148167</xdr:colOff>
      <xdr:row>25</xdr:row>
      <xdr:rowOff>127263</xdr:rowOff>
    </xdr:from>
    <xdr:to>
      <xdr:col>9</xdr:col>
      <xdr:colOff>757767</xdr:colOff>
      <xdr:row>27</xdr:row>
      <xdr:rowOff>93246</xdr:rowOff>
    </xdr:to>
    <xdr:sp macro="" textlink="">
      <xdr:nvSpPr>
        <xdr:cNvPr id="19" name="Rectangle : coins arrondis 1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344E3123-8B2C-4175-AEC7-9CA0FC0170B5}"/>
            </a:ext>
          </a:extLst>
        </xdr:cNvPr>
        <xdr:cNvSpPr/>
      </xdr:nvSpPr>
      <xdr:spPr>
        <a:xfrm>
          <a:off x="6244167" y="5306482"/>
          <a:ext cx="1371600" cy="346983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WS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158751</xdr:colOff>
      <xdr:row>33</xdr:row>
      <xdr:rowOff>179916</xdr:rowOff>
    </xdr:from>
    <xdr:to>
      <xdr:col>9</xdr:col>
      <xdr:colOff>768351</xdr:colOff>
      <xdr:row>35</xdr:row>
      <xdr:rowOff>134672</xdr:rowOff>
    </xdr:to>
    <xdr:sp macro="" textlink="">
      <xdr:nvSpPr>
        <xdr:cNvPr id="20" name="Rectangle : coins arrondis 19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58A94FA1-1E78-48E6-8E66-6D01C3B42E53}"/>
            </a:ext>
          </a:extLst>
        </xdr:cNvPr>
        <xdr:cNvSpPr/>
      </xdr:nvSpPr>
      <xdr:spPr>
        <a:xfrm>
          <a:off x="6254751" y="6883135"/>
          <a:ext cx="1371600" cy="335756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chemeClr val="tx2"/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OUTIL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327660</xdr:colOff>
          <xdr:row>8</xdr:row>
          <xdr:rowOff>38100</xdr:rowOff>
        </xdr:from>
        <xdr:to>
          <xdr:col>5</xdr:col>
          <xdr:colOff>579120</xdr:colOff>
          <xdr:row>8</xdr:row>
          <xdr:rowOff>327660</xdr:rowOff>
        </xdr:to>
        <xdr:sp macro="" textlink="">
          <xdr:nvSpPr>
            <xdr:cNvPr id="11265" name="Spinner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0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2206056</xdr:colOff>
      <xdr:row>1</xdr:row>
      <xdr:rowOff>37422</xdr:rowOff>
    </xdr:from>
    <xdr:to>
      <xdr:col>16</xdr:col>
      <xdr:colOff>3358581</xdr:colOff>
      <xdr:row>3</xdr:row>
      <xdr:rowOff>89466</xdr:rowOff>
    </xdr:to>
    <xdr:grpSp>
      <xdr:nvGrpSpPr>
        <xdr:cNvPr id="10" name="Groupe 9">
          <a:extLst>
            <a:ext uri="{FF2B5EF4-FFF2-40B4-BE49-F238E27FC236}">
              <a16:creationId xmlns:a16="http://schemas.microsoft.com/office/drawing/2014/main" id="{A67B39F1-9F10-9AE2-6069-0E4D51DFE789}"/>
            </a:ext>
          </a:extLst>
        </xdr:cNvPr>
        <xdr:cNvGrpSpPr/>
      </xdr:nvGrpSpPr>
      <xdr:grpSpPr>
        <a:xfrm>
          <a:off x="21231475" y="221777"/>
          <a:ext cx="1152525" cy="838624"/>
          <a:chOff x="15311437" y="273844"/>
          <a:chExt cx="1152525" cy="890586"/>
        </a:xfrm>
      </xdr:grpSpPr>
      <xdr:sp macro="" textlink="">
        <xdr:nvSpPr>
          <xdr:cNvPr id="8" name="Rectangle 7">
            <a:extLst>
              <a:ext uri="{FF2B5EF4-FFF2-40B4-BE49-F238E27FC236}">
                <a16:creationId xmlns:a16="http://schemas.microsoft.com/office/drawing/2014/main" id="{308752D5-2BA7-430F-9454-D5B97D8AAEF4}"/>
              </a:ext>
            </a:extLst>
          </xdr:cNvPr>
          <xdr:cNvSpPr/>
        </xdr:nvSpPr>
        <xdr:spPr>
          <a:xfrm>
            <a:off x="15366205" y="664368"/>
            <a:ext cx="1022106" cy="165771"/>
          </a:xfrm>
          <a:prstGeom prst="rect">
            <a:avLst/>
          </a:prstGeom>
          <a:solidFill>
            <a:srgbClr val="FF9999"/>
          </a:solidFill>
          <a:ln>
            <a:solidFill>
              <a:schemeClr val="tx1">
                <a:lumMod val="50000"/>
                <a:lumOff val="50000"/>
              </a:schemeClr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" name="Rectangle 8">
            <a:extLst>
              <a:ext uri="{FF2B5EF4-FFF2-40B4-BE49-F238E27FC236}">
                <a16:creationId xmlns:a16="http://schemas.microsoft.com/office/drawing/2014/main" id="{E4206C15-BECA-4395-BF4B-6CD1DEAFDEC6}"/>
              </a:ext>
            </a:extLst>
          </xdr:cNvPr>
          <xdr:cNvSpPr/>
        </xdr:nvSpPr>
        <xdr:spPr>
          <a:xfrm>
            <a:off x="15370968" y="832889"/>
            <a:ext cx="1017343" cy="191048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solidFill>
              <a:schemeClr val="tx1">
                <a:lumMod val="50000"/>
                <a:lumOff val="50000"/>
              </a:schemeClr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7" name="ZoneTexte 6">
            <a:extLst>
              <a:ext uri="{FF2B5EF4-FFF2-40B4-BE49-F238E27FC236}">
                <a16:creationId xmlns:a16="http://schemas.microsoft.com/office/drawing/2014/main" id="{F5EF6778-B984-42B5-9EBD-F414CD28428C}"/>
              </a:ext>
            </a:extLst>
          </xdr:cNvPr>
          <xdr:cNvSpPr txBox="1"/>
        </xdr:nvSpPr>
        <xdr:spPr>
          <a:xfrm>
            <a:off x="15311437" y="273844"/>
            <a:ext cx="1152525" cy="890586"/>
          </a:xfrm>
          <a:prstGeom prst="rect">
            <a:avLst/>
          </a:prstGeom>
          <a:noFill/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aseline="0"/>
              <a:t>Légende :</a:t>
            </a:r>
          </a:p>
          <a:p>
            <a:endParaRPr lang="fr-FR" sz="1100" baseline="0"/>
          </a:p>
          <a:p>
            <a:r>
              <a:rPr lang="fr-FR" sz="1100" baseline="0"/>
              <a:t>  À renseigner</a:t>
            </a:r>
          </a:p>
          <a:p>
            <a:r>
              <a:rPr lang="fr-FR" sz="1100" b="1" baseline="0">
                <a:solidFill>
                  <a:schemeClr val="accent6"/>
                </a:solidFill>
              </a:rPr>
              <a:t>  Visite passée</a:t>
            </a:r>
          </a:p>
          <a:p>
            <a:endParaRPr lang="fr-FR" sz="1100" baseline="0"/>
          </a:p>
          <a:p>
            <a:endParaRPr lang="fr-FR" sz="1100" baseline="0"/>
          </a:p>
          <a:p>
            <a:endParaRPr lang="fr-FR" sz="1100" baseline="0"/>
          </a:p>
          <a:p>
            <a:endParaRPr lang="fr-FR" sz="1100"/>
          </a:p>
        </xdr:txBody>
      </xdr:sp>
    </xdr:grpSp>
    <xdr:clientData/>
  </xdr:twoCellAnchor>
  <xdr:twoCellAnchor>
    <xdr:from>
      <xdr:col>0</xdr:col>
      <xdr:colOff>83344</xdr:colOff>
      <xdr:row>0</xdr:row>
      <xdr:rowOff>59531</xdr:rowOff>
    </xdr:from>
    <xdr:to>
      <xdr:col>3</xdr:col>
      <xdr:colOff>476250</xdr:colOff>
      <xdr:row>1</xdr:row>
      <xdr:rowOff>190501</xdr:rowOff>
    </xdr:to>
    <xdr:sp macro="" textlink="">
      <xdr:nvSpPr>
        <xdr:cNvPr id="5" name="Rectangle : coins arrondis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D7CC35E-D8CE-43DC-AA3A-57E63383B68A}"/>
            </a:ext>
          </a:extLst>
        </xdr:cNvPr>
        <xdr:cNvSpPr/>
      </xdr:nvSpPr>
      <xdr:spPr>
        <a:xfrm>
          <a:off x="83344" y="59531"/>
          <a:ext cx="1359013" cy="32147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80963</xdr:colOff>
      <xdr:row>1</xdr:row>
      <xdr:rowOff>271461</xdr:rowOff>
    </xdr:from>
    <xdr:to>
      <xdr:col>3</xdr:col>
      <xdr:colOff>476250</xdr:colOff>
      <xdr:row>2</xdr:row>
      <xdr:rowOff>213631</xdr:rowOff>
    </xdr:to>
    <xdr:sp macro="" textlink="">
      <xdr:nvSpPr>
        <xdr:cNvPr id="6" name="Rectangle : coins arrondis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52BA0095-41FC-44F6-9076-8B515C9F2869}"/>
            </a:ext>
          </a:extLst>
        </xdr:cNvPr>
        <xdr:cNvSpPr/>
      </xdr:nvSpPr>
      <xdr:spPr>
        <a:xfrm>
          <a:off x="80963" y="461961"/>
          <a:ext cx="1361394" cy="350384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73819</xdr:colOff>
      <xdr:row>0</xdr:row>
      <xdr:rowOff>71438</xdr:rowOff>
    </xdr:from>
    <xdr:to>
      <xdr:col>3</xdr:col>
      <xdr:colOff>466725</xdr:colOff>
      <xdr:row>1</xdr:row>
      <xdr:rowOff>214313</xdr:rowOff>
    </xdr:to>
    <xdr:sp macro="" textlink="">
      <xdr:nvSpPr>
        <xdr:cNvPr id="4" name="Rectangle : coin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78BE49D-69C9-4910-A97D-38071E84A008}"/>
            </a:ext>
          </a:extLst>
        </xdr:cNvPr>
        <xdr:cNvSpPr/>
      </xdr:nvSpPr>
      <xdr:spPr>
        <a:xfrm>
          <a:off x="73819" y="71438"/>
          <a:ext cx="1357312" cy="333375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16</xdr:col>
      <xdr:colOff>2206056</xdr:colOff>
      <xdr:row>1</xdr:row>
      <xdr:rowOff>37422</xdr:rowOff>
    </xdr:from>
    <xdr:to>
      <xdr:col>16</xdr:col>
      <xdr:colOff>3358581</xdr:colOff>
      <xdr:row>3</xdr:row>
      <xdr:rowOff>89466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169587D2-EF34-45A1-B892-05116B7CF49C}"/>
            </a:ext>
          </a:extLst>
        </xdr:cNvPr>
        <xdr:cNvGrpSpPr/>
      </xdr:nvGrpSpPr>
      <xdr:grpSpPr>
        <a:xfrm>
          <a:off x="21242918" y="221353"/>
          <a:ext cx="1152525" cy="840320"/>
          <a:chOff x="15311437" y="273844"/>
          <a:chExt cx="1152525" cy="890586"/>
        </a:xfrm>
      </xdr:grpSpPr>
      <xdr:sp macro="" textlink="">
        <xdr:nvSpPr>
          <xdr:cNvPr id="9" name="Rectangle 8">
            <a:extLst>
              <a:ext uri="{FF2B5EF4-FFF2-40B4-BE49-F238E27FC236}">
                <a16:creationId xmlns:a16="http://schemas.microsoft.com/office/drawing/2014/main" id="{492EE8DE-1AE9-2572-2720-5A7AA7522C32}"/>
              </a:ext>
            </a:extLst>
          </xdr:cNvPr>
          <xdr:cNvSpPr/>
        </xdr:nvSpPr>
        <xdr:spPr>
          <a:xfrm>
            <a:off x="15366205" y="664368"/>
            <a:ext cx="1022106" cy="165771"/>
          </a:xfrm>
          <a:prstGeom prst="rect">
            <a:avLst/>
          </a:prstGeom>
          <a:solidFill>
            <a:srgbClr val="FF9999"/>
          </a:solidFill>
          <a:ln>
            <a:solidFill>
              <a:schemeClr val="tx1">
                <a:lumMod val="50000"/>
                <a:lumOff val="50000"/>
              </a:schemeClr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" name="Rectangle 9">
            <a:extLst>
              <a:ext uri="{FF2B5EF4-FFF2-40B4-BE49-F238E27FC236}">
                <a16:creationId xmlns:a16="http://schemas.microsoft.com/office/drawing/2014/main" id="{6DD20563-6413-26BA-3E4C-5FDC5B344F3D}"/>
              </a:ext>
            </a:extLst>
          </xdr:cNvPr>
          <xdr:cNvSpPr/>
        </xdr:nvSpPr>
        <xdr:spPr>
          <a:xfrm>
            <a:off x="15370968" y="832889"/>
            <a:ext cx="1017343" cy="191048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solidFill>
              <a:schemeClr val="tx1">
                <a:lumMod val="50000"/>
                <a:lumOff val="50000"/>
              </a:schemeClr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1" name="ZoneTexte 10">
            <a:extLst>
              <a:ext uri="{FF2B5EF4-FFF2-40B4-BE49-F238E27FC236}">
                <a16:creationId xmlns:a16="http://schemas.microsoft.com/office/drawing/2014/main" id="{64A447B8-BAD7-9C32-7E89-2434AFCD8B36}"/>
              </a:ext>
            </a:extLst>
          </xdr:cNvPr>
          <xdr:cNvSpPr txBox="1"/>
        </xdr:nvSpPr>
        <xdr:spPr>
          <a:xfrm>
            <a:off x="15311437" y="273844"/>
            <a:ext cx="1152525" cy="890586"/>
          </a:xfrm>
          <a:prstGeom prst="rect">
            <a:avLst/>
          </a:prstGeom>
          <a:noFill/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aseline="0"/>
              <a:t>Légende :</a:t>
            </a:r>
          </a:p>
          <a:p>
            <a:endParaRPr lang="fr-FR" sz="1100" baseline="0"/>
          </a:p>
          <a:p>
            <a:r>
              <a:rPr lang="fr-FR" sz="1100" baseline="0"/>
              <a:t>  À renseigner</a:t>
            </a:r>
          </a:p>
          <a:p>
            <a:r>
              <a:rPr lang="fr-FR" sz="1100" b="1" baseline="0">
                <a:solidFill>
                  <a:schemeClr val="accent6"/>
                </a:solidFill>
              </a:rPr>
              <a:t>  Visite passée</a:t>
            </a:r>
          </a:p>
          <a:p>
            <a:endParaRPr lang="fr-FR" sz="1100" baseline="0"/>
          </a:p>
          <a:p>
            <a:endParaRPr lang="fr-FR" sz="1100" baseline="0"/>
          </a:p>
          <a:p>
            <a:endParaRPr lang="fr-FR" sz="1100" baseline="0"/>
          </a:p>
          <a:p>
            <a:endParaRPr lang="fr-FR" sz="1100"/>
          </a:p>
        </xdr:txBody>
      </xdr:sp>
    </xdr:grpSp>
    <xdr:clientData/>
  </xdr:twoCellAnchor>
  <xdr:twoCellAnchor>
    <xdr:from>
      <xdr:col>0</xdr:col>
      <xdr:colOff>83344</xdr:colOff>
      <xdr:row>0</xdr:row>
      <xdr:rowOff>59531</xdr:rowOff>
    </xdr:from>
    <xdr:to>
      <xdr:col>3</xdr:col>
      <xdr:colOff>476250</xdr:colOff>
      <xdr:row>1</xdr:row>
      <xdr:rowOff>190501</xdr:rowOff>
    </xdr:to>
    <xdr:sp macro="" textlink="">
      <xdr:nvSpPr>
        <xdr:cNvPr id="12" name="Rectangle : coins arrondis 1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C96313B-763F-4855-A117-0AEB7C8956C1}"/>
            </a:ext>
          </a:extLst>
        </xdr:cNvPr>
        <xdr:cNvSpPr/>
      </xdr:nvSpPr>
      <xdr:spPr>
        <a:xfrm>
          <a:off x="83344" y="59531"/>
          <a:ext cx="1364456" cy="32147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83344</xdr:colOff>
      <xdr:row>1</xdr:row>
      <xdr:rowOff>271464</xdr:rowOff>
    </xdr:from>
    <xdr:to>
      <xdr:col>3</xdr:col>
      <xdr:colOff>478631</xdr:colOff>
      <xdr:row>2</xdr:row>
      <xdr:rowOff>202407</xdr:rowOff>
    </xdr:to>
    <xdr:sp macro="" textlink="">
      <xdr:nvSpPr>
        <xdr:cNvPr id="14" name="Rectangle : coins arrondis 1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125B615B-768A-B5AA-C2A3-75A825910289}"/>
            </a:ext>
          </a:extLst>
        </xdr:cNvPr>
        <xdr:cNvSpPr/>
      </xdr:nvSpPr>
      <xdr:spPr>
        <a:xfrm>
          <a:off x="83344" y="461964"/>
          <a:ext cx="2336006" cy="335756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/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100012</xdr:colOff>
      <xdr:row>0</xdr:row>
      <xdr:rowOff>59531</xdr:rowOff>
    </xdr:from>
    <xdr:to>
      <xdr:col>2</xdr:col>
      <xdr:colOff>516730</xdr:colOff>
      <xdr:row>1</xdr:row>
      <xdr:rowOff>116681</xdr:rowOff>
    </xdr:to>
    <xdr:sp macro="" textlink="">
      <xdr:nvSpPr>
        <xdr:cNvPr id="5" name="Rectangle : coins arrondis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53F9ABD-FA9F-4C7C-9ECC-FE8E1B5F5291}"/>
            </a:ext>
          </a:extLst>
        </xdr:cNvPr>
        <xdr:cNvSpPr/>
      </xdr:nvSpPr>
      <xdr:spPr>
        <a:xfrm>
          <a:off x="100012" y="59531"/>
          <a:ext cx="1571624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85725</xdr:colOff>
      <xdr:row>2</xdr:row>
      <xdr:rowOff>188117</xdr:rowOff>
    </xdr:from>
    <xdr:to>
      <xdr:col>2</xdr:col>
      <xdr:colOff>504824</xdr:colOff>
      <xdr:row>3</xdr:row>
      <xdr:rowOff>78580</xdr:rowOff>
    </xdr:to>
    <xdr:sp macro="" textlink="">
      <xdr:nvSpPr>
        <xdr:cNvPr id="6" name="Rectangle : coins arrondis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3EF39676-2A6F-409C-AEFE-9C1336452425}"/>
            </a:ext>
          </a:extLst>
        </xdr:cNvPr>
        <xdr:cNvSpPr/>
      </xdr:nvSpPr>
      <xdr:spPr>
        <a:xfrm>
          <a:off x="85725" y="735805"/>
          <a:ext cx="1574005" cy="247650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83344</xdr:colOff>
      <xdr:row>1</xdr:row>
      <xdr:rowOff>209549</xdr:rowOff>
    </xdr:from>
    <xdr:to>
      <xdr:col>2</xdr:col>
      <xdr:colOff>502443</xdr:colOff>
      <xdr:row>2</xdr:row>
      <xdr:rowOff>100011</xdr:rowOff>
    </xdr:to>
    <xdr:sp macro="" textlink="">
      <xdr:nvSpPr>
        <xdr:cNvPr id="7" name="Rectangle : coins arrondis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8A8E5246-DE05-43B1-980F-3F1DFEEC131E}"/>
            </a:ext>
          </a:extLst>
        </xdr:cNvPr>
        <xdr:cNvSpPr/>
      </xdr:nvSpPr>
      <xdr:spPr>
        <a:xfrm>
          <a:off x="83344" y="400049"/>
          <a:ext cx="1574005" cy="247650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845344</xdr:colOff>
      <xdr:row>0</xdr:row>
      <xdr:rowOff>166686</xdr:rowOff>
    </xdr:from>
    <xdr:to>
      <xdr:col>8</xdr:col>
      <xdr:colOff>1369217</xdr:colOff>
      <xdr:row>2</xdr:row>
      <xdr:rowOff>71436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81FA3986-4AE5-68C7-5CD1-B9623AF943C4}"/>
            </a:ext>
          </a:extLst>
        </xdr:cNvPr>
        <xdr:cNvSpPr txBox="1"/>
      </xdr:nvSpPr>
      <xdr:spPr>
        <a:xfrm>
          <a:off x="10513219" y="166686"/>
          <a:ext cx="2738436" cy="452438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200" b="1"/>
            <a:t>RÉGION NORD OUEST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100011</xdr:colOff>
      <xdr:row>0</xdr:row>
      <xdr:rowOff>71438</xdr:rowOff>
    </xdr:from>
    <xdr:to>
      <xdr:col>2</xdr:col>
      <xdr:colOff>516729</xdr:colOff>
      <xdr:row>1</xdr:row>
      <xdr:rowOff>128588</xdr:rowOff>
    </xdr:to>
    <xdr:sp macro="" textlink="">
      <xdr:nvSpPr>
        <xdr:cNvPr id="8" name="Rectangle : coins arrondis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E0368B1-9E31-4AD3-ABBA-EF6A2BF57F40}"/>
            </a:ext>
          </a:extLst>
        </xdr:cNvPr>
        <xdr:cNvSpPr/>
      </xdr:nvSpPr>
      <xdr:spPr>
        <a:xfrm>
          <a:off x="100011" y="71438"/>
          <a:ext cx="1357312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85724</xdr:colOff>
      <xdr:row>2</xdr:row>
      <xdr:rowOff>200024</xdr:rowOff>
    </xdr:from>
    <xdr:to>
      <xdr:col>2</xdr:col>
      <xdr:colOff>504823</xdr:colOff>
      <xdr:row>3</xdr:row>
      <xdr:rowOff>90487</xdr:rowOff>
    </xdr:to>
    <xdr:sp macro="" textlink="">
      <xdr:nvSpPr>
        <xdr:cNvPr id="9" name="Rectangle : coins arrondis 8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2A9CA2EC-7E3F-45C6-A149-22F4C11474AB}"/>
            </a:ext>
          </a:extLst>
        </xdr:cNvPr>
        <xdr:cNvSpPr/>
      </xdr:nvSpPr>
      <xdr:spPr>
        <a:xfrm>
          <a:off x="85724" y="747712"/>
          <a:ext cx="1359693" cy="247650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83343</xdr:colOff>
      <xdr:row>1</xdr:row>
      <xdr:rowOff>221456</xdr:rowOff>
    </xdr:from>
    <xdr:to>
      <xdr:col>2</xdr:col>
      <xdr:colOff>502442</xdr:colOff>
      <xdr:row>2</xdr:row>
      <xdr:rowOff>111918</xdr:rowOff>
    </xdr:to>
    <xdr:sp macro="" textlink="">
      <xdr:nvSpPr>
        <xdr:cNvPr id="10" name="Rectangle : coins arrondis 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A1F5B672-78C4-4ED4-950E-8B968378BBA2}"/>
            </a:ext>
          </a:extLst>
        </xdr:cNvPr>
        <xdr:cNvSpPr/>
      </xdr:nvSpPr>
      <xdr:spPr>
        <a:xfrm>
          <a:off x="83343" y="411956"/>
          <a:ext cx="1359693" cy="247650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97631</xdr:colOff>
      <xdr:row>0</xdr:row>
      <xdr:rowOff>61913</xdr:rowOff>
    </xdr:from>
    <xdr:to>
      <xdr:col>2</xdr:col>
      <xdr:colOff>514349</xdr:colOff>
      <xdr:row>1</xdr:row>
      <xdr:rowOff>119063</xdr:rowOff>
    </xdr:to>
    <xdr:sp macro="" textlink="">
      <xdr:nvSpPr>
        <xdr:cNvPr id="11" name="Rectangle :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466F016-4463-4065-899F-4396A9628C38}"/>
            </a:ext>
          </a:extLst>
        </xdr:cNvPr>
        <xdr:cNvSpPr/>
      </xdr:nvSpPr>
      <xdr:spPr>
        <a:xfrm>
          <a:off x="97631" y="61913"/>
          <a:ext cx="1359693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83344</xdr:colOff>
      <xdr:row>2</xdr:row>
      <xdr:rowOff>190499</xdr:rowOff>
    </xdr:from>
    <xdr:to>
      <xdr:col>2</xdr:col>
      <xdr:colOff>502443</xdr:colOff>
      <xdr:row>3</xdr:row>
      <xdr:rowOff>80962</xdr:rowOff>
    </xdr:to>
    <xdr:sp macro="" textlink="">
      <xdr:nvSpPr>
        <xdr:cNvPr id="12" name="Rectangle : coins arrondis 11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10F27E6D-C1DF-45DA-AE4D-B20875EFAE43}"/>
            </a:ext>
          </a:extLst>
        </xdr:cNvPr>
        <xdr:cNvSpPr/>
      </xdr:nvSpPr>
      <xdr:spPr>
        <a:xfrm>
          <a:off x="83344" y="742949"/>
          <a:ext cx="1362074" cy="252413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80963</xdr:colOff>
      <xdr:row>1</xdr:row>
      <xdr:rowOff>211931</xdr:rowOff>
    </xdr:from>
    <xdr:to>
      <xdr:col>2</xdr:col>
      <xdr:colOff>500062</xdr:colOff>
      <xdr:row>2</xdr:row>
      <xdr:rowOff>102393</xdr:rowOff>
    </xdr:to>
    <xdr:sp macro="" textlink="">
      <xdr:nvSpPr>
        <xdr:cNvPr id="13" name="Rectangle : coins arrondis 1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67633BB8-150B-4F95-A0BE-AFF05D644BD7}"/>
            </a:ext>
          </a:extLst>
        </xdr:cNvPr>
        <xdr:cNvSpPr/>
      </xdr:nvSpPr>
      <xdr:spPr>
        <a:xfrm>
          <a:off x="80963" y="402431"/>
          <a:ext cx="1362074" cy="252412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1012031</xdr:colOff>
      <xdr:row>0</xdr:row>
      <xdr:rowOff>178594</xdr:rowOff>
    </xdr:from>
    <xdr:to>
      <xdr:col>8</xdr:col>
      <xdr:colOff>1154905</xdr:colOff>
      <xdr:row>2</xdr:row>
      <xdr:rowOff>83344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B37B662-6C2E-4CA1-B0E8-FD4A38CCFE8F}"/>
            </a:ext>
          </a:extLst>
        </xdr:cNvPr>
        <xdr:cNvSpPr txBox="1"/>
      </xdr:nvSpPr>
      <xdr:spPr>
        <a:xfrm>
          <a:off x="10679906" y="178594"/>
          <a:ext cx="2357437" cy="452438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200" b="1"/>
            <a:t>RÉGION NORD EST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111918</xdr:colOff>
      <xdr:row>0</xdr:row>
      <xdr:rowOff>71438</xdr:rowOff>
    </xdr:from>
    <xdr:to>
      <xdr:col>2</xdr:col>
      <xdr:colOff>528636</xdr:colOff>
      <xdr:row>1</xdr:row>
      <xdr:rowOff>128588</xdr:rowOff>
    </xdr:to>
    <xdr:sp macro="" textlink="">
      <xdr:nvSpPr>
        <xdr:cNvPr id="5" name="Rectangle : coins arrondis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A034A4E-9B47-4F0A-9D53-C63BE7A98FB1}"/>
            </a:ext>
          </a:extLst>
        </xdr:cNvPr>
        <xdr:cNvSpPr/>
      </xdr:nvSpPr>
      <xdr:spPr>
        <a:xfrm>
          <a:off x="111918" y="71438"/>
          <a:ext cx="1357312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97631</xdr:colOff>
      <xdr:row>2</xdr:row>
      <xdr:rowOff>200024</xdr:rowOff>
    </xdr:from>
    <xdr:to>
      <xdr:col>2</xdr:col>
      <xdr:colOff>516730</xdr:colOff>
      <xdr:row>3</xdr:row>
      <xdr:rowOff>90487</xdr:rowOff>
    </xdr:to>
    <xdr:sp macro="" textlink="">
      <xdr:nvSpPr>
        <xdr:cNvPr id="6" name="Rectangle : coins arrondis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33E7E767-A16A-4771-B449-F16D517DAADB}"/>
            </a:ext>
          </a:extLst>
        </xdr:cNvPr>
        <xdr:cNvSpPr/>
      </xdr:nvSpPr>
      <xdr:spPr>
        <a:xfrm>
          <a:off x="97631" y="747712"/>
          <a:ext cx="1359693" cy="247650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95250</xdr:colOff>
      <xdr:row>1</xdr:row>
      <xdr:rowOff>221456</xdr:rowOff>
    </xdr:from>
    <xdr:to>
      <xdr:col>2</xdr:col>
      <xdr:colOff>514349</xdr:colOff>
      <xdr:row>2</xdr:row>
      <xdr:rowOff>111918</xdr:rowOff>
    </xdr:to>
    <xdr:sp macro="" textlink="">
      <xdr:nvSpPr>
        <xdr:cNvPr id="7" name="Rectangle : coins arrondis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54416527-717E-4B65-BC01-629D94933DF4}"/>
            </a:ext>
          </a:extLst>
        </xdr:cNvPr>
        <xdr:cNvSpPr/>
      </xdr:nvSpPr>
      <xdr:spPr>
        <a:xfrm>
          <a:off x="95250" y="411956"/>
          <a:ext cx="1359693" cy="247650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97631</xdr:colOff>
      <xdr:row>0</xdr:row>
      <xdr:rowOff>61913</xdr:rowOff>
    </xdr:from>
    <xdr:to>
      <xdr:col>2</xdr:col>
      <xdr:colOff>514349</xdr:colOff>
      <xdr:row>1</xdr:row>
      <xdr:rowOff>119063</xdr:rowOff>
    </xdr:to>
    <xdr:sp macro="" textlink="">
      <xdr:nvSpPr>
        <xdr:cNvPr id="8" name="Rectangle : coins arrondis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999061E-172F-4905-9D4B-D77C99999AE3}"/>
            </a:ext>
          </a:extLst>
        </xdr:cNvPr>
        <xdr:cNvSpPr/>
      </xdr:nvSpPr>
      <xdr:spPr>
        <a:xfrm>
          <a:off x="97631" y="61913"/>
          <a:ext cx="1359693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83344</xdr:colOff>
      <xdr:row>2</xdr:row>
      <xdr:rowOff>190499</xdr:rowOff>
    </xdr:from>
    <xdr:to>
      <xdr:col>2</xdr:col>
      <xdr:colOff>502443</xdr:colOff>
      <xdr:row>3</xdr:row>
      <xdr:rowOff>80962</xdr:rowOff>
    </xdr:to>
    <xdr:sp macro="" textlink="">
      <xdr:nvSpPr>
        <xdr:cNvPr id="9" name="Rectangle : coins arrondis 8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4BDEF052-2099-4901-895B-A55EFE562E14}"/>
            </a:ext>
          </a:extLst>
        </xdr:cNvPr>
        <xdr:cNvSpPr/>
      </xdr:nvSpPr>
      <xdr:spPr>
        <a:xfrm>
          <a:off x="83344" y="742949"/>
          <a:ext cx="1362074" cy="252413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80963</xdr:colOff>
      <xdr:row>1</xdr:row>
      <xdr:rowOff>211931</xdr:rowOff>
    </xdr:from>
    <xdr:to>
      <xdr:col>2</xdr:col>
      <xdr:colOff>500062</xdr:colOff>
      <xdr:row>2</xdr:row>
      <xdr:rowOff>102393</xdr:rowOff>
    </xdr:to>
    <xdr:sp macro="" textlink="">
      <xdr:nvSpPr>
        <xdr:cNvPr id="10" name="Rectangle : coins arrondis 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6A5F690C-B3FA-4A12-8214-6066F874F2EA}"/>
            </a:ext>
          </a:extLst>
        </xdr:cNvPr>
        <xdr:cNvSpPr/>
      </xdr:nvSpPr>
      <xdr:spPr>
        <a:xfrm>
          <a:off x="80963" y="402431"/>
          <a:ext cx="1362074" cy="252412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881062</xdr:colOff>
      <xdr:row>0</xdr:row>
      <xdr:rowOff>166687</xdr:rowOff>
    </xdr:from>
    <xdr:to>
      <xdr:col>8</xdr:col>
      <xdr:colOff>1523999</xdr:colOff>
      <xdr:row>2</xdr:row>
      <xdr:rowOff>71437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8FDC1ED-C047-4994-864A-6AB480873EB5}"/>
            </a:ext>
          </a:extLst>
        </xdr:cNvPr>
        <xdr:cNvSpPr txBox="1"/>
      </xdr:nvSpPr>
      <xdr:spPr>
        <a:xfrm>
          <a:off x="10548937" y="166687"/>
          <a:ext cx="2857500" cy="452438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200" b="1"/>
            <a:t>RÉGION ÎLE DE FRANCE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100011</xdr:colOff>
      <xdr:row>0</xdr:row>
      <xdr:rowOff>71438</xdr:rowOff>
    </xdr:from>
    <xdr:to>
      <xdr:col>2</xdr:col>
      <xdr:colOff>516729</xdr:colOff>
      <xdr:row>1</xdr:row>
      <xdr:rowOff>128588</xdr:rowOff>
    </xdr:to>
    <xdr:sp macro="" textlink="">
      <xdr:nvSpPr>
        <xdr:cNvPr id="5" name="Rectangle : coins arrondis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56BCD66-1384-4FA5-AD49-3706A2C5F291}"/>
            </a:ext>
          </a:extLst>
        </xdr:cNvPr>
        <xdr:cNvSpPr/>
      </xdr:nvSpPr>
      <xdr:spPr>
        <a:xfrm>
          <a:off x="100011" y="71438"/>
          <a:ext cx="1357312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85724</xdr:colOff>
      <xdr:row>2</xdr:row>
      <xdr:rowOff>200024</xdr:rowOff>
    </xdr:from>
    <xdr:to>
      <xdr:col>2</xdr:col>
      <xdr:colOff>504823</xdr:colOff>
      <xdr:row>3</xdr:row>
      <xdr:rowOff>90487</xdr:rowOff>
    </xdr:to>
    <xdr:sp macro="" textlink="">
      <xdr:nvSpPr>
        <xdr:cNvPr id="6" name="Rectangle : coins arrondis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1A8D7B6-8C19-401A-BE6F-0C708D39E3C7}"/>
            </a:ext>
          </a:extLst>
        </xdr:cNvPr>
        <xdr:cNvSpPr/>
      </xdr:nvSpPr>
      <xdr:spPr>
        <a:xfrm>
          <a:off x="85724" y="747712"/>
          <a:ext cx="1359693" cy="247650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83343</xdr:colOff>
      <xdr:row>1</xdr:row>
      <xdr:rowOff>221456</xdr:rowOff>
    </xdr:from>
    <xdr:to>
      <xdr:col>2</xdr:col>
      <xdr:colOff>502442</xdr:colOff>
      <xdr:row>2</xdr:row>
      <xdr:rowOff>111918</xdr:rowOff>
    </xdr:to>
    <xdr:sp macro="" textlink="">
      <xdr:nvSpPr>
        <xdr:cNvPr id="7" name="Rectangle : coins arrondis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EB49E26C-3CAD-443B-A35E-AAE9FE46FCBC}"/>
            </a:ext>
          </a:extLst>
        </xdr:cNvPr>
        <xdr:cNvSpPr/>
      </xdr:nvSpPr>
      <xdr:spPr>
        <a:xfrm>
          <a:off x="83343" y="411956"/>
          <a:ext cx="1359693" cy="247650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97631</xdr:colOff>
      <xdr:row>0</xdr:row>
      <xdr:rowOff>61913</xdr:rowOff>
    </xdr:from>
    <xdr:to>
      <xdr:col>2</xdr:col>
      <xdr:colOff>514349</xdr:colOff>
      <xdr:row>1</xdr:row>
      <xdr:rowOff>119063</xdr:rowOff>
    </xdr:to>
    <xdr:sp macro="" textlink="">
      <xdr:nvSpPr>
        <xdr:cNvPr id="8" name="Rectangle : coins arrondis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B2279D5-B2B2-44BD-B4C3-3BC8AF7EB065}"/>
            </a:ext>
          </a:extLst>
        </xdr:cNvPr>
        <xdr:cNvSpPr/>
      </xdr:nvSpPr>
      <xdr:spPr>
        <a:xfrm>
          <a:off x="97631" y="61913"/>
          <a:ext cx="1359693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83344</xdr:colOff>
      <xdr:row>2</xdr:row>
      <xdr:rowOff>190499</xdr:rowOff>
    </xdr:from>
    <xdr:to>
      <xdr:col>2</xdr:col>
      <xdr:colOff>502443</xdr:colOff>
      <xdr:row>3</xdr:row>
      <xdr:rowOff>80962</xdr:rowOff>
    </xdr:to>
    <xdr:sp macro="" textlink="">
      <xdr:nvSpPr>
        <xdr:cNvPr id="9" name="Rectangle : coins arrondis 8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A2D8317D-FEDA-4877-B5B7-5159EB0B8EEF}"/>
            </a:ext>
          </a:extLst>
        </xdr:cNvPr>
        <xdr:cNvSpPr/>
      </xdr:nvSpPr>
      <xdr:spPr>
        <a:xfrm>
          <a:off x="83344" y="742949"/>
          <a:ext cx="1362074" cy="252413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80963</xdr:colOff>
      <xdr:row>1</xdr:row>
      <xdr:rowOff>211931</xdr:rowOff>
    </xdr:from>
    <xdr:to>
      <xdr:col>2</xdr:col>
      <xdr:colOff>500062</xdr:colOff>
      <xdr:row>2</xdr:row>
      <xdr:rowOff>102393</xdr:rowOff>
    </xdr:to>
    <xdr:sp macro="" textlink="">
      <xdr:nvSpPr>
        <xdr:cNvPr id="10" name="Rectangle : coins arrondis 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4AD1C112-1697-4352-BA5C-AFED6D7E8D24}"/>
            </a:ext>
          </a:extLst>
        </xdr:cNvPr>
        <xdr:cNvSpPr/>
      </xdr:nvSpPr>
      <xdr:spPr>
        <a:xfrm>
          <a:off x="80963" y="402431"/>
          <a:ext cx="1362074" cy="252412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928687</xdr:colOff>
      <xdr:row>0</xdr:row>
      <xdr:rowOff>178594</xdr:rowOff>
    </xdr:from>
    <xdr:to>
      <xdr:col>8</xdr:col>
      <xdr:colOff>1250156</xdr:colOff>
      <xdr:row>2</xdr:row>
      <xdr:rowOff>83344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53C77D8-A016-4F71-9D34-5D523D4058AF}"/>
            </a:ext>
          </a:extLst>
        </xdr:cNvPr>
        <xdr:cNvSpPr txBox="1"/>
      </xdr:nvSpPr>
      <xdr:spPr>
        <a:xfrm>
          <a:off x="10596562" y="178594"/>
          <a:ext cx="2536032" cy="452438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200" b="1"/>
            <a:t>RÉGION CENTRE EST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88106</xdr:colOff>
      <xdr:row>0</xdr:row>
      <xdr:rowOff>71437</xdr:rowOff>
    </xdr:from>
    <xdr:to>
      <xdr:col>2</xdr:col>
      <xdr:colOff>504824</xdr:colOff>
      <xdr:row>1</xdr:row>
      <xdr:rowOff>128587</xdr:rowOff>
    </xdr:to>
    <xdr:sp macro="" textlink="">
      <xdr:nvSpPr>
        <xdr:cNvPr id="5" name="Rectangle : coins arrondis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C4406A9-6A4E-49CF-B71F-12DDD2E2437C}"/>
            </a:ext>
          </a:extLst>
        </xdr:cNvPr>
        <xdr:cNvSpPr/>
      </xdr:nvSpPr>
      <xdr:spPr>
        <a:xfrm>
          <a:off x="88106" y="71437"/>
          <a:ext cx="1357312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73819</xdr:colOff>
      <xdr:row>2</xdr:row>
      <xdr:rowOff>200023</xdr:rowOff>
    </xdr:from>
    <xdr:to>
      <xdr:col>2</xdr:col>
      <xdr:colOff>492918</xdr:colOff>
      <xdr:row>3</xdr:row>
      <xdr:rowOff>90486</xdr:rowOff>
    </xdr:to>
    <xdr:sp macro="" textlink="">
      <xdr:nvSpPr>
        <xdr:cNvPr id="6" name="Rectangle : coins arrondis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17F9C16D-5C1A-402A-ABC1-4EF3BE350192}"/>
            </a:ext>
          </a:extLst>
        </xdr:cNvPr>
        <xdr:cNvSpPr/>
      </xdr:nvSpPr>
      <xdr:spPr>
        <a:xfrm>
          <a:off x="73819" y="747711"/>
          <a:ext cx="1359693" cy="247650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71438</xdr:colOff>
      <xdr:row>1</xdr:row>
      <xdr:rowOff>221455</xdr:rowOff>
    </xdr:from>
    <xdr:to>
      <xdr:col>2</xdr:col>
      <xdr:colOff>490537</xdr:colOff>
      <xdr:row>2</xdr:row>
      <xdr:rowOff>111917</xdr:rowOff>
    </xdr:to>
    <xdr:sp macro="" textlink="">
      <xdr:nvSpPr>
        <xdr:cNvPr id="7" name="Rectangle : coins arrondis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A70EA47D-CA09-4028-BDB4-A28D62718D5F}"/>
            </a:ext>
          </a:extLst>
        </xdr:cNvPr>
        <xdr:cNvSpPr/>
      </xdr:nvSpPr>
      <xdr:spPr>
        <a:xfrm>
          <a:off x="71438" y="411955"/>
          <a:ext cx="1359693" cy="247650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97631</xdr:colOff>
      <xdr:row>0</xdr:row>
      <xdr:rowOff>61913</xdr:rowOff>
    </xdr:from>
    <xdr:to>
      <xdr:col>2</xdr:col>
      <xdr:colOff>514349</xdr:colOff>
      <xdr:row>1</xdr:row>
      <xdr:rowOff>119063</xdr:rowOff>
    </xdr:to>
    <xdr:sp macro="" textlink="">
      <xdr:nvSpPr>
        <xdr:cNvPr id="8" name="Rectangle : coins arrondis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F39F7AE-51DC-499E-A5C5-E5CC96A9AE1E}"/>
            </a:ext>
          </a:extLst>
        </xdr:cNvPr>
        <xdr:cNvSpPr/>
      </xdr:nvSpPr>
      <xdr:spPr>
        <a:xfrm>
          <a:off x="97631" y="61913"/>
          <a:ext cx="1359693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83344</xdr:colOff>
      <xdr:row>2</xdr:row>
      <xdr:rowOff>190499</xdr:rowOff>
    </xdr:from>
    <xdr:to>
      <xdr:col>2</xdr:col>
      <xdr:colOff>502443</xdr:colOff>
      <xdr:row>3</xdr:row>
      <xdr:rowOff>80962</xdr:rowOff>
    </xdr:to>
    <xdr:sp macro="" textlink="">
      <xdr:nvSpPr>
        <xdr:cNvPr id="9" name="Rectangle : coins arrondis 8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3590B2AD-E641-44E4-9BE5-B2A55C632756}"/>
            </a:ext>
          </a:extLst>
        </xdr:cNvPr>
        <xdr:cNvSpPr/>
      </xdr:nvSpPr>
      <xdr:spPr>
        <a:xfrm>
          <a:off x="83344" y="742949"/>
          <a:ext cx="1362074" cy="252413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80963</xdr:colOff>
      <xdr:row>1</xdr:row>
      <xdr:rowOff>211931</xdr:rowOff>
    </xdr:from>
    <xdr:to>
      <xdr:col>2</xdr:col>
      <xdr:colOff>500062</xdr:colOff>
      <xdr:row>2</xdr:row>
      <xdr:rowOff>102393</xdr:rowOff>
    </xdr:to>
    <xdr:sp macro="" textlink="">
      <xdr:nvSpPr>
        <xdr:cNvPr id="10" name="Rectangle : coins arrondis 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A97DB482-BBD4-4CF7-B1E0-7C8C670CFFD8}"/>
            </a:ext>
          </a:extLst>
        </xdr:cNvPr>
        <xdr:cNvSpPr/>
      </xdr:nvSpPr>
      <xdr:spPr>
        <a:xfrm>
          <a:off x="80963" y="402431"/>
          <a:ext cx="1362074" cy="252412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1035844</xdr:colOff>
      <xdr:row>0</xdr:row>
      <xdr:rowOff>178594</xdr:rowOff>
    </xdr:from>
    <xdr:to>
      <xdr:col>8</xdr:col>
      <xdr:colOff>1321594</xdr:colOff>
      <xdr:row>2</xdr:row>
      <xdr:rowOff>83344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2681052-14EC-4996-83BB-ED8E2201757E}"/>
            </a:ext>
          </a:extLst>
        </xdr:cNvPr>
        <xdr:cNvSpPr txBox="1"/>
      </xdr:nvSpPr>
      <xdr:spPr>
        <a:xfrm>
          <a:off x="10703719" y="178594"/>
          <a:ext cx="2500313" cy="452438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200" b="1"/>
            <a:t>RÉGION SUD OUEST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88105</xdr:colOff>
      <xdr:row>0</xdr:row>
      <xdr:rowOff>59532</xdr:rowOff>
    </xdr:from>
    <xdr:to>
      <xdr:col>2</xdr:col>
      <xdr:colOff>504823</xdr:colOff>
      <xdr:row>1</xdr:row>
      <xdr:rowOff>116682</xdr:rowOff>
    </xdr:to>
    <xdr:sp macro="" textlink="">
      <xdr:nvSpPr>
        <xdr:cNvPr id="5" name="Rectangle : coins arrondis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3F146DC-80EA-40EF-8C07-C6D5C508A370}"/>
            </a:ext>
          </a:extLst>
        </xdr:cNvPr>
        <xdr:cNvSpPr/>
      </xdr:nvSpPr>
      <xdr:spPr>
        <a:xfrm>
          <a:off x="88105" y="59532"/>
          <a:ext cx="1357312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73818</xdr:colOff>
      <xdr:row>2</xdr:row>
      <xdr:rowOff>188118</xdr:rowOff>
    </xdr:from>
    <xdr:to>
      <xdr:col>2</xdr:col>
      <xdr:colOff>492917</xdr:colOff>
      <xdr:row>3</xdr:row>
      <xdr:rowOff>78581</xdr:rowOff>
    </xdr:to>
    <xdr:sp macro="" textlink="">
      <xdr:nvSpPr>
        <xdr:cNvPr id="6" name="Rectangle : coins arrondis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1CFCB7C7-8508-4A22-A263-B586B16D08DB}"/>
            </a:ext>
          </a:extLst>
        </xdr:cNvPr>
        <xdr:cNvSpPr/>
      </xdr:nvSpPr>
      <xdr:spPr>
        <a:xfrm>
          <a:off x="73818" y="735806"/>
          <a:ext cx="1359693" cy="247650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71437</xdr:colOff>
      <xdr:row>1</xdr:row>
      <xdr:rowOff>209550</xdr:rowOff>
    </xdr:from>
    <xdr:to>
      <xdr:col>2</xdr:col>
      <xdr:colOff>490536</xdr:colOff>
      <xdr:row>2</xdr:row>
      <xdr:rowOff>100012</xdr:rowOff>
    </xdr:to>
    <xdr:sp macro="" textlink="">
      <xdr:nvSpPr>
        <xdr:cNvPr id="7" name="Rectangle : coins arrondis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6A788CAD-3746-4295-902C-CD02972E2F93}"/>
            </a:ext>
          </a:extLst>
        </xdr:cNvPr>
        <xdr:cNvSpPr/>
      </xdr:nvSpPr>
      <xdr:spPr>
        <a:xfrm>
          <a:off x="71437" y="400050"/>
          <a:ext cx="1359693" cy="247650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97631</xdr:colOff>
      <xdr:row>0</xdr:row>
      <xdr:rowOff>61913</xdr:rowOff>
    </xdr:from>
    <xdr:to>
      <xdr:col>2</xdr:col>
      <xdr:colOff>514349</xdr:colOff>
      <xdr:row>1</xdr:row>
      <xdr:rowOff>119063</xdr:rowOff>
    </xdr:to>
    <xdr:sp macro="" textlink="">
      <xdr:nvSpPr>
        <xdr:cNvPr id="8" name="Rectangle : coins arrondis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5E1AE61-7663-4C3C-8F88-65DF6C2D2C8D}"/>
            </a:ext>
          </a:extLst>
        </xdr:cNvPr>
        <xdr:cNvSpPr/>
      </xdr:nvSpPr>
      <xdr:spPr>
        <a:xfrm>
          <a:off x="97631" y="61913"/>
          <a:ext cx="1359693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83344</xdr:colOff>
      <xdr:row>2</xdr:row>
      <xdr:rowOff>190499</xdr:rowOff>
    </xdr:from>
    <xdr:to>
      <xdr:col>2</xdr:col>
      <xdr:colOff>502443</xdr:colOff>
      <xdr:row>3</xdr:row>
      <xdr:rowOff>80962</xdr:rowOff>
    </xdr:to>
    <xdr:sp macro="" textlink="">
      <xdr:nvSpPr>
        <xdr:cNvPr id="9" name="Rectangle : coins arrondis 8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CEF12058-41B6-4FDE-8172-E074E50DB8A7}"/>
            </a:ext>
          </a:extLst>
        </xdr:cNvPr>
        <xdr:cNvSpPr/>
      </xdr:nvSpPr>
      <xdr:spPr>
        <a:xfrm>
          <a:off x="83344" y="742949"/>
          <a:ext cx="1362074" cy="252413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80963</xdr:colOff>
      <xdr:row>1</xdr:row>
      <xdr:rowOff>211931</xdr:rowOff>
    </xdr:from>
    <xdr:to>
      <xdr:col>2</xdr:col>
      <xdr:colOff>500062</xdr:colOff>
      <xdr:row>2</xdr:row>
      <xdr:rowOff>102393</xdr:rowOff>
    </xdr:to>
    <xdr:sp macro="" textlink="">
      <xdr:nvSpPr>
        <xdr:cNvPr id="10" name="Rectangle : coins arrondis 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436EB810-1B56-44EC-B812-F5593C22A647}"/>
            </a:ext>
          </a:extLst>
        </xdr:cNvPr>
        <xdr:cNvSpPr/>
      </xdr:nvSpPr>
      <xdr:spPr>
        <a:xfrm>
          <a:off x="80963" y="402431"/>
          <a:ext cx="1362074" cy="252412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88106</xdr:colOff>
      <xdr:row>0</xdr:row>
      <xdr:rowOff>71437</xdr:rowOff>
    </xdr:from>
    <xdr:to>
      <xdr:col>2</xdr:col>
      <xdr:colOff>504824</xdr:colOff>
      <xdr:row>1</xdr:row>
      <xdr:rowOff>128587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A4D6E38-C36A-4AA2-96BC-A17EC22A1E43}"/>
            </a:ext>
          </a:extLst>
        </xdr:cNvPr>
        <xdr:cNvSpPr/>
      </xdr:nvSpPr>
      <xdr:spPr>
        <a:xfrm>
          <a:off x="88106" y="71437"/>
          <a:ext cx="1569243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73819</xdr:colOff>
      <xdr:row>2</xdr:row>
      <xdr:rowOff>200023</xdr:rowOff>
    </xdr:from>
    <xdr:to>
      <xdr:col>2</xdr:col>
      <xdr:colOff>492918</xdr:colOff>
      <xdr:row>3</xdr:row>
      <xdr:rowOff>90486</xdr:rowOff>
    </xdr:to>
    <xdr:sp macro="" textlink="">
      <xdr:nvSpPr>
        <xdr:cNvPr id="3" name="Rectangle : coins arrondis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BBA35755-3E1C-470A-A62E-8680C6CF3044}"/>
            </a:ext>
          </a:extLst>
        </xdr:cNvPr>
        <xdr:cNvSpPr/>
      </xdr:nvSpPr>
      <xdr:spPr>
        <a:xfrm>
          <a:off x="73819" y="752473"/>
          <a:ext cx="1571624" cy="252413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71438</xdr:colOff>
      <xdr:row>1</xdr:row>
      <xdr:rowOff>221455</xdr:rowOff>
    </xdr:from>
    <xdr:to>
      <xdr:col>2</xdr:col>
      <xdr:colOff>490537</xdr:colOff>
      <xdr:row>2</xdr:row>
      <xdr:rowOff>111917</xdr:rowOff>
    </xdr:to>
    <xdr:sp macro="" textlink="">
      <xdr:nvSpPr>
        <xdr:cNvPr id="4" name="Rectangle :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DDB3A730-ED73-4FE3-A1BD-5C1203709C2C}"/>
            </a:ext>
          </a:extLst>
        </xdr:cNvPr>
        <xdr:cNvSpPr/>
      </xdr:nvSpPr>
      <xdr:spPr>
        <a:xfrm>
          <a:off x="71438" y="411955"/>
          <a:ext cx="1571624" cy="252412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97631</xdr:colOff>
      <xdr:row>0</xdr:row>
      <xdr:rowOff>61913</xdr:rowOff>
    </xdr:from>
    <xdr:to>
      <xdr:col>2</xdr:col>
      <xdr:colOff>514349</xdr:colOff>
      <xdr:row>1</xdr:row>
      <xdr:rowOff>119063</xdr:rowOff>
    </xdr:to>
    <xdr:sp macro="" textlink="">
      <xdr:nvSpPr>
        <xdr:cNvPr id="11" name="Rectangle :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43466DE-A426-48A0-BEEA-C715CB572B10}"/>
            </a:ext>
          </a:extLst>
        </xdr:cNvPr>
        <xdr:cNvSpPr/>
      </xdr:nvSpPr>
      <xdr:spPr>
        <a:xfrm>
          <a:off x="97631" y="61913"/>
          <a:ext cx="1569243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83344</xdr:colOff>
      <xdr:row>2</xdr:row>
      <xdr:rowOff>190499</xdr:rowOff>
    </xdr:from>
    <xdr:to>
      <xdr:col>2</xdr:col>
      <xdr:colOff>502443</xdr:colOff>
      <xdr:row>3</xdr:row>
      <xdr:rowOff>80962</xdr:rowOff>
    </xdr:to>
    <xdr:sp macro="" textlink="">
      <xdr:nvSpPr>
        <xdr:cNvPr id="12" name="Rectangle : coins arrondis 11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D2B207E9-5EAB-4FD0-89D9-AF588760587B}"/>
            </a:ext>
          </a:extLst>
        </xdr:cNvPr>
        <xdr:cNvSpPr/>
      </xdr:nvSpPr>
      <xdr:spPr>
        <a:xfrm>
          <a:off x="83344" y="742949"/>
          <a:ext cx="1571624" cy="252413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80963</xdr:colOff>
      <xdr:row>1</xdr:row>
      <xdr:rowOff>211931</xdr:rowOff>
    </xdr:from>
    <xdr:to>
      <xdr:col>2</xdr:col>
      <xdr:colOff>500062</xdr:colOff>
      <xdr:row>2</xdr:row>
      <xdr:rowOff>102393</xdr:rowOff>
    </xdr:to>
    <xdr:sp macro="" textlink="">
      <xdr:nvSpPr>
        <xdr:cNvPr id="13" name="Rectangle : coins arrondis 1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AB1E9BBE-32C0-4E4A-A6D3-9FABBAEBE6C0}"/>
            </a:ext>
          </a:extLst>
        </xdr:cNvPr>
        <xdr:cNvSpPr/>
      </xdr:nvSpPr>
      <xdr:spPr>
        <a:xfrm>
          <a:off x="80963" y="402431"/>
          <a:ext cx="1571624" cy="252412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1107280</xdr:colOff>
      <xdr:row>0</xdr:row>
      <xdr:rowOff>178594</xdr:rowOff>
    </xdr:from>
    <xdr:to>
      <xdr:col>8</xdr:col>
      <xdr:colOff>1059656</xdr:colOff>
      <xdr:row>2</xdr:row>
      <xdr:rowOff>83344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89AD2C8F-B68E-46E7-8017-FC0D4F10752A}"/>
            </a:ext>
          </a:extLst>
        </xdr:cNvPr>
        <xdr:cNvSpPr txBox="1"/>
      </xdr:nvSpPr>
      <xdr:spPr>
        <a:xfrm>
          <a:off x="10775155" y="178594"/>
          <a:ext cx="2166939" cy="452438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200" b="1"/>
            <a:t>RÉGION SUD EST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88105</xdr:colOff>
      <xdr:row>0</xdr:row>
      <xdr:rowOff>59531</xdr:rowOff>
    </xdr:from>
    <xdr:to>
      <xdr:col>2</xdr:col>
      <xdr:colOff>504823</xdr:colOff>
      <xdr:row>1</xdr:row>
      <xdr:rowOff>116681</xdr:rowOff>
    </xdr:to>
    <xdr:sp macro="" textlink="">
      <xdr:nvSpPr>
        <xdr:cNvPr id="5" name="Rectangle : coins arrondis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9550DF1-78F4-42E5-8D7C-7A705B1109BD}"/>
            </a:ext>
          </a:extLst>
        </xdr:cNvPr>
        <xdr:cNvSpPr/>
      </xdr:nvSpPr>
      <xdr:spPr>
        <a:xfrm>
          <a:off x="88105" y="59531"/>
          <a:ext cx="1357312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73818</xdr:colOff>
      <xdr:row>2</xdr:row>
      <xdr:rowOff>188117</xdr:rowOff>
    </xdr:from>
    <xdr:to>
      <xdr:col>2</xdr:col>
      <xdr:colOff>492917</xdr:colOff>
      <xdr:row>3</xdr:row>
      <xdr:rowOff>78580</xdr:rowOff>
    </xdr:to>
    <xdr:sp macro="" textlink="">
      <xdr:nvSpPr>
        <xdr:cNvPr id="6" name="Rectangle : coins arrondis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658BE11A-1EF6-4B27-A6FC-ED83004BE8BD}"/>
            </a:ext>
          </a:extLst>
        </xdr:cNvPr>
        <xdr:cNvSpPr/>
      </xdr:nvSpPr>
      <xdr:spPr>
        <a:xfrm>
          <a:off x="73818" y="735805"/>
          <a:ext cx="1359693" cy="247650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71437</xdr:colOff>
      <xdr:row>1</xdr:row>
      <xdr:rowOff>209549</xdr:rowOff>
    </xdr:from>
    <xdr:to>
      <xdr:col>2</xdr:col>
      <xdr:colOff>490536</xdr:colOff>
      <xdr:row>2</xdr:row>
      <xdr:rowOff>100011</xdr:rowOff>
    </xdr:to>
    <xdr:sp macro="" textlink="">
      <xdr:nvSpPr>
        <xdr:cNvPr id="7" name="Rectangle : coins arrondis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C25BDAA2-FD23-4DC9-84FB-80ADC54EEA08}"/>
            </a:ext>
          </a:extLst>
        </xdr:cNvPr>
        <xdr:cNvSpPr/>
      </xdr:nvSpPr>
      <xdr:spPr>
        <a:xfrm>
          <a:off x="71437" y="400049"/>
          <a:ext cx="1359693" cy="247650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97631</xdr:colOff>
      <xdr:row>0</xdr:row>
      <xdr:rowOff>61913</xdr:rowOff>
    </xdr:from>
    <xdr:to>
      <xdr:col>2</xdr:col>
      <xdr:colOff>514349</xdr:colOff>
      <xdr:row>1</xdr:row>
      <xdr:rowOff>119063</xdr:rowOff>
    </xdr:to>
    <xdr:sp macro="" textlink="">
      <xdr:nvSpPr>
        <xdr:cNvPr id="8" name="Rectangle : coins arrondis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AB012F7-D704-4D86-98AC-B0B6D0336A50}"/>
            </a:ext>
          </a:extLst>
        </xdr:cNvPr>
        <xdr:cNvSpPr/>
      </xdr:nvSpPr>
      <xdr:spPr>
        <a:xfrm>
          <a:off x="97631" y="61913"/>
          <a:ext cx="1359693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83344</xdr:colOff>
      <xdr:row>2</xdr:row>
      <xdr:rowOff>190499</xdr:rowOff>
    </xdr:from>
    <xdr:to>
      <xdr:col>2</xdr:col>
      <xdr:colOff>502443</xdr:colOff>
      <xdr:row>3</xdr:row>
      <xdr:rowOff>80962</xdr:rowOff>
    </xdr:to>
    <xdr:sp macro="" textlink="">
      <xdr:nvSpPr>
        <xdr:cNvPr id="9" name="Rectangle : coins arrondis 8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877162E0-B0FA-4ED5-B604-B48FA0522CD0}"/>
            </a:ext>
          </a:extLst>
        </xdr:cNvPr>
        <xdr:cNvSpPr/>
      </xdr:nvSpPr>
      <xdr:spPr>
        <a:xfrm>
          <a:off x="83344" y="742949"/>
          <a:ext cx="1362074" cy="252413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80963</xdr:colOff>
      <xdr:row>1</xdr:row>
      <xdr:rowOff>211931</xdr:rowOff>
    </xdr:from>
    <xdr:to>
      <xdr:col>2</xdr:col>
      <xdr:colOff>500062</xdr:colOff>
      <xdr:row>2</xdr:row>
      <xdr:rowOff>102393</xdr:rowOff>
    </xdr:to>
    <xdr:sp macro="" textlink="">
      <xdr:nvSpPr>
        <xdr:cNvPr id="10" name="Rectangle : coins arrondis 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F7845EC7-9A5A-4949-801D-AFE94C5106CA}"/>
            </a:ext>
          </a:extLst>
        </xdr:cNvPr>
        <xdr:cNvSpPr/>
      </xdr:nvSpPr>
      <xdr:spPr>
        <a:xfrm>
          <a:off x="80963" y="402431"/>
          <a:ext cx="1362074" cy="252412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7</xdr:col>
      <xdr:colOff>440530</xdr:colOff>
      <xdr:row>0</xdr:row>
      <xdr:rowOff>190499</xdr:rowOff>
    </xdr:from>
    <xdr:to>
      <xdr:col>8</xdr:col>
      <xdr:colOff>511969</xdr:colOff>
      <xdr:row>2</xdr:row>
      <xdr:rowOff>95249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89D0CE4-990C-42DD-A9F5-C15FA3C56C7A}"/>
            </a:ext>
          </a:extLst>
        </xdr:cNvPr>
        <xdr:cNvSpPr txBox="1"/>
      </xdr:nvSpPr>
      <xdr:spPr>
        <a:xfrm>
          <a:off x="11275218" y="190499"/>
          <a:ext cx="1119189" cy="452438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200" b="1"/>
            <a:t>FRANCE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88105</xdr:colOff>
      <xdr:row>0</xdr:row>
      <xdr:rowOff>83344</xdr:rowOff>
    </xdr:from>
    <xdr:to>
      <xdr:col>2</xdr:col>
      <xdr:colOff>504823</xdr:colOff>
      <xdr:row>1</xdr:row>
      <xdr:rowOff>140494</xdr:rowOff>
    </xdr:to>
    <xdr:sp macro="" textlink="">
      <xdr:nvSpPr>
        <xdr:cNvPr id="5" name="Rectangle : coins arrondis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ED03A25-DB22-4538-A777-C5A7C75891A8}"/>
            </a:ext>
          </a:extLst>
        </xdr:cNvPr>
        <xdr:cNvSpPr/>
      </xdr:nvSpPr>
      <xdr:spPr>
        <a:xfrm>
          <a:off x="88105" y="83344"/>
          <a:ext cx="1357312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73818</xdr:colOff>
      <xdr:row>2</xdr:row>
      <xdr:rowOff>211930</xdr:rowOff>
    </xdr:from>
    <xdr:to>
      <xdr:col>2</xdr:col>
      <xdr:colOff>492917</xdr:colOff>
      <xdr:row>3</xdr:row>
      <xdr:rowOff>102393</xdr:rowOff>
    </xdr:to>
    <xdr:sp macro="" textlink="">
      <xdr:nvSpPr>
        <xdr:cNvPr id="6" name="Rectangle : coins arrondis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89737940-6DD2-413F-AC15-B3E92FA93FC0}"/>
            </a:ext>
          </a:extLst>
        </xdr:cNvPr>
        <xdr:cNvSpPr/>
      </xdr:nvSpPr>
      <xdr:spPr>
        <a:xfrm>
          <a:off x="73818" y="759618"/>
          <a:ext cx="1359693" cy="247650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71437</xdr:colOff>
      <xdr:row>1</xdr:row>
      <xdr:rowOff>233362</xdr:rowOff>
    </xdr:from>
    <xdr:to>
      <xdr:col>2</xdr:col>
      <xdr:colOff>490536</xdr:colOff>
      <xdr:row>2</xdr:row>
      <xdr:rowOff>123824</xdr:rowOff>
    </xdr:to>
    <xdr:sp macro="" textlink="">
      <xdr:nvSpPr>
        <xdr:cNvPr id="7" name="Rectangle : coins arrondis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C306DF37-EFCD-4603-BC44-0489F0968E97}"/>
            </a:ext>
          </a:extLst>
        </xdr:cNvPr>
        <xdr:cNvSpPr/>
      </xdr:nvSpPr>
      <xdr:spPr>
        <a:xfrm>
          <a:off x="71437" y="423862"/>
          <a:ext cx="1359693" cy="247650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97631</xdr:colOff>
      <xdr:row>0</xdr:row>
      <xdr:rowOff>61913</xdr:rowOff>
    </xdr:from>
    <xdr:to>
      <xdr:col>2</xdr:col>
      <xdr:colOff>514349</xdr:colOff>
      <xdr:row>1</xdr:row>
      <xdr:rowOff>119063</xdr:rowOff>
    </xdr:to>
    <xdr:sp macro="" textlink="">
      <xdr:nvSpPr>
        <xdr:cNvPr id="8" name="Rectangle : coins arrondis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3D57F33-D3AB-4621-8E37-850B0C112769}"/>
            </a:ext>
          </a:extLst>
        </xdr:cNvPr>
        <xdr:cNvSpPr/>
      </xdr:nvSpPr>
      <xdr:spPr>
        <a:xfrm>
          <a:off x="97631" y="61913"/>
          <a:ext cx="1359693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83344</xdr:colOff>
      <xdr:row>2</xdr:row>
      <xdr:rowOff>190499</xdr:rowOff>
    </xdr:from>
    <xdr:to>
      <xdr:col>2</xdr:col>
      <xdr:colOff>502443</xdr:colOff>
      <xdr:row>3</xdr:row>
      <xdr:rowOff>80962</xdr:rowOff>
    </xdr:to>
    <xdr:sp macro="" textlink="">
      <xdr:nvSpPr>
        <xdr:cNvPr id="9" name="Rectangle : coins arrondis 8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D320984D-3A66-435A-8843-31DCA710AD73}"/>
            </a:ext>
          </a:extLst>
        </xdr:cNvPr>
        <xdr:cNvSpPr/>
      </xdr:nvSpPr>
      <xdr:spPr>
        <a:xfrm>
          <a:off x="83344" y="742949"/>
          <a:ext cx="1362074" cy="252413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80963</xdr:colOff>
      <xdr:row>1</xdr:row>
      <xdr:rowOff>211931</xdr:rowOff>
    </xdr:from>
    <xdr:to>
      <xdr:col>2</xdr:col>
      <xdr:colOff>500062</xdr:colOff>
      <xdr:row>2</xdr:row>
      <xdr:rowOff>102393</xdr:rowOff>
    </xdr:to>
    <xdr:sp macro="" textlink="">
      <xdr:nvSpPr>
        <xdr:cNvPr id="10" name="Rectangle : coins arrondis 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E002F7DB-8777-48BC-AB5C-C807213C5251}"/>
            </a:ext>
          </a:extLst>
        </xdr:cNvPr>
        <xdr:cNvSpPr/>
      </xdr:nvSpPr>
      <xdr:spPr>
        <a:xfrm>
          <a:off x="80963" y="402431"/>
          <a:ext cx="1362074" cy="252412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750093</xdr:colOff>
      <xdr:row>0</xdr:row>
      <xdr:rowOff>166687</xdr:rowOff>
    </xdr:from>
    <xdr:to>
      <xdr:col>7</xdr:col>
      <xdr:colOff>904875</xdr:colOff>
      <xdr:row>2</xdr:row>
      <xdr:rowOff>71437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7030B84-2058-4A15-8026-02DE345A2578}"/>
            </a:ext>
          </a:extLst>
        </xdr:cNvPr>
        <xdr:cNvSpPr txBox="1"/>
      </xdr:nvSpPr>
      <xdr:spPr>
        <a:xfrm>
          <a:off x="10417968" y="166687"/>
          <a:ext cx="1321595" cy="452438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200" b="1"/>
            <a:t>SÉCURITÉ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refreshOnLoad="1" adjustColumnWidth="0" connectionId="5" xr16:uid="{48A3CCF3-6065-4FBD-ADCE-6B6FF5CE7C22}" autoFormatId="16" applyNumberFormats="0" applyBorderFormats="0" applyFontFormats="0" applyPatternFormats="0" applyAlignmentFormats="0" applyWidthHeightFormats="0">
  <queryTableRefresh nextId="14">
    <queryTableFields count="13">
      <queryTableField id="1" name="TYPE" tableColumnId="1"/>
      <queryTableField id="2" name="FILIALE" tableColumnId="2"/>
      <queryTableField id="3" name="AGENCE" tableColumnId="3"/>
      <queryTableField id="4" name="CLIENT" tableColumnId="4"/>
      <queryTableField id="5" name="OBJET" tableColumnId="5"/>
      <queryTableField id="6" name="DATE VISITE" tableColumnId="6"/>
      <queryTableField id="7" name="HEURE" tableColumnId="7"/>
      <queryTableField id="8" name="LIEU" tableColumnId="8"/>
      <queryTableField id="9" name="VISITEURS(1)" tableColumnId="9"/>
      <queryTableField id="10" name="VISITEURS(2)" tableColumnId="10"/>
      <queryTableField id="11" name="VISITEURS(3)" tableColumnId="11"/>
      <queryTableField id="12" name="VISITEURS(4)" tableColumnId="12"/>
      <queryTableField id="13" name="INFORMATION" tableColumnId="1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refreshOnLoad="1" adjustColumnWidth="0" connectionId="9" xr16:uid="{AC368014-9732-477C-AE46-2E6BE10D7B24}" autoFormatId="16" applyNumberFormats="0" applyBorderFormats="0" applyFontFormats="0" applyPatternFormats="0" applyAlignmentFormats="0" applyWidthHeightFormats="0">
  <queryTableRefresh nextId="14">
    <queryTableFields count="13">
      <queryTableField id="1" name="TYPE" tableColumnId="1"/>
      <queryTableField id="2" name="FILIALE" tableColumnId="2"/>
      <queryTableField id="3" name="AGENCE" tableColumnId="3"/>
      <queryTableField id="4" name="CLIENT" tableColumnId="4"/>
      <queryTableField id="5" name="OBJET" tableColumnId="5"/>
      <queryTableField id="6" name="DATE VISITE" tableColumnId="6"/>
      <queryTableField id="7" name="HEURE" tableColumnId="7"/>
      <queryTableField id="8" name="LIEU" tableColumnId="8"/>
      <queryTableField id="9" name="VISITEURS(1)" tableColumnId="9"/>
      <queryTableField id="10" name="VISITEURS(2)" tableColumnId="10"/>
      <queryTableField id="11" name="VISITEURS(3)" tableColumnId="11"/>
      <queryTableField id="12" name="VISITEURS(4)" tableColumnId="12"/>
      <queryTableField id="13" name="INFORMATION" tableColumnId="13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refreshOnLoad="1" adjustColumnWidth="0" connectionId="8" xr16:uid="{11F64241-3969-4E1A-B803-DC07C430D1D2}" autoFormatId="16" applyNumberFormats="0" applyBorderFormats="0" applyFontFormats="0" applyPatternFormats="0" applyAlignmentFormats="0" applyWidthHeightFormats="0">
  <queryTableRefresh nextId="14">
    <queryTableFields count="13">
      <queryTableField id="1" name="TYPE" tableColumnId="1"/>
      <queryTableField id="2" name="FILIALE" tableColumnId="2"/>
      <queryTableField id="3" name="AGENCE" tableColumnId="3"/>
      <queryTableField id="4" name="CLIENT" tableColumnId="4"/>
      <queryTableField id="5" name="OBJET" tableColumnId="5"/>
      <queryTableField id="6" name="DATE VISITE" tableColumnId="6"/>
      <queryTableField id="7" name="HEURE" tableColumnId="7"/>
      <queryTableField id="8" name="LIEU" tableColumnId="8"/>
      <queryTableField id="9" name="VISITEURS(1)" tableColumnId="9"/>
      <queryTableField id="10" name="VISITEURS(2)" tableColumnId="10"/>
      <queryTableField id="11" name="VISITEURS(3)" tableColumnId="11"/>
      <queryTableField id="12" name="VISITEURS(4)" tableColumnId="12"/>
      <queryTableField id="13" name="INFORMATION" tableColumnId="13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refreshOnLoad="1" adjustColumnWidth="0" connectionId="4" xr16:uid="{38BCB497-7230-4429-8580-773DED99D9D1}" autoFormatId="16" applyNumberFormats="0" applyBorderFormats="0" applyFontFormats="0" applyPatternFormats="0" applyAlignmentFormats="0" applyWidthHeightFormats="0">
  <queryTableRefresh nextId="14">
    <queryTableFields count="13">
      <queryTableField id="1" name="TYPE" tableColumnId="1"/>
      <queryTableField id="2" name="FILIALE" tableColumnId="2"/>
      <queryTableField id="3" name="AGENCE" tableColumnId="3"/>
      <queryTableField id="4" name="CLIENT" tableColumnId="4"/>
      <queryTableField id="5" name="OBJET" tableColumnId="5"/>
      <queryTableField id="6" name="DATE VISITE" tableColumnId="6"/>
      <queryTableField id="7" name="HEURE" tableColumnId="7"/>
      <queryTableField id="8" name="LIEU" tableColumnId="8"/>
      <queryTableField id="9" name="VISITEURS(1)" tableColumnId="9"/>
      <queryTableField id="10" name="VISITEURS(2)" tableColumnId="10"/>
      <queryTableField id="11" name="VISITEURS(3)" tableColumnId="11"/>
      <queryTableField id="12" name="VISITEURS(4)" tableColumnId="12"/>
      <queryTableField id="13" name="INFORMATION" tableColumnId="13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refreshOnLoad="1" adjustColumnWidth="0" connectionId="7" xr16:uid="{58299482-0B76-48AC-883A-651191EC43A6}" autoFormatId="16" applyNumberFormats="0" applyBorderFormats="0" applyFontFormats="0" applyPatternFormats="0" applyAlignmentFormats="0" applyWidthHeightFormats="0">
  <queryTableRefresh nextId="14">
    <queryTableFields count="13">
      <queryTableField id="1" name="TYPE" tableColumnId="1"/>
      <queryTableField id="2" name="FILIALE" tableColumnId="2"/>
      <queryTableField id="3" name="AGENCE" tableColumnId="3"/>
      <queryTableField id="4" name="CLIENT" tableColumnId="4"/>
      <queryTableField id="5" name="OBJET" tableColumnId="5"/>
      <queryTableField id="6" name="DATE VISITE" tableColumnId="6"/>
      <queryTableField id="7" name="HEURE" tableColumnId="7"/>
      <queryTableField id="8" name="LIEU" tableColumnId="8"/>
      <queryTableField id="9" name="VISITEURS(1)" tableColumnId="9"/>
      <queryTableField id="10" name="VISITEURS(2)" tableColumnId="10"/>
      <queryTableField id="11" name="VISITEURS(3)" tableColumnId="11"/>
      <queryTableField id="12" name="VISITEURS(4)" tableColumnId="12"/>
      <queryTableField id="13" name="INFORMATION" tableColumnId="13"/>
    </queryTableFields>
  </queryTableRefresh>
</queryTable>
</file>

<file path=xl/queryTables/queryTable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3" xr16:uid="{0DCFC896-6D04-4AC6-A6C8-5F761881D95B}" autoFormatId="16" applyNumberFormats="0" applyBorderFormats="0" applyFontFormats="0" applyPatternFormats="0" applyAlignmentFormats="0" applyWidthHeightFormats="0">
  <queryTableRefresh nextId="14">
    <queryTableFields count="13">
      <queryTableField id="1" name="TYPE" tableColumnId="1"/>
      <queryTableField id="2" name="FILIALE" tableColumnId="2"/>
      <queryTableField id="3" name="AGENCE" tableColumnId="3"/>
      <queryTableField id="4" name="CLIENT" tableColumnId="4"/>
      <queryTableField id="5" name="OBJET" tableColumnId="5"/>
      <queryTableField id="6" name="DATE VISITE" tableColumnId="6"/>
      <queryTableField id="7" name="HEURE" tableColumnId="7"/>
      <queryTableField id="8" name="LIEU" tableColumnId="8"/>
      <queryTableField id="9" name="VISITEURS(1)" tableColumnId="9"/>
      <queryTableField id="10" name="VISITEURS(2)" tableColumnId="10"/>
      <queryTableField id="11" name="VISITEURS(3)" tableColumnId="11"/>
      <queryTableField id="12" name="VISITEURS(4)" tableColumnId="12"/>
      <queryTableField id="13" name="INFORMATION" tableColumnId="13"/>
    </queryTableFields>
  </queryTableRefresh>
</queryTable>
</file>

<file path=xl/queryTables/queryTable7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refreshOnLoad="1" adjustColumnWidth="0" connectionId="10" xr16:uid="{1E914A18-E096-41DF-9C5E-1F066BF5A618}" autoFormatId="16" applyNumberFormats="0" applyBorderFormats="0" applyFontFormats="0" applyPatternFormats="0" applyAlignmentFormats="0" applyWidthHeightFormats="0">
  <queryTableRefresh nextId="14">
    <queryTableFields count="13">
      <queryTableField id="1" name="TYPE" tableColumnId="1"/>
      <queryTableField id="2" name="FILIALE" tableColumnId="2"/>
      <queryTableField id="3" name="AGENCE" tableColumnId="3"/>
      <queryTableField id="4" name="CLIENT" tableColumnId="4"/>
      <queryTableField id="5" name="OBJET" tableColumnId="5"/>
      <queryTableField id="6" name="DATE VISITE" tableColumnId="6"/>
      <queryTableField id="7" name="HEURE" tableColumnId="7"/>
      <queryTableField id="8" name="LIEU" tableColumnId="8"/>
      <queryTableField id="9" name="VISITEURS(1)" tableColumnId="9"/>
      <queryTableField id="10" name="VISITEURS(2)" tableColumnId="10"/>
      <queryTableField id="11" name="VISITEURS(3)" tableColumnId="11"/>
      <queryTableField id="12" name="VISITEURS(4)" tableColumnId="12"/>
      <queryTableField id="13" name="INFORMATION" tableColumnId="1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E56EC18-E928-41D7-B92C-0B647C63B300}" name="Tableau_WP_GNO" displayName="Tableau_WP_GNO" ref="B5:N9" tableType="queryTable" totalsRowShown="0" headerRowDxfId="121" dataDxfId="120">
  <autoFilter ref="B5:N9" xr:uid="{6E56EC18-E928-41D7-B92C-0B647C63B300}"/>
  <tableColumns count="13">
    <tableColumn id="1" xr3:uid="{7FA68CB9-3788-426A-8EAA-D25D99B1C6E4}" uniqueName="1" name="TYPE" queryTableFieldId="1" dataDxfId="90"/>
    <tableColumn id="2" xr3:uid="{C59094A6-1898-4ABF-A4E1-6C107236EF98}" uniqueName="2" name="FILIALE" queryTableFieldId="2" dataDxfId="89"/>
    <tableColumn id="3" xr3:uid="{378FFF18-84E7-44B9-B941-2BC51590CA76}" uniqueName="3" name="AGENCE" queryTableFieldId="3" dataDxfId="88"/>
    <tableColumn id="4" xr3:uid="{1D598D16-D02D-437D-B9EC-60D2C4106B92}" uniqueName="4" name="CLIENT" queryTableFieldId="4" dataDxfId="87"/>
    <tableColumn id="5" xr3:uid="{730FDE16-058E-4433-9D3C-6EF77497DECD}" uniqueName="5" name="OBJET" queryTableFieldId="5" dataDxfId="86"/>
    <tableColumn id="6" xr3:uid="{28A8B329-033D-490A-B7FD-4432A80B7D72}" uniqueName="6" name="DATE VISITE" queryTableFieldId="6" dataDxfId="85"/>
    <tableColumn id="7" xr3:uid="{E91D3D2A-0DAC-4899-B995-0D58F9FAF2A3}" uniqueName="7" name="HEURE" queryTableFieldId="7" dataDxfId="84"/>
    <tableColumn id="8" xr3:uid="{4BA33B32-E0CD-405E-B08D-4E1CAD83BE15}" uniqueName="8" name="LIEU" queryTableFieldId="8" dataDxfId="83"/>
    <tableColumn id="9" xr3:uid="{8FC23A3D-3CE0-41AF-939D-44652B26E81C}" uniqueName="9" name="VISITEURS(1)" queryTableFieldId="9" dataDxfId="82"/>
    <tableColumn id="10" xr3:uid="{12CAFA13-BB2E-4BFB-9633-86F21FD2926F}" uniqueName="10" name="VISITEURS(2)" queryTableFieldId="10" dataDxfId="81"/>
    <tableColumn id="11" xr3:uid="{1714204B-A644-451B-8DB2-F88B79B745B6}" uniqueName="11" name="VISITEURS(3)" queryTableFieldId="11" dataDxfId="80"/>
    <tableColumn id="12" xr3:uid="{A89BB146-9CC9-489E-BF3D-825F8C89E77E}" uniqueName="12" name="VISITEURS(4)" queryTableFieldId="12" dataDxfId="79"/>
    <tableColumn id="13" xr3:uid="{B738906E-F544-4AE2-9B9F-E03A47F8F598}" uniqueName="13" name="INFORMATION" queryTableFieldId="13" dataDxfId="7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995ED88-67C2-4037-8ABF-848C5419D60A}" name="WP_GNE_1" displayName="WP_GNE_1" ref="B5:N7" tableType="queryTable" totalsRowShown="0" headerRowDxfId="119" dataDxfId="118">
  <autoFilter ref="B5:N7" xr:uid="{B995ED88-67C2-4037-8ABF-848C5419D60A}"/>
  <tableColumns count="13">
    <tableColumn id="1" xr3:uid="{1BB00121-E434-428B-AB54-E6961B21A0B6}" uniqueName="1" name="TYPE" queryTableFieldId="1" dataDxfId="77"/>
    <tableColumn id="2" xr3:uid="{8BD38E59-F2AF-4DC8-BEAC-DA6F10FA3411}" uniqueName="2" name="FILIALE" queryTableFieldId="2" dataDxfId="76"/>
    <tableColumn id="3" xr3:uid="{F7580902-BAB0-4D73-B6E0-E49F772F67AE}" uniqueName="3" name="AGENCE" queryTableFieldId="3" dataDxfId="75"/>
    <tableColumn id="4" xr3:uid="{B00FEC94-AC31-4CD3-BD53-5FBFA3F296BC}" uniqueName="4" name="CLIENT" queryTableFieldId="4" dataDxfId="74"/>
    <tableColumn id="5" xr3:uid="{E852DCD0-19AF-4656-9688-C0E40DCBCB05}" uniqueName="5" name="OBJET" queryTableFieldId="5" dataDxfId="73"/>
    <tableColumn id="6" xr3:uid="{F8D779BC-CC40-4DC1-A53B-0CA5A03CE42F}" uniqueName="6" name="DATE VISITE" queryTableFieldId="6" dataDxfId="72"/>
    <tableColumn id="7" xr3:uid="{9F945CE4-7134-4C21-9BF1-B60454A4733F}" uniqueName="7" name="HEURE" queryTableFieldId="7" dataDxfId="71"/>
    <tableColumn id="8" xr3:uid="{5E50DD6F-D697-44E2-88C5-0A96610960E1}" uniqueName="8" name="LIEU" queryTableFieldId="8" dataDxfId="70"/>
    <tableColumn id="9" xr3:uid="{8CA12FAE-D9BB-4949-9EA2-354F152ED24E}" uniqueName="9" name="VISITEURS(1)" queryTableFieldId="9" dataDxfId="69"/>
    <tableColumn id="10" xr3:uid="{7A8000B5-1896-46CD-945F-B3C6E799B358}" uniqueName="10" name="VISITEURS(2)" queryTableFieldId="10" dataDxfId="68"/>
    <tableColumn id="11" xr3:uid="{4C36DF12-5A73-4C74-B446-42805C9311E1}" uniqueName="11" name="VISITEURS(3)" queryTableFieldId="11" dataDxfId="67"/>
    <tableColumn id="12" xr3:uid="{29809DB2-4462-41AB-B20C-929BD545EBA6}" uniqueName="12" name="VISITEURS(4)" queryTableFieldId="12" dataDxfId="66"/>
    <tableColumn id="13" xr3:uid="{FE5DFBED-52CA-4D69-A404-7604B4B2C0C9}" uniqueName="13" name="INFORMATION" queryTableFieldId="13" dataDxfId="6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58C344F-41F9-4A25-9B61-1E8276ACFEF9}" name="Tableau_WP_IDF" displayName="Tableau_WP_IDF" ref="B5:N11" tableType="queryTable" totalsRowShown="0" headerRowDxfId="117" dataDxfId="116">
  <autoFilter ref="B5:N11" xr:uid="{A58C344F-41F9-4A25-9B61-1E8276ACFEF9}"/>
  <tableColumns count="13">
    <tableColumn id="1" xr3:uid="{D38E1A29-7FE1-4BCF-8C54-5D7CC1ECC12A}" uniqueName="1" name="TYPE" queryTableFieldId="1" dataDxfId="64"/>
    <tableColumn id="2" xr3:uid="{47FAC03E-E754-479B-B3E4-EA656345A942}" uniqueName="2" name="FILIALE" queryTableFieldId="2" dataDxfId="63"/>
    <tableColumn id="3" xr3:uid="{B8ABBAE8-461C-4C62-B39D-598C28088F45}" uniqueName="3" name="AGENCE" queryTableFieldId="3" dataDxfId="62"/>
    <tableColumn id="4" xr3:uid="{9E289748-C581-424B-BEAE-A0F840712093}" uniqueName="4" name="CLIENT" queryTableFieldId="4" dataDxfId="61"/>
    <tableColumn id="5" xr3:uid="{55C27F64-2FB0-44C5-B025-2B083C22EC7D}" uniqueName="5" name="OBJET" queryTableFieldId="5" dataDxfId="60"/>
    <tableColumn id="6" xr3:uid="{BA406DB8-6712-461E-AB6C-7611E6AAF641}" uniqueName="6" name="DATE VISITE" queryTableFieldId="6" dataDxfId="59"/>
    <tableColumn id="7" xr3:uid="{36771158-0EC3-4305-9504-E96A6BB93DEF}" uniqueName="7" name="HEURE" queryTableFieldId="7" dataDxfId="58"/>
    <tableColumn id="8" xr3:uid="{E2A1285B-A985-4DEA-B7F3-90743EC89003}" uniqueName="8" name="LIEU" queryTableFieldId="8" dataDxfId="57"/>
    <tableColumn id="9" xr3:uid="{1CD4C634-F6DD-4F53-9CA5-9D9C96A30C68}" uniqueName="9" name="VISITEURS(1)" queryTableFieldId="9" dataDxfId="56"/>
    <tableColumn id="10" xr3:uid="{395C1703-F06B-4252-8D34-D2A393CDA0BF}" uniqueName="10" name="VISITEURS(2)" queryTableFieldId="10" dataDxfId="55"/>
    <tableColumn id="11" xr3:uid="{B818129E-0556-4DB6-867F-10F84A04AB92}" uniqueName="11" name="VISITEURS(3)" queryTableFieldId="11" dataDxfId="54"/>
    <tableColumn id="12" xr3:uid="{383E090F-3E6C-4336-A6B8-2223F10CA675}" uniqueName="12" name="VISITEURS(4)" queryTableFieldId="12" dataDxfId="53"/>
    <tableColumn id="13" xr3:uid="{77BA1A83-A7AD-46A2-A947-90CEBCE615D8}" uniqueName="13" name="INFORMATION" queryTableFieldId="13" dataDxfId="5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5C5ACD4E-D815-4172-8865-03F98DA5CA34}" name="Tableau_WP_GCE" displayName="Tableau_WP_GCE" ref="B5:N6" tableType="queryTable" insertRow="1" totalsRowShown="0" headerRowDxfId="115" dataDxfId="114">
  <autoFilter ref="B5:N6" xr:uid="{5C5ACD4E-D815-4172-8865-03F98DA5CA34}"/>
  <tableColumns count="13">
    <tableColumn id="1" xr3:uid="{6C02D993-3154-4927-A210-4F9D859C736D}" uniqueName="1" name="TYPE" queryTableFieldId="1" dataDxfId="51"/>
    <tableColumn id="2" xr3:uid="{38F56199-6B78-403B-A59A-F27426DF862A}" uniqueName="2" name="FILIALE" queryTableFieldId="2" dataDxfId="50"/>
    <tableColumn id="3" xr3:uid="{3CDDE47F-235B-4844-942B-E9F5C389668A}" uniqueName="3" name="AGENCE" queryTableFieldId="3" dataDxfId="49"/>
    <tableColumn id="4" xr3:uid="{DC7871DA-D05A-46FA-BE7B-145E46CD2CDD}" uniqueName="4" name="CLIENT" queryTableFieldId="4" dataDxfId="48"/>
    <tableColumn id="5" xr3:uid="{F6EB7544-BD1A-4BB6-98C0-2B2B4F17C840}" uniqueName="5" name="OBJET" queryTableFieldId="5" dataDxfId="47"/>
    <tableColumn id="6" xr3:uid="{E35FD57A-77AF-45A2-AE63-811D85171D83}" uniqueName="6" name="DATE VISITE" queryTableFieldId="6" dataDxfId="46"/>
    <tableColumn id="7" xr3:uid="{39BD7D71-7049-4755-A156-3B976312BEAF}" uniqueName="7" name="HEURE" queryTableFieldId="7" dataDxfId="45"/>
    <tableColumn id="8" xr3:uid="{7140CE5B-9BB3-41C5-B617-912BA3D88269}" uniqueName="8" name="LIEU" queryTableFieldId="8" dataDxfId="44"/>
    <tableColumn id="9" xr3:uid="{8B954947-92F2-4D04-AC4B-466601B3C584}" uniqueName="9" name="VISITEURS(1)" queryTableFieldId="9" dataDxfId="43"/>
    <tableColumn id="10" xr3:uid="{D7A9B1F9-61A4-4DE0-A0FA-C096097A1F48}" uniqueName="10" name="VISITEURS(2)" queryTableFieldId="10" dataDxfId="42"/>
    <tableColumn id="11" xr3:uid="{A668C201-B725-4672-87C2-BAB60C80DDDC}" uniqueName="11" name="VISITEURS(3)" queryTableFieldId="11" dataDxfId="41"/>
    <tableColumn id="12" xr3:uid="{12EC7714-5D63-42D7-AB24-A21F969861FC}" uniqueName="12" name="VISITEURS(4)" queryTableFieldId="12" dataDxfId="40"/>
    <tableColumn id="13" xr3:uid="{CD191F99-A89E-4D85-ACF9-5F15CF7C78E8}" uniqueName="13" name="INFORMATION" queryTableFieldId="13" dataDxfId="3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21DB566-A5E4-479B-84A2-386F9154C345}" name="Tableau_WP_GSO" displayName="Tableau_WP_GSO" ref="B5:N6" tableType="queryTable" insertRow="1" totalsRowShown="0" headerRowDxfId="113" dataDxfId="112">
  <autoFilter ref="B5:N6" xr:uid="{D21DB566-A5E4-479B-84A2-386F9154C345}"/>
  <tableColumns count="13">
    <tableColumn id="1" xr3:uid="{B88AD43A-2049-45DA-99BB-1153F2C2F642}" uniqueName="1" name="TYPE" queryTableFieldId="1" dataDxfId="25"/>
    <tableColumn id="2" xr3:uid="{0FAA5298-BAF5-4CFE-B8E1-ACBB652E5429}" uniqueName="2" name="FILIALE" queryTableFieldId="2" dataDxfId="24"/>
    <tableColumn id="3" xr3:uid="{04D45C26-7E04-4C41-8BC0-E82EB7284C9B}" uniqueName="3" name="AGENCE" queryTableFieldId="3" dataDxfId="23"/>
    <tableColumn id="4" xr3:uid="{1101635C-F55C-4C7E-B686-C5491E7E1B9C}" uniqueName="4" name="CLIENT" queryTableFieldId="4" dataDxfId="22"/>
    <tableColumn id="5" xr3:uid="{9F016DEB-E46B-4DFD-BF2F-9304883A9ED8}" uniqueName="5" name="OBJET" queryTableFieldId="5" dataDxfId="21"/>
    <tableColumn id="6" xr3:uid="{F870108D-E8BD-4F09-965F-90534B54CCBB}" uniqueName="6" name="DATE VISITE" queryTableFieldId="6" dataDxfId="20"/>
    <tableColumn id="7" xr3:uid="{B97A8E55-970E-4AB9-A6A0-2B4B28877A87}" uniqueName="7" name="HEURE" queryTableFieldId="7" dataDxfId="19"/>
    <tableColumn id="8" xr3:uid="{7BAD5594-09B5-4E3E-A93B-B6899BD54D4D}" uniqueName="8" name="LIEU" queryTableFieldId="8" dataDxfId="18"/>
    <tableColumn id="9" xr3:uid="{D8242E8C-23AD-468E-B86D-349031200981}" uniqueName="9" name="VISITEURS(1)" queryTableFieldId="9" dataDxfId="17"/>
    <tableColumn id="10" xr3:uid="{40DB8FD5-1198-4DA9-A83C-F2DA56DA52C3}" uniqueName="10" name="VISITEURS(2)" queryTableFieldId="10" dataDxfId="16"/>
    <tableColumn id="11" xr3:uid="{ECB6E55E-1386-4A7C-BE76-88E8E248F36E}" uniqueName="11" name="VISITEURS(3)" queryTableFieldId="11" dataDxfId="15"/>
    <tableColumn id="12" xr3:uid="{FBA81CAA-21FB-471D-A79E-4C6E08882D2F}" uniqueName="12" name="VISITEURS(4)" queryTableFieldId="12" dataDxfId="14"/>
    <tableColumn id="13" xr3:uid="{447B1EB7-A93C-466E-AFB8-E81D51630F1D}" uniqueName="13" name="INFORMATION" queryTableFieldId="13" dataDxfId="13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A9CF6F97-0859-4CC5-A4D9-D81A865BB42C}" name="Tableau_WP_GSO13" displayName="Tableau_WP_GSO13" ref="B5:N6" insertRow="1" totalsRowShown="0" headerRowDxfId="111" dataDxfId="110">
  <autoFilter ref="B5:N6" xr:uid="{A9CF6F97-0859-4CC5-A4D9-D81A865BB42C}"/>
  <tableColumns count="13">
    <tableColumn id="1" xr3:uid="{0CA95B42-29F9-4A2A-A526-EC261B1D3A7C}" name="TYPE" dataDxfId="109"/>
    <tableColumn id="2" xr3:uid="{6FA6673A-0C06-4A0E-8987-6504FABF8886}" name="FILIALE" dataDxfId="108"/>
    <tableColumn id="3" xr3:uid="{038E629A-EC0B-4652-B27A-E7B21371342E}" name="AGENCE" dataDxfId="107"/>
    <tableColumn id="4" xr3:uid="{CDEE2E85-C33A-4184-BEC1-2B87C1AE9D9A}" name="CLIENT" dataDxfId="106"/>
    <tableColumn id="5" xr3:uid="{B271A928-4949-4926-89AE-01BC72807F12}" name="OBJET" dataDxfId="105"/>
    <tableColumn id="6" xr3:uid="{C1DBF0AE-D36F-4148-A662-20740EB8D7BA}" name="DATE VISITE" dataDxfId="104"/>
    <tableColumn id="7" xr3:uid="{957140DA-97A6-4CAC-B8C6-943BF104996F}" name="HEURE" dataDxfId="103"/>
    <tableColumn id="8" xr3:uid="{1A498883-FAFD-4B59-892F-19692B412860}" name="LIEU" dataDxfId="102"/>
    <tableColumn id="9" xr3:uid="{22C83594-904C-4590-ABE4-824A6DA9A878}" name="VISITEURS(1)" dataDxfId="101"/>
    <tableColumn id="10" xr3:uid="{9F3DB4C0-860E-459B-93AA-9FBE14F29044}" name="VISITEURS(2)" dataDxfId="100"/>
    <tableColumn id="11" xr3:uid="{ABD699FA-3A1D-4360-AE28-6AC71D954489}" name="VISITEURS(3)" dataDxfId="99"/>
    <tableColumn id="12" xr3:uid="{99EFA075-4E40-4894-9A9D-82561BEFD5EA}" name="VISITEURS(4)" dataDxfId="98"/>
    <tableColumn id="13" xr3:uid="{3DF8FCA1-EC5A-4069-83E7-CA1D124C91BB}" name="INFORMATION" dataDxfId="97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96BEAF88-E2C2-479B-8286-2952630AB7CD}" name="Tableau_WP" displayName="Tableau_WP" ref="B5:N6" tableType="queryTable" insertRow="1" totalsRowShown="0" headerRowDxfId="96" dataDxfId="95">
  <autoFilter ref="B5:N6" xr:uid="{96BEAF88-E2C2-479B-8286-2952630AB7CD}"/>
  <tableColumns count="13">
    <tableColumn id="1" xr3:uid="{535BA7D9-E167-4334-BFD3-0ECA87D2DD53}" uniqueName="1" name="TYPE" queryTableFieldId="1" dataDxfId="12"/>
    <tableColumn id="2" xr3:uid="{7E8D3348-C6BB-49EE-BD61-3822B199C81F}" uniqueName="2" name="FILIALE" queryTableFieldId="2" dataDxfId="11"/>
    <tableColumn id="3" xr3:uid="{AEA96E3C-452F-4740-A443-07BE7045811B}" uniqueName="3" name="AGENCE" queryTableFieldId="3" dataDxfId="10"/>
    <tableColumn id="4" xr3:uid="{373BD085-84D0-476B-85BD-8D8510143B9A}" uniqueName="4" name="CLIENT" queryTableFieldId="4" dataDxfId="9"/>
    <tableColumn id="5" xr3:uid="{1C1B6642-3429-4577-8051-177182DDC068}" uniqueName="5" name="OBJET" queryTableFieldId="5" dataDxfId="8"/>
    <tableColumn id="6" xr3:uid="{DB6E847E-3C99-49EB-B080-27B708B742B4}" uniqueName="6" name="DATE VISITE" queryTableFieldId="6" dataDxfId="7"/>
    <tableColumn id="7" xr3:uid="{CE8FA3DA-4BB6-4A25-BC81-5FF01DCF148A}" uniqueName="7" name="HEURE" queryTableFieldId="7" dataDxfId="6"/>
    <tableColumn id="8" xr3:uid="{A9ED7929-D705-4D16-A150-E5BE805B55FF}" uniqueName="8" name="LIEU" queryTableFieldId="8" dataDxfId="5"/>
    <tableColumn id="9" xr3:uid="{FDDBFDC3-E203-45B1-8533-3A4C876B93B2}" uniqueName="9" name="VISITEURS(1)" queryTableFieldId="9" dataDxfId="4"/>
    <tableColumn id="10" xr3:uid="{DA7B87AE-E311-413C-99C0-574CC3C24131}" uniqueName="10" name="VISITEURS(2)" queryTableFieldId="10" dataDxfId="3"/>
    <tableColumn id="11" xr3:uid="{37B6CC86-07D3-425D-AEE6-25D22BA3DB9E}" uniqueName="11" name="VISITEURS(3)" queryTableFieldId="11" dataDxfId="2"/>
    <tableColumn id="12" xr3:uid="{45E4CEF8-2CF1-4CCE-9F76-F0A19A99C4D9}" uniqueName="12" name="VISITEURS(4)" queryTableFieldId="12" dataDxfId="1"/>
    <tableColumn id="13" xr3:uid="{3BF4487B-86EC-41CF-9BBB-D918697931E4}" uniqueName="13" name="INFORMATION" queryTableFieldId="13" dataDxfId="0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4FF9039A-057C-45CD-BBA9-31E099BB9C68}" name="Tableau_WS" displayName="Tableau_WS" ref="B5:N6" tableType="queryTable" totalsRowShown="0" headerRowDxfId="94" dataDxfId="93">
  <autoFilter ref="B5:N6" xr:uid="{4FF9039A-057C-45CD-BBA9-31E099BB9C68}"/>
  <tableColumns count="13">
    <tableColumn id="1" xr3:uid="{C0A6740D-E230-447A-9137-1C82A7625448}" uniqueName="1" name="TYPE" queryTableFieldId="1" dataDxfId="38"/>
    <tableColumn id="2" xr3:uid="{274A3AD6-9C32-465B-9A7C-96F02437C5AC}" uniqueName="2" name="FILIALE" queryTableFieldId="2" dataDxfId="37"/>
    <tableColumn id="3" xr3:uid="{C482335D-5411-4D76-AAEE-3FDA920D2A5E}" uniqueName="3" name="AGENCE" queryTableFieldId="3" dataDxfId="36"/>
    <tableColumn id="4" xr3:uid="{21D344E1-81AB-46CB-AA8C-3CFB7C4C1D25}" uniqueName="4" name="CLIENT" queryTableFieldId="4" dataDxfId="35"/>
    <tableColumn id="5" xr3:uid="{B73C6E89-4DD0-48DD-ABBC-289CF4C3DE0C}" uniqueName="5" name="OBJET" queryTableFieldId="5" dataDxfId="34"/>
    <tableColumn id="6" xr3:uid="{E4584ADF-521F-42F9-A9C2-A5CB968D0329}" uniqueName="6" name="DATE VISITE" queryTableFieldId="6" dataDxfId="33"/>
    <tableColumn id="7" xr3:uid="{4707BBCE-7D78-4386-9ECB-728B08FC951B}" uniqueName="7" name="HEURE" queryTableFieldId="7" dataDxfId="32"/>
    <tableColumn id="8" xr3:uid="{2B629689-E9FC-4984-9022-D1B4BE67B8F2}" uniqueName="8" name="LIEU" queryTableFieldId="8" dataDxfId="31"/>
    <tableColumn id="9" xr3:uid="{2051D3EC-D7DE-49B9-B220-A7FCD2484A23}" uniqueName="9" name="VISITEURS(1)" queryTableFieldId="9" dataDxfId="30"/>
    <tableColumn id="10" xr3:uid="{0AB134E6-A063-4CC6-9285-20B6B12B51F0}" uniqueName="10" name="VISITEURS(2)" queryTableFieldId="10" dataDxfId="29"/>
    <tableColumn id="11" xr3:uid="{DAF17089-D184-4575-90C5-2149A38B46DB}" uniqueName="11" name="VISITEURS(3)" queryTableFieldId="11" dataDxfId="28"/>
    <tableColumn id="12" xr3:uid="{211544DA-A980-437C-AEA9-A2272ACC386E}" uniqueName="12" name="VISITEURS(4)" queryTableFieldId="12" dataDxfId="27"/>
    <tableColumn id="13" xr3:uid="{862F8733-6977-47A4-83F7-A42DD0D96267}" uniqueName="13" name="INFORMATION" queryTableFieldId="13" dataDxfId="26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9CD23FB-3E2A-429B-B8AD-034ADF81AD25}" name="Tableau1" displayName="Tableau1" ref="B1:B9" totalsRowShown="0">
  <autoFilter ref="B1:B9" xr:uid="{29CD23FB-3E2A-429B-B8AD-034ADF81AD25}"/>
  <tableColumns count="1">
    <tableColumn id="1" xr3:uid="{8F261B2A-C183-4ED7-B1A3-E2FC3412424A}" name="NOM ONGLET"/>
  </tableColumns>
  <tableStyleInfo name="TableStyleLight14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295E894-D6EF-4CE1-BFA0-85B6DD27C0C9}" name="Tableau2" displayName="Tableau2" ref="A1:A9" totalsRowShown="0" dataDxfId="92">
  <autoFilter ref="A1:A9" xr:uid="{E295E894-D6EF-4CE1-BFA0-85B6DD27C0C9}"/>
  <tableColumns count="1">
    <tableColumn id="1" xr3:uid="{96DA9142-4770-4F3C-895A-DF364D7FA27B}" name="FILIALE" dataDxfId="9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4" tint="-0.499984740745262"/>
  </sheetPr>
  <dimension ref="D3:J10"/>
  <sheetViews>
    <sheetView showGridLines="0" tabSelected="1" view="pageBreakPreview" zoomScale="80" zoomScaleNormal="80" zoomScaleSheetLayoutView="80" workbookViewId="0"/>
  </sheetViews>
  <sheetFormatPr baseColWidth="10" defaultRowHeight="14.4" x14ac:dyDescent="0.3"/>
  <cols>
    <col min="10" max="10" width="14" customWidth="1"/>
  </cols>
  <sheetData>
    <row r="3" spans="4:10" x14ac:dyDescent="0.3">
      <c r="I3" s="98" t="s">
        <v>66</v>
      </c>
      <c r="J3" s="98"/>
    </row>
    <row r="9" spans="4:10" ht="27" customHeight="1" x14ac:dyDescent="0.3">
      <c r="D9" s="99">
        <v>2024</v>
      </c>
      <c r="E9" s="99"/>
      <c r="F9" s="99"/>
    </row>
    <row r="10" spans="4:10" ht="35.25" customHeight="1" x14ac:dyDescent="0.3">
      <c r="I10" s="98" t="s">
        <v>67</v>
      </c>
      <c r="J10" s="98"/>
    </row>
  </sheetData>
  <mergeCells count="3">
    <mergeCell ref="I3:J3"/>
    <mergeCell ref="D9:F9"/>
    <mergeCell ref="I10:J10"/>
  </mergeCells>
  <pageMargins left="0.7" right="0.7" top="0.75" bottom="0.75" header="0.3" footer="0.3"/>
  <pageSetup paperSize="9" scale="7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Spinner 1">
              <controlPr defaultSize="0" autoPict="0">
                <anchor moveWithCells="1" sizeWithCells="1">
                  <from>
                    <xdr:col>5</xdr:col>
                    <xdr:colOff>327660</xdr:colOff>
                    <xdr:row>8</xdr:row>
                    <xdr:rowOff>38100</xdr:rowOff>
                  </from>
                  <to>
                    <xdr:col>5</xdr:col>
                    <xdr:colOff>579120</xdr:colOff>
                    <xdr:row>8</xdr:row>
                    <xdr:rowOff>327660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B5AF98-B008-44BF-9933-7BF5C8B55856}">
  <sheetPr codeName="Feuil3">
    <tabColor theme="3" tint="0.39997558519241921"/>
  </sheetPr>
  <dimension ref="A2:Q166"/>
  <sheetViews>
    <sheetView showGridLines="0" zoomScale="62" zoomScaleNormal="62" zoomScaleSheetLayoutView="80" workbookViewId="0">
      <pane xSplit="17" ySplit="8" topLeftCell="AA9" activePane="bottomRight" state="frozen"/>
      <selection pane="topRight" activeCell="R1" sqref="R1"/>
      <selection pane="bottomLeft" activeCell="A9" sqref="A9"/>
      <selection pane="bottomRight" activeCell="B15" sqref="B15"/>
    </sheetView>
  </sheetViews>
  <sheetFormatPr baseColWidth="10" defaultRowHeight="14.4" x14ac:dyDescent="0.3"/>
  <cols>
    <col min="1" max="1" width="2.6640625" customWidth="1"/>
    <col min="2" max="2" width="14.5546875" customWidth="1"/>
    <col min="3" max="3" width="11.88671875" customWidth="1"/>
    <col min="4" max="4" width="17.6640625" customWidth="1"/>
    <col min="5" max="5" width="45.6640625" customWidth="1"/>
    <col min="6" max="6" width="52.6640625" customWidth="1"/>
    <col min="7" max="7" width="17.6640625" customWidth="1"/>
    <col min="8" max="8" width="15.6640625" customWidth="1"/>
    <col min="9" max="9" width="35.6640625" customWidth="1"/>
    <col min="10" max="13" width="6.6640625" customWidth="1"/>
    <col min="14" max="14" width="12.6640625" customWidth="1"/>
    <col min="15" max="15" width="13.33203125" customWidth="1"/>
    <col min="16" max="16" width="10.6640625" customWidth="1"/>
    <col min="17" max="17" width="51.88671875" customWidth="1"/>
    <col min="18" max="18" width="4.88671875" customWidth="1"/>
  </cols>
  <sheetData>
    <row r="2" spans="1:17" ht="31.2" x14ac:dyDescent="0.3">
      <c r="E2" s="99" t="s">
        <v>53</v>
      </c>
      <c r="F2" s="99"/>
      <c r="G2" s="99"/>
      <c r="H2" s="99"/>
      <c r="I2" s="99"/>
      <c r="J2" s="99"/>
      <c r="K2" s="99"/>
      <c r="L2" s="99"/>
      <c r="M2" s="99"/>
      <c r="N2" s="99"/>
      <c r="O2" s="99"/>
      <c r="P2" s="99"/>
    </row>
    <row r="3" spans="1:17" ht="31.2" x14ac:dyDescent="0.3">
      <c r="B3" s="34"/>
      <c r="C3" s="34"/>
      <c r="D3" s="34"/>
      <c r="F3" s="79"/>
      <c r="G3" s="99">
        <f>ACCUEIL!$D$9</f>
        <v>2024</v>
      </c>
      <c r="H3" s="99"/>
      <c r="I3" s="34"/>
      <c r="J3" s="34"/>
      <c r="K3" s="34"/>
      <c r="L3" s="34"/>
      <c r="M3" s="34"/>
      <c r="N3" s="34"/>
    </row>
    <row r="4" spans="1:17" ht="15" thickBot="1" x14ac:dyDescent="0.35">
      <c r="A4" s="3"/>
      <c r="B4" s="3"/>
      <c r="C4" s="3"/>
      <c r="D4" s="3"/>
      <c r="E4" s="3"/>
      <c r="F4" s="3"/>
      <c r="G4" s="4"/>
      <c r="H4" s="4"/>
      <c r="I4" s="3"/>
      <c r="J4" s="5"/>
      <c r="K4" s="5"/>
      <c r="L4" s="6"/>
      <c r="M4" s="6"/>
      <c r="N4" s="3"/>
    </row>
    <row r="5" spans="1:17" ht="18" x14ac:dyDescent="0.3">
      <c r="A5" s="3"/>
      <c r="B5" s="104" t="s">
        <v>15</v>
      </c>
      <c r="C5" s="104"/>
      <c r="D5" s="104"/>
      <c r="E5" s="7" t="s">
        <v>10</v>
      </c>
      <c r="F5" s="26" t="s">
        <v>11</v>
      </c>
      <c r="G5" s="27" t="s">
        <v>12</v>
      </c>
      <c r="H5" s="27" t="s">
        <v>16</v>
      </c>
      <c r="I5" s="65" t="s">
        <v>13</v>
      </c>
      <c r="J5" s="105" t="s">
        <v>14</v>
      </c>
      <c r="K5" s="106"/>
      <c r="L5" s="106"/>
      <c r="M5" s="107"/>
      <c r="N5" s="3"/>
    </row>
    <row r="6" spans="1:17" ht="33" customHeight="1" thickBot="1" x14ac:dyDescent="0.35">
      <c r="A6" s="3"/>
      <c r="B6" s="104"/>
      <c r="C6" s="104"/>
      <c r="D6" s="104"/>
      <c r="E6" s="2"/>
      <c r="F6" s="28">
        <f>IF(E6&lt;&gt;"",VLOOKUP(E6,E127:P216,2),0)</f>
        <v>0</v>
      </c>
      <c r="G6" s="29">
        <f>IF(E6&lt;&gt;"",VLOOKUP(E6,E127:P216,3),0)</f>
        <v>0</v>
      </c>
      <c r="H6" s="29">
        <f>IF(E6&lt;&gt;"",VLOOKUP(E6,E127:P216,4),0)</f>
        <v>0</v>
      </c>
      <c r="I6" s="30">
        <f>IF(E6&lt;&gt;"",VLOOKUP(E6,E127:P216,5),0)</f>
        <v>0</v>
      </c>
      <c r="J6" s="30">
        <f>IF(E6&lt;&gt;"",VLOOKUP(E6,E127:P216,6),0)</f>
        <v>0</v>
      </c>
      <c r="K6" s="30">
        <f>IF(E6&lt;&gt;"",VLOOKUP(E6,E127:P216,7),0)</f>
        <v>0</v>
      </c>
      <c r="L6" s="31">
        <f>IF(E6&lt;&gt;"",VLOOKUP(E6,E127:P216,8),0)</f>
        <v>0</v>
      </c>
      <c r="M6" s="31">
        <f>IF(E6&lt;&gt;"",VLOOKUP(E6,E127:P216,9),0)</f>
        <v>0</v>
      </c>
      <c r="N6" s="3"/>
    </row>
    <row r="7" spans="1:17" ht="25.8" x14ac:dyDescent="0.3">
      <c r="A7" s="3"/>
      <c r="B7" s="10"/>
      <c r="C7" s="10"/>
      <c r="D7" s="10"/>
      <c r="E7" s="3"/>
      <c r="F7" s="3"/>
      <c r="G7" s="4"/>
      <c r="H7" s="4"/>
      <c r="I7" s="3"/>
      <c r="J7" s="5"/>
      <c r="K7" s="5"/>
      <c r="L7" s="6"/>
      <c r="M7" s="6"/>
      <c r="N7" s="3"/>
    </row>
    <row r="8" spans="1:17" ht="51" customHeight="1" x14ac:dyDescent="0.3">
      <c r="A8" s="3"/>
      <c r="B8" s="37" t="s">
        <v>45</v>
      </c>
      <c r="C8" s="37" t="s">
        <v>8</v>
      </c>
      <c r="D8" s="9" t="s">
        <v>9</v>
      </c>
      <c r="E8" s="9" t="s">
        <v>10</v>
      </c>
      <c r="F8" s="9" t="s">
        <v>11</v>
      </c>
      <c r="G8" s="8" t="s">
        <v>12</v>
      </c>
      <c r="H8" s="8" t="s">
        <v>16</v>
      </c>
      <c r="I8" s="9" t="s">
        <v>13</v>
      </c>
      <c r="J8" s="101" t="s">
        <v>14</v>
      </c>
      <c r="K8" s="102"/>
      <c r="L8" s="102"/>
      <c r="M8" s="103"/>
      <c r="N8" s="74" t="s">
        <v>43</v>
      </c>
      <c r="O8" s="33" t="s">
        <v>44</v>
      </c>
      <c r="P8" s="75" t="s">
        <v>42</v>
      </c>
      <c r="Q8" s="38" t="s">
        <v>19</v>
      </c>
    </row>
    <row r="9" spans="1:17" ht="3" customHeight="1" x14ac:dyDescent="0.3">
      <c r="A9" s="3"/>
      <c r="B9" s="37"/>
      <c r="C9" s="72"/>
      <c r="D9" s="72"/>
      <c r="E9" s="72"/>
      <c r="F9" s="72"/>
      <c r="G9" s="73"/>
      <c r="H9" s="73"/>
      <c r="I9" s="72"/>
      <c r="J9" s="72"/>
      <c r="K9" s="72"/>
      <c r="L9" s="72"/>
      <c r="M9" s="72"/>
      <c r="N9" s="77"/>
      <c r="O9" s="78"/>
      <c r="P9" s="78"/>
      <c r="Q9" s="72"/>
    </row>
    <row r="10" spans="1:17" ht="21" customHeight="1" x14ac:dyDescent="0.3">
      <c r="A10" s="3"/>
      <c r="B10" s="58"/>
      <c r="C10" s="109" t="s">
        <v>54</v>
      </c>
      <c r="D10" s="109"/>
      <c r="E10" s="109"/>
      <c r="F10" s="109"/>
      <c r="G10" s="109"/>
      <c r="H10" s="110">
        <f>ACCUEIL!$D$9</f>
        <v>2024</v>
      </c>
      <c r="I10" s="110"/>
      <c r="J10" s="64"/>
      <c r="K10" s="64"/>
      <c r="L10" s="64"/>
      <c r="M10" s="64"/>
      <c r="N10" s="64"/>
      <c r="O10" s="64"/>
      <c r="P10" s="64"/>
      <c r="Q10" s="76"/>
    </row>
    <row r="11" spans="1:17" ht="15" customHeight="1" x14ac:dyDescent="0.3">
      <c r="A11" s="3"/>
      <c r="B11" s="39" t="str">
        <f>IF(C11&lt;&gt;"","SOUTENANCE","")</f>
        <v/>
      </c>
      <c r="C11" s="39"/>
      <c r="D11" s="11"/>
      <c r="E11" s="11"/>
      <c r="F11" s="12"/>
      <c r="G11" s="13"/>
      <c r="H11" s="13"/>
      <c r="I11" s="11"/>
      <c r="J11" s="11"/>
      <c r="K11" s="11"/>
      <c r="L11" s="14"/>
      <c r="M11" s="14"/>
      <c r="N11" s="14"/>
      <c r="O11" s="14"/>
      <c r="P11" s="14"/>
      <c r="Q11" s="40"/>
    </row>
    <row r="12" spans="1:17" x14ac:dyDescent="0.3">
      <c r="A12" s="3"/>
      <c r="B12" s="39" t="str">
        <f t="shared" ref="B12:B14" si="0">IF(C12&lt;&gt;"","SOUTENANCE","")</f>
        <v/>
      </c>
      <c r="C12" s="50"/>
      <c r="D12" s="15"/>
      <c r="E12" s="11"/>
      <c r="F12" s="12"/>
      <c r="G12" s="13"/>
      <c r="H12" s="13"/>
      <c r="I12" s="11"/>
      <c r="J12" s="11"/>
      <c r="K12" s="11"/>
      <c r="L12" s="14"/>
      <c r="M12" s="14"/>
      <c r="N12" s="32"/>
      <c r="O12" s="32"/>
      <c r="P12" s="32"/>
      <c r="Q12" s="41"/>
    </row>
    <row r="13" spans="1:17" x14ac:dyDescent="0.3">
      <c r="A13" s="3"/>
      <c r="B13" s="39" t="str">
        <f t="shared" si="0"/>
        <v/>
      </c>
      <c r="C13" s="39"/>
      <c r="D13" s="11"/>
      <c r="E13" s="11"/>
      <c r="F13" s="12"/>
      <c r="G13" s="13"/>
      <c r="H13" s="13"/>
      <c r="I13" s="11"/>
      <c r="J13" s="15"/>
      <c r="K13" s="15"/>
      <c r="L13" s="17"/>
      <c r="M13" s="17"/>
      <c r="N13" s="17"/>
      <c r="O13" s="17"/>
      <c r="P13" s="17"/>
      <c r="Q13" s="41"/>
    </row>
    <row r="14" spans="1:17" x14ac:dyDescent="0.3">
      <c r="A14" s="3"/>
      <c r="B14" s="39" t="str">
        <f t="shared" si="0"/>
        <v/>
      </c>
      <c r="C14" s="39"/>
      <c r="D14" s="11"/>
      <c r="E14" s="11"/>
      <c r="F14" s="12"/>
      <c r="G14" s="13"/>
      <c r="H14" s="13"/>
      <c r="I14" s="11"/>
      <c r="J14" s="15"/>
      <c r="K14" s="15"/>
      <c r="L14" s="17"/>
      <c r="M14" s="17"/>
      <c r="N14" s="17"/>
      <c r="O14" s="17"/>
      <c r="P14" s="17"/>
      <c r="Q14" s="41"/>
    </row>
    <row r="15" spans="1:17" x14ac:dyDescent="0.3">
      <c r="A15" s="3"/>
      <c r="B15" s="39"/>
      <c r="C15" s="39"/>
      <c r="D15" s="11"/>
      <c r="E15" s="11"/>
      <c r="F15" s="12"/>
      <c r="G15" s="13"/>
      <c r="H15" s="13"/>
      <c r="I15" s="11"/>
      <c r="J15" s="15"/>
      <c r="K15" s="15"/>
      <c r="L15" s="17"/>
      <c r="M15" s="17"/>
      <c r="N15" s="17"/>
      <c r="O15" s="17"/>
      <c r="P15" s="17"/>
      <c r="Q15" s="41"/>
    </row>
    <row r="16" spans="1:17" x14ac:dyDescent="0.3">
      <c r="A16" s="3"/>
      <c r="B16" s="39"/>
      <c r="C16" s="39"/>
      <c r="D16" s="11"/>
      <c r="E16" s="11"/>
      <c r="F16" s="12"/>
      <c r="G16" s="13"/>
      <c r="H16" s="13"/>
      <c r="I16" s="11"/>
      <c r="J16" s="15"/>
      <c r="K16" s="15"/>
      <c r="L16" s="17"/>
      <c r="M16" s="17"/>
      <c r="N16" s="17"/>
      <c r="O16" s="17"/>
      <c r="P16" s="17"/>
      <c r="Q16" s="41"/>
    </row>
    <row r="17" spans="1:17" x14ac:dyDescent="0.3">
      <c r="A17" s="3"/>
      <c r="B17" s="39" t="str">
        <f t="shared" ref="B17:B22" si="1">IF(C17&lt;&gt;"","SOUTENANCE","")</f>
        <v/>
      </c>
      <c r="C17" s="39"/>
      <c r="D17" s="11"/>
      <c r="E17" s="11"/>
      <c r="F17" s="12"/>
      <c r="G17" s="13"/>
      <c r="H17" s="13"/>
      <c r="I17" s="11"/>
      <c r="J17" s="15"/>
      <c r="K17" s="15"/>
      <c r="L17" s="17"/>
      <c r="M17" s="17"/>
      <c r="N17" s="17"/>
      <c r="O17" s="17"/>
      <c r="P17" s="17"/>
      <c r="Q17" s="41"/>
    </row>
    <row r="18" spans="1:17" x14ac:dyDescent="0.3">
      <c r="A18" s="3"/>
      <c r="B18" s="39" t="str">
        <f t="shared" si="1"/>
        <v/>
      </c>
      <c r="C18" s="50"/>
      <c r="D18" s="15"/>
      <c r="E18" s="11"/>
      <c r="F18" s="12"/>
      <c r="G18" s="13"/>
      <c r="H18" s="13"/>
      <c r="I18" s="11"/>
      <c r="J18" s="15"/>
      <c r="K18" s="15"/>
      <c r="L18" s="17"/>
      <c r="M18" s="17"/>
      <c r="N18" s="17"/>
      <c r="O18" s="17"/>
      <c r="P18" s="17"/>
      <c r="Q18" s="41"/>
    </row>
    <row r="19" spans="1:17" x14ac:dyDescent="0.3">
      <c r="A19" s="3"/>
      <c r="B19" s="39" t="str">
        <f t="shared" si="1"/>
        <v/>
      </c>
      <c r="C19" s="39"/>
      <c r="D19" s="11"/>
      <c r="E19" s="11"/>
      <c r="F19" s="12"/>
      <c r="G19" s="13"/>
      <c r="H19" s="13"/>
      <c r="I19" s="11"/>
      <c r="J19" s="15"/>
      <c r="K19" s="15"/>
      <c r="L19" s="17"/>
      <c r="M19" s="17"/>
      <c r="N19" s="17"/>
      <c r="O19" s="17"/>
      <c r="P19" s="17"/>
      <c r="Q19" s="41"/>
    </row>
    <row r="20" spans="1:17" x14ac:dyDescent="0.3">
      <c r="A20" s="3"/>
      <c r="B20" s="39" t="str">
        <f t="shared" si="1"/>
        <v/>
      </c>
      <c r="C20" s="50"/>
      <c r="D20" s="15"/>
      <c r="E20" s="11"/>
      <c r="F20" s="12"/>
      <c r="G20" s="13"/>
      <c r="H20" s="13"/>
      <c r="I20" s="11"/>
      <c r="J20" s="15"/>
      <c r="K20" s="15"/>
      <c r="L20" s="17"/>
      <c r="M20" s="17"/>
      <c r="N20" s="17"/>
      <c r="O20" s="17"/>
      <c r="P20" s="17"/>
      <c r="Q20" s="41"/>
    </row>
    <row r="21" spans="1:17" x14ac:dyDescent="0.3">
      <c r="A21" s="3"/>
      <c r="B21" s="39" t="str">
        <f t="shared" si="1"/>
        <v/>
      </c>
      <c r="C21" s="50"/>
      <c r="D21" s="15"/>
      <c r="E21" s="15"/>
      <c r="F21" s="15"/>
      <c r="G21" s="16"/>
      <c r="H21" s="16"/>
      <c r="I21" s="15"/>
      <c r="J21" s="15"/>
      <c r="K21" s="15"/>
      <c r="L21" s="17"/>
      <c r="M21" s="17"/>
      <c r="N21" s="17"/>
      <c r="O21" s="17"/>
      <c r="P21" s="17"/>
      <c r="Q21" s="41"/>
    </row>
    <row r="22" spans="1:17" x14ac:dyDescent="0.3">
      <c r="A22" s="3"/>
      <c r="B22" s="39" t="str">
        <f t="shared" si="1"/>
        <v/>
      </c>
      <c r="C22" s="50"/>
      <c r="D22" s="15"/>
      <c r="E22" s="15"/>
      <c r="F22" s="15"/>
      <c r="G22" s="16"/>
      <c r="H22" s="16"/>
      <c r="I22" s="15"/>
      <c r="J22" s="15"/>
      <c r="K22" s="15"/>
      <c r="L22" s="17"/>
      <c r="M22" s="17"/>
      <c r="N22" s="17"/>
      <c r="O22" s="17"/>
      <c r="P22" s="17"/>
      <c r="Q22" s="41"/>
    </row>
    <row r="23" spans="1:17" ht="21" x14ac:dyDescent="0.3">
      <c r="A23" s="3"/>
      <c r="B23" s="58"/>
      <c r="C23" s="100" t="s">
        <v>55</v>
      </c>
      <c r="D23" s="100"/>
      <c r="E23" s="100"/>
      <c r="F23" s="100"/>
      <c r="G23" s="100"/>
      <c r="H23" s="108">
        <f>ACCUEIL!$D$9</f>
        <v>2024</v>
      </c>
      <c r="I23" s="108"/>
      <c r="J23" s="62"/>
      <c r="K23" s="62"/>
      <c r="L23" s="62"/>
      <c r="M23" s="62"/>
      <c r="N23" s="62"/>
      <c r="O23" s="62"/>
      <c r="P23" s="62"/>
      <c r="Q23" s="63"/>
    </row>
    <row r="24" spans="1:17" x14ac:dyDescent="0.3">
      <c r="A24" s="3"/>
      <c r="B24" s="39" t="str">
        <f>IF(C24&lt;&gt;"","SOUTENANCE","")</f>
        <v/>
      </c>
      <c r="C24" s="39"/>
      <c r="D24" s="11"/>
      <c r="E24" s="11"/>
      <c r="F24" s="12"/>
      <c r="G24" s="13"/>
      <c r="H24" s="13"/>
      <c r="I24" s="11"/>
      <c r="J24" s="11"/>
      <c r="K24" s="11"/>
      <c r="L24" s="14"/>
      <c r="M24" s="14"/>
      <c r="N24" s="14"/>
      <c r="O24" s="14"/>
      <c r="P24" s="14"/>
      <c r="Q24" s="40"/>
    </row>
    <row r="25" spans="1:17" x14ac:dyDescent="0.3">
      <c r="A25" s="3"/>
      <c r="B25" s="39" t="str">
        <f t="shared" ref="B25:B27" si="2">IF(C25&lt;&gt;"","SOUTENANCE","")</f>
        <v/>
      </c>
      <c r="C25" s="50"/>
      <c r="D25" s="15"/>
      <c r="E25" s="11"/>
      <c r="F25" s="12"/>
      <c r="G25" s="13"/>
      <c r="H25" s="13"/>
      <c r="I25" s="11"/>
      <c r="J25" s="11"/>
      <c r="K25" s="11"/>
      <c r="L25" s="14"/>
      <c r="M25" s="14"/>
      <c r="N25" s="32"/>
      <c r="O25" s="32"/>
      <c r="P25" s="32"/>
      <c r="Q25" s="41"/>
    </row>
    <row r="26" spans="1:17" x14ac:dyDescent="0.3">
      <c r="A26" s="3"/>
      <c r="B26" s="39" t="str">
        <f t="shared" si="2"/>
        <v/>
      </c>
      <c r="C26" s="39"/>
      <c r="D26" s="11"/>
      <c r="E26" s="11"/>
      <c r="F26" s="12"/>
      <c r="G26" s="13"/>
      <c r="H26" s="13"/>
      <c r="I26" s="11"/>
      <c r="J26" s="15"/>
      <c r="K26" s="15"/>
      <c r="L26" s="17"/>
      <c r="M26" s="17"/>
      <c r="N26" s="17"/>
      <c r="O26" s="17"/>
      <c r="P26" s="17"/>
      <c r="Q26" s="41"/>
    </row>
    <row r="27" spans="1:17" x14ac:dyDescent="0.3">
      <c r="A27" s="3"/>
      <c r="B27" s="39" t="str">
        <f t="shared" si="2"/>
        <v/>
      </c>
      <c r="C27" s="39"/>
      <c r="D27" s="11"/>
      <c r="E27" s="11"/>
      <c r="F27" s="12"/>
      <c r="G27" s="13"/>
      <c r="H27" s="13"/>
      <c r="I27" s="11"/>
      <c r="J27" s="15"/>
      <c r="K27" s="15"/>
      <c r="L27" s="17"/>
      <c r="M27" s="17"/>
      <c r="N27" s="17"/>
      <c r="O27" s="17"/>
      <c r="P27" s="17"/>
      <c r="Q27" s="41"/>
    </row>
    <row r="28" spans="1:17" x14ac:dyDescent="0.3">
      <c r="A28" s="3"/>
      <c r="B28" s="39"/>
      <c r="C28" s="39"/>
      <c r="D28" s="11"/>
      <c r="E28" s="11"/>
      <c r="F28" s="12"/>
      <c r="G28" s="13"/>
      <c r="H28" s="13"/>
      <c r="I28" s="11"/>
      <c r="J28" s="15"/>
      <c r="K28" s="15"/>
      <c r="L28" s="17"/>
      <c r="M28" s="17"/>
      <c r="N28" s="17"/>
      <c r="O28" s="17"/>
      <c r="P28" s="17"/>
      <c r="Q28" s="41"/>
    </row>
    <row r="29" spans="1:17" x14ac:dyDescent="0.3">
      <c r="A29" s="3"/>
      <c r="B29" s="39"/>
      <c r="C29" s="39"/>
      <c r="D29" s="11"/>
      <c r="E29" s="11"/>
      <c r="F29" s="12"/>
      <c r="G29" s="13"/>
      <c r="H29" s="13"/>
      <c r="I29" s="11"/>
      <c r="J29" s="15"/>
      <c r="K29" s="15"/>
      <c r="L29" s="17"/>
      <c r="M29" s="17"/>
      <c r="N29" s="17"/>
      <c r="O29" s="17"/>
      <c r="P29" s="17"/>
      <c r="Q29" s="41"/>
    </row>
    <row r="30" spans="1:17" x14ac:dyDescent="0.3">
      <c r="A30" s="3"/>
      <c r="B30" s="39" t="str">
        <f t="shared" ref="B30:B35" si="3">IF(C30&lt;&gt;"","SOUTENANCE","")</f>
        <v/>
      </c>
      <c r="C30" s="39"/>
      <c r="D30" s="11"/>
      <c r="E30" s="11"/>
      <c r="F30" s="12"/>
      <c r="G30" s="13"/>
      <c r="H30" s="13"/>
      <c r="I30" s="11"/>
      <c r="J30" s="15"/>
      <c r="K30" s="15"/>
      <c r="L30" s="17"/>
      <c r="M30" s="17"/>
      <c r="N30" s="17"/>
      <c r="O30" s="17"/>
      <c r="P30" s="17"/>
      <c r="Q30" s="41"/>
    </row>
    <row r="31" spans="1:17" x14ac:dyDescent="0.3">
      <c r="A31" s="3"/>
      <c r="B31" s="39" t="str">
        <f t="shared" si="3"/>
        <v/>
      </c>
      <c r="C31" s="50"/>
      <c r="D31" s="15"/>
      <c r="E31" s="11"/>
      <c r="F31" s="12"/>
      <c r="G31" s="13"/>
      <c r="H31" s="13"/>
      <c r="I31" s="11"/>
      <c r="J31" s="15"/>
      <c r="K31" s="15"/>
      <c r="L31" s="17"/>
      <c r="M31" s="17"/>
      <c r="N31" s="17"/>
      <c r="O31" s="17"/>
      <c r="P31" s="17"/>
      <c r="Q31" s="41"/>
    </row>
    <row r="32" spans="1:17" x14ac:dyDescent="0.3">
      <c r="A32" s="3"/>
      <c r="B32" s="39" t="str">
        <f t="shared" si="3"/>
        <v/>
      </c>
      <c r="C32" s="39"/>
      <c r="D32" s="11"/>
      <c r="E32" s="11"/>
      <c r="F32" s="12"/>
      <c r="G32" s="13"/>
      <c r="H32" s="13"/>
      <c r="I32" s="11"/>
      <c r="J32" s="15"/>
      <c r="K32" s="15"/>
      <c r="L32" s="17"/>
      <c r="M32" s="17"/>
      <c r="N32" s="17"/>
      <c r="O32" s="17"/>
      <c r="P32" s="17"/>
      <c r="Q32" s="41"/>
    </row>
    <row r="33" spans="1:17" x14ac:dyDescent="0.3">
      <c r="A33" s="3"/>
      <c r="B33" s="39" t="str">
        <f t="shared" si="3"/>
        <v/>
      </c>
      <c r="C33" s="50"/>
      <c r="D33" s="15"/>
      <c r="E33" s="11"/>
      <c r="F33" s="12"/>
      <c r="G33" s="13"/>
      <c r="H33" s="13"/>
      <c r="I33" s="11"/>
      <c r="J33" s="15"/>
      <c r="K33" s="15"/>
      <c r="L33" s="17"/>
      <c r="M33" s="17"/>
      <c r="N33" s="17"/>
      <c r="O33" s="17"/>
      <c r="P33" s="17"/>
      <c r="Q33" s="41"/>
    </row>
    <row r="34" spans="1:17" x14ac:dyDescent="0.3">
      <c r="A34" s="3"/>
      <c r="B34" s="39" t="str">
        <f t="shared" si="3"/>
        <v/>
      </c>
      <c r="C34" s="50"/>
      <c r="D34" s="15"/>
      <c r="E34" s="15"/>
      <c r="F34" s="15"/>
      <c r="G34" s="16"/>
      <c r="H34" s="16"/>
      <c r="I34" s="15"/>
      <c r="J34" s="15"/>
      <c r="K34" s="15"/>
      <c r="L34" s="17"/>
      <c r="M34" s="17"/>
      <c r="N34" s="17"/>
      <c r="O34" s="17"/>
      <c r="P34" s="17"/>
      <c r="Q34" s="41"/>
    </row>
    <row r="35" spans="1:17" x14ac:dyDescent="0.3">
      <c r="A35" s="3"/>
      <c r="B35" s="39" t="str">
        <f t="shared" si="3"/>
        <v/>
      </c>
      <c r="C35" s="50"/>
      <c r="D35" s="15"/>
      <c r="E35" s="15"/>
      <c r="F35" s="15"/>
      <c r="G35" s="16"/>
      <c r="H35" s="16"/>
      <c r="I35" s="15"/>
      <c r="J35" s="15"/>
      <c r="K35" s="15"/>
      <c r="L35" s="17"/>
      <c r="M35" s="17"/>
      <c r="N35" s="17"/>
      <c r="O35" s="17"/>
      <c r="P35" s="17"/>
      <c r="Q35" s="41"/>
    </row>
    <row r="36" spans="1:17" ht="21" x14ac:dyDescent="0.3">
      <c r="A36" s="3"/>
      <c r="B36" s="58"/>
      <c r="C36" s="100" t="s">
        <v>56</v>
      </c>
      <c r="D36" s="100"/>
      <c r="E36" s="100"/>
      <c r="F36" s="100"/>
      <c r="G36" s="100"/>
      <c r="H36" s="108">
        <f>ACCUEIL!$D$9</f>
        <v>2024</v>
      </c>
      <c r="I36" s="108"/>
      <c r="J36" s="62"/>
      <c r="K36" s="62"/>
      <c r="L36" s="62"/>
      <c r="M36" s="62"/>
      <c r="N36" s="62"/>
      <c r="O36" s="62"/>
      <c r="P36" s="62"/>
      <c r="Q36" s="63"/>
    </row>
    <row r="37" spans="1:17" x14ac:dyDescent="0.3">
      <c r="A37" s="3"/>
      <c r="B37" s="39" t="str">
        <f>IF(C37&lt;&gt;"","SOUTENANCE","")</f>
        <v/>
      </c>
      <c r="C37" s="39"/>
      <c r="D37" s="11"/>
      <c r="E37" s="11"/>
      <c r="F37" s="12"/>
      <c r="G37" s="13"/>
      <c r="H37" s="13"/>
      <c r="I37" s="11"/>
      <c r="J37" s="11"/>
      <c r="K37" s="11"/>
      <c r="L37" s="14"/>
      <c r="M37" s="14"/>
      <c r="N37" s="14"/>
      <c r="O37" s="14"/>
      <c r="P37" s="14"/>
      <c r="Q37" s="40"/>
    </row>
    <row r="38" spans="1:17" x14ac:dyDescent="0.3">
      <c r="A38" s="3"/>
      <c r="B38" s="39" t="str">
        <f t="shared" ref="B38:B40" si="4">IF(C38&lt;&gt;"","SOUTENANCE","")</f>
        <v/>
      </c>
      <c r="C38" s="50"/>
      <c r="D38" s="15"/>
      <c r="E38" s="11"/>
      <c r="F38" s="12"/>
      <c r="G38" s="13"/>
      <c r="H38" s="13"/>
      <c r="I38" s="11"/>
      <c r="J38" s="11"/>
      <c r="K38" s="11"/>
      <c r="L38" s="14"/>
      <c r="M38" s="14"/>
      <c r="N38" s="32"/>
      <c r="O38" s="32"/>
      <c r="P38" s="32"/>
      <c r="Q38" s="41"/>
    </row>
    <row r="39" spans="1:17" x14ac:dyDescent="0.3">
      <c r="A39" s="3"/>
      <c r="B39" s="39" t="str">
        <f t="shared" si="4"/>
        <v/>
      </c>
      <c r="C39" s="39"/>
      <c r="D39" s="11"/>
      <c r="E39" s="11"/>
      <c r="F39" s="12"/>
      <c r="G39" s="13"/>
      <c r="H39" s="13"/>
      <c r="I39" s="11"/>
      <c r="J39" s="15"/>
      <c r="K39" s="15"/>
      <c r="L39" s="17"/>
      <c r="M39" s="17"/>
      <c r="N39" s="17"/>
      <c r="O39" s="17"/>
      <c r="P39" s="17"/>
      <c r="Q39" s="41"/>
    </row>
    <row r="40" spans="1:17" x14ac:dyDescent="0.3">
      <c r="A40" s="3"/>
      <c r="B40" s="39" t="str">
        <f t="shared" si="4"/>
        <v/>
      </c>
      <c r="C40" s="39"/>
      <c r="D40" s="11"/>
      <c r="E40" s="11"/>
      <c r="F40" s="12"/>
      <c r="G40" s="13"/>
      <c r="H40" s="13"/>
      <c r="I40" s="11"/>
      <c r="J40" s="15"/>
      <c r="K40" s="15"/>
      <c r="L40" s="17"/>
      <c r="M40" s="17"/>
      <c r="N40" s="17"/>
      <c r="O40" s="17"/>
      <c r="P40" s="17"/>
      <c r="Q40" s="41"/>
    </row>
    <row r="41" spans="1:17" x14ac:dyDescent="0.3">
      <c r="A41" s="3"/>
      <c r="B41" s="39"/>
      <c r="C41" s="39"/>
      <c r="D41" s="11"/>
      <c r="E41" s="11"/>
      <c r="F41" s="12"/>
      <c r="G41" s="13"/>
      <c r="H41" s="13"/>
      <c r="I41" s="11"/>
      <c r="J41" s="15"/>
      <c r="K41" s="15"/>
      <c r="L41" s="17"/>
      <c r="M41" s="17"/>
      <c r="N41" s="17"/>
      <c r="O41" s="17"/>
      <c r="P41" s="17"/>
      <c r="Q41" s="41"/>
    </row>
    <row r="42" spans="1:17" x14ac:dyDescent="0.3">
      <c r="A42" s="3"/>
      <c r="B42" s="39"/>
      <c r="C42" s="39"/>
      <c r="D42" s="11"/>
      <c r="E42" s="11"/>
      <c r="F42" s="12"/>
      <c r="G42" s="13"/>
      <c r="H42" s="13"/>
      <c r="I42" s="11"/>
      <c r="J42" s="15"/>
      <c r="K42" s="15"/>
      <c r="L42" s="17"/>
      <c r="M42" s="17"/>
      <c r="N42" s="17"/>
      <c r="O42" s="17"/>
      <c r="P42" s="17"/>
      <c r="Q42" s="41"/>
    </row>
    <row r="43" spans="1:17" x14ac:dyDescent="0.3">
      <c r="A43" s="3"/>
      <c r="B43" s="39" t="str">
        <f t="shared" ref="B43:B48" si="5">IF(C43&lt;&gt;"","SOUTENANCE","")</f>
        <v/>
      </c>
      <c r="C43" s="39"/>
      <c r="D43" s="11"/>
      <c r="E43" s="11"/>
      <c r="F43" s="12"/>
      <c r="G43" s="13"/>
      <c r="H43" s="13"/>
      <c r="I43" s="11"/>
      <c r="J43" s="15"/>
      <c r="K43" s="15"/>
      <c r="L43" s="17"/>
      <c r="M43" s="17"/>
      <c r="N43" s="17"/>
      <c r="O43" s="17"/>
      <c r="P43" s="17"/>
      <c r="Q43" s="41"/>
    </row>
    <row r="44" spans="1:17" x14ac:dyDescent="0.3">
      <c r="A44" s="3"/>
      <c r="B44" s="39" t="str">
        <f t="shared" si="5"/>
        <v/>
      </c>
      <c r="C44" s="50"/>
      <c r="D44" s="15"/>
      <c r="E44" s="11"/>
      <c r="F44" s="12"/>
      <c r="G44" s="13"/>
      <c r="H44" s="13"/>
      <c r="I44" s="11"/>
      <c r="J44" s="15"/>
      <c r="K44" s="15"/>
      <c r="L44" s="17"/>
      <c r="M44" s="17"/>
      <c r="N44" s="17"/>
      <c r="O44" s="17"/>
      <c r="P44" s="17"/>
      <c r="Q44" s="41"/>
    </row>
    <row r="45" spans="1:17" x14ac:dyDescent="0.3">
      <c r="A45" s="3"/>
      <c r="B45" s="39" t="str">
        <f t="shared" si="5"/>
        <v/>
      </c>
      <c r="C45" s="39"/>
      <c r="D45" s="11"/>
      <c r="E45" s="11"/>
      <c r="F45" s="12"/>
      <c r="G45" s="13"/>
      <c r="H45" s="13"/>
      <c r="I45" s="11"/>
      <c r="J45" s="15"/>
      <c r="K45" s="15"/>
      <c r="L45" s="17"/>
      <c r="M45" s="17"/>
      <c r="N45" s="17"/>
      <c r="O45" s="17"/>
      <c r="P45" s="17"/>
      <c r="Q45" s="41"/>
    </row>
    <row r="46" spans="1:17" x14ac:dyDescent="0.3">
      <c r="A46" s="3"/>
      <c r="B46" s="39" t="str">
        <f t="shared" si="5"/>
        <v/>
      </c>
      <c r="C46" s="50"/>
      <c r="D46" s="15"/>
      <c r="E46" s="11"/>
      <c r="F46" s="12"/>
      <c r="G46" s="13"/>
      <c r="H46" s="13"/>
      <c r="I46" s="11"/>
      <c r="J46" s="15"/>
      <c r="K46" s="15"/>
      <c r="L46" s="17"/>
      <c r="M46" s="17"/>
      <c r="N46" s="17"/>
      <c r="O46" s="17"/>
      <c r="P46" s="17"/>
      <c r="Q46" s="41"/>
    </row>
    <row r="47" spans="1:17" x14ac:dyDescent="0.3">
      <c r="A47" s="3"/>
      <c r="B47" s="39" t="str">
        <f t="shared" si="5"/>
        <v/>
      </c>
      <c r="C47" s="50"/>
      <c r="D47" s="15"/>
      <c r="E47" s="15"/>
      <c r="F47" s="15"/>
      <c r="G47" s="16"/>
      <c r="H47" s="16"/>
      <c r="I47" s="15"/>
      <c r="J47" s="15"/>
      <c r="K47" s="15"/>
      <c r="L47" s="17"/>
      <c r="M47" s="17"/>
      <c r="N47" s="17"/>
      <c r="O47" s="17"/>
      <c r="P47" s="17"/>
      <c r="Q47" s="41"/>
    </row>
    <row r="48" spans="1:17" x14ac:dyDescent="0.3">
      <c r="A48" s="3"/>
      <c r="B48" s="39" t="str">
        <f t="shared" si="5"/>
        <v/>
      </c>
      <c r="C48" s="50"/>
      <c r="D48" s="15"/>
      <c r="E48" s="15"/>
      <c r="F48" s="15"/>
      <c r="G48" s="16"/>
      <c r="H48" s="16"/>
      <c r="I48" s="15"/>
      <c r="J48" s="15"/>
      <c r="K48" s="15"/>
      <c r="L48" s="17"/>
      <c r="M48" s="17"/>
      <c r="N48" s="17"/>
      <c r="O48" s="17"/>
      <c r="P48" s="17"/>
      <c r="Q48" s="41"/>
    </row>
    <row r="49" spans="1:17" ht="21" x14ac:dyDescent="0.3">
      <c r="A49" s="3"/>
      <c r="B49" s="58"/>
      <c r="C49" s="100" t="s">
        <v>57</v>
      </c>
      <c r="D49" s="100"/>
      <c r="E49" s="100"/>
      <c r="F49" s="100"/>
      <c r="G49" s="100"/>
      <c r="H49" s="108">
        <f>ACCUEIL!$D$9</f>
        <v>2024</v>
      </c>
      <c r="I49" s="108"/>
      <c r="J49" s="62"/>
      <c r="K49" s="62"/>
      <c r="L49" s="62"/>
      <c r="M49" s="62"/>
      <c r="N49" s="62"/>
      <c r="O49" s="62"/>
      <c r="P49" s="62"/>
      <c r="Q49" s="63"/>
    </row>
    <row r="50" spans="1:17" x14ac:dyDescent="0.3">
      <c r="A50" s="3"/>
      <c r="B50" s="39" t="str">
        <f>IF(C50&lt;&gt;"","SOUTENANCE","")</f>
        <v/>
      </c>
      <c r="C50" s="39"/>
      <c r="D50" s="11"/>
      <c r="E50" s="11"/>
      <c r="F50" s="12"/>
      <c r="G50" s="13"/>
      <c r="H50" s="13"/>
      <c r="I50" s="11"/>
      <c r="J50" s="11"/>
      <c r="K50" s="11"/>
      <c r="L50" s="14"/>
      <c r="M50" s="14"/>
      <c r="N50" s="14"/>
      <c r="O50" s="14"/>
      <c r="P50" s="14"/>
      <c r="Q50" s="40"/>
    </row>
    <row r="51" spans="1:17" x14ac:dyDescent="0.3">
      <c r="A51" s="3"/>
      <c r="B51" s="39" t="str">
        <f t="shared" ref="B51:B53" si="6">IF(C51&lt;&gt;"","SOUTENANCE","")</f>
        <v/>
      </c>
      <c r="C51" s="50"/>
      <c r="D51" s="15"/>
      <c r="E51" s="11"/>
      <c r="F51" s="12"/>
      <c r="G51" s="13"/>
      <c r="H51" s="13"/>
      <c r="I51" s="11"/>
      <c r="J51" s="11"/>
      <c r="K51" s="11"/>
      <c r="L51" s="14"/>
      <c r="M51" s="14"/>
      <c r="N51" s="32"/>
      <c r="O51" s="32"/>
      <c r="P51" s="32"/>
      <c r="Q51" s="41"/>
    </row>
    <row r="52" spans="1:17" x14ac:dyDescent="0.3">
      <c r="A52" s="3"/>
      <c r="B52" s="39" t="str">
        <f t="shared" si="6"/>
        <v/>
      </c>
      <c r="C52" s="39"/>
      <c r="D52" s="11"/>
      <c r="E52" s="11"/>
      <c r="F52" s="12"/>
      <c r="G52" s="13"/>
      <c r="H52" s="13"/>
      <c r="I52" s="11"/>
      <c r="J52" s="15"/>
      <c r="K52" s="15"/>
      <c r="L52" s="17"/>
      <c r="M52" s="17"/>
      <c r="N52" s="17"/>
      <c r="O52" s="17"/>
      <c r="P52" s="17"/>
      <c r="Q52" s="41"/>
    </row>
    <row r="53" spans="1:17" x14ac:dyDescent="0.3">
      <c r="A53" s="3"/>
      <c r="B53" s="39" t="str">
        <f t="shared" si="6"/>
        <v/>
      </c>
      <c r="C53" s="39"/>
      <c r="D53" s="11"/>
      <c r="E53" s="11"/>
      <c r="F53" s="12"/>
      <c r="G53" s="13"/>
      <c r="H53" s="13"/>
      <c r="I53" s="11"/>
      <c r="J53" s="15"/>
      <c r="K53" s="15"/>
      <c r="L53" s="17"/>
      <c r="M53" s="17"/>
      <c r="N53" s="17"/>
      <c r="O53" s="17"/>
      <c r="P53" s="17"/>
      <c r="Q53" s="41"/>
    </row>
    <row r="54" spans="1:17" x14ac:dyDescent="0.3">
      <c r="A54" s="3"/>
      <c r="B54" s="39"/>
      <c r="C54" s="39"/>
      <c r="D54" s="11"/>
      <c r="E54" s="11"/>
      <c r="F54" s="12"/>
      <c r="G54" s="13"/>
      <c r="H54" s="13"/>
      <c r="I54" s="11"/>
      <c r="J54" s="15"/>
      <c r="K54" s="15"/>
      <c r="L54" s="17"/>
      <c r="M54" s="17"/>
      <c r="N54" s="17"/>
      <c r="O54" s="17"/>
      <c r="P54" s="17"/>
      <c r="Q54" s="41"/>
    </row>
    <row r="55" spans="1:17" x14ac:dyDescent="0.3">
      <c r="A55" s="3"/>
      <c r="B55" s="39"/>
      <c r="C55" s="39"/>
      <c r="D55" s="11"/>
      <c r="E55" s="11"/>
      <c r="F55" s="12"/>
      <c r="G55" s="13"/>
      <c r="H55" s="13"/>
      <c r="I55" s="11"/>
      <c r="J55" s="15"/>
      <c r="K55" s="15"/>
      <c r="L55" s="17"/>
      <c r="M55" s="17"/>
      <c r="N55" s="17"/>
      <c r="O55" s="17"/>
      <c r="P55" s="17"/>
      <c r="Q55" s="41"/>
    </row>
    <row r="56" spans="1:17" x14ac:dyDescent="0.3">
      <c r="A56" s="3"/>
      <c r="B56" s="39" t="str">
        <f t="shared" ref="B56:B61" si="7">IF(C56&lt;&gt;"","SOUTENANCE","")</f>
        <v/>
      </c>
      <c r="C56" s="39"/>
      <c r="D56" s="11"/>
      <c r="E56" s="11"/>
      <c r="F56" s="12"/>
      <c r="G56" s="13"/>
      <c r="H56" s="13"/>
      <c r="I56" s="11"/>
      <c r="J56" s="15"/>
      <c r="K56" s="15"/>
      <c r="L56" s="17"/>
      <c r="M56" s="17"/>
      <c r="N56" s="17"/>
      <c r="O56" s="17"/>
      <c r="P56" s="17"/>
      <c r="Q56" s="41"/>
    </row>
    <row r="57" spans="1:17" x14ac:dyDescent="0.3">
      <c r="A57" s="3"/>
      <c r="B57" s="39" t="str">
        <f t="shared" si="7"/>
        <v/>
      </c>
      <c r="C57" s="50"/>
      <c r="D57" s="15"/>
      <c r="E57" s="11"/>
      <c r="F57" s="12"/>
      <c r="G57" s="13"/>
      <c r="H57" s="13"/>
      <c r="I57" s="11"/>
      <c r="J57" s="15"/>
      <c r="K57" s="15"/>
      <c r="L57" s="17"/>
      <c r="M57" s="17"/>
      <c r="N57" s="17"/>
      <c r="O57" s="17"/>
      <c r="P57" s="17"/>
      <c r="Q57" s="41"/>
    </row>
    <row r="58" spans="1:17" x14ac:dyDescent="0.3">
      <c r="A58" s="3"/>
      <c r="B58" s="39" t="str">
        <f t="shared" si="7"/>
        <v/>
      </c>
      <c r="C58" s="39"/>
      <c r="D58" s="11"/>
      <c r="E58" s="11"/>
      <c r="F58" s="12"/>
      <c r="G58" s="13"/>
      <c r="H58" s="13"/>
      <c r="I58" s="11"/>
      <c r="J58" s="15"/>
      <c r="K58" s="15"/>
      <c r="L58" s="17"/>
      <c r="M58" s="17"/>
      <c r="N58" s="17"/>
      <c r="O58" s="17"/>
      <c r="P58" s="17"/>
      <c r="Q58" s="41"/>
    </row>
    <row r="59" spans="1:17" x14ac:dyDescent="0.3">
      <c r="A59" s="3"/>
      <c r="B59" s="39" t="str">
        <f t="shared" si="7"/>
        <v/>
      </c>
      <c r="C59" s="50"/>
      <c r="D59" s="15"/>
      <c r="E59" s="11"/>
      <c r="F59" s="12"/>
      <c r="G59" s="13"/>
      <c r="H59" s="13"/>
      <c r="I59" s="11"/>
      <c r="J59" s="15"/>
      <c r="K59" s="15"/>
      <c r="L59" s="17"/>
      <c r="M59" s="17"/>
      <c r="N59" s="17"/>
      <c r="O59" s="17"/>
      <c r="P59" s="17"/>
      <c r="Q59" s="41"/>
    </row>
    <row r="60" spans="1:17" x14ac:dyDescent="0.3">
      <c r="A60" s="3"/>
      <c r="B60" s="39" t="str">
        <f t="shared" si="7"/>
        <v/>
      </c>
      <c r="C60" s="50"/>
      <c r="D60" s="15"/>
      <c r="E60" s="15"/>
      <c r="F60" s="15"/>
      <c r="G60" s="16"/>
      <c r="H60" s="16"/>
      <c r="I60" s="15"/>
      <c r="J60" s="15"/>
      <c r="K60" s="15"/>
      <c r="L60" s="17"/>
      <c r="M60" s="17"/>
      <c r="N60" s="17"/>
      <c r="O60" s="17"/>
      <c r="P60" s="17"/>
      <c r="Q60" s="41"/>
    </row>
    <row r="61" spans="1:17" x14ac:dyDescent="0.3">
      <c r="A61" s="3"/>
      <c r="B61" s="39" t="str">
        <f t="shared" si="7"/>
        <v/>
      </c>
      <c r="C61" s="50"/>
      <c r="D61" s="15"/>
      <c r="E61" s="15"/>
      <c r="F61" s="15"/>
      <c r="G61" s="16"/>
      <c r="H61" s="16"/>
      <c r="I61" s="15"/>
      <c r="J61" s="15"/>
      <c r="K61" s="15"/>
      <c r="L61" s="17"/>
      <c r="M61" s="17"/>
      <c r="N61" s="17"/>
      <c r="O61" s="17"/>
      <c r="P61" s="17"/>
      <c r="Q61" s="41"/>
    </row>
    <row r="62" spans="1:17" ht="21" x14ac:dyDescent="0.3">
      <c r="A62" s="3"/>
      <c r="B62" s="58"/>
      <c r="C62" s="100" t="s">
        <v>58</v>
      </c>
      <c r="D62" s="100"/>
      <c r="E62" s="100"/>
      <c r="F62" s="100"/>
      <c r="G62" s="100"/>
      <c r="H62" s="108">
        <f>ACCUEIL!$D$9</f>
        <v>2024</v>
      </c>
      <c r="I62" s="108"/>
      <c r="J62" s="62"/>
      <c r="K62" s="62"/>
      <c r="L62" s="62"/>
      <c r="M62" s="62"/>
      <c r="N62" s="62"/>
      <c r="O62" s="62"/>
      <c r="P62" s="62"/>
      <c r="Q62" s="63"/>
    </row>
    <row r="63" spans="1:17" x14ac:dyDescent="0.3">
      <c r="A63" s="3"/>
      <c r="B63" s="39" t="str">
        <f>IF(C63&lt;&gt;"","SOUTENANCE","")</f>
        <v/>
      </c>
      <c r="C63" s="39"/>
      <c r="D63" s="11"/>
      <c r="E63" s="11"/>
      <c r="F63" s="12"/>
      <c r="G63" s="13"/>
      <c r="H63" s="13"/>
      <c r="I63" s="11"/>
      <c r="J63" s="11"/>
      <c r="K63" s="11"/>
      <c r="L63" s="14"/>
      <c r="M63" s="14"/>
      <c r="N63" s="14"/>
      <c r="O63" s="14"/>
      <c r="P63" s="14"/>
      <c r="Q63" s="40"/>
    </row>
    <row r="64" spans="1:17" x14ac:dyDescent="0.3">
      <c r="A64" s="3"/>
      <c r="B64" s="39" t="str">
        <f t="shared" ref="B64:B66" si="8">IF(C64&lt;&gt;"","SOUTENANCE","")</f>
        <v/>
      </c>
      <c r="C64" s="50"/>
      <c r="D64" s="15"/>
      <c r="E64" s="11"/>
      <c r="F64" s="12"/>
      <c r="G64" s="13"/>
      <c r="H64" s="13"/>
      <c r="I64" s="11"/>
      <c r="J64" s="11"/>
      <c r="K64" s="11"/>
      <c r="L64" s="14"/>
      <c r="M64" s="14"/>
      <c r="N64" s="32"/>
      <c r="O64" s="32"/>
      <c r="P64" s="32"/>
      <c r="Q64" s="41"/>
    </row>
    <row r="65" spans="1:17" x14ac:dyDescent="0.3">
      <c r="A65" s="3"/>
      <c r="B65" s="39" t="str">
        <f t="shared" si="8"/>
        <v/>
      </c>
      <c r="C65" s="39"/>
      <c r="D65" s="11"/>
      <c r="E65" s="11"/>
      <c r="F65" s="12"/>
      <c r="G65" s="13"/>
      <c r="H65" s="13"/>
      <c r="I65" s="11"/>
      <c r="J65" s="15"/>
      <c r="K65" s="15"/>
      <c r="L65" s="17"/>
      <c r="M65" s="17"/>
      <c r="N65" s="17"/>
      <c r="O65" s="17"/>
      <c r="P65" s="17"/>
      <c r="Q65" s="41"/>
    </row>
    <row r="66" spans="1:17" x14ac:dyDescent="0.3">
      <c r="A66" s="3"/>
      <c r="B66" s="39" t="str">
        <f t="shared" si="8"/>
        <v/>
      </c>
      <c r="C66" s="39"/>
      <c r="D66" s="11"/>
      <c r="E66" s="11"/>
      <c r="F66" s="12"/>
      <c r="G66" s="13"/>
      <c r="H66" s="13"/>
      <c r="I66" s="11"/>
      <c r="J66" s="15"/>
      <c r="K66" s="15"/>
      <c r="L66" s="17"/>
      <c r="M66" s="17"/>
      <c r="N66" s="17"/>
      <c r="O66" s="17"/>
      <c r="P66" s="17"/>
      <c r="Q66" s="41"/>
    </row>
    <row r="67" spans="1:17" x14ac:dyDescent="0.3">
      <c r="A67" s="3"/>
      <c r="B67" s="39"/>
      <c r="C67" s="39"/>
      <c r="D67" s="11"/>
      <c r="E67" s="11"/>
      <c r="F67" s="12"/>
      <c r="G67" s="13"/>
      <c r="H67" s="13"/>
      <c r="I67" s="11"/>
      <c r="J67" s="15"/>
      <c r="K67" s="15"/>
      <c r="L67" s="17"/>
      <c r="M67" s="17"/>
      <c r="N67" s="17"/>
      <c r="O67" s="17"/>
      <c r="P67" s="17"/>
      <c r="Q67" s="41"/>
    </row>
    <row r="68" spans="1:17" x14ac:dyDescent="0.3">
      <c r="A68" s="3"/>
      <c r="B68" s="39"/>
      <c r="C68" s="39"/>
      <c r="D68" s="11"/>
      <c r="E68" s="11"/>
      <c r="F68" s="12"/>
      <c r="G68" s="13"/>
      <c r="H68" s="13"/>
      <c r="I68" s="11"/>
      <c r="J68" s="15"/>
      <c r="K68" s="15"/>
      <c r="L68" s="17"/>
      <c r="M68" s="17"/>
      <c r="N68" s="17"/>
      <c r="O68" s="17"/>
      <c r="P68" s="17"/>
      <c r="Q68" s="41"/>
    </row>
    <row r="69" spans="1:17" x14ac:dyDescent="0.3">
      <c r="A69" s="3"/>
      <c r="B69" s="39" t="str">
        <f t="shared" ref="B69:B74" si="9">IF(C69&lt;&gt;"","SOUTENANCE","")</f>
        <v/>
      </c>
      <c r="C69" s="39"/>
      <c r="D69" s="11"/>
      <c r="E69" s="11"/>
      <c r="F69" s="12"/>
      <c r="G69" s="13"/>
      <c r="H69" s="13"/>
      <c r="I69" s="11"/>
      <c r="J69" s="15"/>
      <c r="K69" s="15"/>
      <c r="L69" s="17"/>
      <c r="M69" s="17"/>
      <c r="N69" s="17"/>
      <c r="O69" s="17"/>
      <c r="P69" s="17"/>
      <c r="Q69" s="41"/>
    </row>
    <row r="70" spans="1:17" x14ac:dyDescent="0.3">
      <c r="A70" s="3"/>
      <c r="B70" s="39" t="str">
        <f t="shared" si="9"/>
        <v/>
      </c>
      <c r="C70" s="50"/>
      <c r="D70" s="15"/>
      <c r="E70" s="11"/>
      <c r="F70" s="12"/>
      <c r="G70" s="13"/>
      <c r="H70" s="13"/>
      <c r="I70" s="11"/>
      <c r="J70" s="15"/>
      <c r="K70" s="15"/>
      <c r="L70" s="17"/>
      <c r="M70" s="17"/>
      <c r="N70" s="17"/>
      <c r="O70" s="17"/>
      <c r="P70" s="17"/>
      <c r="Q70" s="41"/>
    </row>
    <row r="71" spans="1:17" x14ac:dyDescent="0.3">
      <c r="A71" s="3"/>
      <c r="B71" s="39" t="str">
        <f t="shared" si="9"/>
        <v/>
      </c>
      <c r="C71" s="39"/>
      <c r="D71" s="11"/>
      <c r="E71" s="11"/>
      <c r="F71" s="12"/>
      <c r="G71" s="13"/>
      <c r="H71" s="13"/>
      <c r="I71" s="11"/>
      <c r="J71" s="15"/>
      <c r="K71" s="15"/>
      <c r="L71" s="17"/>
      <c r="M71" s="17"/>
      <c r="N71" s="17"/>
      <c r="O71" s="17"/>
      <c r="P71" s="17"/>
      <c r="Q71" s="41"/>
    </row>
    <row r="72" spans="1:17" x14ac:dyDescent="0.3">
      <c r="A72" s="3"/>
      <c r="B72" s="39" t="str">
        <f t="shared" si="9"/>
        <v/>
      </c>
      <c r="C72" s="50"/>
      <c r="D72" s="15"/>
      <c r="E72" s="11"/>
      <c r="F72" s="12"/>
      <c r="G72" s="13"/>
      <c r="H72" s="13"/>
      <c r="I72" s="11"/>
      <c r="J72" s="15"/>
      <c r="K72" s="15"/>
      <c r="L72" s="17"/>
      <c r="M72" s="17"/>
      <c r="N72" s="17"/>
      <c r="O72" s="17"/>
      <c r="P72" s="17"/>
      <c r="Q72" s="41"/>
    </row>
    <row r="73" spans="1:17" x14ac:dyDescent="0.3">
      <c r="A73" s="3"/>
      <c r="B73" s="39" t="str">
        <f t="shared" si="9"/>
        <v/>
      </c>
      <c r="C73" s="50"/>
      <c r="D73" s="15"/>
      <c r="E73" s="15"/>
      <c r="F73" s="15"/>
      <c r="G73" s="16"/>
      <c r="H73" s="16"/>
      <c r="I73" s="15"/>
      <c r="J73" s="15"/>
      <c r="K73" s="15"/>
      <c r="L73" s="17"/>
      <c r="M73" s="17"/>
      <c r="N73" s="17"/>
      <c r="O73" s="17"/>
      <c r="P73" s="17"/>
      <c r="Q73" s="41"/>
    </row>
    <row r="74" spans="1:17" x14ac:dyDescent="0.3">
      <c r="A74" s="3"/>
      <c r="B74" s="39" t="str">
        <f t="shared" si="9"/>
        <v/>
      </c>
      <c r="C74" s="50"/>
      <c r="D74" s="15"/>
      <c r="E74" s="15"/>
      <c r="F74" s="15"/>
      <c r="G74" s="16"/>
      <c r="H74" s="16"/>
      <c r="I74" s="15"/>
      <c r="J74" s="15"/>
      <c r="K74" s="15"/>
      <c r="L74" s="17"/>
      <c r="M74" s="17"/>
      <c r="N74" s="17"/>
      <c r="O74" s="17"/>
      <c r="P74" s="17"/>
      <c r="Q74" s="41"/>
    </row>
    <row r="75" spans="1:17" ht="21" x14ac:dyDescent="0.3">
      <c r="A75" s="3"/>
      <c r="B75" s="58"/>
      <c r="C75" s="100" t="s">
        <v>59</v>
      </c>
      <c r="D75" s="100"/>
      <c r="E75" s="100"/>
      <c r="F75" s="100"/>
      <c r="G75" s="100"/>
      <c r="H75" s="108">
        <f>ACCUEIL!$D$9</f>
        <v>2024</v>
      </c>
      <c r="I75" s="108"/>
      <c r="J75" s="62"/>
      <c r="K75" s="62"/>
      <c r="L75" s="62"/>
      <c r="M75" s="62"/>
      <c r="N75" s="62"/>
      <c r="O75" s="62"/>
      <c r="P75" s="62"/>
      <c r="Q75" s="63"/>
    </row>
    <row r="76" spans="1:17" x14ac:dyDescent="0.3">
      <c r="A76" s="3"/>
      <c r="B76" s="39" t="str">
        <f>IF(C76&lt;&gt;"","SOUTENANCE","")</f>
        <v/>
      </c>
      <c r="C76" s="39"/>
      <c r="D76" s="11"/>
      <c r="E76" s="11"/>
      <c r="F76" s="12"/>
      <c r="G76" s="13"/>
      <c r="H76" s="13"/>
      <c r="I76" s="11"/>
      <c r="J76" s="11"/>
      <c r="K76" s="11"/>
      <c r="L76" s="14"/>
      <c r="M76" s="14"/>
      <c r="N76" s="14"/>
      <c r="O76" s="14"/>
      <c r="P76" s="14"/>
      <c r="Q76" s="40"/>
    </row>
    <row r="77" spans="1:17" x14ac:dyDescent="0.3">
      <c r="A77" s="3"/>
      <c r="B77" s="39" t="str">
        <f t="shared" ref="B77:B79" si="10">IF(C77&lt;&gt;"","SOUTENANCE","")</f>
        <v/>
      </c>
      <c r="C77" s="50"/>
      <c r="D77" s="15"/>
      <c r="E77" s="11"/>
      <c r="F77" s="12"/>
      <c r="G77" s="13"/>
      <c r="H77" s="13"/>
      <c r="I77" s="11"/>
      <c r="J77" s="11"/>
      <c r="K77" s="11"/>
      <c r="L77" s="14"/>
      <c r="M77" s="14"/>
      <c r="N77" s="32"/>
      <c r="O77" s="32"/>
      <c r="P77" s="32"/>
      <c r="Q77" s="41"/>
    </row>
    <row r="78" spans="1:17" x14ac:dyDescent="0.3">
      <c r="A78" s="3"/>
      <c r="B78" s="39" t="str">
        <f t="shared" si="10"/>
        <v/>
      </c>
      <c r="C78" s="39"/>
      <c r="D78" s="11"/>
      <c r="E78" s="11"/>
      <c r="F78" s="12"/>
      <c r="G78" s="13"/>
      <c r="H78" s="13"/>
      <c r="I78" s="11"/>
      <c r="J78" s="15"/>
      <c r="K78" s="15"/>
      <c r="L78" s="17"/>
      <c r="M78" s="17"/>
      <c r="N78" s="17"/>
      <c r="O78" s="17"/>
      <c r="P78" s="17"/>
      <c r="Q78" s="41"/>
    </row>
    <row r="79" spans="1:17" x14ac:dyDescent="0.3">
      <c r="A79" s="3"/>
      <c r="B79" s="39" t="str">
        <f t="shared" si="10"/>
        <v/>
      </c>
      <c r="C79" s="39"/>
      <c r="D79" s="11"/>
      <c r="E79" s="11"/>
      <c r="F79" s="12"/>
      <c r="G79" s="13"/>
      <c r="H79" s="13"/>
      <c r="I79" s="11"/>
      <c r="J79" s="15"/>
      <c r="K79" s="15"/>
      <c r="L79" s="17"/>
      <c r="M79" s="17"/>
      <c r="N79" s="17"/>
      <c r="O79" s="17"/>
      <c r="P79" s="17"/>
      <c r="Q79" s="41"/>
    </row>
    <row r="80" spans="1:17" x14ac:dyDescent="0.3">
      <c r="A80" s="3"/>
      <c r="B80" s="39"/>
      <c r="C80" s="39"/>
      <c r="D80" s="11"/>
      <c r="E80" s="11"/>
      <c r="F80" s="12"/>
      <c r="G80" s="13"/>
      <c r="H80" s="13"/>
      <c r="I80" s="11"/>
      <c r="J80" s="15"/>
      <c r="K80" s="15"/>
      <c r="L80" s="17"/>
      <c r="M80" s="17"/>
      <c r="N80" s="17"/>
      <c r="O80" s="17"/>
      <c r="P80" s="17"/>
      <c r="Q80" s="41"/>
    </row>
    <row r="81" spans="1:17" x14ac:dyDescent="0.3">
      <c r="A81" s="3"/>
      <c r="B81" s="39"/>
      <c r="C81" s="39"/>
      <c r="D81" s="11"/>
      <c r="E81" s="11"/>
      <c r="F81" s="12"/>
      <c r="G81" s="13"/>
      <c r="H81" s="13"/>
      <c r="I81" s="11"/>
      <c r="J81" s="15"/>
      <c r="K81" s="15"/>
      <c r="L81" s="17"/>
      <c r="M81" s="17"/>
      <c r="N81" s="17"/>
      <c r="O81" s="17"/>
      <c r="P81" s="17"/>
      <c r="Q81" s="41"/>
    </row>
    <row r="82" spans="1:17" x14ac:dyDescent="0.3">
      <c r="A82" s="3"/>
      <c r="B82" s="39" t="str">
        <f t="shared" ref="B82:B87" si="11">IF(C82&lt;&gt;"","SOUTENANCE","")</f>
        <v/>
      </c>
      <c r="C82" s="39"/>
      <c r="D82" s="11"/>
      <c r="E82" s="11"/>
      <c r="F82" s="12"/>
      <c r="G82" s="13"/>
      <c r="H82" s="13"/>
      <c r="I82" s="11"/>
      <c r="J82" s="15"/>
      <c r="K82" s="15"/>
      <c r="L82" s="17"/>
      <c r="M82" s="17"/>
      <c r="N82" s="17"/>
      <c r="O82" s="17"/>
      <c r="P82" s="17"/>
      <c r="Q82" s="41"/>
    </row>
    <row r="83" spans="1:17" x14ac:dyDescent="0.3">
      <c r="A83" s="3"/>
      <c r="B83" s="39" t="str">
        <f t="shared" si="11"/>
        <v/>
      </c>
      <c r="C83" s="50"/>
      <c r="D83" s="15"/>
      <c r="E83" s="11"/>
      <c r="F83" s="12"/>
      <c r="G83" s="13"/>
      <c r="H83" s="13"/>
      <c r="I83" s="11"/>
      <c r="J83" s="15"/>
      <c r="K83" s="15"/>
      <c r="L83" s="17"/>
      <c r="M83" s="17"/>
      <c r="N83" s="17"/>
      <c r="O83" s="17"/>
      <c r="P83" s="17"/>
      <c r="Q83" s="41"/>
    </row>
    <row r="84" spans="1:17" x14ac:dyDescent="0.3">
      <c r="A84" s="3"/>
      <c r="B84" s="39" t="str">
        <f t="shared" si="11"/>
        <v/>
      </c>
      <c r="C84" s="39"/>
      <c r="D84" s="11"/>
      <c r="E84" s="11"/>
      <c r="F84" s="12"/>
      <c r="G84" s="13"/>
      <c r="H84" s="13"/>
      <c r="I84" s="11"/>
      <c r="J84" s="15"/>
      <c r="K84" s="15"/>
      <c r="L84" s="17"/>
      <c r="M84" s="17"/>
      <c r="N84" s="17"/>
      <c r="O84" s="17"/>
      <c r="P84" s="17"/>
      <c r="Q84" s="41"/>
    </row>
    <row r="85" spans="1:17" x14ac:dyDescent="0.3">
      <c r="A85" s="3"/>
      <c r="B85" s="39" t="str">
        <f t="shared" si="11"/>
        <v/>
      </c>
      <c r="C85" s="50"/>
      <c r="D85" s="15"/>
      <c r="E85" s="11"/>
      <c r="F85" s="12"/>
      <c r="G85" s="13"/>
      <c r="H85" s="13"/>
      <c r="I85" s="11"/>
      <c r="J85" s="15"/>
      <c r="K85" s="15"/>
      <c r="L85" s="17"/>
      <c r="M85" s="17"/>
      <c r="N85" s="17"/>
      <c r="O85" s="17"/>
      <c r="P85" s="17"/>
      <c r="Q85" s="41"/>
    </row>
    <row r="86" spans="1:17" x14ac:dyDescent="0.3">
      <c r="A86" s="3"/>
      <c r="B86" s="39" t="str">
        <f t="shared" si="11"/>
        <v/>
      </c>
      <c r="C86" s="50"/>
      <c r="D86" s="15"/>
      <c r="E86" s="15"/>
      <c r="F86" s="15"/>
      <c r="G86" s="16"/>
      <c r="H86" s="16"/>
      <c r="I86" s="15"/>
      <c r="J86" s="15"/>
      <c r="K86" s="15"/>
      <c r="L86" s="17"/>
      <c r="M86" s="17"/>
      <c r="N86" s="17"/>
      <c r="O86" s="17"/>
      <c r="P86" s="17"/>
      <c r="Q86" s="41"/>
    </row>
    <row r="87" spans="1:17" x14ac:dyDescent="0.3">
      <c r="A87" s="3"/>
      <c r="B87" s="39" t="str">
        <f t="shared" si="11"/>
        <v/>
      </c>
      <c r="C87" s="50"/>
      <c r="D87" s="15"/>
      <c r="E87" s="15"/>
      <c r="F87" s="15"/>
      <c r="G87" s="16"/>
      <c r="H87" s="16"/>
      <c r="I87" s="15"/>
      <c r="J87" s="15"/>
      <c r="K87" s="15"/>
      <c r="L87" s="17"/>
      <c r="M87" s="17"/>
      <c r="N87" s="17"/>
      <c r="O87" s="17"/>
      <c r="P87" s="17"/>
      <c r="Q87" s="41"/>
    </row>
    <row r="88" spans="1:17" ht="21" x14ac:dyDescent="0.3">
      <c r="A88" s="3"/>
      <c r="B88" s="58"/>
      <c r="C88" s="100" t="s">
        <v>60</v>
      </c>
      <c r="D88" s="100"/>
      <c r="E88" s="100"/>
      <c r="F88" s="100"/>
      <c r="G88" s="100"/>
      <c r="H88" s="108">
        <f>ACCUEIL!$D$9</f>
        <v>2024</v>
      </c>
      <c r="I88" s="108"/>
      <c r="J88" s="62"/>
      <c r="K88" s="62"/>
      <c r="L88" s="62"/>
      <c r="M88" s="62"/>
      <c r="N88" s="62"/>
      <c r="O88" s="62"/>
      <c r="P88" s="62"/>
      <c r="Q88" s="63"/>
    </row>
    <row r="89" spans="1:17" x14ac:dyDescent="0.3">
      <c r="A89" s="3"/>
      <c r="B89" s="39" t="str">
        <f>IF(C89&lt;&gt;"","SOUTENANCE","")</f>
        <v/>
      </c>
      <c r="C89" s="39"/>
      <c r="D89" s="11"/>
      <c r="E89" s="11"/>
      <c r="F89" s="12"/>
      <c r="G89" s="13"/>
      <c r="H89" s="13"/>
      <c r="I89" s="11"/>
      <c r="J89" s="11"/>
      <c r="K89" s="11"/>
      <c r="L89" s="14"/>
      <c r="M89" s="14"/>
      <c r="N89" s="14"/>
      <c r="O89" s="14"/>
      <c r="P89" s="14"/>
      <c r="Q89" s="40"/>
    </row>
    <row r="90" spans="1:17" x14ac:dyDescent="0.3">
      <c r="A90" s="3"/>
      <c r="B90" s="39" t="str">
        <f t="shared" ref="B90:B92" si="12">IF(C90&lt;&gt;"","SOUTENANCE","")</f>
        <v/>
      </c>
      <c r="C90" s="50"/>
      <c r="D90" s="15"/>
      <c r="E90" s="11"/>
      <c r="F90" s="12"/>
      <c r="G90" s="13"/>
      <c r="H90" s="13"/>
      <c r="I90" s="11"/>
      <c r="J90" s="11"/>
      <c r="K90" s="11"/>
      <c r="L90" s="14"/>
      <c r="M90" s="14"/>
      <c r="N90" s="32"/>
      <c r="O90" s="32"/>
      <c r="P90" s="32"/>
      <c r="Q90" s="41"/>
    </row>
    <row r="91" spans="1:17" x14ac:dyDescent="0.3">
      <c r="A91" s="3"/>
      <c r="B91" s="39" t="str">
        <f t="shared" si="12"/>
        <v/>
      </c>
      <c r="C91" s="39"/>
      <c r="D91" s="11"/>
      <c r="E91" s="11"/>
      <c r="F91" s="12"/>
      <c r="G91" s="13"/>
      <c r="H91" s="13"/>
      <c r="I91" s="11"/>
      <c r="J91" s="15"/>
      <c r="K91" s="15"/>
      <c r="L91" s="17"/>
      <c r="M91" s="17"/>
      <c r="N91" s="17"/>
      <c r="O91" s="17"/>
      <c r="P91" s="17"/>
      <c r="Q91" s="41"/>
    </row>
    <row r="92" spans="1:17" x14ac:dyDescent="0.3">
      <c r="A92" s="3"/>
      <c r="B92" s="39" t="str">
        <f t="shared" si="12"/>
        <v/>
      </c>
      <c r="C92" s="39"/>
      <c r="D92" s="11"/>
      <c r="E92" s="11"/>
      <c r="F92" s="12"/>
      <c r="G92" s="13"/>
      <c r="H92" s="13"/>
      <c r="I92" s="11"/>
      <c r="J92" s="15"/>
      <c r="K92" s="15"/>
      <c r="L92" s="17"/>
      <c r="M92" s="17"/>
      <c r="N92" s="17"/>
      <c r="O92" s="17"/>
      <c r="P92" s="17"/>
      <c r="Q92" s="41"/>
    </row>
    <row r="93" spans="1:17" x14ac:dyDescent="0.3">
      <c r="A93" s="3"/>
      <c r="B93" s="39"/>
      <c r="C93" s="39"/>
      <c r="D93" s="11"/>
      <c r="E93" s="11"/>
      <c r="F93" s="12"/>
      <c r="G93" s="13"/>
      <c r="H93" s="13"/>
      <c r="I93" s="11"/>
      <c r="J93" s="15"/>
      <c r="K93" s="15"/>
      <c r="L93" s="17"/>
      <c r="M93" s="17"/>
      <c r="N93" s="17"/>
      <c r="O93" s="17"/>
      <c r="P93" s="17"/>
      <c r="Q93" s="41"/>
    </row>
    <row r="94" spans="1:17" x14ac:dyDescent="0.3">
      <c r="A94" s="3"/>
      <c r="B94" s="39"/>
      <c r="C94" s="39"/>
      <c r="D94" s="11"/>
      <c r="E94" s="11"/>
      <c r="F94" s="12"/>
      <c r="G94" s="13"/>
      <c r="H94" s="13"/>
      <c r="I94" s="11"/>
      <c r="J94" s="15"/>
      <c r="K94" s="15"/>
      <c r="L94" s="17"/>
      <c r="M94" s="17"/>
      <c r="N94" s="17"/>
      <c r="O94" s="17"/>
      <c r="P94" s="17"/>
      <c r="Q94" s="41"/>
    </row>
    <row r="95" spans="1:17" x14ac:dyDescent="0.3">
      <c r="A95" s="3"/>
      <c r="B95" s="39" t="str">
        <f t="shared" ref="B95:B100" si="13">IF(C95&lt;&gt;"","SOUTENANCE","")</f>
        <v/>
      </c>
      <c r="C95" s="39"/>
      <c r="D95" s="11"/>
      <c r="E95" s="11"/>
      <c r="F95" s="12"/>
      <c r="G95" s="13"/>
      <c r="H95" s="13"/>
      <c r="I95" s="11"/>
      <c r="J95" s="15"/>
      <c r="K95" s="15"/>
      <c r="L95" s="17"/>
      <c r="M95" s="17"/>
      <c r="N95" s="17"/>
      <c r="O95" s="17"/>
      <c r="P95" s="17"/>
      <c r="Q95" s="41"/>
    </row>
    <row r="96" spans="1:17" x14ac:dyDescent="0.3">
      <c r="A96" s="3"/>
      <c r="B96" s="39" t="str">
        <f t="shared" si="13"/>
        <v/>
      </c>
      <c r="C96" s="50"/>
      <c r="D96" s="15"/>
      <c r="E96" s="11"/>
      <c r="F96" s="12"/>
      <c r="G96" s="13"/>
      <c r="H96" s="13"/>
      <c r="I96" s="11"/>
      <c r="J96" s="15"/>
      <c r="K96" s="15"/>
      <c r="L96" s="17"/>
      <c r="M96" s="17"/>
      <c r="N96" s="17"/>
      <c r="O96" s="17"/>
      <c r="P96" s="17"/>
      <c r="Q96" s="41"/>
    </row>
    <row r="97" spans="1:17" x14ac:dyDescent="0.3">
      <c r="A97" s="3"/>
      <c r="B97" s="39" t="str">
        <f t="shared" si="13"/>
        <v/>
      </c>
      <c r="C97" s="39"/>
      <c r="D97" s="11"/>
      <c r="E97" s="11"/>
      <c r="F97" s="12"/>
      <c r="G97" s="13"/>
      <c r="H97" s="13"/>
      <c r="I97" s="11"/>
      <c r="J97" s="15"/>
      <c r="K97" s="15"/>
      <c r="L97" s="17"/>
      <c r="M97" s="17"/>
      <c r="N97" s="17"/>
      <c r="O97" s="17"/>
      <c r="P97" s="17"/>
      <c r="Q97" s="41"/>
    </row>
    <row r="98" spans="1:17" x14ac:dyDescent="0.3">
      <c r="A98" s="3"/>
      <c r="B98" s="39" t="str">
        <f t="shared" si="13"/>
        <v/>
      </c>
      <c r="C98" s="50"/>
      <c r="D98" s="15"/>
      <c r="E98" s="11"/>
      <c r="F98" s="12"/>
      <c r="G98" s="13"/>
      <c r="H98" s="13"/>
      <c r="I98" s="11"/>
      <c r="J98" s="15"/>
      <c r="K98" s="15"/>
      <c r="L98" s="17"/>
      <c r="M98" s="17"/>
      <c r="N98" s="17"/>
      <c r="O98" s="17"/>
      <c r="P98" s="17"/>
      <c r="Q98" s="41"/>
    </row>
    <row r="99" spans="1:17" x14ac:dyDescent="0.3">
      <c r="A99" s="3"/>
      <c r="B99" s="39" t="str">
        <f t="shared" si="13"/>
        <v/>
      </c>
      <c r="C99" s="50"/>
      <c r="D99" s="15"/>
      <c r="E99" s="15"/>
      <c r="F99" s="15"/>
      <c r="G99" s="16"/>
      <c r="H99" s="16"/>
      <c r="I99" s="15"/>
      <c r="J99" s="15"/>
      <c r="K99" s="15"/>
      <c r="L99" s="17"/>
      <c r="M99" s="17"/>
      <c r="N99" s="17"/>
      <c r="O99" s="17"/>
      <c r="P99" s="17"/>
      <c r="Q99" s="41"/>
    </row>
    <row r="100" spans="1:17" x14ac:dyDescent="0.3">
      <c r="A100" s="3"/>
      <c r="B100" s="39" t="str">
        <f t="shared" si="13"/>
        <v/>
      </c>
      <c r="C100" s="50"/>
      <c r="D100" s="15"/>
      <c r="E100" s="15"/>
      <c r="F100" s="15"/>
      <c r="G100" s="16"/>
      <c r="H100" s="16"/>
      <c r="I100" s="15"/>
      <c r="J100" s="15"/>
      <c r="K100" s="15"/>
      <c r="L100" s="17"/>
      <c r="M100" s="17"/>
      <c r="N100" s="17"/>
      <c r="O100" s="17"/>
      <c r="P100" s="17"/>
      <c r="Q100" s="41"/>
    </row>
    <row r="101" spans="1:17" ht="21" x14ac:dyDescent="0.3">
      <c r="A101" s="3"/>
      <c r="B101" s="58"/>
      <c r="C101" s="100" t="s">
        <v>61</v>
      </c>
      <c r="D101" s="100"/>
      <c r="E101" s="100"/>
      <c r="F101" s="100"/>
      <c r="G101" s="100"/>
      <c r="H101" s="108">
        <f>ACCUEIL!$D$9</f>
        <v>2024</v>
      </c>
      <c r="I101" s="108"/>
      <c r="J101" s="62"/>
      <c r="K101" s="62"/>
      <c r="L101" s="62"/>
      <c r="M101" s="62"/>
      <c r="N101" s="62"/>
      <c r="O101" s="62"/>
      <c r="P101" s="62"/>
      <c r="Q101" s="63"/>
    </row>
    <row r="102" spans="1:17" x14ac:dyDescent="0.3">
      <c r="A102" s="3"/>
      <c r="B102" s="39" t="str">
        <f>IF(C102&lt;&gt;"","SOUTENANCE","")</f>
        <v/>
      </c>
      <c r="C102" s="39"/>
      <c r="D102" s="11"/>
      <c r="E102" s="11"/>
      <c r="F102" s="12"/>
      <c r="G102" s="13"/>
      <c r="H102" s="13"/>
      <c r="I102" s="11"/>
      <c r="J102" s="11"/>
      <c r="K102" s="11"/>
      <c r="L102" s="14"/>
      <c r="M102" s="14"/>
      <c r="N102" s="14"/>
      <c r="O102" s="14"/>
      <c r="P102" s="14"/>
      <c r="Q102" s="40"/>
    </row>
    <row r="103" spans="1:17" x14ac:dyDescent="0.3">
      <c r="A103" s="3"/>
      <c r="B103" s="39" t="str">
        <f t="shared" ref="B103:B105" si="14">IF(C103&lt;&gt;"","SOUTENANCE","")</f>
        <v/>
      </c>
      <c r="C103" s="50"/>
      <c r="D103" s="15"/>
      <c r="E103" s="11"/>
      <c r="F103" s="12"/>
      <c r="G103" s="13"/>
      <c r="H103" s="13"/>
      <c r="I103" s="11"/>
      <c r="J103" s="11"/>
      <c r="K103" s="11"/>
      <c r="L103" s="14"/>
      <c r="M103" s="14"/>
      <c r="N103" s="32"/>
      <c r="O103" s="32"/>
      <c r="P103" s="32"/>
      <c r="Q103" s="41"/>
    </row>
    <row r="104" spans="1:17" x14ac:dyDescent="0.3">
      <c r="A104" s="3"/>
      <c r="B104" s="39" t="str">
        <f t="shared" si="14"/>
        <v/>
      </c>
      <c r="C104" s="39"/>
      <c r="D104" s="11"/>
      <c r="E104" s="11"/>
      <c r="F104" s="12"/>
      <c r="G104" s="13"/>
      <c r="H104" s="13"/>
      <c r="I104" s="11"/>
      <c r="J104" s="15"/>
      <c r="K104" s="15"/>
      <c r="L104" s="17"/>
      <c r="M104" s="17"/>
      <c r="N104" s="17"/>
      <c r="O104" s="17"/>
      <c r="P104" s="17"/>
      <c r="Q104" s="41"/>
    </row>
    <row r="105" spans="1:17" x14ac:dyDescent="0.3">
      <c r="A105" s="3"/>
      <c r="B105" s="39" t="str">
        <f t="shared" si="14"/>
        <v/>
      </c>
      <c r="C105" s="39"/>
      <c r="D105" s="11"/>
      <c r="E105" s="11"/>
      <c r="F105" s="12"/>
      <c r="G105" s="13"/>
      <c r="H105" s="13"/>
      <c r="I105" s="11"/>
      <c r="J105" s="15"/>
      <c r="K105" s="15"/>
      <c r="L105" s="17"/>
      <c r="M105" s="17"/>
      <c r="N105" s="17"/>
      <c r="O105" s="17"/>
      <c r="P105" s="17"/>
      <c r="Q105" s="41"/>
    </row>
    <row r="106" spans="1:17" x14ac:dyDescent="0.3">
      <c r="A106" s="3"/>
      <c r="B106" s="39"/>
      <c r="C106" s="39"/>
      <c r="D106" s="11"/>
      <c r="E106" s="11"/>
      <c r="F106" s="12"/>
      <c r="G106" s="13"/>
      <c r="H106" s="13"/>
      <c r="I106" s="11"/>
      <c r="J106" s="15"/>
      <c r="K106" s="15"/>
      <c r="L106" s="17"/>
      <c r="M106" s="17"/>
      <c r="N106" s="17"/>
      <c r="O106" s="17"/>
      <c r="P106" s="17"/>
      <c r="Q106" s="41"/>
    </row>
    <row r="107" spans="1:17" x14ac:dyDescent="0.3">
      <c r="A107" s="3"/>
      <c r="B107" s="39"/>
      <c r="C107" s="39"/>
      <c r="D107" s="11"/>
      <c r="E107" s="11"/>
      <c r="F107" s="12"/>
      <c r="G107" s="13"/>
      <c r="H107" s="13"/>
      <c r="I107" s="11"/>
      <c r="J107" s="15"/>
      <c r="K107" s="15"/>
      <c r="L107" s="17"/>
      <c r="M107" s="17"/>
      <c r="N107" s="17"/>
      <c r="O107" s="17"/>
      <c r="P107" s="17"/>
      <c r="Q107" s="41"/>
    </row>
    <row r="108" spans="1:17" x14ac:dyDescent="0.3">
      <c r="A108" s="3"/>
      <c r="B108" s="39" t="str">
        <f t="shared" ref="B108:B113" si="15">IF(C108&lt;&gt;"","SOUTENANCE","")</f>
        <v/>
      </c>
      <c r="C108" s="39"/>
      <c r="D108" s="11"/>
      <c r="E108" s="11"/>
      <c r="F108" s="12"/>
      <c r="G108" s="13"/>
      <c r="H108" s="13"/>
      <c r="I108" s="11"/>
      <c r="J108" s="15"/>
      <c r="K108" s="15"/>
      <c r="L108" s="17"/>
      <c r="M108" s="17"/>
      <c r="N108" s="17"/>
      <c r="O108" s="17"/>
      <c r="P108" s="17"/>
      <c r="Q108" s="41"/>
    </row>
    <row r="109" spans="1:17" x14ac:dyDescent="0.3">
      <c r="A109" s="3"/>
      <c r="B109" s="39" t="str">
        <f t="shared" si="15"/>
        <v/>
      </c>
      <c r="C109" s="50"/>
      <c r="D109" s="15"/>
      <c r="E109" s="11"/>
      <c r="F109" s="12"/>
      <c r="G109" s="13"/>
      <c r="H109" s="13"/>
      <c r="I109" s="11"/>
      <c r="J109" s="15"/>
      <c r="K109" s="15"/>
      <c r="L109" s="17"/>
      <c r="M109" s="17"/>
      <c r="N109" s="17"/>
      <c r="O109" s="17"/>
      <c r="P109" s="17"/>
      <c r="Q109" s="41"/>
    </row>
    <row r="110" spans="1:17" x14ac:dyDescent="0.3">
      <c r="A110" s="3"/>
      <c r="B110" s="39" t="str">
        <f t="shared" si="15"/>
        <v/>
      </c>
      <c r="C110" s="39"/>
      <c r="D110" s="11"/>
      <c r="E110" s="11"/>
      <c r="F110" s="12"/>
      <c r="G110" s="13"/>
      <c r="H110" s="13"/>
      <c r="I110" s="11"/>
      <c r="J110" s="15"/>
      <c r="K110" s="15"/>
      <c r="L110" s="17"/>
      <c r="M110" s="17"/>
      <c r="N110" s="17"/>
      <c r="O110" s="17"/>
      <c r="P110" s="17"/>
      <c r="Q110" s="41"/>
    </row>
    <row r="111" spans="1:17" x14ac:dyDescent="0.3">
      <c r="A111" s="3"/>
      <c r="B111" s="39" t="str">
        <f t="shared" si="15"/>
        <v/>
      </c>
      <c r="C111" s="50"/>
      <c r="D111" s="15"/>
      <c r="E111" s="11"/>
      <c r="F111" s="12"/>
      <c r="G111" s="13"/>
      <c r="H111" s="13"/>
      <c r="I111" s="11"/>
      <c r="J111" s="15"/>
      <c r="K111" s="15"/>
      <c r="L111" s="17"/>
      <c r="M111" s="17"/>
      <c r="N111" s="17"/>
      <c r="O111" s="17"/>
      <c r="P111" s="17"/>
      <c r="Q111" s="41"/>
    </row>
    <row r="112" spans="1:17" x14ac:dyDescent="0.3">
      <c r="A112" s="3"/>
      <c r="B112" s="39" t="str">
        <f t="shared" si="15"/>
        <v/>
      </c>
      <c r="C112" s="50"/>
      <c r="D112" s="15"/>
      <c r="E112" s="15"/>
      <c r="F112" s="15"/>
      <c r="G112" s="16"/>
      <c r="H112" s="16"/>
      <c r="I112" s="15"/>
      <c r="J112" s="15"/>
      <c r="K112" s="15"/>
      <c r="L112" s="17"/>
      <c r="M112" s="17"/>
      <c r="N112" s="17"/>
      <c r="O112" s="17"/>
      <c r="P112" s="17"/>
      <c r="Q112" s="41"/>
    </row>
    <row r="113" spans="1:17" x14ac:dyDescent="0.3">
      <c r="A113" s="3"/>
      <c r="B113" s="39" t="str">
        <f t="shared" si="15"/>
        <v/>
      </c>
      <c r="C113" s="50"/>
      <c r="D113" s="15"/>
      <c r="E113" s="15"/>
      <c r="F113" s="15"/>
      <c r="G113" s="16"/>
      <c r="H113" s="16"/>
      <c r="I113" s="15"/>
      <c r="J113" s="15"/>
      <c r="K113" s="15"/>
      <c r="L113" s="17"/>
      <c r="M113" s="17"/>
      <c r="N113" s="17"/>
      <c r="O113" s="17"/>
      <c r="P113" s="17"/>
      <c r="Q113" s="41"/>
    </row>
    <row r="114" spans="1:17" ht="21" x14ac:dyDescent="0.3">
      <c r="A114" s="3"/>
      <c r="B114" s="58"/>
      <c r="C114" s="100" t="s">
        <v>62</v>
      </c>
      <c r="D114" s="100"/>
      <c r="E114" s="100"/>
      <c r="F114" s="100"/>
      <c r="G114" s="100"/>
      <c r="H114" s="108">
        <f>ACCUEIL!$D$9</f>
        <v>2024</v>
      </c>
      <c r="I114" s="108"/>
      <c r="J114" s="66"/>
      <c r="K114" s="66"/>
      <c r="L114" s="66"/>
      <c r="M114" s="66"/>
      <c r="N114" s="66"/>
      <c r="O114" s="66"/>
      <c r="P114" s="66"/>
      <c r="Q114" s="67"/>
    </row>
    <row r="115" spans="1:17" x14ac:dyDescent="0.3">
      <c r="A115" s="3"/>
      <c r="B115" s="39" t="str">
        <f>IF(C115&lt;&gt;"","SOUTENANCE","")</f>
        <v/>
      </c>
      <c r="C115" s="39"/>
      <c r="D115" s="11"/>
      <c r="E115" s="11"/>
      <c r="F115" s="12"/>
      <c r="G115" s="13"/>
      <c r="H115" s="13"/>
      <c r="I115" s="11"/>
      <c r="J115" s="11"/>
      <c r="K115" s="11"/>
      <c r="L115" s="14"/>
      <c r="M115" s="14"/>
      <c r="N115" s="14"/>
      <c r="O115" s="14"/>
      <c r="P115" s="14"/>
      <c r="Q115" s="40"/>
    </row>
    <row r="116" spans="1:17" x14ac:dyDescent="0.3">
      <c r="A116" s="3"/>
      <c r="B116" s="39" t="str">
        <f t="shared" ref="B116:B118" si="16">IF(C116&lt;&gt;"","SOUTENANCE","")</f>
        <v/>
      </c>
      <c r="C116" s="50"/>
      <c r="D116" s="15"/>
      <c r="E116" s="11"/>
      <c r="F116" s="12"/>
      <c r="G116" s="13"/>
      <c r="H116" s="13"/>
      <c r="I116" s="11"/>
      <c r="J116" s="11"/>
      <c r="K116" s="11"/>
      <c r="L116" s="14"/>
      <c r="M116" s="14"/>
      <c r="N116" s="32"/>
      <c r="O116" s="32"/>
      <c r="P116" s="32"/>
      <c r="Q116" s="41"/>
    </row>
    <row r="117" spans="1:17" x14ac:dyDescent="0.3">
      <c r="A117" s="3"/>
      <c r="B117" s="39" t="str">
        <f t="shared" si="16"/>
        <v/>
      </c>
      <c r="C117" s="39"/>
      <c r="D117" s="11"/>
      <c r="E117" s="11"/>
      <c r="F117" s="12"/>
      <c r="G117" s="13"/>
      <c r="H117" s="13"/>
      <c r="I117" s="11"/>
      <c r="J117" s="15"/>
      <c r="K117" s="15"/>
      <c r="L117" s="17"/>
      <c r="M117" s="17"/>
      <c r="N117" s="17"/>
      <c r="O117" s="17"/>
      <c r="P117" s="17"/>
      <c r="Q117" s="41"/>
    </row>
    <row r="118" spans="1:17" x14ac:dyDescent="0.3">
      <c r="A118" s="3"/>
      <c r="B118" s="39" t="str">
        <f t="shared" si="16"/>
        <v/>
      </c>
      <c r="C118" s="39"/>
      <c r="D118" s="11"/>
      <c r="E118" s="11"/>
      <c r="F118" s="12"/>
      <c r="G118" s="13"/>
      <c r="H118" s="13"/>
      <c r="I118" s="11"/>
      <c r="J118" s="15"/>
      <c r="K118" s="15"/>
      <c r="L118" s="17"/>
      <c r="M118" s="17"/>
      <c r="N118" s="17"/>
      <c r="O118" s="17"/>
      <c r="P118" s="17"/>
      <c r="Q118" s="41"/>
    </row>
    <row r="119" spans="1:17" x14ac:dyDescent="0.3">
      <c r="A119" s="3"/>
      <c r="B119" s="39"/>
      <c r="C119" s="39"/>
      <c r="D119" s="11"/>
      <c r="E119" s="11"/>
      <c r="F119" s="12"/>
      <c r="G119" s="13"/>
      <c r="H119" s="13"/>
      <c r="I119" s="11"/>
      <c r="J119" s="15"/>
      <c r="K119" s="15"/>
      <c r="L119" s="17"/>
      <c r="M119" s="17"/>
      <c r="N119" s="17"/>
      <c r="O119" s="17"/>
      <c r="P119" s="17"/>
      <c r="Q119" s="41"/>
    </row>
    <row r="120" spans="1:17" x14ac:dyDescent="0.3">
      <c r="A120" s="3"/>
      <c r="B120" s="39"/>
      <c r="C120" s="39"/>
      <c r="D120" s="11"/>
      <c r="E120" s="11"/>
      <c r="F120" s="12"/>
      <c r="G120" s="13"/>
      <c r="H120" s="13"/>
      <c r="I120" s="11"/>
      <c r="J120" s="15"/>
      <c r="K120" s="15"/>
      <c r="L120" s="17"/>
      <c r="M120" s="17"/>
      <c r="N120" s="17"/>
      <c r="O120" s="17"/>
      <c r="P120" s="17"/>
      <c r="Q120" s="41"/>
    </row>
    <row r="121" spans="1:17" x14ac:dyDescent="0.3">
      <c r="A121" s="3"/>
      <c r="B121" s="39" t="str">
        <f t="shared" ref="B121:B126" si="17">IF(C121&lt;&gt;"","SOUTENANCE","")</f>
        <v/>
      </c>
      <c r="C121" s="39"/>
      <c r="D121" s="11"/>
      <c r="E121" s="11"/>
      <c r="F121" s="12"/>
      <c r="G121" s="13"/>
      <c r="H121" s="13"/>
      <c r="I121" s="11"/>
      <c r="J121" s="15"/>
      <c r="K121" s="15"/>
      <c r="L121" s="17"/>
      <c r="M121" s="17"/>
      <c r="N121" s="17"/>
      <c r="O121" s="17"/>
      <c r="P121" s="17"/>
      <c r="Q121" s="41"/>
    </row>
    <row r="122" spans="1:17" x14ac:dyDescent="0.3">
      <c r="A122" s="3"/>
      <c r="B122" s="39" t="str">
        <f t="shared" si="17"/>
        <v/>
      </c>
      <c r="C122" s="50"/>
      <c r="D122" s="15"/>
      <c r="E122" s="11"/>
      <c r="F122" s="12"/>
      <c r="G122" s="13"/>
      <c r="H122" s="13"/>
      <c r="I122" s="11"/>
      <c r="J122" s="15"/>
      <c r="K122" s="15"/>
      <c r="L122" s="17"/>
      <c r="M122" s="17"/>
      <c r="N122" s="17"/>
      <c r="O122" s="17"/>
      <c r="P122" s="17"/>
      <c r="Q122" s="41"/>
    </row>
    <row r="123" spans="1:17" x14ac:dyDescent="0.3">
      <c r="A123" s="3"/>
      <c r="B123" s="39" t="str">
        <f t="shared" si="17"/>
        <v/>
      </c>
      <c r="C123" s="39"/>
      <c r="D123" s="11"/>
      <c r="E123" s="11"/>
      <c r="F123" s="12"/>
      <c r="G123" s="13"/>
      <c r="H123" s="13"/>
      <c r="I123" s="11"/>
      <c r="J123" s="15"/>
      <c r="K123" s="15"/>
      <c r="L123" s="17"/>
      <c r="M123" s="17"/>
      <c r="N123" s="17"/>
      <c r="O123" s="17"/>
      <c r="P123" s="17"/>
      <c r="Q123" s="41"/>
    </row>
    <row r="124" spans="1:17" x14ac:dyDescent="0.3">
      <c r="A124" s="3"/>
      <c r="B124" s="39" t="str">
        <f t="shared" si="17"/>
        <v/>
      </c>
      <c r="C124" s="50"/>
      <c r="D124" s="15"/>
      <c r="E124" s="11"/>
      <c r="F124" s="12"/>
      <c r="G124" s="13"/>
      <c r="H124" s="13"/>
      <c r="I124" s="11"/>
      <c r="J124" s="15"/>
      <c r="K124" s="15"/>
      <c r="L124" s="17"/>
      <c r="M124" s="17"/>
      <c r="N124" s="17"/>
      <c r="O124" s="17"/>
      <c r="P124" s="17"/>
      <c r="Q124" s="41"/>
    </row>
    <row r="125" spans="1:17" x14ac:dyDescent="0.3">
      <c r="A125" s="3"/>
      <c r="B125" s="39" t="str">
        <f t="shared" si="17"/>
        <v/>
      </c>
      <c r="C125" s="50"/>
      <c r="D125" s="15"/>
      <c r="E125" s="15"/>
      <c r="F125" s="15"/>
      <c r="G125" s="16"/>
      <c r="H125" s="16"/>
      <c r="I125" s="15"/>
      <c r="J125" s="15"/>
      <c r="K125" s="15"/>
      <c r="L125" s="17"/>
      <c r="M125" s="17"/>
      <c r="N125" s="17"/>
      <c r="O125" s="17"/>
      <c r="P125" s="17"/>
      <c r="Q125" s="41"/>
    </row>
    <row r="126" spans="1:17" x14ac:dyDescent="0.3">
      <c r="A126" s="3"/>
      <c r="B126" s="39" t="str">
        <f t="shared" si="17"/>
        <v/>
      </c>
      <c r="C126" s="50"/>
      <c r="D126" s="15"/>
      <c r="E126" s="15"/>
      <c r="F126" s="15"/>
      <c r="G126" s="16"/>
      <c r="H126" s="16"/>
      <c r="I126" s="15"/>
      <c r="J126" s="15"/>
      <c r="K126" s="15"/>
      <c r="L126" s="17"/>
      <c r="M126" s="17"/>
      <c r="N126" s="17"/>
      <c r="O126" s="17"/>
      <c r="P126" s="17"/>
      <c r="Q126" s="41"/>
    </row>
    <row r="127" spans="1:17" ht="21" x14ac:dyDescent="0.3">
      <c r="A127" s="3"/>
      <c r="B127" s="68"/>
      <c r="C127" s="100" t="s">
        <v>63</v>
      </c>
      <c r="D127" s="100"/>
      <c r="E127" s="100"/>
      <c r="F127" s="100"/>
      <c r="G127" s="100"/>
      <c r="H127" s="108">
        <f>ACCUEIL!$D$9</f>
        <v>2024</v>
      </c>
      <c r="I127" s="108"/>
      <c r="J127" s="66"/>
      <c r="K127" s="66"/>
      <c r="L127" s="66"/>
      <c r="M127" s="66"/>
      <c r="N127" s="66"/>
      <c r="O127" s="66"/>
      <c r="P127" s="66"/>
      <c r="Q127" s="67"/>
    </row>
    <row r="128" spans="1:17" x14ac:dyDescent="0.3">
      <c r="A128" s="3"/>
      <c r="B128" s="39" t="str">
        <f>IF(C128&lt;&gt;"","SOUTENANCE","")</f>
        <v>SOUTENANCE</v>
      </c>
      <c r="C128" s="39" t="s">
        <v>2</v>
      </c>
      <c r="D128" s="11" t="s">
        <v>17</v>
      </c>
      <c r="E128" s="11"/>
      <c r="F128" s="12" t="s">
        <v>71</v>
      </c>
      <c r="G128" s="13">
        <v>45609</v>
      </c>
      <c r="H128" s="13" t="s">
        <v>72</v>
      </c>
      <c r="I128" s="11"/>
      <c r="J128" s="11" t="s">
        <v>74</v>
      </c>
      <c r="K128" s="11" t="s">
        <v>75</v>
      </c>
      <c r="L128" s="14" t="s">
        <v>76</v>
      </c>
      <c r="M128" s="14"/>
      <c r="N128" s="14"/>
      <c r="O128" s="14"/>
      <c r="P128" s="14"/>
      <c r="Q128" s="40"/>
    </row>
    <row r="129" spans="1:17" x14ac:dyDescent="0.3">
      <c r="A129" s="3"/>
      <c r="B129" s="39" t="str">
        <f t="shared" ref="B129:B139" si="18">IF(C129&lt;&gt;"","SOUTENANCE","")</f>
        <v>SOUTENANCE</v>
      </c>
      <c r="C129" s="50" t="s">
        <v>2</v>
      </c>
      <c r="D129" s="15" t="s">
        <v>17</v>
      </c>
      <c r="E129" s="11"/>
      <c r="F129" s="12" t="s">
        <v>70</v>
      </c>
      <c r="G129" s="13">
        <v>45610</v>
      </c>
      <c r="H129" s="13" t="s">
        <v>73</v>
      </c>
      <c r="I129" s="11"/>
      <c r="J129" s="11"/>
      <c r="K129" s="11"/>
      <c r="L129" s="14"/>
      <c r="M129" s="14"/>
      <c r="N129" s="32"/>
      <c r="O129" s="32"/>
      <c r="P129" s="32"/>
      <c r="Q129" s="41"/>
    </row>
    <row r="130" spans="1:17" x14ac:dyDescent="0.3">
      <c r="A130" s="3"/>
      <c r="B130" s="39" t="str">
        <f t="shared" si="18"/>
        <v/>
      </c>
      <c r="C130" s="39"/>
      <c r="D130" s="11"/>
      <c r="E130" s="11"/>
      <c r="F130" s="12"/>
      <c r="G130" s="13"/>
      <c r="H130" s="13"/>
      <c r="I130" s="11"/>
      <c r="J130" s="15"/>
      <c r="K130" s="15"/>
      <c r="L130" s="17"/>
      <c r="M130" s="17"/>
      <c r="N130" s="17"/>
      <c r="O130" s="17"/>
      <c r="P130" s="17"/>
      <c r="Q130" s="41"/>
    </row>
    <row r="131" spans="1:17" x14ac:dyDescent="0.3">
      <c r="A131" s="3"/>
      <c r="B131" s="39" t="str">
        <f t="shared" si="18"/>
        <v/>
      </c>
      <c r="C131" s="39"/>
      <c r="D131" s="11"/>
      <c r="E131" s="11"/>
      <c r="F131" s="12"/>
      <c r="G131" s="13"/>
      <c r="H131" s="13"/>
      <c r="I131" s="11"/>
      <c r="J131" s="15"/>
      <c r="K131" s="15"/>
      <c r="L131" s="17"/>
      <c r="M131" s="17"/>
      <c r="N131" s="17"/>
      <c r="O131" s="17"/>
      <c r="P131" s="17"/>
      <c r="Q131" s="41"/>
    </row>
    <row r="132" spans="1:17" x14ac:dyDescent="0.3">
      <c r="A132" s="3"/>
      <c r="B132" s="39"/>
      <c r="C132" s="39"/>
      <c r="D132" s="11"/>
      <c r="E132" s="11"/>
      <c r="F132" s="12"/>
      <c r="G132" s="13"/>
      <c r="H132" s="13"/>
      <c r="I132" s="11"/>
      <c r="J132" s="15"/>
      <c r="K132" s="15"/>
      <c r="L132" s="17"/>
      <c r="M132" s="17"/>
      <c r="N132" s="17"/>
      <c r="O132" s="17"/>
      <c r="P132" s="17"/>
      <c r="Q132" s="41"/>
    </row>
    <row r="133" spans="1:17" x14ac:dyDescent="0.3">
      <c r="A133" s="3"/>
      <c r="B133" s="39"/>
      <c r="C133" s="39"/>
      <c r="D133" s="11"/>
      <c r="E133" s="11"/>
      <c r="F133" s="12"/>
      <c r="G133" s="13"/>
      <c r="H133" s="13"/>
      <c r="I133" s="11"/>
      <c r="J133" s="15"/>
      <c r="K133" s="15"/>
      <c r="L133" s="17"/>
      <c r="M133" s="17"/>
      <c r="N133" s="17"/>
      <c r="O133" s="17"/>
      <c r="P133" s="17"/>
      <c r="Q133" s="41"/>
    </row>
    <row r="134" spans="1:17" x14ac:dyDescent="0.3">
      <c r="A134" s="3"/>
      <c r="B134" s="39" t="str">
        <f t="shared" si="18"/>
        <v/>
      </c>
      <c r="C134" s="39"/>
      <c r="D134" s="11"/>
      <c r="E134" s="11"/>
      <c r="F134" s="12"/>
      <c r="G134" s="13"/>
      <c r="H134" s="13"/>
      <c r="I134" s="11"/>
      <c r="J134" s="15"/>
      <c r="K134" s="15"/>
      <c r="L134" s="17"/>
      <c r="M134" s="17"/>
      <c r="N134" s="17"/>
      <c r="O134" s="17"/>
      <c r="P134" s="17"/>
      <c r="Q134" s="41"/>
    </row>
    <row r="135" spans="1:17" x14ac:dyDescent="0.3">
      <c r="A135" s="3"/>
      <c r="B135" s="39" t="str">
        <f t="shared" si="18"/>
        <v/>
      </c>
      <c r="C135" s="50"/>
      <c r="D135" s="15"/>
      <c r="E135" s="11"/>
      <c r="F135" s="12"/>
      <c r="G135" s="13"/>
      <c r="H135" s="13"/>
      <c r="I135" s="11"/>
      <c r="J135" s="15"/>
      <c r="K135" s="15"/>
      <c r="L135" s="17"/>
      <c r="M135" s="17"/>
      <c r="N135" s="17"/>
      <c r="O135" s="17"/>
      <c r="P135" s="17"/>
      <c r="Q135" s="41"/>
    </row>
    <row r="136" spans="1:17" x14ac:dyDescent="0.3">
      <c r="A136" s="3"/>
      <c r="B136" s="39" t="str">
        <f t="shared" si="18"/>
        <v/>
      </c>
      <c r="C136" s="39"/>
      <c r="D136" s="11"/>
      <c r="E136" s="11"/>
      <c r="F136" s="12"/>
      <c r="G136" s="13"/>
      <c r="H136" s="13"/>
      <c r="I136" s="11"/>
      <c r="J136" s="15"/>
      <c r="K136" s="15"/>
      <c r="L136" s="17"/>
      <c r="M136" s="17"/>
      <c r="N136" s="17"/>
      <c r="O136" s="17"/>
      <c r="P136" s="17"/>
      <c r="Q136" s="41"/>
    </row>
    <row r="137" spans="1:17" x14ac:dyDescent="0.3">
      <c r="A137" s="3"/>
      <c r="B137" s="39" t="str">
        <f t="shared" si="18"/>
        <v/>
      </c>
      <c r="C137" s="50"/>
      <c r="D137" s="15"/>
      <c r="E137" s="11"/>
      <c r="F137" s="12"/>
      <c r="G137" s="13"/>
      <c r="H137" s="13"/>
      <c r="I137" s="11"/>
      <c r="J137" s="15"/>
      <c r="K137" s="15"/>
      <c r="L137" s="17"/>
      <c r="M137" s="17"/>
      <c r="N137" s="17"/>
      <c r="O137" s="17"/>
      <c r="P137" s="17"/>
      <c r="Q137" s="41"/>
    </row>
    <row r="138" spans="1:17" x14ac:dyDescent="0.3">
      <c r="A138" s="3"/>
      <c r="B138" s="39" t="str">
        <f t="shared" si="18"/>
        <v/>
      </c>
      <c r="C138" s="50"/>
      <c r="D138" s="15"/>
      <c r="E138" s="15"/>
      <c r="F138" s="15"/>
      <c r="G138" s="16"/>
      <c r="H138" s="16"/>
      <c r="I138" s="15"/>
      <c r="J138" s="15"/>
      <c r="K138" s="15"/>
      <c r="L138" s="17"/>
      <c r="M138" s="17"/>
      <c r="N138" s="17"/>
      <c r="O138" s="17"/>
      <c r="P138" s="17"/>
      <c r="Q138" s="41"/>
    </row>
    <row r="139" spans="1:17" x14ac:dyDescent="0.3">
      <c r="A139" s="3"/>
      <c r="B139" s="39" t="str">
        <f t="shared" si="18"/>
        <v/>
      </c>
      <c r="C139" s="50"/>
      <c r="D139" s="15"/>
      <c r="E139" s="15"/>
      <c r="F139" s="15"/>
      <c r="G139" s="16"/>
      <c r="H139" s="16"/>
      <c r="I139" s="15"/>
      <c r="J139" s="15"/>
      <c r="K139" s="15"/>
      <c r="L139" s="17"/>
      <c r="M139" s="17"/>
      <c r="N139" s="17"/>
      <c r="O139" s="17"/>
      <c r="P139" s="17"/>
      <c r="Q139" s="41"/>
    </row>
    <row r="140" spans="1:17" ht="21" x14ac:dyDescent="0.3">
      <c r="A140" s="3"/>
      <c r="B140" s="68"/>
      <c r="C140" s="100" t="s">
        <v>64</v>
      </c>
      <c r="D140" s="100"/>
      <c r="E140" s="100"/>
      <c r="F140" s="100"/>
      <c r="G140" s="100"/>
      <c r="H140" s="108">
        <f>ACCUEIL!$D$9</f>
        <v>2024</v>
      </c>
      <c r="I140" s="108"/>
      <c r="J140" s="66"/>
      <c r="K140" s="66"/>
      <c r="L140" s="66"/>
      <c r="M140" s="66"/>
      <c r="N140" s="66"/>
      <c r="O140" s="66"/>
      <c r="P140" s="66"/>
      <c r="Q140" s="67"/>
    </row>
    <row r="141" spans="1:17" x14ac:dyDescent="0.3">
      <c r="A141" s="3"/>
      <c r="B141" s="39" t="str">
        <f>IF(C141&lt;&gt;"","SOUTENANCE","")</f>
        <v/>
      </c>
      <c r="C141" s="39"/>
      <c r="D141" s="11"/>
      <c r="E141" s="11"/>
      <c r="F141" s="12"/>
      <c r="G141" s="13"/>
      <c r="H141" s="13"/>
      <c r="I141" s="11"/>
      <c r="J141" s="11"/>
      <c r="K141" s="11"/>
      <c r="L141" s="14"/>
      <c r="M141" s="14"/>
      <c r="N141" s="14"/>
      <c r="O141" s="14"/>
      <c r="P141" s="14"/>
      <c r="Q141" s="40"/>
    </row>
    <row r="142" spans="1:17" x14ac:dyDescent="0.3">
      <c r="A142" s="3"/>
      <c r="B142" s="39" t="str">
        <f t="shared" ref="B142:B152" si="19">IF(C142&lt;&gt;"","SOUTENANCE","")</f>
        <v/>
      </c>
      <c r="C142" s="50"/>
      <c r="D142" s="15"/>
      <c r="E142" s="11"/>
      <c r="F142" s="12"/>
      <c r="G142" s="13"/>
      <c r="H142" s="13"/>
      <c r="I142" s="11"/>
      <c r="J142" s="11"/>
      <c r="K142" s="11"/>
      <c r="L142" s="14"/>
      <c r="M142" s="14"/>
      <c r="N142" s="32"/>
      <c r="O142" s="32"/>
      <c r="P142" s="32"/>
      <c r="Q142" s="41"/>
    </row>
    <row r="143" spans="1:17" x14ac:dyDescent="0.3">
      <c r="A143" s="3"/>
      <c r="B143" s="39" t="str">
        <f t="shared" si="19"/>
        <v/>
      </c>
      <c r="C143" s="39"/>
      <c r="D143" s="11"/>
      <c r="E143" s="11"/>
      <c r="F143" s="12"/>
      <c r="G143" s="13"/>
      <c r="H143" s="13"/>
      <c r="I143" s="11"/>
      <c r="J143" s="15"/>
      <c r="K143" s="15"/>
      <c r="L143" s="17"/>
      <c r="M143" s="17"/>
      <c r="N143" s="17"/>
      <c r="O143" s="17"/>
      <c r="P143" s="17"/>
      <c r="Q143" s="41"/>
    </row>
    <row r="144" spans="1:17" x14ac:dyDescent="0.3">
      <c r="A144" s="3"/>
      <c r="B144" s="39" t="str">
        <f t="shared" si="19"/>
        <v/>
      </c>
      <c r="C144" s="39"/>
      <c r="D144" s="11"/>
      <c r="E144" s="11"/>
      <c r="F144" s="12"/>
      <c r="G144" s="13"/>
      <c r="H144" s="13"/>
      <c r="I144" s="11"/>
      <c r="J144" s="15"/>
      <c r="K144" s="15"/>
      <c r="L144" s="17"/>
      <c r="M144" s="17"/>
      <c r="N144" s="17"/>
      <c r="O144" s="17"/>
      <c r="P144" s="17"/>
      <c r="Q144" s="41"/>
    </row>
    <row r="145" spans="1:17" x14ac:dyDescent="0.3">
      <c r="A145" s="3"/>
      <c r="B145" s="39" t="str">
        <f t="shared" si="19"/>
        <v/>
      </c>
      <c r="C145" s="39"/>
      <c r="D145" s="11"/>
      <c r="E145" s="11"/>
      <c r="F145" s="12"/>
      <c r="G145" s="13"/>
      <c r="H145" s="13"/>
      <c r="I145" s="11"/>
      <c r="J145" s="15"/>
      <c r="K145" s="15"/>
      <c r="L145" s="17"/>
      <c r="M145" s="17"/>
      <c r="N145" s="17"/>
      <c r="O145" s="17"/>
      <c r="P145" s="17"/>
      <c r="Q145" s="41"/>
    </row>
    <row r="146" spans="1:17" x14ac:dyDescent="0.3">
      <c r="A146" s="3"/>
      <c r="B146" s="39"/>
      <c r="C146" s="60"/>
      <c r="D146" s="61"/>
      <c r="E146" s="11"/>
      <c r="F146" s="12"/>
      <c r="G146" s="13"/>
      <c r="H146" s="13"/>
      <c r="I146" s="11"/>
      <c r="J146" s="15"/>
      <c r="K146" s="15"/>
      <c r="L146" s="17"/>
      <c r="M146" s="17"/>
      <c r="N146" s="17"/>
      <c r="O146" s="17"/>
      <c r="P146" s="17"/>
      <c r="Q146" s="41"/>
    </row>
    <row r="147" spans="1:17" x14ac:dyDescent="0.3">
      <c r="A147" s="3"/>
      <c r="B147" s="39" t="str">
        <f t="shared" si="19"/>
        <v/>
      </c>
      <c r="C147" s="50"/>
      <c r="D147" s="15"/>
      <c r="E147" s="11"/>
      <c r="F147" s="12"/>
      <c r="G147" s="13"/>
      <c r="H147" s="13"/>
      <c r="I147" s="11"/>
      <c r="J147" s="15"/>
      <c r="K147" s="15"/>
      <c r="L147" s="17"/>
      <c r="M147" s="17"/>
      <c r="N147" s="17"/>
      <c r="O147" s="17"/>
      <c r="P147" s="17"/>
      <c r="Q147" s="41"/>
    </row>
    <row r="148" spans="1:17" x14ac:dyDescent="0.3">
      <c r="A148" s="3"/>
      <c r="B148" s="39" t="str">
        <f t="shared" si="19"/>
        <v/>
      </c>
      <c r="C148" s="39"/>
      <c r="D148" s="11"/>
      <c r="E148" s="11"/>
      <c r="F148" s="12"/>
      <c r="G148" s="13"/>
      <c r="H148" s="13"/>
      <c r="I148" s="11"/>
      <c r="J148" s="15"/>
      <c r="K148" s="15"/>
      <c r="L148" s="17"/>
      <c r="M148" s="17"/>
      <c r="N148" s="17"/>
      <c r="O148" s="17"/>
      <c r="P148" s="17"/>
      <c r="Q148" s="41"/>
    </row>
    <row r="149" spans="1:17" x14ac:dyDescent="0.3">
      <c r="A149" s="3"/>
      <c r="B149" s="39" t="str">
        <f t="shared" si="19"/>
        <v/>
      </c>
      <c r="C149" s="50"/>
      <c r="D149" s="15"/>
      <c r="E149" s="11"/>
      <c r="F149" s="12"/>
      <c r="G149" s="13"/>
      <c r="H149" s="13"/>
      <c r="I149" s="11"/>
      <c r="J149" s="15"/>
      <c r="K149" s="15"/>
      <c r="L149" s="17"/>
      <c r="M149" s="17"/>
      <c r="N149" s="17"/>
      <c r="O149" s="17"/>
      <c r="P149" s="17"/>
      <c r="Q149" s="41"/>
    </row>
    <row r="150" spans="1:17" x14ac:dyDescent="0.3">
      <c r="A150" s="3"/>
      <c r="B150" s="39" t="str">
        <f t="shared" si="19"/>
        <v/>
      </c>
      <c r="C150" s="50"/>
      <c r="D150" s="15"/>
      <c r="E150" s="15"/>
      <c r="F150" s="15"/>
      <c r="G150" s="16"/>
      <c r="H150" s="16"/>
      <c r="I150" s="15"/>
      <c r="J150" s="15"/>
      <c r="K150" s="15"/>
      <c r="L150" s="17"/>
      <c r="M150" s="17"/>
      <c r="N150" s="17"/>
      <c r="O150" s="17"/>
      <c r="P150" s="17"/>
      <c r="Q150" s="41"/>
    </row>
    <row r="151" spans="1:17" x14ac:dyDescent="0.3">
      <c r="A151" s="3"/>
      <c r="B151" s="39" t="str">
        <f t="shared" si="19"/>
        <v/>
      </c>
      <c r="C151" s="50"/>
      <c r="D151" s="15"/>
      <c r="E151" s="15"/>
      <c r="F151" s="15"/>
      <c r="G151" s="16"/>
      <c r="H151" s="16"/>
      <c r="I151" s="15"/>
      <c r="J151" s="15"/>
      <c r="K151" s="15"/>
      <c r="L151" s="17"/>
      <c r="M151" s="17"/>
      <c r="N151" s="17"/>
      <c r="O151" s="17"/>
      <c r="P151" s="17"/>
      <c r="Q151" s="41"/>
    </row>
    <row r="152" spans="1:17" x14ac:dyDescent="0.3">
      <c r="A152" s="3"/>
      <c r="B152" s="39" t="str">
        <f t="shared" si="19"/>
        <v/>
      </c>
      <c r="C152" s="51"/>
      <c r="D152" s="18"/>
      <c r="E152" s="18"/>
      <c r="F152" s="18"/>
      <c r="G152" s="19"/>
      <c r="H152" s="19"/>
      <c r="I152" s="18"/>
      <c r="J152" s="20"/>
      <c r="K152" s="20"/>
      <c r="L152" s="21"/>
      <c r="M152" s="21"/>
      <c r="N152" s="21"/>
      <c r="O152" s="21"/>
      <c r="P152" s="21"/>
      <c r="Q152" s="42"/>
    </row>
    <row r="153" spans="1:17" ht="21" x14ac:dyDescent="0.3">
      <c r="A153" s="3"/>
      <c r="B153" s="69"/>
      <c r="C153" s="100" t="s">
        <v>65</v>
      </c>
      <c r="D153" s="100"/>
      <c r="E153" s="100"/>
      <c r="F153" s="100"/>
      <c r="G153" s="100"/>
      <c r="H153" s="108">
        <f>ACCUEIL!$D$9</f>
        <v>2024</v>
      </c>
      <c r="I153" s="108"/>
      <c r="J153" s="70"/>
      <c r="K153" s="70"/>
      <c r="L153" s="70"/>
      <c r="M153" s="70"/>
      <c r="N153" s="70"/>
      <c r="O153" s="70"/>
      <c r="P153" s="70"/>
      <c r="Q153" s="71"/>
    </row>
    <row r="154" spans="1:17" x14ac:dyDescent="0.3">
      <c r="A154" s="3"/>
      <c r="B154" s="39" t="str">
        <f>IF(C154&lt;&gt;"","SOUTENANCE","")</f>
        <v/>
      </c>
      <c r="C154" s="39"/>
      <c r="D154" s="11"/>
      <c r="E154" s="11"/>
      <c r="F154" s="12"/>
      <c r="G154" s="13"/>
      <c r="H154" s="13"/>
      <c r="I154" s="11"/>
      <c r="J154" s="11"/>
      <c r="K154" s="11"/>
      <c r="L154" s="14"/>
      <c r="M154" s="14"/>
      <c r="N154" s="14"/>
      <c r="O154" s="14"/>
      <c r="P154" s="14"/>
      <c r="Q154" s="42"/>
    </row>
    <row r="155" spans="1:17" x14ac:dyDescent="0.3">
      <c r="A155" s="3"/>
      <c r="B155" s="39" t="str">
        <f t="shared" ref="B155:B166" si="20">IF(C155&lt;&gt;"","SOUTENANCE","")</f>
        <v/>
      </c>
      <c r="C155" s="50"/>
      <c r="D155" s="15"/>
      <c r="E155" s="11"/>
      <c r="F155" s="12"/>
      <c r="G155" s="13"/>
      <c r="H155" s="13"/>
      <c r="I155" s="11"/>
      <c r="J155" s="11"/>
      <c r="K155" s="11"/>
      <c r="L155" s="14"/>
      <c r="M155" s="14"/>
      <c r="N155" s="32"/>
      <c r="O155" s="32"/>
      <c r="P155" s="32"/>
      <c r="Q155" s="42"/>
    </row>
    <row r="156" spans="1:17" x14ac:dyDescent="0.3">
      <c r="A156" s="3"/>
      <c r="B156" s="39" t="str">
        <f t="shared" si="20"/>
        <v/>
      </c>
      <c r="C156" s="39"/>
      <c r="D156" s="11"/>
      <c r="E156" s="11"/>
      <c r="F156" s="12"/>
      <c r="G156" s="13"/>
      <c r="H156" s="13"/>
      <c r="I156" s="11"/>
      <c r="J156" s="15"/>
      <c r="K156" s="15"/>
      <c r="L156" s="17"/>
      <c r="M156" s="17"/>
      <c r="N156" s="17"/>
      <c r="O156" s="17"/>
      <c r="P156" s="17"/>
      <c r="Q156" s="42"/>
    </row>
    <row r="157" spans="1:17" x14ac:dyDescent="0.3">
      <c r="A157" s="3"/>
      <c r="B157" s="39" t="str">
        <f t="shared" si="20"/>
        <v/>
      </c>
      <c r="C157" s="39"/>
      <c r="D157" s="11"/>
      <c r="E157" s="11"/>
      <c r="F157" s="12"/>
      <c r="G157" s="13"/>
      <c r="H157" s="13"/>
      <c r="I157" s="11"/>
      <c r="J157" s="15"/>
      <c r="K157" s="15"/>
      <c r="L157" s="17"/>
      <c r="M157" s="17"/>
      <c r="N157" s="17"/>
      <c r="O157" s="17"/>
      <c r="P157" s="17"/>
      <c r="Q157" s="42"/>
    </row>
    <row r="158" spans="1:17" x14ac:dyDescent="0.3">
      <c r="A158" s="3"/>
      <c r="B158" s="39" t="str">
        <f t="shared" si="20"/>
        <v/>
      </c>
      <c r="C158" s="39"/>
      <c r="D158" s="11"/>
      <c r="E158" s="11"/>
      <c r="F158" s="12"/>
      <c r="G158" s="13"/>
      <c r="H158" s="13"/>
      <c r="I158" s="11"/>
      <c r="J158" s="15"/>
      <c r="K158" s="15"/>
      <c r="L158" s="17"/>
      <c r="M158" s="17"/>
      <c r="N158" s="17"/>
      <c r="O158" s="17"/>
      <c r="P158" s="17"/>
      <c r="Q158" s="42"/>
    </row>
    <row r="159" spans="1:17" x14ac:dyDescent="0.3">
      <c r="A159" s="3"/>
      <c r="B159" s="39" t="str">
        <f t="shared" si="20"/>
        <v/>
      </c>
      <c r="C159" s="50"/>
      <c r="D159" s="15"/>
      <c r="E159" s="11"/>
      <c r="F159" s="12"/>
      <c r="G159" s="13"/>
      <c r="H159" s="13"/>
      <c r="I159" s="11"/>
      <c r="J159" s="15"/>
      <c r="K159" s="15"/>
      <c r="L159" s="17"/>
      <c r="M159" s="17"/>
      <c r="N159" s="17"/>
      <c r="O159" s="17"/>
      <c r="P159" s="17"/>
      <c r="Q159" s="42"/>
    </row>
    <row r="160" spans="1:17" x14ac:dyDescent="0.3">
      <c r="A160" s="3"/>
      <c r="B160" s="39" t="str">
        <f t="shared" si="20"/>
        <v/>
      </c>
      <c r="C160" s="39"/>
      <c r="D160" s="11"/>
      <c r="E160" s="11"/>
      <c r="F160" s="12"/>
      <c r="G160" s="13"/>
      <c r="H160" s="13"/>
      <c r="I160" s="11"/>
      <c r="J160" s="15"/>
      <c r="K160" s="15"/>
      <c r="L160" s="17"/>
      <c r="M160" s="17"/>
      <c r="N160" s="17"/>
      <c r="O160" s="17"/>
      <c r="P160" s="17"/>
      <c r="Q160" s="42"/>
    </row>
    <row r="161" spans="1:17" x14ac:dyDescent="0.3">
      <c r="A161" s="3"/>
      <c r="B161" s="39" t="str">
        <f t="shared" si="20"/>
        <v/>
      </c>
      <c r="C161" s="50"/>
      <c r="D161" s="15"/>
      <c r="E161" s="11"/>
      <c r="F161" s="12"/>
      <c r="G161" s="13"/>
      <c r="H161" s="13"/>
      <c r="I161" s="11"/>
      <c r="J161" s="15"/>
      <c r="K161" s="15"/>
      <c r="L161" s="17"/>
      <c r="M161" s="17"/>
      <c r="N161" s="17"/>
      <c r="O161" s="17"/>
      <c r="P161" s="17"/>
      <c r="Q161" s="42"/>
    </row>
    <row r="162" spans="1:17" x14ac:dyDescent="0.3">
      <c r="A162" s="3"/>
      <c r="B162" s="39" t="str">
        <f t="shared" si="20"/>
        <v/>
      </c>
      <c r="C162" s="50"/>
      <c r="D162" s="18"/>
      <c r="E162" s="18"/>
      <c r="F162" s="18"/>
      <c r="G162" s="19"/>
      <c r="H162" s="19"/>
      <c r="I162" s="18"/>
      <c r="J162" s="20"/>
      <c r="K162" s="20"/>
      <c r="L162" s="21"/>
      <c r="M162" s="21"/>
      <c r="N162" s="21"/>
      <c r="O162" s="21"/>
      <c r="P162" s="21"/>
      <c r="Q162" s="42"/>
    </row>
    <row r="163" spans="1:17" x14ac:dyDescent="0.3">
      <c r="A163" s="3"/>
      <c r="B163" s="39" t="str">
        <f t="shared" si="20"/>
        <v/>
      </c>
      <c r="C163" s="50"/>
      <c r="D163" s="18"/>
      <c r="E163" s="18"/>
      <c r="F163" s="18"/>
      <c r="G163" s="19"/>
      <c r="H163" s="19"/>
      <c r="I163" s="18"/>
      <c r="J163" s="20"/>
      <c r="K163" s="20"/>
      <c r="L163" s="21"/>
      <c r="M163" s="21"/>
      <c r="N163" s="21"/>
      <c r="O163" s="21"/>
      <c r="P163" s="21"/>
      <c r="Q163" s="42"/>
    </row>
    <row r="164" spans="1:17" x14ac:dyDescent="0.3">
      <c r="A164" s="3"/>
      <c r="B164" s="39" t="str">
        <f t="shared" si="20"/>
        <v/>
      </c>
      <c r="C164" s="51"/>
      <c r="D164" s="18"/>
      <c r="E164" s="18"/>
      <c r="F164" s="18"/>
      <c r="G164" s="19"/>
      <c r="H164" s="19"/>
      <c r="I164" s="18"/>
      <c r="J164" s="20"/>
      <c r="K164" s="20"/>
      <c r="L164" s="21"/>
      <c r="M164" s="21"/>
      <c r="N164" s="21"/>
      <c r="O164" s="21"/>
      <c r="P164" s="21"/>
      <c r="Q164" s="42"/>
    </row>
    <row r="165" spans="1:17" x14ac:dyDescent="0.3">
      <c r="A165" s="3"/>
      <c r="B165" s="39" t="str">
        <f t="shared" si="20"/>
        <v/>
      </c>
      <c r="C165" s="52"/>
      <c r="D165" s="22"/>
      <c r="E165" s="22"/>
      <c r="F165" s="22"/>
      <c r="G165" s="23"/>
      <c r="H165" s="23"/>
      <c r="I165" s="22"/>
      <c r="J165" s="24"/>
      <c r="K165" s="24"/>
      <c r="L165" s="25"/>
      <c r="M165" s="25"/>
      <c r="N165" s="25"/>
      <c r="O165" s="25"/>
      <c r="P165" s="25"/>
      <c r="Q165" s="43"/>
    </row>
    <row r="166" spans="1:17" x14ac:dyDescent="0.3">
      <c r="A166" s="3"/>
      <c r="B166" s="44" t="str">
        <f t="shared" si="20"/>
        <v/>
      </c>
      <c r="C166" s="53"/>
      <c r="D166" s="45"/>
      <c r="E166" s="45"/>
      <c r="F166" s="45"/>
      <c r="G166" s="46"/>
      <c r="H166" s="46"/>
      <c r="I166" s="45"/>
      <c r="J166" s="47"/>
      <c r="K166" s="47"/>
      <c r="L166" s="48"/>
      <c r="M166" s="48"/>
      <c r="N166" s="48"/>
      <c r="O166" s="48"/>
      <c r="P166" s="48"/>
      <c r="Q166" s="49"/>
    </row>
  </sheetData>
  <sheetProtection insertRows="0"/>
  <mergeCells count="29">
    <mergeCell ref="C127:G127"/>
    <mergeCell ref="C140:G140"/>
    <mergeCell ref="C153:G153"/>
    <mergeCell ref="H153:I153"/>
    <mergeCell ref="H140:I140"/>
    <mergeCell ref="H127:I127"/>
    <mergeCell ref="E2:P2"/>
    <mergeCell ref="G3:H3"/>
    <mergeCell ref="C10:G10"/>
    <mergeCell ref="C23:G23"/>
    <mergeCell ref="C36:G36"/>
    <mergeCell ref="H36:I36"/>
    <mergeCell ref="H23:I23"/>
    <mergeCell ref="H10:I10"/>
    <mergeCell ref="C114:G114"/>
    <mergeCell ref="J8:M8"/>
    <mergeCell ref="B5:D6"/>
    <mergeCell ref="J5:M5"/>
    <mergeCell ref="C49:G49"/>
    <mergeCell ref="C62:G62"/>
    <mergeCell ref="C75:G75"/>
    <mergeCell ref="C88:G88"/>
    <mergeCell ref="C101:G101"/>
    <mergeCell ref="H49:I49"/>
    <mergeCell ref="H114:I114"/>
    <mergeCell ref="H101:I101"/>
    <mergeCell ref="H88:I88"/>
    <mergeCell ref="H75:I75"/>
    <mergeCell ref="H62:I62"/>
  </mergeCells>
  <phoneticPr fontId="7" type="noConversion"/>
  <conditionalFormatting sqref="F6:M6">
    <cfRule type="cellIs" dxfId="137" priority="80" operator="equal">
      <formula>0</formula>
    </cfRule>
  </conditionalFormatting>
  <conditionalFormatting sqref="B11:Q22 B24:Q35 B37:Q48 B50:Q61 B63:Q74 B76:Q87 B89:Q100 B102:Q113 B115:Q126 B128:Q139 B141:Q152 B154:Q166">
    <cfRule type="expression" dxfId="136" priority="7">
      <formula>MOD(ROW(),1)</formula>
    </cfRule>
    <cfRule type="expression" dxfId="135" priority="8">
      <formula>MOD(ROW(),2)</formula>
    </cfRule>
  </conditionalFormatting>
  <conditionalFormatting sqref="I11:I300">
    <cfRule type="expression" dxfId="134" priority="4">
      <formula>IF(AND($E11&lt;&gt;"",$I11=""),TRUE,FALSE)</formula>
    </cfRule>
  </conditionalFormatting>
  <conditionalFormatting sqref="N11:P300">
    <cfRule type="containsText" dxfId="133" priority="1" operator="containsText" text="Non">
      <formula>NOT(ISERROR(SEARCH("Non",N11)))</formula>
    </cfRule>
  </conditionalFormatting>
  <conditionalFormatting sqref="G11:G300">
    <cfRule type="expression" dxfId="132" priority="5">
      <formula>IF(AND($E11&lt;&gt;"",$G11=""),TRUE,FALSE)</formula>
    </cfRule>
  </conditionalFormatting>
  <conditionalFormatting sqref="J11:M300">
    <cfRule type="expression" dxfId="131" priority="3">
      <formula>IF(AND($E11&lt;&gt;"",$J11=""),TRUE,FALSE)</formula>
    </cfRule>
  </conditionalFormatting>
  <conditionalFormatting sqref="H11:H300">
    <cfRule type="expression" dxfId="130" priority="2">
      <formula>IF(AND($E11&lt;&gt;"",$H11=""),TRUE,FALSE)</formula>
    </cfRule>
  </conditionalFormatting>
  <dataValidations count="3">
    <dataValidation allowBlank="1" showInputMessage="1" sqref="Q63:Q74 Q50:Q61 Q37:Q48 Q24:Q35 Q11:Q22 E154:I1048576 Q154:Q1048576 B9 A154:B1048576 E102:I113 E50:M61 E115:I126 E128:I139 E141:I152 E63:M74 E9:G9 E76:M87 H9 E37:M48 I9:M9 Q1:XFD9 Q76:Q87 Q89:Q100 A1 A2:A3 A4:A9 E89:M100 J154:M1048576 E11:M22 E24:M35 A10:B22 R10:XFD22 R24:XFD35 A24:B35 A37:B48 R37:XFD48 R50:XFD61 A50:B61 A63:B74 R63:XFD74 R76:XFD87 A76:B87 A89:B100 R89:XFD100 R102:XFD113 J102:M113 A102:B113 Q102:Q113 Q115:Q126 R115:XFD126 J115:M126 A115:B126 A128:B139 Q128:Q139 R128:XFD139 J128:M139 J141:M152 A141:B152 Q141:Q152 R141:XFD152 R154:XFD1048576" xr:uid="{FD2EB4BC-8133-4DDE-97D5-B254740FA2A4}"/>
    <dataValidation type="list" allowBlank="1" showInputMessage="1" sqref="D9 D11:D22 D24:D35 D37:D48 D50:D61 D63:D74 D76:D87 D89:D100 D102:D113 D115:D126 D128:D139 D141:D152 D154:D1048576" xr:uid="{211542F2-849F-4790-A12B-D09973D1DC6A}">
      <formula1>INDIRECT($C9)</formula1>
    </dataValidation>
    <dataValidation type="list" allowBlank="1" showInputMessage="1" sqref="N9:P22 N24:P35 N37:P48 N50:P61 N63:P74 N76:P87 N89:P100 N102:P113 N115:P126 N128:P139 N141:P152 N154:P1048576" xr:uid="{57546D08-CF5E-488C-BABC-128774737130}">
      <formula1>"Oui,Non"</formula1>
    </dataValidation>
  </dataValidations>
  <pageMargins left="0.7" right="0.7" top="0.75" bottom="0.75" header="0.3" footer="0.3"/>
  <pageSetup scale="25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xr:uid="{15710A4F-6C9B-4739-B2D2-63E5849DD3F2}">
          <x14:formula1>
            <xm:f>OUTIL!$A$2:$A$9</xm:f>
          </x14:formula1>
          <xm:sqref>C9 C11:C22 C24:C35 C37:C48 C50:C61 C63:C74 C76:C87 C89:C100 C102:C113 C115:C126 C128:C139 C141:C152 C154:C1048576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4"/>
  </sheetPr>
  <dimension ref="A2:Q166"/>
  <sheetViews>
    <sheetView showGridLines="0" zoomScale="58" zoomScaleNormal="58" zoomScaleSheetLayoutView="80" workbookViewId="0">
      <pane xSplit="17" ySplit="8" topLeftCell="R150" activePane="bottomRight" state="frozen"/>
      <selection pane="topRight" activeCell="R1" sqref="R1"/>
      <selection pane="bottomLeft" activeCell="A9" sqref="A9"/>
      <selection pane="bottomRight" activeCell="T5" sqref="T5"/>
    </sheetView>
  </sheetViews>
  <sheetFormatPr baseColWidth="10" defaultRowHeight="14.4" x14ac:dyDescent="0.3"/>
  <cols>
    <col min="1" max="1" width="2.6640625" customWidth="1"/>
    <col min="2" max="2" width="14.5546875" customWidth="1"/>
    <col min="3" max="3" width="11.88671875" customWidth="1"/>
    <col min="4" max="4" width="17.6640625" customWidth="1"/>
    <col min="5" max="5" width="45.6640625" customWidth="1"/>
    <col min="6" max="6" width="52.6640625" customWidth="1"/>
    <col min="7" max="7" width="17.6640625" customWidth="1"/>
    <col min="8" max="8" width="15.6640625" customWidth="1"/>
    <col min="9" max="9" width="35.6640625" customWidth="1"/>
    <col min="10" max="13" width="6.6640625" customWidth="1"/>
    <col min="14" max="14" width="12.6640625" customWidth="1"/>
    <col min="15" max="15" width="13.33203125" customWidth="1"/>
    <col min="16" max="16" width="10.6640625" customWidth="1"/>
    <col min="17" max="17" width="70.88671875" customWidth="1"/>
    <col min="18" max="18" width="4.88671875" customWidth="1"/>
  </cols>
  <sheetData>
    <row r="2" spans="1:17" ht="31.2" x14ac:dyDescent="0.3">
      <c r="E2" s="99" t="s">
        <v>69</v>
      </c>
      <c r="F2" s="99"/>
      <c r="G2" s="99"/>
      <c r="H2" s="99"/>
      <c r="I2" s="99"/>
      <c r="J2" s="99"/>
      <c r="K2" s="99"/>
      <c r="L2" s="99"/>
      <c r="M2" s="99"/>
      <c r="N2" s="99"/>
      <c r="O2" s="99"/>
      <c r="P2" s="99"/>
    </row>
    <row r="3" spans="1:17" ht="31.2" x14ac:dyDescent="0.3">
      <c r="B3" s="34"/>
      <c r="C3" s="34"/>
      <c r="D3" s="34"/>
      <c r="F3" s="79"/>
      <c r="G3" s="99">
        <f>ACCUEIL!$D$9</f>
        <v>2024</v>
      </c>
      <c r="H3" s="99"/>
      <c r="I3" s="34"/>
      <c r="J3" s="34"/>
      <c r="K3" s="34"/>
      <c r="L3" s="34"/>
      <c r="M3" s="34"/>
      <c r="N3" s="34"/>
    </row>
    <row r="4" spans="1:17" ht="15" thickBot="1" x14ac:dyDescent="0.35">
      <c r="A4" s="3"/>
      <c r="B4" s="3"/>
      <c r="C4" s="3"/>
      <c r="D4" s="3"/>
      <c r="E4" s="3"/>
      <c r="F4" s="3"/>
      <c r="G4" s="4"/>
      <c r="H4" s="4"/>
      <c r="I4" s="3"/>
      <c r="J4" s="5"/>
      <c r="K4" s="5"/>
      <c r="L4" s="6"/>
      <c r="M4" s="6"/>
      <c r="N4" s="3"/>
    </row>
    <row r="5" spans="1:17" ht="18" x14ac:dyDescent="0.3">
      <c r="A5" s="3"/>
      <c r="B5" s="104" t="s">
        <v>15</v>
      </c>
      <c r="C5" s="104"/>
      <c r="D5" s="104"/>
      <c r="E5" s="7" t="s">
        <v>10</v>
      </c>
      <c r="F5" s="26" t="s">
        <v>11</v>
      </c>
      <c r="G5" s="27" t="s">
        <v>12</v>
      </c>
      <c r="H5" s="27" t="s">
        <v>16</v>
      </c>
      <c r="I5" s="65" t="s">
        <v>13</v>
      </c>
      <c r="J5" s="105" t="s">
        <v>14</v>
      </c>
      <c r="K5" s="106"/>
      <c r="L5" s="106"/>
      <c r="M5" s="107"/>
      <c r="N5" s="3"/>
    </row>
    <row r="6" spans="1:17" ht="33" customHeight="1" thickBot="1" x14ac:dyDescent="0.35">
      <c r="A6" s="3"/>
      <c r="B6" s="104"/>
      <c r="C6" s="104"/>
      <c r="D6" s="104"/>
      <c r="E6" s="2"/>
      <c r="F6" s="28">
        <f>IF(E6&lt;&gt;"",VLOOKUP(E6,E127:P216,2),0)</f>
        <v>0</v>
      </c>
      <c r="G6" s="29">
        <f>IF(E6&lt;&gt;"",VLOOKUP(E6,E127:P216,3),0)</f>
        <v>0</v>
      </c>
      <c r="H6" s="29">
        <f>IF(E6&lt;&gt;"",VLOOKUP(E6,E127:P216,4),0)</f>
        <v>0</v>
      </c>
      <c r="I6" s="30">
        <f>IF(E6&lt;&gt;"",VLOOKUP(E6,E127:P216,5),0)</f>
        <v>0</v>
      </c>
      <c r="J6" s="30">
        <f>IF(E6&lt;&gt;"",VLOOKUP(E6,E127:P216,6),0)</f>
        <v>0</v>
      </c>
      <c r="K6" s="30">
        <f>IF(E6&lt;&gt;"",VLOOKUP(E6,E127:P216,7),0)</f>
        <v>0</v>
      </c>
      <c r="L6" s="31">
        <f>IF(E6&lt;&gt;"",VLOOKUP(E6,E127:P216,8),0)</f>
        <v>0</v>
      </c>
      <c r="M6" s="31">
        <f>IF(E6&lt;&gt;"",VLOOKUP(E6,E127:P216,9),0)</f>
        <v>0</v>
      </c>
      <c r="N6" s="3"/>
    </row>
    <row r="7" spans="1:17" ht="25.8" x14ac:dyDescent="0.3">
      <c r="A7" s="3"/>
      <c r="B7" s="10"/>
      <c r="C7" s="10"/>
      <c r="D7" s="10"/>
      <c r="E7" s="3"/>
      <c r="F7" s="3"/>
      <c r="G7" s="4"/>
      <c r="H7" s="4"/>
      <c r="I7" s="3"/>
      <c r="J7" s="5"/>
      <c r="K7" s="5"/>
      <c r="L7" s="6"/>
      <c r="M7" s="6"/>
      <c r="N7" s="3"/>
    </row>
    <row r="8" spans="1:17" ht="51" customHeight="1" x14ac:dyDescent="0.3">
      <c r="A8" s="3"/>
      <c r="B8" s="37" t="s">
        <v>45</v>
      </c>
      <c r="C8" s="37" t="s">
        <v>8</v>
      </c>
      <c r="D8" s="9" t="s">
        <v>9</v>
      </c>
      <c r="E8" s="9" t="s">
        <v>10</v>
      </c>
      <c r="F8" s="9" t="s">
        <v>11</v>
      </c>
      <c r="G8" s="8" t="s">
        <v>12</v>
      </c>
      <c r="H8" s="8" t="s">
        <v>16</v>
      </c>
      <c r="I8" s="9" t="s">
        <v>13</v>
      </c>
      <c r="J8" s="101" t="s">
        <v>14</v>
      </c>
      <c r="K8" s="102"/>
      <c r="L8" s="102"/>
      <c r="M8" s="103"/>
      <c r="N8" s="74" t="s">
        <v>43</v>
      </c>
      <c r="O8" s="33" t="s">
        <v>44</v>
      </c>
      <c r="P8" s="75" t="s">
        <v>42</v>
      </c>
      <c r="Q8" s="38" t="s">
        <v>19</v>
      </c>
    </row>
    <row r="9" spans="1:17" ht="3" customHeight="1" x14ac:dyDescent="0.3">
      <c r="A9" s="3"/>
      <c r="B9" s="37"/>
      <c r="C9" s="72"/>
      <c r="D9" s="72"/>
      <c r="E9" s="72"/>
      <c r="F9" s="72"/>
      <c r="G9" s="73"/>
      <c r="H9" s="73"/>
      <c r="I9" s="72"/>
      <c r="J9" s="72"/>
      <c r="K9" s="72"/>
      <c r="L9" s="72"/>
      <c r="M9" s="72"/>
      <c r="N9" s="77"/>
      <c r="O9" s="78"/>
      <c r="P9" s="78"/>
      <c r="Q9" s="72"/>
    </row>
    <row r="10" spans="1:17" ht="21" x14ac:dyDescent="0.3">
      <c r="A10" s="3"/>
      <c r="B10" s="58"/>
      <c r="C10" s="109" t="s">
        <v>54</v>
      </c>
      <c r="D10" s="109"/>
      <c r="E10" s="109"/>
      <c r="F10" s="109"/>
      <c r="G10" s="109"/>
      <c r="H10" s="110">
        <f>ACCUEIL!$D$9</f>
        <v>2024</v>
      </c>
      <c r="I10" s="110"/>
      <c r="J10" s="64"/>
      <c r="K10" s="64"/>
      <c r="L10" s="64"/>
      <c r="M10" s="64"/>
      <c r="N10" s="64"/>
      <c r="O10" s="64"/>
      <c r="P10" s="64"/>
      <c r="Q10" s="76"/>
    </row>
    <row r="11" spans="1:17" x14ac:dyDescent="0.3">
      <c r="A11" s="3"/>
      <c r="B11" s="39" t="str">
        <f>IF(C11&lt;&gt;"","VISITE","")</f>
        <v/>
      </c>
      <c r="C11" s="39"/>
      <c r="D11" s="11"/>
      <c r="E11" s="11"/>
      <c r="F11" s="12"/>
      <c r="G11" s="13"/>
      <c r="H11" s="13"/>
      <c r="I11" s="11"/>
      <c r="J11" s="11"/>
      <c r="K11" s="11"/>
      <c r="L11" s="14"/>
      <c r="M11" s="14"/>
      <c r="N11" s="14"/>
      <c r="O11" s="14"/>
      <c r="P11" s="14"/>
      <c r="Q11" s="40"/>
    </row>
    <row r="12" spans="1:17" x14ac:dyDescent="0.3">
      <c r="A12" s="3"/>
      <c r="B12" s="39" t="str">
        <f t="shared" ref="B12:B22" si="0">IF(C12&lt;&gt;"","VISITE","")</f>
        <v/>
      </c>
      <c r="C12" s="50"/>
      <c r="D12" s="15"/>
      <c r="E12" s="11"/>
      <c r="F12" s="12"/>
      <c r="G12" s="13"/>
      <c r="H12" s="13"/>
      <c r="I12" s="11"/>
      <c r="J12" s="11"/>
      <c r="K12" s="11"/>
      <c r="L12" s="14"/>
      <c r="M12" s="14"/>
      <c r="N12" s="32"/>
      <c r="O12" s="32"/>
      <c r="P12" s="32"/>
      <c r="Q12" s="41"/>
    </row>
    <row r="13" spans="1:17" x14ac:dyDescent="0.3">
      <c r="A13" s="3"/>
      <c r="B13" s="39" t="str">
        <f t="shared" si="0"/>
        <v/>
      </c>
      <c r="C13" s="39"/>
      <c r="D13" s="11"/>
      <c r="E13" s="11"/>
      <c r="F13" s="12"/>
      <c r="G13" s="13"/>
      <c r="H13" s="13"/>
      <c r="I13" s="11"/>
      <c r="J13" s="15"/>
      <c r="K13" s="15"/>
      <c r="L13" s="17"/>
      <c r="M13" s="17"/>
      <c r="N13" s="17"/>
      <c r="O13" s="17"/>
      <c r="P13" s="17"/>
      <c r="Q13" s="41"/>
    </row>
    <row r="14" spans="1:17" x14ac:dyDescent="0.3">
      <c r="A14" s="3"/>
      <c r="B14" s="39" t="str">
        <f t="shared" si="0"/>
        <v/>
      </c>
      <c r="C14" s="39"/>
      <c r="D14" s="11"/>
      <c r="E14" s="11"/>
      <c r="F14" s="12"/>
      <c r="G14" s="13"/>
      <c r="H14" s="13"/>
      <c r="I14" s="11"/>
      <c r="J14" s="15"/>
      <c r="K14" s="15"/>
      <c r="L14" s="17"/>
      <c r="M14" s="17"/>
      <c r="N14" s="17"/>
      <c r="O14" s="17"/>
      <c r="P14" s="17"/>
      <c r="Q14" s="41"/>
    </row>
    <row r="15" spans="1:17" x14ac:dyDescent="0.3">
      <c r="A15" s="3"/>
      <c r="B15" s="39" t="str">
        <f t="shared" si="0"/>
        <v/>
      </c>
      <c r="C15" s="39"/>
      <c r="D15" s="11"/>
      <c r="E15" s="11"/>
      <c r="F15" s="12"/>
      <c r="G15" s="13"/>
      <c r="H15" s="13"/>
      <c r="I15" s="11"/>
      <c r="J15" s="15"/>
      <c r="K15" s="15"/>
      <c r="L15" s="17"/>
      <c r="M15" s="17"/>
      <c r="N15" s="17"/>
      <c r="O15" s="17"/>
      <c r="P15" s="17"/>
      <c r="Q15" s="41"/>
    </row>
    <row r="16" spans="1:17" x14ac:dyDescent="0.3">
      <c r="A16" s="3"/>
      <c r="B16" s="39" t="str">
        <f t="shared" si="0"/>
        <v/>
      </c>
      <c r="C16" s="39"/>
      <c r="D16" s="11"/>
      <c r="E16" s="11"/>
      <c r="F16" s="12"/>
      <c r="G16" s="13"/>
      <c r="H16" s="13"/>
      <c r="I16" s="11"/>
      <c r="J16" s="15"/>
      <c r="K16" s="15"/>
      <c r="L16" s="17"/>
      <c r="M16" s="17"/>
      <c r="N16" s="17"/>
      <c r="O16" s="17"/>
      <c r="P16" s="17"/>
      <c r="Q16" s="41"/>
    </row>
    <row r="17" spans="1:17" x14ac:dyDescent="0.3">
      <c r="A17" s="3"/>
      <c r="B17" s="39" t="str">
        <f t="shared" si="0"/>
        <v/>
      </c>
      <c r="C17" s="39"/>
      <c r="D17" s="11"/>
      <c r="E17" s="11"/>
      <c r="F17" s="12"/>
      <c r="G17" s="13"/>
      <c r="H17" s="13"/>
      <c r="I17" s="11"/>
      <c r="J17" s="15"/>
      <c r="K17" s="15"/>
      <c r="L17" s="17"/>
      <c r="M17" s="17"/>
      <c r="N17" s="17"/>
      <c r="O17" s="17"/>
      <c r="P17" s="17"/>
      <c r="Q17" s="41"/>
    </row>
    <row r="18" spans="1:17" x14ac:dyDescent="0.3">
      <c r="A18" s="3"/>
      <c r="B18" s="39" t="str">
        <f t="shared" si="0"/>
        <v/>
      </c>
      <c r="C18" s="50"/>
      <c r="D18" s="15"/>
      <c r="E18" s="11"/>
      <c r="F18" s="12"/>
      <c r="G18" s="13"/>
      <c r="H18" s="13"/>
      <c r="I18" s="11"/>
      <c r="J18" s="15"/>
      <c r="K18" s="15"/>
      <c r="L18" s="17"/>
      <c r="M18" s="17"/>
      <c r="N18" s="17"/>
      <c r="O18" s="17"/>
      <c r="P18" s="17"/>
      <c r="Q18" s="41"/>
    </row>
    <row r="19" spans="1:17" x14ac:dyDescent="0.3">
      <c r="A19" s="3"/>
      <c r="B19" s="39" t="str">
        <f t="shared" si="0"/>
        <v/>
      </c>
      <c r="C19" s="39"/>
      <c r="D19" s="11"/>
      <c r="E19" s="11"/>
      <c r="F19" s="12"/>
      <c r="G19" s="13"/>
      <c r="H19" s="13"/>
      <c r="I19" s="11"/>
      <c r="J19" s="15"/>
      <c r="K19" s="15"/>
      <c r="L19" s="17"/>
      <c r="M19" s="17"/>
      <c r="N19" s="17"/>
      <c r="O19" s="17"/>
      <c r="P19" s="17"/>
      <c r="Q19" s="41"/>
    </row>
    <row r="20" spans="1:17" x14ac:dyDescent="0.3">
      <c r="A20" s="3"/>
      <c r="B20" s="39" t="str">
        <f t="shared" si="0"/>
        <v/>
      </c>
      <c r="C20" s="50"/>
      <c r="D20" s="15"/>
      <c r="E20" s="11"/>
      <c r="F20" s="12"/>
      <c r="G20" s="13"/>
      <c r="H20" s="13"/>
      <c r="I20" s="11"/>
      <c r="J20" s="15"/>
      <c r="K20" s="15"/>
      <c r="L20" s="17"/>
      <c r="M20" s="17"/>
      <c r="N20" s="17"/>
      <c r="O20" s="17"/>
      <c r="P20" s="17"/>
      <c r="Q20" s="41"/>
    </row>
    <row r="21" spans="1:17" x14ac:dyDescent="0.3">
      <c r="A21" s="3"/>
      <c r="B21" s="39" t="str">
        <f t="shared" si="0"/>
        <v/>
      </c>
      <c r="C21" s="50"/>
      <c r="D21" s="15"/>
      <c r="E21" s="15"/>
      <c r="F21" s="15"/>
      <c r="G21" s="16"/>
      <c r="H21" s="16"/>
      <c r="I21" s="15"/>
      <c r="J21" s="15"/>
      <c r="K21" s="15"/>
      <c r="L21" s="17"/>
      <c r="M21" s="17"/>
      <c r="N21" s="17"/>
      <c r="O21" s="17"/>
      <c r="P21" s="17"/>
      <c r="Q21" s="41"/>
    </row>
    <row r="22" spans="1:17" x14ac:dyDescent="0.3">
      <c r="A22" s="3"/>
      <c r="B22" s="39" t="str">
        <f t="shared" si="0"/>
        <v/>
      </c>
      <c r="C22" s="50"/>
      <c r="D22" s="15"/>
      <c r="E22" s="15"/>
      <c r="F22" s="15"/>
      <c r="G22" s="16"/>
      <c r="H22" s="16"/>
      <c r="I22" s="15"/>
      <c r="J22" s="15"/>
      <c r="K22" s="15"/>
      <c r="L22" s="17"/>
      <c r="M22" s="17"/>
      <c r="N22" s="17"/>
      <c r="O22" s="17"/>
      <c r="P22" s="17"/>
      <c r="Q22" s="41"/>
    </row>
    <row r="23" spans="1:17" ht="21" x14ac:dyDescent="0.3">
      <c r="A23" s="3"/>
      <c r="B23" s="58"/>
      <c r="C23" s="100" t="s">
        <v>55</v>
      </c>
      <c r="D23" s="100"/>
      <c r="E23" s="100"/>
      <c r="F23" s="100"/>
      <c r="G23" s="100"/>
      <c r="H23" s="108">
        <f>ACCUEIL!$D$9</f>
        <v>2024</v>
      </c>
      <c r="I23" s="108"/>
      <c r="J23" s="62"/>
      <c r="K23" s="62"/>
      <c r="L23" s="62"/>
      <c r="M23" s="62"/>
      <c r="N23" s="62"/>
      <c r="O23" s="62"/>
      <c r="P23" s="62"/>
      <c r="Q23" s="63"/>
    </row>
    <row r="24" spans="1:17" x14ac:dyDescent="0.3">
      <c r="A24" s="3"/>
      <c r="B24" s="39" t="str">
        <f>IF(C24&lt;&gt;"","VISITE","")</f>
        <v/>
      </c>
      <c r="C24" s="39"/>
      <c r="D24" s="11"/>
      <c r="E24" s="11"/>
      <c r="F24" s="12"/>
      <c r="G24" s="13"/>
      <c r="H24" s="13"/>
      <c r="I24" s="11"/>
      <c r="J24" s="11"/>
      <c r="K24" s="11"/>
      <c r="L24" s="14"/>
      <c r="M24" s="14"/>
      <c r="N24" s="14"/>
      <c r="O24" s="14"/>
      <c r="P24" s="14"/>
      <c r="Q24" s="40"/>
    </row>
    <row r="25" spans="1:17" x14ac:dyDescent="0.3">
      <c r="A25" s="3"/>
      <c r="B25" s="39" t="str">
        <f t="shared" ref="B25:B35" si="1">IF(C25&lt;&gt;"","VISITE","")</f>
        <v/>
      </c>
      <c r="C25" s="50"/>
      <c r="D25" s="15"/>
      <c r="E25" s="11"/>
      <c r="F25" s="12"/>
      <c r="G25" s="13"/>
      <c r="H25" s="13"/>
      <c r="I25" s="11"/>
      <c r="J25" s="11"/>
      <c r="K25" s="11"/>
      <c r="L25" s="14"/>
      <c r="M25" s="14"/>
      <c r="N25" s="32"/>
      <c r="O25" s="32"/>
      <c r="P25" s="32"/>
      <c r="Q25" s="41"/>
    </row>
    <row r="26" spans="1:17" x14ac:dyDescent="0.3">
      <c r="A26" s="3"/>
      <c r="B26" s="39" t="str">
        <f t="shared" si="1"/>
        <v/>
      </c>
      <c r="C26" s="39"/>
      <c r="D26" s="11"/>
      <c r="E26" s="11"/>
      <c r="F26" s="12"/>
      <c r="G26" s="13"/>
      <c r="H26" s="13"/>
      <c r="I26" s="11"/>
      <c r="J26" s="15"/>
      <c r="K26" s="15"/>
      <c r="L26" s="17"/>
      <c r="M26" s="17"/>
      <c r="N26" s="17"/>
      <c r="O26" s="17"/>
      <c r="P26" s="17"/>
      <c r="Q26" s="41"/>
    </row>
    <row r="27" spans="1:17" x14ac:dyDescent="0.3">
      <c r="A27" s="3"/>
      <c r="B27" s="39" t="str">
        <f t="shared" si="1"/>
        <v/>
      </c>
      <c r="C27" s="39"/>
      <c r="D27" s="11"/>
      <c r="E27" s="11"/>
      <c r="F27" s="12"/>
      <c r="G27" s="13"/>
      <c r="H27" s="13"/>
      <c r="I27" s="11"/>
      <c r="J27" s="15"/>
      <c r="K27" s="15"/>
      <c r="L27" s="17"/>
      <c r="M27" s="17"/>
      <c r="N27" s="17"/>
      <c r="O27" s="17"/>
      <c r="P27" s="17"/>
      <c r="Q27" s="41"/>
    </row>
    <row r="28" spans="1:17" x14ac:dyDescent="0.3">
      <c r="A28" s="3"/>
      <c r="B28" s="39" t="str">
        <f t="shared" si="1"/>
        <v/>
      </c>
      <c r="C28" s="39"/>
      <c r="D28" s="11"/>
      <c r="E28" s="11"/>
      <c r="F28" s="12"/>
      <c r="G28" s="13"/>
      <c r="H28" s="13"/>
      <c r="I28" s="11"/>
      <c r="J28" s="15"/>
      <c r="K28" s="15"/>
      <c r="L28" s="17"/>
      <c r="M28" s="17"/>
      <c r="N28" s="17"/>
      <c r="O28" s="17"/>
      <c r="P28" s="17"/>
      <c r="Q28" s="41"/>
    </row>
    <row r="29" spans="1:17" x14ac:dyDescent="0.3">
      <c r="A29" s="3"/>
      <c r="B29" s="39" t="str">
        <f t="shared" si="1"/>
        <v/>
      </c>
      <c r="C29" s="39"/>
      <c r="D29" s="11"/>
      <c r="E29" s="11"/>
      <c r="F29" s="12"/>
      <c r="G29" s="13"/>
      <c r="H29" s="13"/>
      <c r="I29" s="11"/>
      <c r="J29" s="15"/>
      <c r="K29" s="15"/>
      <c r="L29" s="17"/>
      <c r="M29" s="17"/>
      <c r="N29" s="17"/>
      <c r="O29" s="17"/>
      <c r="P29" s="17"/>
      <c r="Q29" s="41"/>
    </row>
    <row r="30" spans="1:17" x14ac:dyDescent="0.3">
      <c r="A30" s="3"/>
      <c r="B30" s="39" t="str">
        <f t="shared" si="1"/>
        <v/>
      </c>
      <c r="C30" s="39"/>
      <c r="D30" s="11"/>
      <c r="E30" s="11"/>
      <c r="F30" s="12"/>
      <c r="G30" s="13"/>
      <c r="H30" s="13"/>
      <c r="I30" s="11"/>
      <c r="J30" s="15"/>
      <c r="K30" s="15"/>
      <c r="L30" s="17"/>
      <c r="M30" s="17"/>
      <c r="N30" s="17"/>
      <c r="O30" s="17"/>
      <c r="P30" s="17"/>
      <c r="Q30" s="41"/>
    </row>
    <row r="31" spans="1:17" x14ac:dyDescent="0.3">
      <c r="A31" s="3"/>
      <c r="B31" s="39" t="str">
        <f t="shared" si="1"/>
        <v/>
      </c>
      <c r="C31" s="50"/>
      <c r="D31" s="15"/>
      <c r="E31" s="11"/>
      <c r="F31" s="12"/>
      <c r="G31" s="13"/>
      <c r="H31" s="13"/>
      <c r="I31" s="11"/>
      <c r="J31" s="15"/>
      <c r="K31" s="15"/>
      <c r="L31" s="17"/>
      <c r="M31" s="17"/>
      <c r="N31" s="17"/>
      <c r="O31" s="17"/>
      <c r="P31" s="17"/>
      <c r="Q31" s="41"/>
    </row>
    <row r="32" spans="1:17" x14ac:dyDescent="0.3">
      <c r="A32" s="3"/>
      <c r="B32" s="39" t="str">
        <f t="shared" si="1"/>
        <v/>
      </c>
      <c r="C32" s="39"/>
      <c r="D32" s="11"/>
      <c r="E32" s="11"/>
      <c r="F32" s="12"/>
      <c r="G32" s="13"/>
      <c r="H32" s="13"/>
      <c r="I32" s="11"/>
      <c r="J32" s="15"/>
      <c r="K32" s="15"/>
      <c r="L32" s="17"/>
      <c r="M32" s="17"/>
      <c r="N32" s="17"/>
      <c r="O32" s="17"/>
      <c r="P32" s="17"/>
      <c r="Q32" s="41"/>
    </row>
    <row r="33" spans="1:17" x14ac:dyDescent="0.3">
      <c r="A33" s="3"/>
      <c r="B33" s="39" t="str">
        <f t="shared" si="1"/>
        <v/>
      </c>
      <c r="C33" s="50"/>
      <c r="D33" s="15"/>
      <c r="E33" s="11"/>
      <c r="F33" s="12"/>
      <c r="G33" s="13"/>
      <c r="H33" s="13"/>
      <c r="I33" s="11"/>
      <c r="J33" s="15"/>
      <c r="K33" s="15"/>
      <c r="L33" s="17"/>
      <c r="M33" s="17"/>
      <c r="N33" s="17"/>
      <c r="O33" s="17"/>
      <c r="P33" s="17"/>
      <c r="Q33" s="41"/>
    </row>
    <row r="34" spans="1:17" x14ac:dyDescent="0.3">
      <c r="A34" s="3"/>
      <c r="B34" s="39" t="str">
        <f t="shared" si="1"/>
        <v/>
      </c>
      <c r="C34" s="50"/>
      <c r="D34" s="15"/>
      <c r="E34" s="15"/>
      <c r="F34" s="15"/>
      <c r="G34" s="16"/>
      <c r="H34" s="16"/>
      <c r="I34" s="15"/>
      <c r="J34" s="15"/>
      <c r="K34" s="15"/>
      <c r="L34" s="17"/>
      <c r="M34" s="17"/>
      <c r="N34" s="17"/>
      <c r="O34" s="17"/>
      <c r="P34" s="17"/>
      <c r="Q34" s="41"/>
    </row>
    <row r="35" spans="1:17" x14ac:dyDescent="0.3">
      <c r="A35" s="3"/>
      <c r="B35" s="39" t="str">
        <f t="shared" si="1"/>
        <v/>
      </c>
      <c r="C35" s="50"/>
      <c r="D35" s="15"/>
      <c r="E35" s="15"/>
      <c r="F35" s="15"/>
      <c r="G35" s="16"/>
      <c r="H35" s="16"/>
      <c r="I35" s="15"/>
      <c r="J35" s="15"/>
      <c r="K35" s="15"/>
      <c r="L35" s="17"/>
      <c r="M35" s="17"/>
      <c r="N35" s="17"/>
      <c r="O35" s="17"/>
      <c r="P35" s="17"/>
      <c r="Q35" s="41"/>
    </row>
    <row r="36" spans="1:17" ht="21" x14ac:dyDescent="0.3">
      <c r="A36" s="3"/>
      <c r="B36" s="58"/>
      <c r="C36" s="100" t="s">
        <v>56</v>
      </c>
      <c r="D36" s="100"/>
      <c r="E36" s="100"/>
      <c r="F36" s="100"/>
      <c r="G36" s="100"/>
      <c r="H36" s="108">
        <f>ACCUEIL!$D$9</f>
        <v>2024</v>
      </c>
      <c r="I36" s="108"/>
      <c r="J36" s="62"/>
      <c r="K36" s="62"/>
      <c r="L36" s="62"/>
      <c r="M36" s="62"/>
      <c r="N36" s="62"/>
      <c r="O36" s="62"/>
      <c r="P36" s="62"/>
      <c r="Q36" s="63"/>
    </row>
    <row r="37" spans="1:17" x14ac:dyDescent="0.3">
      <c r="A37" s="3"/>
      <c r="B37" s="39" t="str">
        <f>IF(C37&lt;&gt;"","VISITE","")</f>
        <v/>
      </c>
      <c r="C37" s="39"/>
      <c r="D37" s="11"/>
      <c r="E37" s="11"/>
      <c r="F37" s="12"/>
      <c r="G37" s="13"/>
      <c r="H37" s="13"/>
      <c r="I37" s="11"/>
      <c r="J37" s="11"/>
      <c r="K37" s="11"/>
      <c r="L37" s="14"/>
      <c r="M37" s="14"/>
      <c r="N37" s="14"/>
      <c r="O37" s="14"/>
      <c r="P37" s="14"/>
      <c r="Q37" s="40"/>
    </row>
    <row r="38" spans="1:17" x14ac:dyDescent="0.3">
      <c r="A38" s="3"/>
      <c r="B38" s="39" t="str">
        <f t="shared" ref="B38:B48" si="2">IF(C38&lt;&gt;"","VISITE","")</f>
        <v/>
      </c>
      <c r="C38" s="50"/>
      <c r="D38" s="15"/>
      <c r="E38" s="11"/>
      <c r="F38" s="12"/>
      <c r="G38" s="13"/>
      <c r="H38" s="13"/>
      <c r="I38" s="11"/>
      <c r="J38" s="11"/>
      <c r="K38" s="11"/>
      <c r="L38" s="14"/>
      <c r="M38" s="14"/>
      <c r="N38" s="32"/>
      <c r="O38" s="32"/>
      <c r="P38" s="32"/>
      <c r="Q38" s="41"/>
    </row>
    <row r="39" spans="1:17" x14ac:dyDescent="0.3">
      <c r="A39" s="3"/>
      <c r="B39" s="39" t="str">
        <f t="shared" si="2"/>
        <v/>
      </c>
      <c r="C39" s="39"/>
      <c r="D39" s="11"/>
      <c r="E39" s="11"/>
      <c r="F39" s="12"/>
      <c r="G39" s="13"/>
      <c r="H39" s="13"/>
      <c r="I39" s="11"/>
      <c r="J39" s="15"/>
      <c r="K39" s="15"/>
      <c r="L39" s="17"/>
      <c r="M39" s="17"/>
      <c r="N39" s="17"/>
      <c r="O39" s="17"/>
      <c r="P39" s="17"/>
      <c r="Q39" s="41"/>
    </row>
    <row r="40" spans="1:17" x14ac:dyDescent="0.3">
      <c r="A40" s="3"/>
      <c r="B40" s="39" t="str">
        <f t="shared" si="2"/>
        <v/>
      </c>
      <c r="C40" s="39"/>
      <c r="D40" s="11"/>
      <c r="E40" s="11"/>
      <c r="F40" s="12"/>
      <c r="G40" s="13"/>
      <c r="H40" s="13"/>
      <c r="I40" s="11"/>
      <c r="J40" s="15"/>
      <c r="K40" s="15"/>
      <c r="L40" s="17"/>
      <c r="M40" s="17"/>
      <c r="N40" s="17"/>
      <c r="O40" s="17"/>
      <c r="P40" s="17"/>
      <c r="Q40" s="41"/>
    </row>
    <row r="41" spans="1:17" x14ac:dyDescent="0.3">
      <c r="A41" s="3"/>
      <c r="B41" s="39" t="str">
        <f t="shared" si="2"/>
        <v/>
      </c>
      <c r="C41" s="39"/>
      <c r="D41" s="11"/>
      <c r="E41" s="11"/>
      <c r="F41" s="12"/>
      <c r="G41" s="13"/>
      <c r="H41" s="13"/>
      <c r="I41" s="11"/>
      <c r="J41" s="15"/>
      <c r="K41" s="15"/>
      <c r="L41" s="17"/>
      <c r="M41" s="17"/>
      <c r="N41" s="17"/>
      <c r="O41" s="17"/>
      <c r="P41" s="17"/>
      <c r="Q41" s="41"/>
    </row>
    <row r="42" spans="1:17" x14ac:dyDescent="0.3">
      <c r="A42" s="3"/>
      <c r="B42" s="39" t="str">
        <f t="shared" si="2"/>
        <v/>
      </c>
      <c r="C42" s="39"/>
      <c r="D42" s="11"/>
      <c r="E42" s="11"/>
      <c r="F42" s="12"/>
      <c r="G42" s="13"/>
      <c r="H42" s="13"/>
      <c r="I42" s="11"/>
      <c r="J42" s="15"/>
      <c r="K42" s="15"/>
      <c r="L42" s="17"/>
      <c r="M42" s="17"/>
      <c r="N42" s="17"/>
      <c r="O42" s="17"/>
      <c r="P42" s="17"/>
      <c r="Q42" s="41"/>
    </row>
    <row r="43" spans="1:17" x14ac:dyDescent="0.3">
      <c r="A43" s="3"/>
      <c r="B43" s="39" t="str">
        <f t="shared" si="2"/>
        <v/>
      </c>
      <c r="C43" s="39"/>
      <c r="D43" s="11"/>
      <c r="E43" s="11"/>
      <c r="F43" s="12"/>
      <c r="G43" s="13"/>
      <c r="H43" s="13"/>
      <c r="I43" s="11"/>
      <c r="J43" s="15"/>
      <c r="K43" s="15"/>
      <c r="L43" s="17"/>
      <c r="M43" s="17"/>
      <c r="N43" s="17"/>
      <c r="O43" s="17"/>
      <c r="P43" s="17"/>
      <c r="Q43" s="41"/>
    </row>
    <row r="44" spans="1:17" x14ac:dyDescent="0.3">
      <c r="A44" s="3"/>
      <c r="B44" s="39" t="str">
        <f t="shared" si="2"/>
        <v/>
      </c>
      <c r="C44" s="50"/>
      <c r="D44" s="15"/>
      <c r="E44" s="11"/>
      <c r="F44" s="12"/>
      <c r="G44" s="13"/>
      <c r="H44" s="13"/>
      <c r="I44" s="11"/>
      <c r="J44" s="15"/>
      <c r="K44" s="15"/>
      <c r="L44" s="17"/>
      <c r="M44" s="17"/>
      <c r="N44" s="17"/>
      <c r="O44" s="17"/>
      <c r="P44" s="17"/>
      <c r="Q44" s="41"/>
    </row>
    <row r="45" spans="1:17" x14ac:dyDescent="0.3">
      <c r="A45" s="3"/>
      <c r="B45" s="39" t="str">
        <f t="shared" si="2"/>
        <v/>
      </c>
      <c r="C45" s="39"/>
      <c r="D45" s="11"/>
      <c r="E45" s="11"/>
      <c r="F45" s="12"/>
      <c r="G45" s="13"/>
      <c r="H45" s="13"/>
      <c r="I45" s="11"/>
      <c r="J45" s="15"/>
      <c r="K45" s="15"/>
      <c r="L45" s="17"/>
      <c r="M45" s="17"/>
      <c r="N45" s="17"/>
      <c r="O45" s="17"/>
      <c r="P45" s="17"/>
      <c r="Q45" s="41"/>
    </row>
    <row r="46" spans="1:17" x14ac:dyDescent="0.3">
      <c r="A46" s="3"/>
      <c r="B46" s="39" t="str">
        <f t="shared" si="2"/>
        <v/>
      </c>
      <c r="C46" s="50"/>
      <c r="D46" s="15"/>
      <c r="E46" s="11"/>
      <c r="F46" s="12"/>
      <c r="G46" s="13"/>
      <c r="H46" s="13"/>
      <c r="I46" s="11"/>
      <c r="J46" s="15"/>
      <c r="K46" s="15"/>
      <c r="L46" s="17"/>
      <c r="M46" s="17"/>
      <c r="N46" s="17"/>
      <c r="O46" s="17"/>
      <c r="P46" s="17"/>
      <c r="Q46" s="41"/>
    </row>
    <row r="47" spans="1:17" x14ac:dyDescent="0.3">
      <c r="A47" s="3"/>
      <c r="B47" s="39" t="str">
        <f t="shared" si="2"/>
        <v/>
      </c>
      <c r="C47" s="50"/>
      <c r="D47" s="15"/>
      <c r="E47" s="15"/>
      <c r="F47" s="15"/>
      <c r="G47" s="16"/>
      <c r="H47" s="16"/>
      <c r="I47" s="15"/>
      <c r="J47" s="15"/>
      <c r="K47" s="15"/>
      <c r="L47" s="17"/>
      <c r="M47" s="17"/>
      <c r="N47" s="17"/>
      <c r="O47" s="17"/>
      <c r="P47" s="17"/>
      <c r="Q47" s="41"/>
    </row>
    <row r="48" spans="1:17" x14ac:dyDescent="0.3">
      <c r="A48" s="3"/>
      <c r="B48" s="39" t="str">
        <f t="shared" si="2"/>
        <v/>
      </c>
      <c r="C48" s="50"/>
      <c r="D48" s="15"/>
      <c r="E48" s="15"/>
      <c r="F48" s="15"/>
      <c r="G48" s="16"/>
      <c r="H48" s="16"/>
      <c r="I48" s="15"/>
      <c r="J48" s="15"/>
      <c r="K48" s="15"/>
      <c r="L48" s="17"/>
      <c r="M48" s="17"/>
      <c r="N48" s="17"/>
      <c r="O48" s="17"/>
      <c r="P48" s="17"/>
      <c r="Q48" s="41"/>
    </row>
    <row r="49" spans="1:17" ht="21" x14ac:dyDescent="0.3">
      <c r="A49" s="3"/>
      <c r="B49" s="58"/>
      <c r="C49" s="100" t="s">
        <v>57</v>
      </c>
      <c r="D49" s="100"/>
      <c r="E49" s="100"/>
      <c r="F49" s="100"/>
      <c r="G49" s="100"/>
      <c r="H49" s="108">
        <f>ACCUEIL!$D$9</f>
        <v>2024</v>
      </c>
      <c r="I49" s="108"/>
      <c r="J49" s="62"/>
      <c r="K49" s="62"/>
      <c r="L49" s="62"/>
      <c r="M49" s="62"/>
      <c r="N49" s="62"/>
      <c r="O49" s="62"/>
      <c r="P49" s="62"/>
      <c r="Q49" s="63"/>
    </row>
    <row r="50" spans="1:17" x14ac:dyDescent="0.3">
      <c r="A50" s="3"/>
      <c r="B50" s="39" t="str">
        <f>IF(C50&lt;&gt;"","VISITE","")</f>
        <v/>
      </c>
      <c r="C50" s="39"/>
      <c r="D50" s="11"/>
      <c r="E50" s="11"/>
      <c r="F50" s="12"/>
      <c r="G50" s="13"/>
      <c r="H50" s="13"/>
      <c r="I50" s="11"/>
      <c r="J50" s="11"/>
      <c r="K50" s="11"/>
      <c r="L50" s="14"/>
      <c r="M50" s="14"/>
      <c r="N50" s="14"/>
      <c r="O50" s="14"/>
      <c r="P50" s="14"/>
      <c r="Q50" s="40"/>
    </row>
    <row r="51" spans="1:17" x14ac:dyDescent="0.3">
      <c r="A51" s="3"/>
      <c r="B51" s="39" t="str">
        <f t="shared" ref="B51:B61" si="3">IF(C51&lt;&gt;"","VISITE","")</f>
        <v/>
      </c>
      <c r="C51" s="50"/>
      <c r="D51" s="15"/>
      <c r="E51" s="11"/>
      <c r="F51" s="12"/>
      <c r="G51" s="13"/>
      <c r="H51" s="13"/>
      <c r="I51" s="11"/>
      <c r="J51" s="11"/>
      <c r="K51" s="11"/>
      <c r="L51" s="14"/>
      <c r="M51" s="14"/>
      <c r="N51" s="32"/>
      <c r="O51" s="32"/>
      <c r="P51" s="32"/>
      <c r="Q51" s="41"/>
    </row>
    <row r="52" spans="1:17" x14ac:dyDescent="0.3">
      <c r="A52" s="3"/>
      <c r="B52" s="39" t="str">
        <f t="shared" si="3"/>
        <v/>
      </c>
      <c r="C52" s="39"/>
      <c r="D52" s="11"/>
      <c r="E52" s="11"/>
      <c r="F52" s="12"/>
      <c r="G52" s="13"/>
      <c r="H52" s="13"/>
      <c r="I52" s="11"/>
      <c r="J52" s="15"/>
      <c r="K52" s="15"/>
      <c r="L52" s="17"/>
      <c r="M52" s="17"/>
      <c r="N52" s="17"/>
      <c r="O52" s="17"/>
      <c r="P52" s="17"/>
      <c r="Q52" s="41"/>
    </row>
    <row r="53" spans="1:17" x14ac:dyDescent="0.3">
      <c r="A53" s="3"/>
      <c r="B53" s="39" t="str">
        <f t="shared" si="3"/>
        <v/>
      </c>
      <c r="C53" s="39"/>
      <c r="D53" s="11"/>
      <c r="E53" s="11"/>
      <c r="F53" s="12"/>
      <c r="G53" s="13"/>
      <c r="H53" s="13"/>
      <c r="I53" s="11"/>
      <c r="J53" s="15"/>
      <c r="K53" s="15"/>
      <c r="L53" s="17"/>
      <c r="M53" s="17"/>
      <c r="N53" s="17"/>
      <c r="O53" s="17"/>
      <c r="P53" s="17"/>
      <c r="Q53" s="41"/>
    </row>
    <row r="54" spans="1:17" x14ac:dyDescent="0.3">
      <c r="A54" s="3"/>
      <c r="B54" s="39" t="str">
        <f t="shared" si="3"/>
        <v/>
      </c>
      <c r="C54" s="39"/>
      <c r="D54" s="11"/>
      <c r="E54" s="11"/>
      <c r="F54" s="12"/>
      <c r="G54" s="13"/>
      <c r="H54" s="13"/>
      <c r="I54" s="11"/>
      <c r="J54" s="15"/>
      <c r="K54" s="15"/>
      <c r="L54" s="17"/>
      <c r="M54" s="17"/>
      <c r="N54" s="17"/>
      <c r="O54" s="17"/>
      <c r="P54" s="17"/>
      <c r="Q54" s="41"/>
    </row>
    <row r="55" spans="1:17" x14ac:dyDescent="0.3">
      <c r="A55" s="3"/>
      <c r="B55" s="39" t="str">
        <f t="shared" si="3"/>
        <v/>
      </c>
      <c r="C55" s="39"/>
      <c r="D55" s="11"/>
      <c r="E55" s="11"/>
      <c r="F55" s="12"/>
      <c r="G55" s="13"/>
      <c r="H55" s="13"/>
      <c r="I55" s="11"/>
      <c r="J55" s="15"/>
      <c r="K55" s="15"/>
      <c r="L55" s="17"/>
      <c r="M55" s="17"/>
      <c r="N55" s="17"/>
      <c r="O55" s="17"/>
      <c r="P55" s="17"/>
      <c r="Q55" s="41"/>
    </row>
    <row r="56" spans="1:17" x14ac:dyDescent="0.3">
      <c r="A56" s="3"/>
      <c r="B56" s="39" t="str">
        <f t="shared" si="3"/>
        <v/>
      </c>
      <c r="C56" s="39"/>
      <c r="D56" s="11"/>
      <c r="E56" s="11"/>
      <c r="F56" s="12"/>
      <c r="G56" s="13"/>
      <c r="H56" s="13"/>
      <c r="I56" s="11"/>
      <c r="J56" s="15"/>
      <c r="K56" s="15"/>
      <c r="L56" s="17"/>
      <c r="M56" s="17"/>
      <c r="N56" s="17"/>
      <c r="O56" s="17"/>
      <c r="P56" s="17"/>
      <c r="Q56" s="41"/>
    </row>
    <row r="57" spans="1:17" x14ac:dyDescent="0.3">
      <c r="A57" s="3"/>
      <c r="B57" s="39" t="str">
        <f t="shared" si="3"/>
        <v/>
      </c>
      <c r="C57" s="50"/>
      <c r="D57" s="15"/>
      <c r="E57" s="11"/>
      <c r="F57" s="12"/>
      <c r="G57" s="13"/>
      <c r="H57" s="13"/>
      <c r="I57" s="11"/>
      <c r="J57" s="15"/>
      <c r="K57" s="15"/>
      <c r="L57" s="17"/>
      <c r="M57" s="17"/>
      <c r="N57" s="17"/>
      <c r="O57" s="17"/>
      <c r="P57" s="17"/>
      <c r="Q57" s="41"/>
    </row>
    <row r="58" spans="1:17" x14ac:dyDescent="0.3">
      <c r="A58" s="3"/>
      <c r="B58" s="39" t="str">
        <f t="shared" si="3"/>
        <v/>
      </c>
      <c r="C58" s="39"/>
      <c r="D58" s="11"/>
      <c r="E58" s="11"/>
      <c r="F58" s="12"/>
      <c r="G58" s="13"/>
      <c r="H58" s="13"/>
      <c r="I58" s="11"/>
      <c r="J58" s="15"/>
      <c r="K58" s="15"/>
      <c r="L58" s="17"/>
      <c r="M58" s="17"/>
      <c r="N58" s="17"/>
      <c r="O58" s="17"/>
      <c r="P58" s="17"/>
      <c r="Q58" s="41"/>
    </row>
    <row r="59" spans="1:17" x14ac:dyDescent="0.3">
      <c r="A59" s="3"/>
      <c r="B59" s="39" t="str">
        <f t="shared" si="3"/>
        <v/>
      </c>
      <c r="C59" s="50"/>
      <c r="D59" s="15"/>
      <c r="E59" s="11"/>
      <c r="F59" s="12"/>
      <c r="G59" s="13"/>
      <c r="H59" s="13"/>
      <c r="I59" s="11"/>
      <c r="J59" s="15"/>
      <c r="K59" s="15"/>
      <c r="L59" s="17"/>
      <c r="M59" s="17"/>
      <c r="N59" s="17"/>
      <c r="O59" s="17"/>
      <c r="P59" s="17"/>
      <c r="Q59" s="41"/>
    </row>
    <row r="60" spans="1:17" x14ac:dyDescent="0.3">
      <c r="A60" s="3"/>
      <c r="B60" s="39" t="str">
        <f t="shared" si="3"/>
        <v/>
      </c>
      <c r="C60" s="50"/>
      <c r="D60" s="15"/>
      <c r="E60" s="15"/>
      <c r="F60" s="15"/>
      <c r="G60" s="16"/>
      <c r="H60" s="16"/>
      <c r="I60" s="15"/>
      <c r="J60" s="15"/>
      <c r="K60" s="15"/>
      <c r="L60" s="17"/>
      <c r="M60" s="17"/>
      <c r="N60" s="17"/>
      <c r="O60" s="17"/>
      <c r="P60" s="17"/>
      <c r="Q60" s="41"/>
    </row>
    <row r="61" spans="1:17" x14ac:dyDescent="0.3">
      <c r="A61" s="3"/>
      <c r="B61" s="39" t="str">
        <f t="shared" si="3"/>
        <v/>
      </c>
      <c r="C61" s="50"/>
      <c r="D61" s="15"/>
      <c r="E61" s="15"/>
      <c r="F61" s="15"/>
      <c r="G61" s="16"/>
      <c r="H61" s="16"/>
      <c r="I61" s="15"/>
      <c r="J61" s="15"/>
      <c r="K61" s="15"/>
      <c r="L61" s="17"/>
      <c r="M61" s="17"/>
      <c r="N61" s="17"/>
      <c r="O61" s="17"/>
      <c r="P61" s="17"/>
      <c r="Q61" s="41"/>
    </row>
    <row r="62" spans="1:17" ht="21" x14ac:dyDescent="0.3">
      <c r="A62" s="3"/>
      <c r="B62" s="58"/>
      <c r="C62" s="100" t="s">
        <v>58</v>
      </c>
      <c r="D62" s="100"/>
      <c r="E62" s="100"/>
      <c r="F62" s="100"/>
      <c r="G62" s="100"/>
      <c r="H62" s="108">
        <f>ACCUEIL!$D$9</f>
        <v>2024</v>
      </c>
      <c r="I62" s="108"/>
      <c r="J62" s="62"/>
      <c r="K62" s="62"/>
      <c r="L62" s="62"/>
      <c r="M62" s="62"/>
      <c r="N62" s="62"/>
      <c r="O62" s="62"/>
      <c r="P62" s="62"/>
      <c r="Q62" s="63"/>
    </row>
    <row r="63" spans="1:17" x14ac:dyDescent="0.3">
      <c r="A63" s="3"/>
      <c r="B63" s="39" t="str">
        <f>IF(C63&lt;&gt;"","VISITE","")</f>
        <v/>
      </c>
      <c r="C63" s="39"/>
      <c r="D63" s="11"/>
      <c r="E63" s="11"/>
      <c r="F63" s="12"/>
      <c r="G63" s="13"/>
      <c r="H63" s="13"/>
      <c r="I63" s="11"/>
      <c r="J63" s="11"/>
      <c r="K63" s="11"/>
      <c r="L63" s="14"/>
      <c r="M63" s="14"/>
      <c r="N63" s="14"/>
      <c r="O63" s="14"/>
      <c r="P63" s="14"/>
      <c r="Q63" s="40"/>
    </row>
    <row r="64" spans="1:17" x14ac:dyDescent="0.3">
      <c r="A64" s="3"/>
      <c r="B64" s="39" t="str">
        <f t="shared" ref="B64:B74" si="4">IF(C64&lt;&gt;"","VISITE","")</f>
        <v/>
      </c>
      <c r="C64" s="50"/>
      <c r="D64" s="15"/>
      <c r="E64" s="11"/>
      <c r="F64" s="12"/>
      <c r="G64" s="13"/>
      <c r="H64" s="13"/>
      <c r="I64" s="11"/>
      <c r="J64" s="11"/>
      <c r="K64" s="11"/>
      <c r="L64" s="14"/>
      <c r="M64" s="14"/>
      <c r="N64" s="32"/>
      <c r="O64" s="32"/>
      <c r="P64" s="32"/>
      <c r="Q64" s="41"/>
    </row>
    <row r="65" spans="1:17" x14ac:dyDescent="0.3">
      <c r="A65" s="3"/>
      <c r="B65" s="39" t="str">
        <f t="shared" si="4"/>
        <v/>
      </c>
      <c r="C65" s="39"/>
      <c r="D65" s="11"/>
      <c r="E65" s="11"/>
      <c r="F65" s="12"/>
      <c r="G65" s="13"/>
      <c r="H65" s="13"/>
      <c r="I65" s="11"/>
      <c r="J65" s="15"/>
      <c r="K65" s="15"/>
      <c r="L65" s="17"/>
      <c r="M65" s="17"/>
      <c r="N65" s="17"/>
      <c r="O65" s="17"/>
      <c r="P65" s="17"/>
      <c r="Q65" s="41"/>
    </row>
    <row r="66" spans="1:17" x14ac:dyDescent="0.3">
      <c r="A66" s="3"/>
      <c r="B66" s="39" t="str">
        <f t="shared" si="4"/>
        <v/>
      </c>
      <c r="C66" s="39"/>
      <c r="D66" s="11"/>
      <c r="E66" s="11"/>
      <c r="F66" s="12"/>
      <c r="G66" s="13"/>
      <c r="H66" s="13"/>
      <c r="I66" s="11"/>
      <c r="J66" s="15"/>
      <c r="K66" s="15"/>
      <c r="L66" s="17"/>
      <c r="M66" s="17"/>
      <c r="N66" s="17"/>
      <c r="O66" s="17"/>
      <c r="P66" s="17"/>
      <c r="Q66" s="41"/>
    </row>
    <row r="67" spans="1:17" x14ac:dyDescent="0.3">
      <c r="A67" s="3"/>
      <c r="B67" s="39" t="str">
        <f t="shared" si="4"/>
        <v/>
      </c>
      <c r="C67" s="39"/>
      <c r="D67" s="11"/>
      <c r="E67" s="11"/>
      <c r="F67" s="12"/>
      <c r="G67" s="13"/>
      <c r="H67" s="13"/>
      <c r="I67" s="11"/>
      <c r="J67" s="15"/>
      <c r="K67" s="15"/>
      <c r="L67" s="17"/>
      <c r="M67" s="17"/>
      <c r="N67" s="17"/>
      <c r="O67" s="17"/>
      <c r="P67" s="17"/>
      <c r="Q67" s="41"/>
    </row>
    <row r="68" spans="1:17" x14ac:dyDescent="0.3">
      <c r="A68" s="3"/>
      <c r="B68" s="39" t="str">
        <f t="shared" si="4"/>
        <v/>
      </c>
      <c r="C68" s="39"/>
      <c r="D68" s="11"/>
      <c r="E68" s="11"/>
      <c r="F68" s="12"/>
      <c r="G68" s="13"/>
      <c r="H68" s="13"/>
      <c r="I68" s="11"/>
      <c r="J68" s="15"/>
      <c r="K68" s="15"/>
      <c r="L68" s="17"/>
      <c r="M68" s="17"/>
      <c r="N68" s="17"/>
      <c r="O68" s="17"/>
      <c r="P68" s="17"/>
      <c r="Q68" s="41"/>
    </row>
    <row r="69" spans="1:17" x14ac:dyDescent="0.3">
      <c r="A69" s="3"/>
      <c r="B69" s="39" t="str">
        <f t="shared" si="4"/>
        <v/>
      </c>
      <c r="C69" s="39"/>
      <c r="D69" s="11"/>
      <c r="E69" s="11"/>
      <c r="F69" s="12"/>
      <c r="G69" s="13"/>
      <c r="H69" s="13"/>
      <c r="I69" s="11"/>
      <c r="J69" s="15"/>
      <c r="K69" s="15"/>
      <c r="L69" s="17"/>
      <c r="M69" s="17"/>
      <c r="N69" s="17"/>
      <c r="O69" s="17"/>
      <c r="P69" s="17"/>
      <c r="Q69" s="41"/>
    </row>
    <row r="70" spans="1:17" x14ac:dyDescent="0.3">
      <c r="A70" s="3"/>
      <c r="B70" s="39" t="str">
        <f t="shared" si="4"/>
        <v/>
      </c>
      <c r="C70" s="50"/>
      <c r="D70" s="15"/>
      <c r="E70" s="11"/>
      <c r="F70" s="12"/>
      <c r="G70" s="13"/>
      <c r="H70" s="13"/>
      <c r="I70" s="11"/>
      <c r="J70" s="15"/>
      <c r="K70" s="15"/>
      <c r="L70" s="17"/>
      <c r="M70" s="17"/>
      <c r="N70" s="17"/>
      <c r="O70" s="17"/>
      <c r="P70" s="17"/>
      <c r="Q70" s="41"/>
    </row>
    <row r="71" spans="1:17" x14ac:dyDescent="0.3">
      <c r="A71" s="3"/>
      <c r="B71" s="39" t="str">
        <f t="shared" si="4"/>
        <v/>
      </c>
      <c r="C71" s="39"/>
      <c r="D71" s="11"/>
      <c r="E71" s="11"/>
      <c r="F71" s="12"/>
      <c r="G71" s="13"/>
      <c r="H71" s="13"/>
      <c r="I71" s="11"/>
      <c r="J71" s="15"/>
      <c r="K71" s="15"/>
      <c r="L71" s="17"/>
      <c r="M71" s="17"/>
      <c r="N71" s="17"/>
      <c r="O71" s="17"/>
      <c r="P71" s="17"/>
      <c r="Q71" s="41"/>
    </row>
    <row r="72" spans="1:17" x14ac:dyDescent="0.3">
      <c r="A72" s="3"/>
      <c r="B72" s="39" t="str">
        <f t="shared" si="4"/>
        <v/>
      </c>
      <c r="C72" s="50"/>
      <c r="D72" s="15"/>
      <c r="E72" s="11"/>
      <c r="F72" s="12"/>
      <c r="G72" s="13"/>
      <c r="H72" s="13"/>
      <c r="I72" s="11"/>
      <c r="J72" s="15"/>
      <c r="K72" s="15"/>
      <c r="L72" s="17"/>
      <c r="M72" s="17"/>
      <c r="N72" s="17"/>
      <c r="O72" s="17"/>
      <c r="P72" s="17"/>
      <c r="Q72" s="41"/>
    </row>
    <row r="73" spans="1:17" x14ac:dyDescent="0.3">
      <c r="A73" s="3"/>
      <c r="B73" s="39" t="str">
        <f t="shared" si="4"/>
        <v/>
      </c>
      <c r="C73" s="50"/>
      <c r="D73" s="15"/>
      <c r="E73" s="15"/>
      <c r="F73" s="15"/>
      <c r="G73" s="16"/>
      <c r="H73" s="16"/>
      <c r="I73" s="15"/>
      <c r="J73" s="15"/>
      <c r="K73" s="15"/>
      <c r="L73" s="17"/>
      <c r="M73" s="17"/>
      <c r="N73" s="17"/>
      <c r="O73" s="17"/>
      <c r="P73" s="17"/>
      <c r="Q73" s="41"/>
    </row>
    <row r="74" spans="1:17" x14ac:dyDescent="0.3">
      <c r="A74" s="3"/>
      <c r="B74" s="39" t="str">
        <f t="shared" si="4"/>
        <v/>
      </c>
      <c r="C74" s="50"/>
      <c r="D74" s="15"/>
      <c r="E74" s="15"/>
      <c r="F74" s="15"/>
      <c r="G74" s="16"/>
      <c r="H74" s="16"/>
      <c r="I74" s="15"/>
      <c r="J74" s="15"/>
      <c r="K74" s="15"/>
      <c r="L74" s="17"/>
      <c r="M74" s="17"/>
      <c r="N74" s="17"/>
      <c r="O74" s="17"/>
      <c r="P74" s="17"/>
      <c r="Q74" s="41"/>
    </row>
    <row r="75" spans="1:17" ht="21" x14ac:dyDescent="0.3">
      <c r="A75" s="3"/>
      <c r="B75" s="58"/>
      <c r="C75" s="100" t="s">
        <v>59</v>
      </c>
      <c r="D75" s="100"/>
      <c r="E75" s="100"/>
      <c r="F75" s="100"/>
      <c r="G75" s="100"/>
      <c r="H75" s="108">
        <f>ACCUEIL!$D$9</f>
        <v>2024</v>
      </c>
      <c r="I75" s="108"/>
      <c r="J75" s="62"/>
      <c r="K75" s="62"/>
      <c r="L75" s="62"/>
      <c r="M75" s="62"/>
      <c r="N75" s="62"/>
      <c r="O75" s="62"/>
      <c r="P75" s="62"/>
      <c r="Q75" s="63"/>
    </row>
    <row r="76" spans="1:17" x14ac:dyDescent="0.3">
      <c r="A76" s="3"/>
      <c r="B76" s="39" t="str">
        <f>IF(C76&lt;&gt;"","VISITE","")</f>
        <v/>
      </c>
      <c r="C76" s="39"/>
      <c r="D76" s="11"/>
      <c r="E76" s="11"/>
      <c r="F76" s="12"/>
      <c r="G76" s="13"/>
      <c r="H76" s="13"/>
      <c r="I76" s="11"/>
      <c r="J76" s="11"/>
      <c r="K76" s="11"/>
      <c r="L76" s="14"/>
      <c r="M76" s="14"/>
      <c r="N76" s="14"/>
      <c r="O76" s="14"/>
      <c r="P76" s="14"/>
      <c r="Q76" s="40"/>
    </row>
    <row r="77" spans="1:17" x14ac:dyDescent="0.3">
      <c r="A77" s="3"/>
      <c r="B77" s="39" t="str">
        <f t="shared" ref="B77:B87" si="5">IF(C77&lt;&gt;"","VISITE","")</f>
        <v/>
      </c>
      <c r="C77" s="50"/>
      <c r="D77" s="15"/>
      <c r="E77" s="11"/>
      <c r="F77" s="12"/>
      <c r="G77" s="13"/>
      <c r="H77" s="13"/>
      <c r="I77" s="11"/>
      <c r="J77" s="11"/>
      <c r="K77" s="11"/>
      <c r="L77" s="14"/>
      <c r="M77" s="14"/>
      <c r="N77" s="32"/>
      <c r="O77" s="32"/>
      <c r="P77" s="32"/>
      <c r="Q77" s="41"/>
    </row>
    <row r="78" spans="1:17" x14ac:dyDescent="0.3">
      <c r="A78" s="3"/>
      <c r="B78" s="39" t="str">
        <f t="shared" si="5"/>
        <v/>
      </c>
      <c r="C78" s="39"/>
      <c r="D78" s="11"/>
      <c r="E78" s="11"/>
      <c r="F78" s="12"/>
      <c r="G78" s="13"/>
      <c r="H78" s="13"/>
      <c r="I78" s="11"/>
      <c r="J78" s="15"/>
      <c r="K78" s="15"/>
      <c r="L78" s="17"/>
      <c r="M78" s="17"/>
      <c r="N78" s="17"/>
      <c r="O78" s="17"/>
      <c r="P78" s="17"/>
      <c r="Q78" s="41"/>
    </row>
    <row r="79" spans="1:17" x14ac:dyDescent="0.3">
      <c r="A79" s="3"/>
      <c r="B79" s="39" t="str">
        <f t="shared" si="5"/>
        <v/>
      </c>
      <c r="C79" s="39"/>
      <c r="D79" s="11"/>
      <c r="E79" s="11"/>
      <c r="F79" s="12"/>
      <c r="G79" s="13"/>
      <c r="H79" s="13"/>
      <c r="I79" s="11"/>
      <c r="J79" s="15"/>
      <c r="K79" s="15"/>
      <c r="L79" s="17"/>
      <c r="M79" s="17"/>
      <c r="N79" s="17"/>
      <c r="O79" s="17"/>
      <c r="P79" s="17"/>
      <c r="Q79" s="41"/>
    </row>
    <row r="80" spans="1:17" x14ac:dyDescent="0.3">
      <c r="A80" s="3"/>
      <c r="B80" s="39" t="str">
        <f t="shared" si="5"/>
        <v/>
      </c>
      <c r="C80" s="39"/>
      <c r="D80" s="11"/>
      <c r="E80" s="11"/>
      <c r="F80" s="12"/>
      <c r="G80" s="13"/>
      <c r="H80" s="13"/>
      <c r="I80" s="11"/>
      <c r="J80" s="15"/>
      <c r="K80" s="15"/>
      <c r="L80" s="17"/>
      <c r="M80" s="17"/>
      <c r="N80" s="17"/>
      <c r="O80" s="17"/>
      <c r="P80" s="17"/>
      <c r="Q80" s="41"/>
    </row>
    <row r="81" spans="1:17" x14ac:dyDescent="0.3">
      <c r="A81" s="3"/>
      <c r="B81" s="39" t="str">
        <f t="shared" si="5"/>
        <v/>
      </c>
      <c r="C81" s="39"/>
      <c r="D81" s="11"/>
      <c r="E81" s="11"/>
      <c r="F81" s="12"/>
      <c r="G81" s="13"/>
      <c r="H81" s="13"/>
      <c r="I81" s="11"/>
      <c r="J81" s="15"/>
      <c r="K81" s="15"/>
      <c r="L81" s="17"/>
      <c r="M81" s="17"/>
      <c r="N81" s="17"/>
      <c r="O81" s="17"/>
      <c r="P81" s="17"/>
      <c r="Q81" s="41"/>
    </row>
    <row r="82" spans="1:17" x14ac:dyDescent="0.3">
      <c r="A82" s="3"/>
      <c r="B82" s="39" t="str">
        <f t="shared" si="5"/>
        <v/>
      </c>
      <c r="C82" s="39"/>
      <c r="D82" s="11"/>
      <c r="E82" s="11"/>
      <c r="F82" s="12"/>
      <c r="G82" s="13"/>
      <c r="H82" s="13"/>
      <c r="I82" s="11"/>
      <c r="J82" s="15"/>
      <c r="K82" s="15"/>
      <c r="L82" s="17"/>
      <c r="M82" s="17"/>
      <c r="N82" s="17"/>
      <c r="O82" s="17"/>
      <c r="P82" s="17"/>
      <c r="Q82" s="41"/>
    </row>
    <row r="83" spans="1:17" x14ac:dyDescent="0.3">
      <c r="A83" s="3"/>
      <c r="B83" s="39" t="str">
        <f t="shared" si="5"/>
        <v/>
      </c>
      <c r="C83" s="50"/>
      <c r="D83" s="15"/>
      <c r="E83" s="11"/>
      <c r="F83" s="12"/>
      <c r="G83" s="13"/>
      <c r="H83" s="13"/>
      <c r="I83" s="11"/>
      <c r="J83" s="15"/>
      <c r="K83" s="15"/>
      <c r="L83" s="17"/>
      <c r="M83" s="17"/>
      <c r="N83" s="17"/>
      <c r="O83" s="17"/>
      <c r="P83" s="17"/>
      <c r="Q83" s="41"/>
    </row>
    <row r="84" spans="1:17" x14ac:dyDescent="0.3">
      <c r="A84" s="3"/>
      <c r="B84" s="39" t="str">
        <f t="shared" si="5"/>
        <v/>
      </c>
      <c r="C84" s="39"/>
      <c r="D84" s="11"/>
      <c r="E84" s="11"/>
      <c r="F84" s="12"/>
      <c r="G84" s="13"/>
      <c r="H84" s="13"/>
      <c r="I84" s="11"/>
      <c r="J84" s="15"/>
      <c r="K84" s="15"/>
      <c r="L84" s="17"/>
      <c r="M84" s="17"/>
      <c r="N84" s="17"/>
      <c r="O84" s="17"/>
      <c r="P84" s="17"/>
      <c r="Q84" s="41"/>
    </row>
    <row r="85" spans="1:17" x14ac:dyDescent="0.3">
      <c r="A85" s="3"/>
      <c r="B85" s="39" t="str">
        <f t="shared" si="5"/>
        <v/>
      </c>
      <c r="C85" s="50"/>
      <c r="D85" s="15"/>
      <c r="E85" s="11"/>
      <c r="F85" s="12"/>
      <c r="G85" s="13"/>
      <c r="H85" s="13"/>
      <c r="I85" s="11"/>
      <c r="J85" s="15"/>
      <c r="K85" s="15"/>
      <c r="L85" s="17"/>
      <c r="M85" s="17"/>
      <c r="N85" s="17"/>
      <c r="O85" s="17"/>
      <c r="P85" s="17"/>
      <c r="Q85" s="41"/>
    </row>
    <row r="86" spans="1:17" x14ac:dyDescent="0.3">
      <c r="A86" s="3"/>
      <c r="B86" s="39" t="str">
        <f t="shared" si="5"/>
        <v/>
      </c>
      <c r="C86" s="50"/>
      <c r="D86" s="15"/>
      <c r="E86" s="15"/>
      <c r="F86" s="15"/>
      <c r="G86" s="16"/>
      <c r="H86" s="16"/>
      <c r="I86" s="15"/>
      <c r="J86" s="15"/>
      <c r="K86" s="15"/>
      <c r="L86" s="17"/>
      <c r="M86" s="17"/>
      <c r="N86" s="17"/>
      <c r="O86" s="17"/>
      <c r="P86" s="17"/>
      <c r="Q86" s="41"/>
    </row>
    <row r="87" spans="1:17" x14ac:dyDescent="0.3">
      <c r="A87" s="3"/>
      <c r="B87" s="39" t="str">
        <f t="shared" si="5"/>
        <v/>
      </c>
      <c r="C87" s="50"/>
      <c r="D87" s="15"/>
      <c r="E87" s="15"/>
      <c r="F87" s="15"/>
      <c r="G87" s="16"/>
      <c r="H87" s="16"/>
      <c r="I87" s="15"/>
      <c r="J87" s="15"/>
      <c r="K87" s="15"/>
      <c r="L87" s="17"/>
      <c r="M87" s="17"/>
      <c r="N87" s="17"/>
      <c r="O87" s="17"/>
      <c r="P87" s="17"/>
      <c r="Q87" s="41"/>
    </row>
    <row r="88" spans="1:17" ht="21" x14ac:dyDescent="0.3">
      <c r="A88" s="3"/>
      <c r="B88" s="58"/>
      <c r="C88" s="100" t="s">
        <v>60</v>
      </c>
      <c r="D88" s="100"/>
      <c r="E88" s="100"/>
      <c r="F88" s="100"/>
      <c r="G88" s="100"/>
      <c r="H88" s="108">
        <f>ACCUEIL!$D$9</f>
        <v>2024</v>
      </c>
      <c r="I88" s="108"/>
      <c r="J88" s="62"/>
      <c r="K88" s="62"/>
      <c r="L88" s="62"/>
      <c r="M88" s="62"/>
      <c r="N88" s="62"/>
      <c r="O88" s="62"/>
      <c r="P88" s="62"/>
      <c r="Q88" s="63"/>
    </row>
    <row r="89" spans="1:17" x14ac:dyDescent="0.3">
      <c r="A89" s="3"/>
      <c r="B89" s="39" t="str">
        <f>IF(C89&lt;&gt;"","VISITE","")</f>
        <v/>
      </c>
      <c r="C89" s="39"/>
      <c r="D89" s="11"/>
      <c r="E89" s="11"/>
      <c r="F89" s="12"/>
      <c r="G89" s="13"/>
      <c r="H89" s="13"/>
      <c r="I89" s="11"/>
      <c r="J89" s="11"/>
      <c r="K89" s="11"/>
      <c r="L89" s="14"/>
      <c r="M89" s="14"/>
      <c r="N89" s="14"/>
      <c r="O89" s="14"/>
      <c r="P89" s="14"/>
      <c r="Q89" s="40"/>
    </row>
    <row r="90" spans="1:17" x14ac:dyDescent="0.3">
      <c r="A90" s="3"/>
      <c r="B90" s="39" t="str">
        <f t="shared" ref="B90:B100" si="6">IF(C90&lt;&gt;"","VISITE","")</f>
        <v/>
      </c>
      <c r="C90" s="50"/>
      <c r="D90" s="15"/>
      <c r="E90" s="11"/>
      <c r="F90" s="12"/>
      <c r="G90" s="13"/>
      <c r="H90" s="13"/>
      <c r="I90" s="11"/>
      <c r="J90" s="11"/>
      <c r="K90" s="11"/>
      <c r="L90" s="14"/>
      <c r="M90" s="14"/>
      <c r="N90" s="32"/>
      <c r="O90" s="32"/>
      <c r="P90" s="32"/>
      <c r="Q90" s="41"/>
    </row>
    <row r="91" spans="1:17" x14ac:dyDescent="0.3">
      <c r="A91" s="3"/>
      <c r="B91" s="39" t="str">
        <f t="shared" si="6"/>
        <v/>
      </c>
      <c r="C91" s="39"/>
      <c r="D91" s="11"/>
      <c r="E91" s="11"/>
      <c r="F91" s="12"/>
      <c r="G91" s="13"/>
      <c r="H91" s="13"/>
      <c r="I91" s="11"/>
      <c r="J91" s="15"/>
      <c r="K91" s="15"/>
      <c r="L91" s="17"/>
      <c r="M91" s="17"/>
      <c r="N91" s="17"/>
      <c r="O91" s="17"/>
      <c r="P91" s="17"/>
      <c r="Q91" s="41"/>
    </row>
    <row r="92" spans="1:17" x14ac:dyDescent="0.3">
      <c r="A92" s="3"/>
      <c r="B92" s="39" t="str">
        <f t="shared" si="6"/>
        <v/>
      </c>
      <c r="C92" s="39"/>
      <c r="D92" s="11"/>
      <c r="E92" s="11"/>
      <c r="F92" s="12"/>
      <c r="G92" s="13"/>
      <c r="H92" s="13"/>
      <c r="I92" s="11"/>
      <c r="J92" s="15"/>
      <c r="K92" s="15"/>
      <c r="L92" s="17"/>
      <c r="M92" s="17"/>
      <c r="N92" s="17"/>
      <c r="O92" s="17"/>
      <c r="P92" s="17"/>
      <c r="Q92" s="41"/>
    </row>
    <row r="93" spans="1:17" x14ac:dyDescent="0.3">
      <c r="A93" s="3"/>
      <c r="B93" s="39" t="str">
        <f t="shared" si="6"/>
        <v/>
      </c>
      <c r="C93" s="39"/>
      <c r="D93" s="11"/>
      <c r="E93" s="11"/>
      <c r="F93" s="12"/>
      <c r="G93" s="13"/>
      <c r="H93" s="13"/>
      <c r="I93" s="11"/>
      <c r="J93" s="15"/>
      <c r="K93" s="15"/>
      <c r="L93" s="17"/>
      <c r="M93" s="17"/>
      <c r="N93" s="17"/>
      <c r="O93" s="17"/>
      <c r="P93" s="17"/>
      <c r="Q93" s="41"/>
    </row>
    <row r="94" spans="1:17" x14ac:dyDescent="0.3">
      <c r="A94" s="3"/>
      <c r="B94" s="39" t="str">
        <f t="shared" si="6"/>
        <v/>
      </c>
      <c r="C94" s="39"/>
      <c r="D94" s="11"/>
      <c r="E94" s="11"/>
      <c r="F94" s="12"/>
      <c r="G94" s="13"/>
      <c r="H94" s="13"/>
      <c r="I94" s="11"/>
      <c r="J94" s="15"/>
      <c r="K94" s="15"/>
      <c r="L94" s="17"/>
      <c r="M94" s="17"/>
      <c r="N94" s="17"/>
      <c r="O94" s="17"/>
      <c r="P94" s="17"/>
      <c r="Q94" s="41"/>
    </row>
    <row r="95" spans="1:17" x14ac:dyDescent="0.3">
      <c r="A95" s="3"/>
      <c r="B95" s="39" t="str">
        <f t="shared" si="6"/>
        <v/>
      </c>
      <c r="C95" s="39"/>
      <c r="D95" s="11"/>
      <c r="E95" s="11"/>
      <c r="F95" s="12"/>
      <c r="G95" s="13"/>
      <c r="H95" s="13"/>
      <c r="I95" s="11"/>
      <c r="J95" s="15"/>
      <c r="K95" s="15"/>
      <c r="L95" s="17"/>
      <c r="M95" s="17"/>
      <c r="N95" s="17"/>
      <c r="O95" s="17"/>
      <c r="P95" s="17"/>
      <c r="Q95" s="41"/>
    </row>
    <row r="96" spans="1:17" x14ac:dyDescent="0.3">
      <c r="A96" s="3"/>
      <c r="B96" s="39" t="str">
        <f t="shared" si="6"/>
        <v/>
      </c>
      <c r="C96" s="50"/>
      <c r="D96" s="15"/>
      <c r="E96" s="11"/>
      <c r="F96" s="12"/>
      <c r="G96" s="13"/>
      <c r="H96" s="13"/>
      <c r="I96" s="11"/>
      <c r="J96" s="15"/>
      <c r="K96" s="15"/>
      <c r="L96" s="17"/>
      <c r="M96" s="17"/>
      <c r="N96" s="17"/>
      <c r="O96" s="17"/>
      <c r="P96" s="17"/>
      <c r="Q96" s="41"/>
    </row>
    <row r="97" spans="1:17" x14ac:dyDescent="0.3">
      <c r="A97" s="3"/>
      <c r="B97" s="39" t="str">
        <f t="shared" si="6"/>
        <v/>
      </c>
      <c r="C97" s="39"/>
      <c r="D97" s="11"/>
      <c r="E97" s="11"/>
      <c r="F97" s="12"/>
      <c r="G97" s="13"/>
      <c r="H97" s="13"/>
      <c r="I97" s="11"/>
      <c r="J97" s="15"/>
      <c r="K97" s="15"/>
      <c r="L97" s="17"/>
      <c r="M97" s="17"/>
      <c r="N97" s="17"/>
      <c r="O97" s="17"/>
      <c r="P97" s="17"/>
      <c r="Q97" s="41"/>
    </row>
    <row r="98" spans="1:17" x14ac:dyDescent="0.3">
      <c r="A98" s="3"/>
      <c r="B98" s="39" t="str">
        <f t="shared" si="6"/>
        <v/>
      </c>
      <c r="C98" s="50"/>
      <c r="D98" s="15"/>
      <c r="E98" s="11"/>
      <c r="F98" s="12"/>
      <c r="G98" s="13"/>
      <c r="H98" s="13"/>
      <c r="I98" s="11"/>
      <c r="J98" s="15"/>
      <c r="K98" s="15"/>
      <c r="L98" s="17"/>
      <c r="M98" s="17"/>
      <c r="N98" s="17"/>
      <c r="O98" s="17"/>
      <c r="P98" s="17"/>
      <c r="Q98" s="41"/>
    </row>
    <row r="99" spans="1:17" x14ac:dyDescent="0.3">
      <c r="A99" s="3"/>
      <c r="B99" s="39" t="str">
        <f t="shared" si="6"/>
        <v/>
      </c>
      <c r="C99" s="50"/>
      <c r="D99" s="15"/>
      <c r="E99" s="15"/>
      <c r="F99" s="15"/>
      <c r="G99" s="16"/>
      <c r="H99" s="16"/>
      <c r="I99" s="15"/>
      <c r="J99" s="15"/>
      <c r="K99" s="15"/>
      <c r="L99" s="17"/>
      <c r="M99" s="17"/>
      <c r="N99" s="17"/>
      <c r="O99" s="17"/>
      <c r="P99" s="17"/>
      <c r="Q99" s="41"/>
    </row>
    <row r="100" spans="1:17" x14ac:dyDescent="0.3">
      <c r="A100" s="3"/>
      <c r="B100" s="39" t="str">
        <f t="shared" si="6"/>
        <v/>
      </c>
      <c r="C100" s="50"/>
      <c r="D100" s="15"/>
      <c r="E100" s="15"/>
      <c r="F100" s="15"/>
      <c r="G100" s="16"/>
      <c r="H100" s="16"/>
      <c r="I100" s="15"/>
      <c r="J100" s="15"/>
      <c r="K100" s="15"/>
      <c r="L100" s="17"/>
      <c r="M100" s="17"/>
      <c r="N100" s="17"/>
      <c r="O100" s="17"/>
      <c r="P100" s="17"/>
      <c r="Q100" s="41"/>
    </row>
    <row r="101" spans="1:17" ht="21" x14ac:dyDescent="0.3">
      <c r="A101" s="3"/>
      <c r="B101" s="58"/>
      <c r="C101" s="100" t="s">
        <v>61</v>
      </c>
      <c r="D101" s="100"/>
      <c r="E101" s="100"/>
      <c r="F101" s="100"/>
      <c r="G101" s="100"/>
      <c r="H101" s="108">
        <f>ACCUEIL!$D$9</f>
        <v>2024</v>
      </c>
      <c r="I101" s="108"/>
      <c r="J101" s="62"/>
      <c r="K101" s="62"/>
      <c r="L101" s="62"/>
      <c r="M101" s="62"/>
      <c r="N101" s="62"/>
      <c r="O101" s="62"/>
      <c r="P101" s="62"/>
      <c r="Q101" s="63"/>
    </row>
    <row r="102" spans="1:17" x14ac:dyDescent="0.3">
      <c r="A102" s="3"/>
      <c r="B102" s="39" t="str">
        <f>IF(C102&lt;&gt;"","VISITE","")</f>
        <v/>
      </c>
      <c r="C102" s="39"/>
      <c r="D102" s="11"/>
      <c r="E102" s="11"/>
      <c r="F102" s="12"/>
      <c r="G102" s="13"/>
      <c r="H102" s="13"/>
      <c r="I102" s="11"/>
      <c r="J102" s="11"/>
      <c r="K102" s="11"/>
      <c r="L102" s="14"/>
      <c r="M102" s="14"/>
      <c r="N102" s="14"/>
      <c r="O102" s="14"/>
      <c r="P102" s="14"/>
      <c r="Q102" s="40"/>
    </row>
    <row r="103" spans="1:17" x14ac:dyDescent="0.3">
      <c r="A103" s="3"/>
      <c r="B103" s="39" t="str">
        <f t="shared" ref="B103:B113" si="7">IF(C103&lt;&gt;"","VISITE","")</f>
        <v/>
      </c>
      <c r="C103" s="50"/>
      <c r="D103" s="15"/>
      <c r="E103" s="11"/>
      <c r="F103" s="12"/>
      <c r="G103" s="13"/>
      <c r="H103" s="13"/>
      <c r="I103" s="11"/>
      <c r="J103" s="11"/>
      <c r="K103" s="11"/>
      <c r="L103" s="14"/>
      <c r="M103" s="14"/>
      <c r="N103" s="32"/>
      <c r="O103" s="32"/>
      <c r="P103" s="32"/>
      <c r="Q103" s="41"/>
    </row>
    <row r="104" spans="1:17" x14ac:dyDescent="0.3">
      <c r="A104" s="3"/>
      <c r="B104" s="39" t="str">
        <f t="shared" si="7"/>
        <v/>
      </c>
      <c r="C104" s="39"/>
      <c r="D104" s="11"/>
      <c r="E104" s="11"/>
      <c r="F104" s="12"/>
      <c r="G104" s="13"/>
      <c r="H104" s="13"/>
      <c r="I104" s="11"/>
      <c r="J104" s="15"/>
      <c r="K104" s="15"/>
      <c r="L104" s="17"/>
      <c r="M104" s="17"/>
      <c r="N104" s="17"/>
      <c r="O104" s="17"/>
      <c r="P104" s="17"/>
      <c r="Q104" s="41"/>
    </row>
    <row r="105" spans="1:17" x14ac:dyDescent="0.3">
      <c r="A105" s="3"/>
      <c r="B105" s="39" t="str">
        <f t="shared" si="7"/>
        <v/>
      </c>
      <c r="C105" s="39"/>
      <c r="D105" s="11"/>
      <c r="E105" s="11"/>
      <c r="F105" s="12"/>
      <c r="G105" s="13"/>
      <c r="H105" s="13"/>
      <c r="I105" s="11"/>
      <c r="J105" s="15"/>
      <c r="K105" s="15"/>
      <c r="L105" s="17"/>
      <c r="M105" s="17"/>
      <c r="N105" s="17"/>
      <c r="O105" s="17"/>
      <c r="P105" s="17"/>
      <c r="Q105" s="41"/>
    </row>
    <row r="106" spans="1:17" x14ac:dyDescent="0.3">
      <c r="A106" s="3"/>
      <c r="B106" s="39" t="str">
        <f t="shared" si="7"/>
        <v/>
      </c>
      <c r="C106" s="39"/>
      <c r="D106" s="11"/>
      <c r="E106" s="11"/>
      <c r="F106" s="12"/>
      <c r="G106" s="13"/>
      <c r="H106" s="13"/>
      <c r="I106" s="11"/>
      <c r="J106" s="15"/>
      <c r="K106" s="15"/>
      <c r="L106" s="17"/>
      <c r="M106" s="17"/>
      <c r="N106" s="17"/>
      <c r="O106" s="17"/>
      <c r="P106" s="17"/>
      <c r="Q106" s="41"/>
    </row>
    <row r="107" spans="1:17" x14ac:dyDescent="0.3">
      <c r="A107" s="3"/>
      <c r="B107" s="39" t="str">
        <f t="shared" si="7"/>
        <v/>
      </c>
      <c r="C107" s="39"/>
      <c r="D107" s="11"/>
      <c r="E107" s="11"/>
      <c r="F107" s="12"/>
      <c r="G107" s="13"/>
      <c r="H107" s="13"/>
      <c r="I107" s="11"/>
      <c r="J107" s="15"/>
      <c r="K107" s="15"/>
      <c r="L107" s="17"/>
      <c r="M107" s="17"/>
      <c r="N107" s="17"/>
      <c r="O107" s="17"/>
      <c r="P107" s="17"/>
      <c r="Q107" s="41"/>
    </row>
    <row r="108" spans="1:17" x14ac:dyDescent="0.3">
      <c r="A108" s="3"/>
      <c r="B108" s="39" t="str">
        <f t="shared" si="7"/>
        <v/>
      </c>
      <c r="C108" s="39"/>
      <c r="D108" s="11"/>
      <c r="E108" s="11"/>
      <c r="F108" s="12"/>
      <c r="G108" s="13"/>
      <c r="H108" s="13"/>
      <c r="I108" s="11"/>
      <c r="J108" s="15"/>
      <c r="K108" s="15"/>
      <c r="L108" s="17"/>
      <c r="M108" s="17"/>
      <c r="N108" s="17"/>
      <c r="O108" s="17"/>
      <c r="P108" s="17"/>
      <c r="Q108" s="41"/>
    </row>
    <row r="109" spans="1:17" x14ac:dyDescent="0.3">
      <c r="A109" s="3"/>
      <c r="B109" s="39" t="str">
        <f t="shared" si="7"/>
        <v/>
      </c>
      <c r="C109" s="50"/>
      <c r="D109" s="15"/>
      <c r="E109" s="11"/>
      <c r="F109" s="12"/>
      <c r="G109" s="13"/>
      <c r="H109" s="13"/>
      <c r="I109" s="11"/>
      <c r="J109" s="15"/>
      <c r="K109" s="15"/>
      <c r="L109" s="17"/>
      <c r="M109" s="17"/>
      <c r="N109" s="17"/>
      <c r="O109" s="17"/>
      <c r="P109" s="17"/>
      <c r="Q109" s="41"/>
    </row>
    <row r="110" spans="1:17" x14ac:dyDescent="0.3">
      <c r="A110" s="3"/>
      <c r="B110" s="39" t="str">
        <f t="shared" si="7"/>
        <v/>
      </c>
      <c r="C110" s="39"/>
      <c r="D110" s="11"/>
      <c r="E110" s="11"/>
      <c r="F110" s="12"/>
      <c r="G110" s="13"/>
      <c r="H110" s="13"/>
      <c r="I110" s="11"/>
      <c r="J110" s="15"/>
      <c r="K110" s="15"/>
      <c r="L110" s="17"/>
      <c r="M110" s="17"/>
      <c r="N110" s="17"/>
      <c r="O110" s="17"/>
      <c r="P110" s="17"/>
      <c r="Q110" s="41"/>
    </row>
    <row r="111" spans="1:17" x14ac:dyDescent="0.3">
      <c r="A111" s="3"/>
      <c r="B111" s="39" t="str">
        <f t="shared" si="7"/>
        <v/>
      </c>
      <c r="C111" s="50"/>
      <c r="D111" s="15"/>
      <c r="E111" s="11"/>
      <c r="F111" s="12"/>
      <c r="G111" s="13"/>
      <c r="H111" s="13"/>
      <c r="I111" s="11"/>
      <c r="J111" s="15"/>
      <c r="K111" s="15"/>
      <c r="L111" s="17"/>
      <c r="M111" s="17"/>
      <c r="N111" s="17"/>
      <c r="O111" s="17"/>
      <c r="P111" s="17"/>
      <c r="Q111" s="41"/>
    </row>
    <row r="112" spans="1:17" x14ac:dyDescent="0.3">
      <c r="A112" s="3"/>
      <c r="B112" s="39" t="str">
        <f t="shared" si="7"/>
        <v/>
      </c>
      <c r="C112" s="50"/>
      <c r="D112" s="15"/>
      <c r="E112" s="15"/>
      <c r="F112" s="15"/>
      <c r="G112" s="16"/>
      <c r="H112" s="16"/>
      <c r="I112" s="15"/>
      <c r="J112" s="15"/>
      <c r="K112" s="15"/>
      <c r="L112" s="17"/>
      <c r="M112" s="17"/>
      <c r="N112" s="17"/>
      <c r="O112" s="17"/>
      <c r="P112" s="17"/>
      <c r="Q112" s="41"/>
    </row>
    <row r="113" spans="1:17" x14ac:dyDescent="0.3">
      <c r="A113" s="3"/>
      <c r="B113" s="39" t="str">
        <f t="shared" si="7"/>
        <v/>
      </c>
      <c r="C113" s="50"/>
      <c r="D113" s="15"/>
      <c r="E113" s="15"/>
      <c r="F113" s="15"/>
      <c r="G113" s="16"/>
      <c r="H113" s="16"/>
      <c r="I113" s="15"/>
      <c r="J113" s="15"/>
      <c r="K113" s="15"/>
      <c r="L113" s="17"/>
      <c r="M113" s="17"/>
      <c r="N113" s="17"/>
      <c r="O113" s="17"/>
      <c r="P113" s="17"/>
      <c r="Q113" s="41"/>
    </row>
    <row r="114" spans="1:17" ht="21" x14ac:dyDescent="0.3">
      <c r="A114" s="3"/>
      <c r="B114" s="58"/>
      <c r="C114" s="100" t="s">
        <v>62</v>
      </c>
      <c r="D114" s="100"/>
      <c r="E114" s="100"/>
      <c r="F114" s="100"/>
      <c r="G114" s="100"/>
      <c r="H114" s="108">
        <f>ACCUEIL!$D$9</f>
        <v>2024</v>
      </c>
      <c r="I114" s="108"/>
      <c r="J114" s="66"/>
      <c r="K114" s="66"/>
      <c r="L114" s="66"/>
      <c r="M114" s="66"/>
      <c r="N114" s="66"/>
      <c r="O114" s="66"/>
      <c r="P114" s="66"/>
      <c r="Q114" s="67"/>
    </row>
    <row r="115" spans="1:17" x14ac:dyDescent="0.3">
      <c r="A115" s="3"/>
      <c r="B115" s="39" t="str">
        <f>IF(C115&lt;&gt;"","VISITE","")</f>
        <v/>
      </c>
      <c r="C115" s="39"/>
      <c r="D115" s="11"/>
      <c r="E115" s="11"/>
      <c r="F115" s="12"/>
      <c r="G115" s="13"/>
      <c r="H115" s="13"/>
      <c r="I115" s="11"/>
      <c r="J115" s="11"/>
      <c r="K115" s="11"/>
      <c r="L115" s="14"/>
      <c r="M115" s="14"/>
      <c r="N115" s="14"/>
      <c r="O115" s="14"/>
      <c r="P115" s="14"/>
      <c r="Q115" s="40"/>
    </row>
    <row r="116" spans="1:17" x14ac:dyDescent="0.3">
      <c r="A116" s="3"/>
      <c r="B116" s="39" t="str">
        <f t="shared" ref="B116:B126" si="8">IF(C116&lt;&gt;"","VISITE","")</f>
        <v/>
      </c>
      <c r="C116" s="50"/>
      <c r="D116" s="15"/>
      <c r="E116" s="11"/>
      <c r="F116" s="12"/>
      <c r="G116" s="13"/>
      <c r="H116" s="13"/>
      <c r="I116" s="11"/>
      <c r="J116" s="11"/>
      <c r="K116" s="11"/>
      <c r="L116" s="14"/>
      <c r="M116" s="14"/>
      <c r="N116" s="32"/>
      <c r="O116" s="32"/>
      <c r="P116" s="32"/>
      <c r="Q116" s="41"/>
    </row>
    <row r="117" spans="1:17" x14ac:dyDescent="0.3">
      <c r="A117" s="3"/>
      <c r="B117" s="39" t="str">
        <f t="shared" si="8"/>
        <v/>
      </c>
      <c r="C117" s="39"/>
      <c r="D117" s="11"/>
      <c r="E117" s="11"/>
      <c r="F117" s="12"/>
      <c r="G117" s="13"/>
      <c r="H117" s="13"/>
      <c r="I117" s="11"/>
      <c r="J117" s="15"/>
      <c r="K117" s="15"/>
      <c r="L117" s="17"/>
      <c r="M117" s="17"/>
      <c r="N117" s="17"/>
      <c r="O117" s="17"/>
      <c r="P117" s="17"/>
      <c r="Q117" s="41"/>
    </row>
    <row r="118" spans="1:17" x14ac:dyDescent="0.3">
      <c r="A118" s="3"/>
      <c r="B118" s="39" t="str">
        <f t="shared" si="8"/>
        <v/>
      </c>
      <c r="C118" s="39"/>
      <c r="D118" s="11"/>
      <c r="E118" s="11"/>
      <c r="F118" s="12"/>
      <c r="G118" s="13"/>
      <c r="H118" s="13"/>
      <c r="I118" s="11"/>
      <c r="J118" s="15"/>
      <c r="K118" s="15"/>
      <c r="L118" s="17"/>
      <c r="M118" s="17"/>
      <c r="N118" s="17"/>
      <c r="O118" s="17"/>
      <c r="P118" s="17"/>
      <c r="Q118" s="41"/>
    </row>
    <row r="119" spans="1:17" x14ac:dyDescent="0.3">
      <c r="A119" s="3"/>
      <c r="B119" s="39" t="str">
        <f t="shared" si="8"/>
        <v/>
      </c>
      <c r="C119" s="39"/>
      <c r="D119" s="11"/>
      <c r="E119" s="11"/>
      <c r="F119" s="12"/>
      <c r="G119" s="13"/>
      <c r="H119" s="13"/>
      <c r="I119" s="11"/>
      <c r="J119" s="15"/>
      <c r="K119" s="15"/>
      <c r="L119" s="17"/>
      <c r="M119" s="17"/>
      <c r="N119" s="17"/>
      <c r="O119" s="17"/>
      <c r="P119" s="17"/>
      <c r="Q119" s="41"/>
    </row>
    <row r="120" spans="1:17" x14ac:dyDescent="0.3">
      <c r="A120" s="3"/>
      <c r="B120" s="39" t="str">
        <f t="shared" si="8"/>
        <v/>
      </c>
      <c r="C120" s="39"/>
      <c r="D120" s="11"/>
      <c r="E120" s="11"/>
      <c r="F120" s="12"/>
      <c r="G120" s="13"/>
      <c r="H120" s="13"/>
      <c r="I120" s="11"/>
      <c r="J120" s="15"/>
      <c r="K120" s="15"/>
      <c r="L120" s="17"/>
      <c r="M120" s="17"/>
      <c r="N120" s="17"/>
      <c r="O120" s="17"/>
      <c r="P120" s="17"/>
      <c r="Q120" s="41"/>
    </row>
    <row r="121" spans="1:17" x14ac:dyDescent="0.3">
      <c r="A121" s="3"/>
      <c r="B121" s="39" t="str">
        <f t="shared" si="8"/>
        <v/>
      </c>
      <c r="C121" s="39"/>
      <c r="D121" s="11"/>
      <c r="E121" s="11"/>
      <c r="F121" s="12"/>
      <c r="G121" s="13"/>
      <c r="H121" s="13"/>
      <c r="I121" s="11"/>
      <c r="J121" s="15"/>
      <c r="K121" s="15"/>
      <c r="L121" s="17"/>
      <c r="M121" s="17"/>
      <c r="N121" s="17"/>
      <c r="O121" s="17"/>
      <c r="P121" s="17"/>
      <c r="Q121" s="41"/>
    </row>
    <row r="122" spans="1:17" x14ac:dyDescent="0.3">
      <c r="A122" s="3"/>
      <c r="B122" s="39" t="str">
        <f t="shared" si="8"/>
        <v/>
      </c>
      <c r="C122" s="50"/>
      <c r="D122" s="15"/>
      <c r="E122" s="11"/>
      <c r="F122" s="12"/>
      <c r="G122" s="13"/>
      <c r="H122" s="13"/>
      <c r="I122" s="11"/>
      <c r="J122" s="15"/>
      <c r="K122" s="15"/>
      <c r="L122" s="17"/>
      <c r="M122" s="17"/>
      <c r="N122" s="17"/>
      <c r="O122" s="17"/>
      <c r="P122" s="17"/>
      <c r="Q122" s="41"/>
    </row>
    <row r="123" spans="1:17" x14ac:dyDescent="0.3">
      <c r="A123" s="3"/>
      <c r="B123" s="39" t="str">
        <f t="shared" si="8"/>
        <v/>
      </c>
      <c r="C123" s="39"/>
      <c r="D123" s="11"/>
      <c r="E123" s="11"/>
      <c r="F123" s="12"/>
      <c r="G123" s="13"/>
      <c r="H123" s="13"/>
      <c r="I123" s="11"/>
      <c r="J123" s="15"/>
      <c r="K123" s="15"/>
      <c r="L123" s="17"/>
      <c r="M123" s="17"/>
      <c r="N123" s="17"/>
      <c r="O123" s="17"/>
      <c r="P123" s="17"/>
      <c r="Q123" s="41"/>
    </row>
    <row r="124" spans="1:17" x14ac:dyDescent="0.3">
      <c r="A124" s="3"/>
      <c r="B124" s="39" t="str">
        <f t="shared" si="8"/>
        <v/>
      </c>
      <c r="C124" s="50"/>
      <c r="D124" s="15"/>
      <c r="E124" s="11"/>
      <c r="F124" s="12"/>
      <c r="G124" s="13"/>
      <c r="H124" s="13"/>
      <c r="I124" s="11"/>
      <c r="J124" s="15"/>
      <c r="K124" s="15"/>
      <c r="L124" s="17"/>
      <c r="M124" s="17"/>
      <c r="N124" s="17"/>
      <c r="O124" s="17"/>
      <c r="P124" s="17"/>
      <c r="Q124" s="41"/>
    </row>
    <row r="125" spans="1:17" x14ac:dyDescent="0.3">
      <c r="A125" s="3"/>
      <c r="B125" s="39" t="str">
        <f t="shared" si="8"/>
        <v/>
      </c>
      <c r="C125" s="50"/>
      <c r="D125" s="15"/>
      <c r="E125" s="15"/>
      <c r="F125" s="15"/>
      <c r="G125" s="16"/>
      <c r="H125" s="16"/>
      <c r="I125" s="15"/>
      <c r="J125" s="15"/>
      <c r="K125" s="15"/>
      <c r="L125" s="17"/>
      <c r="M125" s="17"/>
      <c r="N125" s="17"/>
      <c r="O125" s="17"/>
      <c r="P125" s="17"/>
      <c r="Q125" s="41"/>
    </row>
    <row r="126" spans="1:17" x14ac:dyDescent="0.3">
      <c r="A126" s="3"/>
      <c r="B126" s="39" t="str">
        <f t="shared" si="8"/>
        <v/>
      </c>
      <c r="C126" s="50"/>
      <c r="D126" s="15"/>
      <c r="E126" s="15"/>
      <c r="F126" s="15"/>
      <c r="G126" s="16"/>
      <c r="H126" s="16"/>
      <c r="I126" s="15"/>
      <c r="J126" s="15"/>
      <c r="K126" s="15"/>
      <c r="L126" s="17"/>
      <c r="M126" s="17"/>
      <c r="N126" s="17"/>
      <c r="O126" s="17"/>
      <c r="P126" s="17"/>
      <c r="Q126" s="41"/>
    </row>
    <row r="127" spans="1:17" ht="21" x14ac:dyDescent="0.3">
      <c r="A127" s="3"/>
      <c r="B127" s="68"/>
      <c r="C127" s="100" t="s">
        <v>63</v>
      </c>
      <c r="D127" s="100"/>
      <c r="E127" s="100"/>
      <c r="F127" s="100"/>
      <c r="G127" s="100"/>
      <c r="H127" s="108">
        <f>ACCUEIL!$D$9</f>
        <v>2024</v>
      </c>
      <c r="I127" s="108"/>
      <c r="J127" s="66"/>
      <c r="K127" s="66"/>
      <c r="L127" s="66"/>
      <c r="M127" s="66"/>
      <c r="N127" s="66"/>
      <c r="O127" s="66"/>
      <c r="P127" s="66"/>
      <c r="Q127" s="67"/>
    </row>
    <row r="128" spans="1:17" x14ac:dyDescent="0.3">
      <c r="A128" s="3"/>
      <c r="B128" s="39" t="str">
        <f>IF(C128&lt;&gt;"","VISITE","")</f>
        <v>VISITE</v>
      </c>
      <c r="C128" s="39" t="s">
        <v>7</v>
      </c>
      <c r="D128" s="11"/>
      <c r="E128" s="11" t="s">
        <v>96</v>
      </c>
      <c r="F128" s="12" t="s">
        <v>97</v>
      </c>
      <c r="G128" s="13">
        <v>45595</v>
      </c>
      <c r="H128" s="13" t="s">
        <v>79</v>
      </c>
      <c r="I128" s="11" t="s">
        <v>100</v>
      </c>
      <c r="J128" s="11" t="s">
        <v>80</v>
      </c>
      <c r="K128" s="11"/>
      <c r="L128" s="14"/>
      <c r="M128" s="14"/>
      <c r="N128" s="14" t="s">
        <v>85</v>
      </c>
      <c r="O128" s="14" t="s">
        <v>85</v>
      </c>
      <c r="P128" s="14" t="s">
        <v>85</v>
      </c>
      <c r="Q128" s="40"/>
    </row>
    <row r="129" spans="1:17" x14ac:dyDescent="0.3">
      <c r="A129" s="3"/>
      <c r="B129" s="39" t="str">
        <f t="shared" ref="B129:B139" si="9">IF(C129&lt;&gt;"","VISITE","")</f>
        <v>VISITE</v>
      </c>
      <c r="C129" s="50" t="s">
        <v>0</v>
      </c>
      <c r="D129" s="15" t="s">
        <v>22</v>
      </c>
      <c r="E129" s="11" t="s">
        <v>99</v>
      </c>
      <c r="F129" s="12" t="s">
        <v>98</v>
      </c>
      <c r="G129" s="13">
        <v>45596</v>
      </c>
      <c r="H129" s="13" t="s">
        <v>87</v>
      </c>
      <c r="I129" s="11"/>
      <c r="J129" s="11"/>
      <c r="K129" s="11"/>
      <c r="L129" s="14"/>
      <c r="M129" s="14"/>
      <c r="N129" s="32" t="s">
        <v>85</v>
      </c>
      <c r="O129" s="32" t="s">
        <v>85</v>
      </c>
      <c r="P129" s="32" t="s">
        <v>85</v>
      </c>
      <c r="Q129" s="41" t="s">
        <v>92</v>
      </c>
    </row>
    <row r="130" spans="1:17" x14ac:dyDescent="0.3">
      <c r="A130" s="3"/>
      <c r="B130" s="39" t="str">
        <f t="shared" si="9"/>
        <v/>
      </c>
      <c r="C130" s="39"/>
      <c r="D130" s="11"/>
      <c r="E130" s="11"/>
      <c r="F130" s="12"/>
      <c r="G130" s="13"/>
      <c r="H130" s="13"/>
      <c r="I130" s="11"/>
      <c r="J130" s="15"/>
      <c r="K130" s="15"/>
      <c r="L130" s="17"/>
      <c r="M130" s="17"/>
      <c r="N130" s="17"/>
      <c r="O130" s="17"/>
      <c r="P130" s="17"/>
      <c r="Q130" s="41"/>
    </row>
    <row r="131" spans="1:17" x14ac:dyDescent="0.3">
      <c r="A131" s="3"/>
      <c r="B131" s="39" t="str">
        <f t="shared" si="9"/>
        <v/>
      </c>
      <c r="C131" s="39"/>
      <c r="D131" s="11"/>
      <c r="E131" s="11"/>
      <c r="F131" s="12"/>
      <c r="G131" s="13"/>
      <c r="H131" s="13"/>
      <c r="I131" s="11"/>
      <c r="J131" s="15"/>
      <c r="K131" s="15"/>
      <c r="L131" s="17"/>
      <c r="M131" s="17"/>
      <c r="N131" s="17"/>
      <c r="O131" s="17"/>
      <c r="P131" s="17"/>
      <c r="Q131" s="85"/>
    </row>
    <row r="132" spans="1:17" x14ac:dyDescent="0.3">
      <c r="A132" s="3"/>
      <c r="B132" s="39" t="str">
        <f t="shared" si="9"/>
        <v/>
      </c>
      <c r="C132" s="39"/>
      <c r="D132" s="11"/>
      <c r="E132" s="11"/>
      <c r="F132" s="12"/>
      <c r="G132" s="13"/>
      <c r="H132" s="13"/>
      <c r="I132" s="11"/>
      <c r="J132" s="15"/>
      <c r="K132" s="15"/>
      <c r="L132" s="17"/>
      <c r="M132" s="17"/>
      <c r="N132" s="17"/>
      <c r="O132" s="17"/>
      <c r="P132" s="17"/>
      <c r="Q132" s="41"/>
    </row>
    <row r="133" spans="1:17" x14ac:dyDescent="0.3">
      <c r="A133" s="3"/>
      <c r="B133" s="39" t="str">
        <f t="shared" si="9"/>
        <v/>
      </c>
      <c r="C133" s="39"/>
      <c r="D133" s="11"/>
      <c r="E133" s="11"/>
      <c r="F133" s="12"/>
      <c r="G133" s="13"/>
      <c r="H133" s="13"/>
      <c r="I133" s="11"/>
      <c r="J133" s="15"/>
      <c r="K133" s="15"/>
      <c r="L133" s="17"/>
      <c r="M133" s="17"/>
      <c r="N133" s="17"/>
      <c r="O133" s="17"/>
      <c r="P133" s="17"/>
      <c r="Q133" s="41"/>
    </row>
    <row r="134" spans="1:17" x14ac:dyDescent="0.3">
      <c r="A134" s="3"/>
      <c r="B134" s="39" t="str">
        <f t="shared" si="9"/>
        <v/>
      </c>
      <c r="C134" s="39"/>
      <c r="D134" s="11"/>
      <c r="E134" s="11"/>
      <c r="F134" s="12"/>
      <c r="G134" s="13"/>
      <c r="H134" s="13"/>
      <c r="I134" s="11"/>
      <c r="J134" s="15"/>
      <c r="K134" s="15"/>
      <c r="L134" s="17"/>
      <c r="M134" s="17"/>
      <c r="N134" s="17"/>
      <c r="O134" s="17"/>
      <c r="P134" s="17"/>
      <c r="Q134" s="41"/>
    </row>
    <row r="135" spans="1:17" x14ac:dyDescent="0.3">
      <c r="A135" s="3"/>
      <c r="B135" s="39" t="str">
        <f t="shared" si="9"/>
        <v/>
      </c>
      <c r="C135" s="50"/>
      <c r="D135" s="15"/>
      <c r="E135" s="11"/>
      <c r="F135" s="12"/>
      <c r="G135" s="13"/>
      <c r="H135" s="13"/>
      <c r="I135" s="11"/>
      <c r="J135" s="15"/>
      <c r="K135" s="15"/>
      <c r="L135" s="17"/>
      <c r="M135" s="17"/>
      <c r="N135" s="17"/>
      <c r="O135" s="17"/>
      <c r="P135" s="17"/>
      <c r="Q135" s="41"/>
    </row>
    <row r="136" spans="1:17" x14ac:dyDescent="0.3">
      <c r="A136" s="3"/>
      <c r="B136" s="39" t="str">
        <f t="shared" si="9"/>
        <v/>
      </c>
      <c r="C136" s="39"/>
      <c r="D136" s="11"/>
      <c r="E136" s="11"/>
      <c r="F136" s="12"/>
      <c r="G136" s="13"/>
      <c r="H136" s="13"/>
      <c r="I136" s="11"/>
      <c r="J136" s="15"/>
      <c r="K136" s="15"/>
      <c r="L136" s="17"/>
      <c r="M136" s="17"/>
      <c r="N136" s="17"/>
      <c r="O136" s="17"/>
      <c r="P136" s="17"/>
      <c r="Q136" s="41"/>
    </row>
    <row r="137" spans="1:17" x14ac:dyDescent="0.3">
      <c r="A137" s="3"/>
      <c r="B137" s="39" t="str">
        <f t="shared" si="9"/>
        <v/>
      </c>
      <c r="C137" s="50"/>
      <c r="D137" s="15"/>
      <c r="E137" s="11"/>
      <c r="F137" s="12"/>
      <c r="G137" s="13"/>
      <c r="H137" s="13"/>
      <c r="I137" s="11"/>
      <c r="J137" s="15"/>
      <c r="K137" s="15"/>
      <c r="L137" s="17"/>
      <c r="M137" s="17"/>
      <c r="N137" s="17"/>
      <c r="O137" s="17"/>
      <c r="P137" s="17"/>
      <c r="Q137" s="41"/>
    </row>
    <row r="138" spans="1:17" x14ac:dyDescent="0.3">
      <c r="A138" s="3"/>
      <c r="B138" s="39" t="str">
        <f t="shared" si="9"/>
        <v/>
      </c>
      <c r="C138" s="50"/>
      <c r="D138" s="15"/>
      <c r="E138" s="15"/>
      <c r="F138" s="15"/>
      <c r="G138" s="16"/>
      <c r="H138" s="16"/>
      <c r="I138" s="15"/>
      <c r="J138" s="15"/>
      <c r="K138" s="15"/>
      <c r="L138" s="17"/>
      <c r="M138" s="17"/>
      <c r="N138" s="17"/>
      <c r="O138" s="17"/>
      <c r="P138" s="17"/>
      <c r="Q138" s="41"/>
    </row>
    <row r="139" spans="1:17" x14ac:dyDescent="0.3">
      <c r="A139" s="3"/>
      <c r="B139" s="39" t="str">
        <f t="shared" si="9"/>
        <v/>
      </c>
      <c r="C139" s="50"/>
      <c r="D139" s="15"/>
      <c r="E139" s="15"/>
      <c r="F139" s="15"/>
      <c r="G139" s="16"/>
      <c r="H139" s="16"/>
      <c r="I139" s="15"/>
      <c r="J139" s="15"/>
      <c r="K139" s="15"/>
      <c r="L139" s="17"/>
      <c r="M139" s="17"/>
      <c r="N139" s="17"/>
      <c r="O139" s="17"/>
      <c r="P139" s="17"/>
      <c r="Q139" s="41"/>
    </row>
    <row r="140" spans="1:17" ht="21" x14ac:dyDescent="0.3">
      <c r="A140" s="3"/>
      <c r="B140" s="68"/>
      <c r="C140" s="100" t="s">
        <v>64</v>
      </c>
      <c r="D140" s="100"/>
      <c r="E140" s="100"/>
      <c r="F140" s="100"/>
      <c r="G140" s="100"/>
      <c r="H140" s="108">
        <f>ACCUEIL!$D$9</f>
        <v>2024</v>
      </c>
      <c r="I140" s="108"/>
      <c r="J140" s="66"/>
      <c r="K140" s="66"/>
      <c r="L140" s="66"/>
      <c r="M140" s="66"/>
      <c r="N140" s="66"/>
      <c r="O140" s="66"/>
      <c r="P140" s="66"/>
      <c r="Q140" s="67"/>
    </row>
    <row r="141" spans="1:17" x14ac:dyDescent="0.3">
      <c r="A141" s="3"/>
      <c r="B141" s="39" t="str">
        <f>IF(C141&lt;&gt;"","VISITE","")</f>
        <v>VISITE</v>
      </c>
      <c r="C141" s="39" t="s">
        <v>1</v>
      </c>
      <c r="D141" s="11" t="s">
        <v>30</v>
      </c>
      <c r="E141" s="11" t="s">
        <v>101</v>
      </c>
      <c r="F141" s="12" t="s">
        <v>110</v>
      </c>
      <c r="G141" s="13">
        <v>45603</v>
      </c>
      <c r="H141" s="13" t="s">
        <v>90</v>
      </c>
      <c r="I141" s="12" t="s">
        <v>119</v>
      </c>
      <c r="J141" s="11" t="s">
        <v>81</v>
      </c>
      <c r="K141" s="11"/>
      <c r="L141" s="14"/>
      <c r="M141" s="14"/>
      <c r="N141" s="14" t="s">
        <v>91</v>
      </c>
      <c r="O141" s="14" t="s">
        <v>91</v>
      </c>
      <c r="P141" s="14" t="s">
        <v>85</v>
      </c>
      <c r="Q141" s="40"/>
    </row>
    <row r="142" spans="1:17" x14ac:dyDescent="0.3">
      <c r="A142" s="3"/>
      <c r="B142" s="39" t="str">
        <f t="shared" ref="B142:B152" si="10">IF(C142&lt;&gt;"","VISITE","")</f>
        <v>VISITE</v>
      </c>
      <c r="C142" s="50" t="s">
        <v>0</v>
      </c>
      <c r="D142" s="15" t="s">
        <v>21</v>
      </c>
      <c r="E142" s="11" t="s">
        <v>102</v>
      </c>
      <c r="F142" s="12" t="s">
        <v>111</v>
      </c>
      <c r="G142" s="13" t="s">
        <v>95</v>
      </c>
      <c r="H142" s="13"/>
      <c r="I142" s="11"/>
      <c r="J142" s="11" t="s">
        <v>78</v>
      </c>
      <c r="K142" s="11" t="s">
        <v>86</v>
      </c>
      <c r="L142" s="14"/>
      <c r="M142" s="14"/>
      <c r="N142" s="32"/>
      <c r="O142" s="32"/>
      <c r="P142" s="32"/>
      <c r="Q142" s="41"/>
    </row>
    <row r="143" spans="1:17" x14ac:dyDescent="0.3">
      <c r="A143" s="3"/>
      <c r="B143" s="39" t="str">
        <f t="shared" si="10"/>
        <v>VISITE</v>
      </c>
      <c r="C143" s="39" t="s">
        <v>2</v>
      </c>
      <c r="D143" s="11" t="s">
        <v>33</v>
      </c>
      <c r="E143" s="11" t="s">
        <v>103</v>
      </c>
      <c r="F143" s="12" t="s">
        <v>112</v>
      </c>
      <c r="G143" s="13">
        <v>45609</v>
      </c>
      <c r="H143" s="13" t="s">
        <v>88</v>
      </c>
      <c r="I143" s="11" t="s">
        <v>120</v>
      </c>
      <c r="J143" s="15" t="s">
        <v>76</v>
      </c>
      <c r="K143" s="15" t="s">
        <v>78</v>
      </c>
      <c r="L143" s="17"/>
      <c r="M143" s="17"/>
      <c r="N143" s="17" t="s">
        <v>85</v>
      </c>
      <c r="O143" s="17" t="s">
        <v>85</v>
      </c>
      <c r="P143" s="17" t="s">
        <v>85</v>
      </c>
      <c r="Q143" s="85"/>
    </row>
    <row r="144" spans="1:17" x14ac:dyDescent="0.3">
      <c r="A144" s="3"/>
      <c r="B144" s="39" t="str">
        <f t="shared" si="10"/>
        <v>VISITE</v>
      </c>
      <c r="C144" s="39" t="s">
        <v>2</v>
      </c>
      <c r="D144" s="11" t="s">
        <v>33</v>
      </c>
      <c r="E144" s="11" t="s">
        <v>104</v>
      </c>
      <c r="F144" s="12" t="s">
        <v>113</v>
      </c>
      <c r="G144" s="13"/>
      <c r="H144" s="13"/>
      <c r="I144" s="11"/>
      <c r="J144" s="15"/>
      <c r="K144" s="15"/>
      <c r="L144" s="17"/>
      <c r="M144" s="17"/>
      <c r="N144" s="17" t="s">
        <v>85</v>
      </c>
      <c r="O144" s="17" t="s">
        <v>85</v>
      </c>
      <c r="P144" s="17" t="s">
        <v>85</v>
      </c>
      <c r="Q144" s="41"/>
    </row>
    <row r="145" spans="1:17" x14ac:dyDescent="0.3">
      <c r="A145" s="3"/>
      <c r="B145" s="39" t="str">
        <f t="shared" si="10"/>
        <v>VISITE</v>
      </c>
      <c r="C145" s="39" t="s">
        <v>2</v>
      </c>
      <c r="D145" s="11" t="s">
        <v>33</v>
      </c>
      <c r="E145" s="11" t="s">
        <v>105</v>
      </c>
      <c r="F145" s="12" t="s">
        <v>114</v>
      </c>
      <c r="G145" s="13"/>
      <c r="H145" s="13"/>
      <c r="I145" s="11"/>
      <c r="J145" s="15"/>
      <c r="K145" s="15"/>
      <c r="L145" s="17"/>
      <c r="M145" s="17"/>
      <c r="N145" s="17" t="s">
        <v>85</v>
      </c>
      <c r="O145" s="17" t="s">
        <v>85</v>
      </c>
      <c r="P145" s="17" t="s">
        <v>85</v>
      </c>
      <c r="Q145" s="41"/>
    </row>
    <row r="146" spans="1:17" x14ac:dyDescent="0.3">
      <c r="A146" s="3"/>
      <c r="B146" s="39" t="str">
        <f t="shared" si="10"/>
        <v>VISITE</v>
      </c>
      <c r="C146" s="60" t="s">
        <v>2</v>
      </c>
      <c r="D146" s="61" t="s">
        <v>33</v>
      </c>
      <c r="E146" s="11" t="s">
        <v>106</v>
      </c>
      <c r="F146" s="12" t="s">
        <v>115</v>
      </c>
      <c r="G146" s="13"/>
      <c r="H146" s="13"/>
      <c r="I146" s="11"/>
      <c r="J146" s="15"/>
      <c r="K146" s="15"/>
      <c r="L146" s="17"/>
      <c r="M146" s="17"/>
      <c r="N146" s="17" t="s">
        <v>85</v>
      </c>
      <c r="O146" s="17" t="s">
        <v>85</v>
      </c>
      <c r="P146" s="17" t="s">
        <v>85</v>
      </c>
      <c r="Q146" s="41"/>
    </row>
    <row r="147" spans="1:17" x14ac:dyDescent="0.3">
      <c r="A147" s="3"/>
      <c r="B147" s="39" t="str">
        <f t="shared" si="10"/>
        <v>VISITE</v>
      </c>
      <c r="C147" s="50" t="s">
        <v>0</v>
      </c>
      <c r="D147" s="15" t="s">
        <v>21</v>
      </c>
      <c r="E147" s="11" t="s">
        <v>107</v>
      </c>
      <c r="F147" s="12" t="s">
        <v>116</v>
      </c>
      <c r="G147" s="13">
        <v>45618</v>
      </c>
      <c r="H147" s="13"/>
      <c r="I147" s="11"/>
      <c r="J147" s="15" t="s">
        <v>82</v>
      </c>
      <c r="K147" s="15"/>
      <c r="L147" s="17"/>
      <c r="M147" s="17"/>
      <c r="N147" s="17" t="s">
        <v>85</v>
      </c>
      <c r="O147" s="17" t="s">
        <v>85</v>
      </c>
      <c r="P147" s="17" t="s">
        <v>85</v>
      </c>
      <c r="Q147" s="41"/>
    </row>
    <row r="148" spans="1:17" x14ac:dyDescent="0.3">
      <c r="A148" s="3"/>
      <c r="B148" s="39" t="str">
        <f t="shared" si="10"/>
        <v>VISITE</v>
      </c>
      <c r="C148" s="50" t="s">
        <v>0</v>
      </c>
      <c r="D148" s="15" t="s">
        <v>21</v>
      </c>
      <c r="E148" s="11" t="s">
        <v>108</v>
      </c>
      <c r="F148" s="12" t="s">
        <v>117</v>
      </c>
      <c r="G148" s="13">
        <v>45617</v>
      </c>
      <c r="H148" s="13"/>
      <c r="I148" s="11"/>
      <c r="J148" s="15" t="s">
        <v>78</v>
      </c>
      <c r="K148" s="15" t="s">
        <v>89</v>
      </c>
      <c r="L148" s="17"/>
      <c r="M148" s="17"/>
      <c r="N148" s="17" t="s">
        <v>85</v>
      </c>
      <c r="O148" s="17" t="s">
        <v>85</v>
      </c>
      <c r="P148" s="17" t="s">
        <v>85</v>
      </c>
      <c r="Q148" s="41"/>
    </row>
    <row r="149" spans="1:17" ht="28.8" x14ac:dyDescent="0.3">
      <c r="A149" s="3"/>
      <c r="B149" s="39" t="str">
        <f t="shared" si="10"/>
        <v>VISITE</v>
      </c>
      <c r="C149" s="50" t="s">
        <v>1</v>
      </c>
      <c r="D149" s="15" t="s">
        <v>29</v>
      </c>
      <c r="E149" s="11" t="s">
        <v>109</v>
      </c>
      <c r="F149" s="12" t="s">
        <v>118</v>
      </c>
      <c r="G149" s="97" t="s">
        <v>94</v>
      </c>
      <c r="H149" s="13" t="s">
        <v>88</v>
      </c>
      <c r="I149" s="11"/>
      <c r="J149" s="15"/>
      <c r="K149" s="15"/>
      <c r="L149" s="17"/>
      <c r="M149" s="17"/>
      <c r="N149" s="17"/>
      <c r="O149" s="17"/>
      <c r="P149" s="17"/>
      <c r="Q149" s="41"/>
    </row>
    <row r="150" spans="1:17" x14ac:dyDescent="0.3">
      <c r="A150" s="3"/>
      <c r="B150" s="39" t="str">
        <f t="shared" si="10"/>
        <v/>
      </c>
      <c r="C150" s="50"/>
      <c r="D150" s="15"/>
      <c r="E150" s="15"/>
      <c r="F150" s="15"/>
      <c r="G150" s="16"/>
      <c r="H150" s="16"/>
      <c r="I150" s="15"/>
      <c r="J150" s="15"/>
      <c r="K150" s="15"/>
      <c r="L150" s="17"/>
      <c r="M150" s="17"/>
      <c r="N150" s="17"/>
      <c r="O150" s="17"/>
      <c r="P150" s="17"/>
      <c r="Q150" s="41"/>
    </row>
    <row r="151" spans="1:17" x14ac:dyDescent="0.3">
      <c r="A151" s="3"/>
      <c r="B151" s="39" t="str">
        <f t="shared" si="10"/>
        <v/>
      </c>
      <c r="C151" s="50"/>
      <c r="D151" s="15"/>
      <c r="E151" s="15"/>
      <c r="F151" s="15"/>
      <c r="G151" s="16"/>
      <c r="H151" s="16"/>
      <c r="I151" s="15"/>
      <c r="J151" s="15"/>
      <c r="K151" s="15"/>
      <c r="L151" s="17"/>
      <c r="M151" s="17"/>
      <c r="N151" s="17"/>
      <c r="O151" s="17"/>
      <c r="P151" s="17"/>
      <c r="Q151" s="41"/>
    </row>
    <row r="152" spans="1:17" x14ac:dyDescent="0.3">
      <c r="A152" s="3"/>
      <c r="B152" s="39" t="str">
        <f t="shared" si="10"/>
        <v/>
      </c>
      <c r="C152" s="51"/>
      <c r="D152" s="18"/>
      <c r="E152" s="18"/>
      <c r="F152" s="18"/>
      <c r="G152" s="19"/>
      <c r="H152" s="19"/>
      <c r="I152" s="18"/>
      <c r="J152" s="20"/>
      <c r="K152" s="20"/>
      <c r="L152" s="21"/>
      <c r="M152" s="21"/>
      <c r="N152" s="21"/>
      <c r="O152" s="21"/>
      <c r="P152" s="21"/>
      <c r="Q152" s="42"/>
    </row>
    <row r="153" spans="1:17" ht="21" x14ac:dyDescent="0.3">
      <c r="A153" s="3"/>
      <c r="B153" s="69"/>
      <c r="C153" s="100" t="s">
        <v>65</v>
      </c>
      <c r="D153" s="100"/>
      <c r="E153" s="100"/>
      <c r="F153" s="100"/>
      <c r="G153" s="100"/>
      <c r="H153" s="108">
        <f>ACCUEIL!$D$9</f>
        <v>2024</v>
      </c>
      <c r="I153" s="108"/>
      <c r="J153" s="70"/>
      <c r="K153" s="70"/>
      <c r="L153" s="70"/>
      <c r="M153" s="70"/>
      <c r="N153" s="70"/>
      <c r="O153" s="70"/>
      <c r="P153" s="70"/>
      <c r="Q153" s="71"/>
    </row>
    <row r="154" spans="1:17" x14ac:dyDescent="0.3">
      <c r="A154" s="3"/>
      <c r="B154" s="39" t="str">
        <f>IF(C154&lt;&gt;"","VISITE","")</f>
        <v/>
      </c>
      <c r="C154" s="39"/>
      <c r="D154" s="11"/>
      <c r="E154" s="11"/>
      <c r="F154" s="12"/>
      <c r="G154" s="13"/>
      <c r="H154" s="13"/>
      <c r="I154" s="11"/>
      <c r="J154" s="11"/>
      <c r="K154" s="11"/>
      <c r="L154" s="14"/>
      <c r="M154" s="14"/>
      <c r="N154" s="14"/>
      <c r="O154" s="14"/>
      <c r="P154" s="14"/>
      <c r="Q154" s="42"/>
    </row>
    <row r="155" spans="1:17" x14ac:dyDescent="0.3">
      <c r="A155" s="3"/>
      <c r="B155" s="39" t="str">
        <f t="shared" ref="B155:B166" si="11">IF(C155&lt;&gt;"","VISITE","")</f>
        <v/>
      </c>
      <c r="C155" s="50"/>
      <c r="D155" s="15"/>
      <c r="E155" s="11"/>
      <c r="F155" s="12"/>
      <c r="G155" s="13"/>
      <c r="H155" s="13"/>
      <c r="I155" s="11"/>
      <c r="J155" s="11"/>
      <c r="K155" s="11"/>
      <c r="L155" s="14"/>
      <c r="M155" s="14"/>
      <c r="N155" s="32"/>
      <c r="O155" s="32"/>
      <c r="P155" s="32"/>
      <c r="Q155" s="42"/>
    </row>
    <row r="156" spans="1:17" x14ac:dyDescent="0.3">
      <c r="A156" s="3"/>
      <c r="B156" s="39" t="str">
        <f t="shared" si="11"/>
        <v/>
      </c>
      <c r="C156" s="39"/>
      <c r="D156" s="11"/>
      <c r="E156" s="11"/>
      <c r="F156" s="12"/>
      <c r="G156" s="13"/>
      <c r="H156" s="13"/>
      <c r="I156" s="11"/>
      <c r="J156" s="15"/>
      <c r="K156" s="15"/>
      <c r="L156" s="17"/>
      <c r="M156" s="17"/>
      <c r="N156" s="17"/>
      <c r="O156" s="17"/>
      <c r="P156" s="17"/>
      <c r="Q156" s="42"/>
    </row>
    <row r="157" spans="1:17" x14ac:dyDescent="0.3">
      <c r="A157" s="3"/>
      <c r="B157" s="39" t="str">
        <f t="shared" si="11"/>
        <v/>
      </c>
      <c r="C157" s="39"/>
      <c r="D157" s="11"/>
      <c r="E157" s="11"/>
      <c r="F157" s="12"/>
      <c r="G157" s="13"/>
      <c r="H157" s="13"/>
      <c r="I157" s="11"/>
      <c r="J157" s="15"/>
      <c r="K157" s="15"/>
      <c r="L157" s="17"/>
      <c r="M157" s="17"/>
      <c r="N157" s="17"/>
      <c r="O157" s="17"/>
      <c r="P157" s="17"/>
      <c r="Q157" s="42"/>
    </row>
    <row r="158" spans="1:17" x14ac:dyDescent="0.3">
      <c r="A158" s="3"/>
      <c r="B158" s="39" t="str">
        <f t="shared" si="11"/>
        <v/>
      </c>
      <c r="C158" s="39"/>
      <c r="D158" s="11"/>
      <c r="E158" s="11"/>
      <c r="F158" s="12"/>
      <c r="G158" s="13"/>
      <c r="H158" s="13"/>
      <c r="I158" s="11"/>
      <c r="J158" s="15"/>
      <c r="K158" s="15"/>
      <c r="L158" s="17"/>
      <c r="M158" s="17"/>
      <c r="N158" s="17"/>
      <c r="O158" s="17"/>
      <c r="P158" s="17"/>
      <c r="Q158" s="42"/>
    </row>
    <row r="159" spans="1:17" x14ac:dyDescent="0.3">
      <c r="A159" s="3"/>
      <c r="B159" s="39" t="str">
        <f t="shared" si="11"/>
        <v/>
      </c>
      <c r="C159" s="50"/>
      <c r="D159" s="15"/>
      <c r="E159" s="11"/>
      <c r="F159" s="12"/>
      <c r="G159" s="13"/>
      <c r="H159" s="13"/>
      <c r="I159" s="11"/>
      <c r="J159" s="15"/>
      <c r="K159" s="15"/>
      <c r="L159" s="17"/>
      <c r="M159" s="17"/>
      <c r="N159" s="17"/>
      <c r="O159" s="17"/>
      <c r="P159" s="17"/>
      <c r="Q159" s="42"/>
    </row>
    <row r="160" spans="1:17" x14ac:dyDescent="0.3">
      <c r="A160" s="3"/>
      <c r="B160" s="39" t="str">
        <f t="shared" si="11"/>
        <v/>
      </c>
      <c r="C160" s="39"/>
      <c r="D160" s="11"/>
      <c r="E160" s="11"/>
      <c r="F160" s="12"/>
      <c r="G160" s="13"/>
      <c r="H160" s="13"/>
      <c r="I160" s="11"/>
      <c r="J160" s="15"/>
      <c r="K160" s="15"/>
      <c r="L160" s="17"/>
      <c r="M160" s="17"/>
      <c r="N160" s="17"/>
      <c r="O160" s="17"/>
      <c r="P160" s="17"/>
      <c r="Q160" s="42"/>
    </row>
    <row r="161" spans="1:17" x14ac:dyDescent="0.3">
      <c r="A161" s="3"/>
      <c r="B161" s="39" t="str">
        <f t="shared" si="11"/>
        <v/>
      </c>
      <c r="C161" s="50"/>
      <c r="D161" s="15"/>
      <c r="E161" s="11"/>
      <c r="F161" s="12"/>
      <c r="G161" s="13"/>
      <c r="H161" s="13"/>
      <c r="I161" s="11"/>
      <c r="J161" s="15"/>
      <c r="K161" s="15"/>
      <c r="L161" s="17"/>
      <c r="M161" s="17"/>
      <c r="N161" s="17"/>
      <c r="O161" s="17"/>
      <c r="P161" s="17"/>
      <c r="Q161" s="42"/>
    </row>
    <row r="162" spans="1:17" x14ac:dyDescent="0.3">
      <c r="A162" s="3"/>
      <c r="B162" s="39" t="str">
        <f t="shared" si="11"/>
        <v/>
      </c>
      <c r="C162" s="50"/>
      <c r="D162" s="18"/>
      <c r="E162" s="18"/>
      <c r="F162" s="18"/>
      <c r="G162" s="19"/>
      <c r="H162" s="19"/>
      <c r="I162" s="18"/>
      <c r="J162" s="20"/>
      <c r="K162" s="20"/>
      <c r="L162" s="21"/>
      <c r="M162" s="21"/>
      <c r="N162" s="21"/>
      <c r="O162" s="21"/>
      <c r="P162" s="21"/>
      <c r="Q162" s="42"/>
    </row>
    <row r="163" spans="1:17" x14ac:dyDescent="0.3">
      <c r="A163" s="3"/>
      <c r="B163" s="39" t="str">
        <f t="shared" si="11"/>
        <v/>
      </c>
      <c r="C163" s="50"/>
      <c r="D163" s="18"/>
      <c r="E163" s="18"/>
      <c r="F163" s="18"/>
      <c r="G163" s="19"/>
      <c r="H163" s="19"/>
      <c r="I163" s="18"/>
      <c r="J163" s="20"/>
      <c r="K163" s="20"/>
      <c r="L163" s="21"/>
      <c r="M163" s="21"/>
      <c r="N163" s="21"/>
      <c r="O163" s="21"/>
      <c r="P163" s="21"/>
      <c r="Q163" s="42"/>
    </row>
    <row r="164" spans="1:17" x14ac:dyDescent="0.3">
      <c r="A164" s="3"/>
      <c r="B164" s="39" t="str">
        <f t="shared" si="11"/>
        <v/>
      </c>
      <c r="C164" s="51"/>
      <c r="D164" s="18"/>
      <c r="E164" s="18"/>
      <c r="F164" s="18"/>
      <c r="G164" s="19"/>
      <c r="H164" s="19"/>
      <c r="I164" s="18"/>
      <c r="J164" s="20"/>
      <c r="K164" s="20"/>
      <c r="L164" s="21"/>
      <c r="M164" s="21"/>
      <c r="N164" s="21"/>
      <c r="O164" s="21"/>
      <c r="P164" s="21"/>
      <c r="Q164" s="42"/>
    </row>
    <row r="165" spans="1:17" x14ac:dyDescent="0.3">
      <c r="A165" s="3"/>
      <c r="B165" s="39" t="str">
        <f t="shared" si="11"/>
        <v/>
      </c>
      <c r="C165" s="52"/>
      <c r="D165" s="22"/>
      <c r="E165" s="22"/>
      <c r="F165" s="22"/>
      <c r="G165" s="23"/>
      <c r="H165" s="23"/>
      <c r="I165" s="22"/>
      <c r="J165" s="24"/>
      <c r="K165" s="24"/>
      <c r="L165" s="25"/>
      <c r="M165" s="25"/>
      <c r="N165" s="25"/>
      <c r="O165" s="25"/>
      <c r="P165" s="25"/>
      <c r="Q165" s="43"/>
    </row>
    <row r="166" spans="1:17" x14ac:dyDescent="0.3">
      <c r="A166" s="3"/>
      <c r="B166" s="39" t="str">
        <f t="shared" si="11"/>
        <v/>
      </c>
      <c r="C166" s="53"/>
      <c r="D166" s="45"/>
      <c r="E166" s="45"/>
      <c r="F166" s="45"/>
      <c r="G166" s="46"/>
      <c r="H166" s="46"/>
      <c r="I166" s="45"/>
      <c r="J166" s="47"/>
      <c r="K166" s="47"/>
      <c r="L166" s="48"/>
      <c r="M166" s="48"/>
      <c r="N166" s="48"/>
      <c r="O166" s="48"/>
      <c r="P166" s="48"/>
      <c r="Q166" s="49"/>
    </row>
  </sheetData>
  <mergeCells count="29">
    <mergeCell ref="C23:G23"/>
    <mergeCell ref="H23:I23"/>
    <mergeCell ref="C36:G36"/>
    <mergeCell ref="H36:I36"/>
    <mergeCell ref="C49:G49"/>
    <mergeCell ref="H49:I49"/>
    <mergeCell ref="C101:G101"/>
    <mergeCell ref="C114:G114"/>
    <mergeCell ref="C127:G127"/>
    <mergeCell ref="C140:G140"/>
    <mergeCell ref="C153:G153"/>
    <mergeCell ref="H153:I153"/>
    <mergeCell ref="H140:I140"/>
    <mergeCell ref="H127:I127"/>
    <mergeCell ref="H114:I114"/>
    <mergeCell ref="H101:I101"/>
    <mergeCell ref="C62:G62"/>
    <mergeCell ref="C75:G75"/>
    <mergeCell ref="C88:G88"/>
    <mergeCell ref="H88:I88"/>
    <mergeCell ref="H75:I75"/>
    <mergeCell ref="H62:I62"/>
    <mergeCell ref="C10:G10"/>
    <mergeCell ref="H10:I10"/>
    <mergeCell ref="E2:P2"/>
    <mergeCell ref="G3:H3"/>
    <mergeCell ref="B5:D6"/>
    <mergeCell ref="J5:M5"/>
    <mergeCell ref="J8:M8"/>
  </mergeCells>
  <conditionalFormatting sqref="N11:P300">
    <cfRule type="containsText" dxfId="129" priority="5" operator="containsText" text="Non">
      <formula>NOT(ISERROR(SEARCH("Non",N11)))</formula>
    </cfRule>
  </conditionalFormatting>
  <conditionalFormatting sqref="J11:M300">
    <cfRule type="expression" dxfId="128" priority="4">
      <formula>IF(AND($E11&lt;&gt;"",$J11=""),TRUE,FALSE)</formula>
    </cfRule>
  </conditionalFormatting>
  <conditionalFormatting sqref="I11:I300">
    <cfRule type="expression" dxfId="127" priority="3">
      <formula>IF(AND($E11&lt;&gt;"",$I11=""),TRUE,FALSE)</formula>
    </cfRule>
  </conditionalFormatting>
  <conditionalFormatting sqref="G11:G300">
    <cfRule type="expression" dxfId="126" priority="2">
      <formula>IF(AND($E11&lt;&gt;"",$G11=""),TRUE,FALSE)</formula>
    </cfRule>
  </conditionalFormatting>
  <conditionalFormatting sqref="B11:Q22 B24:Q35 B37:Q48 B50:Q61 B63:Q74 B76:Q87 B89:Q100 B102:Q113 B115:Q126 B154:Q166 B128:Q139 B141:Q152">
    <cfRule type="expression" dxfId="125" priority="7">
      <formula>MOD(ROW(),2)</formula>
    </cfRule>
    <cfRule type="expression" dxfId="124" priority="8">
      <formula>MOD(ROW(),1)</formula>
    </cfRule>
  </conditionalFormatting>
  <conditionalFormatting sqref="F6:M6">
    <cfRule type="cellIs" dxfId="123" priority="9" operator="equal">
      <formula>0</formula>
    </cfRule>
  </conditionalFormatting>
  <conditionalFormatting sqref="H11:H300">
    <cfRule type="expression" dxfId="122" priority="1">
      <formula>IF(AND($E11&lt;&gt;"",$H11=""),TRUE,FALSE)</formula>
    </cfRule>
  </conditionalFormatting>
  <dataValidations count="3">
    <dataValidation allowBlank="1" showInputMessage="1" sqref="Q50:Q61 Q37:Q48 Q24:Q35 Q11:Q22 E63:M74 E154:I1048576 Q102:Q1048576 E102:I113 R10:XFD1048576 E76:M87 Q89:Q100 E115:I126 E128:I139 E37:M48 Q76:Q87 E50:M61 Q1:XFD9 A1:B1048576 E89:M100 E9:M9 J102:M1048576 Q63:Q74 E11:M22 E24:M35 E141:I152" xr:uid="{046B92B3-526C-4FC5-9DA1-476C775B6826}"/>
    <dataValidation type="list" allowBlank="1" showInputMessage="1" sqref="D9:D1048576" xr:uid="{13EA8F14-A1E3-4048-9F35-01E8072FB80C}">
      <formula1>INDIRECT($C9)</formula1>
    </dataValidation>
    <dataValidation type="list" allowBlank="1" showInputMessage="1" sqref="N9:P1048576" xr:uid="{56F7B05D-E18C-405E-BFAE-F48FC04B7194}">
      <formula1>"Oui,Non"</formula1>
    </dataValidation>
  </dataValidations>
  <pageMargins left="0.7" right="0.7" top="0.75" bottom="0.75" header="0.3" footer="0.3"/>
  <pageSetup scale="25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xr:uid="{9996DA10-B1AE-4732-9EFF-A9E1086AAA52}">
          <x14:formula1>
            <xm:f>OUTIL!$A$2:$A$9</xm:f>
          </x14:formula1>
          <xm:sqref>C9:C1048576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theme="4" tint="0.59999389629810485"/>
  </sheetPr>
  <dimension ref="A2:N93"/>
  <sheetViews>
    <sheetView showGridLines="0" zoomScale="80" zoomScaleNormal="80" zoomScaleSheetLayoutView="80" workbookViewId="0">
      <selection activeCell="D6" sqref="D6"/>
    </sheetView>
  </sheetViews>
  <sheetFormatPr baseColWidth="10" defaultColWidth="11.44140625" defaultRowHeight="14.4" x14ac:dyDescent="0.3"/>
  <cols>
    <col min="1" max="1" width="2.6640625" style="54" customWidth="1"/>
    <col min="2" max="2" width="14.5546875" style="54" customWidth="1"/>
    <col min="3" max="3" width="11.88671875" style="54" customWidth="1"/>
    <col min="4" max="4" width="17.6640625" style="54" customWidth="1"/>
    <col min="5" max="5" width="45.6640625" style="54" customWidth="1"/>
    <col min="6" max="6" width="52.5546875" style="54" customWidth="1"/>
    <col min="7" max="7" width="17.5546875" style="54" customWidth="1"/>
    <col min="8" max="8" width="15.6640625" style="54" customWidth="1"/>
    <col min="9" max="9" width="35.6640625" style="54" customWidth="1"/>
    <col min="10" max="11" width="14.6640625" style="54" customWidth="1"/>
    <col min="12" max="12" width="14.44140625" style="54" customWidth="1"/>
    <col min="13" max="13" width="14.6640625" style="54" customWidth="1"/>
    <col min="14" max="14" width="51.6640625" style="54" customWidth="1"/>
    <col min="15" max="15" width="3.5546875" style="54" customWidth="1"/>
    <col min="16" max="16384" width="11.44140625" style="54"/>
  </cols>
  <sheetData>
    <row r="2" spans="1:14" ht="28.8" x14ac:dyDescent="0.3">
      <c r="A2" s="80"/>
      <c r="B2" s="80"/>
      <c r="C2" s="80"/>
      <c r="D2" s="80"/>
      <c r="E2" s="80"/>
      <c r="F2" s="80"/>
      <c r="G2" s="80"/>
      <c r="H2" s="80"/>
      <c r="I2" s="80"/>
      <c r="J2" s="80"/>
      <c r="K2" s="80"/>
      <c r="L2" s="80"/>
      <c r="M2" s="80"/>
      <c r="N2" s="80"/>
    </row>
    <row r="3" spans="1:14" ht="28.8" x14ac:dyDescent="0.3">
      <c r="B3" s="80"/>
      <c r="C3" s="80"/>
      <c r="D3" s="80"/>
      <c r="E3" s="80"/>
      <c r="F3" s="111" t="s">
        <v>68</v>
      </c>
      <c r="G3" s="111"/>
      <c r="H3" s="111"/>
      <c r="I3" s="82">
        <f>SOUTENANCES!G3</f>
        <v>2024</v>
      </c>
      <c r="J3" s="80"/>
      <c r="K3" s="80"/>
      <c r="L3" s="80"/>
      <c r="M3" s="80"/>
      <c r="N3" s="80"/>
    </row>
    <row r="4" spans="1:14" x14ac:dyDescent="0.3">
      <c r="E4" s="81"/>
    </row>
    <row r="5" spans="1:14" s="56" customFormat="1" ht="30" customHeight="1" x14ac:dyDescent="0.3">
      <c r="B5" s="86" t="s">
        <v>45</v>
      </c>
      <c r="C5" s="86" t="s">
        <v>8</v>
      </c>
      <c r="D5" s="86" t="s">
        <v>9</v>
      </c>
      <c r="E5" s="86" t="s">
        <v>10</v>
      </c>
      <c r="F5" s="86" t="s">
        <v>11</v>
      </c>
      <c r="G5" s="87" t="s">
        <v>12</v>
      </c>
      <c r="H5" s="86" t="s">
        <v>16</v>
      </c>
      <c r="I5" s="86" t="s">
        <v>13</v>
      </c>
      <c r="J5" s="86" t="s">
        <v>46</v>
      </c>
      <c r="K5" s="86" t="s">
        <v>47</v>
      </c>
      <c r="L5" s="86" t="s">
        <v>48</v>
      </c>
      <c r="M5" s="86" t="s">
        <v>49</v>
      </c>
      <c r="N5" s="86" t="s">
        <v>19</v>
      </c>
    </row>
    <row r="6" spans="1:14" x14ac:dyDescent="0.3">
      <c r="B6" s="54" t="s">
        <v>51</v>
      </c>
      <c r="C6" s="54" t="s">
        <v>0</v>
      </c>
      <c r="D6" s="54" t="s">
        <v>22</v>
      </c>
      <c r="E6" s="54" t="s">
        <v>99</v>
      </c>
      <c r="F6" s="54" t="s">
        <v>98</v>
      </c>
      <c r="G6" s="118" t="s">
        <v>121</v>
      </c>
      <c r="H6" s="54" t="s">
        <v>87</v>
      </c>
      <c r="N6" s="54" t="s">
        <v>92</v>
      </c>
    </row>
    <row r="7" spans="1:14" x14ac:dyDescent="0.3">
      <c r="B7" s="54" t="s">
        <v>51</v>
      </c>
      <c r="C7" s="54" t="s">
        <v>0</v>
      </c>
      <c r="D7" s="54" t="s">
        <v>21</v>
      </c>
      <c r="E7" s="54" t="s">
        <v>102</v>
      </c>
      <c r="F7" s="54" t="s">
        <v>111</v>
      </c>
      <c r="G7" s="118" t="s">
        <v>95</v>
      </c>
      <c r="J7" s="54" t="s">
        <v>78</v>
      </c>
      <c r="K7" s="54" t="s">
        <v>86</v>
      </c>
    </row>
    <row r="8" spans="1:14" x14ac:dyDescent="0.3">
      <c r="B8" s="54" t="s">
        <v>51</v>
      </c>
      <c r="C8" s="54" t="s">
        <v>0</v>
      </c>
      <c r="D8" s="54" t="s">
        <v>21</v>
      </c>
      <c r="E8" s="54" t="s">
        <v>107</v>
      </c>
      <c r="F8" s="54" t="s">
        <v>116</v>
      </c>
      <c r="G8" s="118" t="s">
        <v>122</v>
      </c>
      <c r="J8" s="54" t="s">
        <v>82</v>
      </c>
    </row>
    <row r="9" spans="1:14" x14ac:dyDescent="0.3">
      <c r="B9" s="54" t="s">
        <v>51</v>
      </c>
      <c r="C9" s="54" t="s">
        <v>0</v>
      </c>
      <c r="D9" s="54" t="s">
        <v>21</v>
      </c>
      <c r="E9" s="54" t="s">
        <v>108</v>
      </c>
      <c r="F9" s="54" t="s">
        <v>117</v>
      </c>
      <c r="G9" s="118" t="s">
        <v>123</v>
      </c>
      <c r="J9" s="54" t="s">
        <v>78</v>
      </c>
      <c r="K9" s="54" t="s">
        <v>89</v>
      </c>
    </row>
    <row r="10" spans="1:14" x14ac:dyDescent="0.3">
      <c r="G10" s="55"/>
    </row>
    <row r="11" spans="1:14" x14ac:dyDescent="0.3">
      <c r="G11" s="55"/>
    </row>
    <row r="12" spans="1:14" x14ac:dyDescent="0.3">
      <c r="G12" s="55"/>
    </row>
    <row r="13" spans="1:14" x14ac:dyDescent="0.3">
      <c r="G13" s="55"/>
    </row>
    <row r="14" spans="1:14" x14ac:dyDescent="0.3">
      <c r="G14" s="55"/>
    </row>
    <row r="15" spans="1:14" x14ac:dyDescent="0.3">
      <c r="G15" s="55"/>
    </row>
    <row r="16" spans="1:14" x14ac:dyDescent="0.3">
      <c r="G16" s="55"/>
    </row>
    <row r="17" spans="7:7" x14ac:dyDescent="0.3">
      <c r="G17" s="55"/>
    </row>
    <row r="18" spans="7:7" x14ac:dyDescent="0.3">
      <c r="G18" s="55"/>
    </row>
    <row r="19" spans="7:7" x14ac:dyDescent="0.3">
      <c r="G19" s="55"/>
    </row>
    <row r="20" spans="7:7" x14ac:dyDescent="0.3">
      <c r="G20" s="55"/>
    </row>
    <row r="21" spans="7:7" x14ac:dyDescent="0.3">
      <c r="G21" s="55"/>
    </row>
    <row r="22" spans="7:7" x14ac:dyDescent="0.3">
      <c r="G22" s="55"/>
    </row>
    <row r="23" spans="7:7" x14ac:dyDescent="0.3">
      <c r="G23" s="55"/>
    </row>
    <row r="24" spans="7:7" x14ac:dyDescent="0.3">
      <c r="G24" s="55"/>
    </row>
    <row r="25" spans="7:7" x14ac:dyDescent="0.3">
      <c r="G25" s="55"/>
    </row>
    <row r="26" spans="7:7" x14ac:dyDescent="0.3">
      <c r="G26" s="55"/>
    </row>
    <row r="27" spans="7:7" x14ac:dyDescent="0.3">
      <c r="G27" s="55"/>
    </row>
    <row r="28" spans="7:7" x14ac:dyDescent="0.3">
      <c r="G28" s="55"/>
    </row>
    <row r="29" spans="7:7" x14ac:dyDescent="0.3">
      <c r="G29" s="55"/>
    </row>
    <row r="30" spans="7:7" x14ac:dyDescent="0.3">
      <c r="G30" s="55"/>
    </row>
    <row r="31" spans="7:7" x14ac:dyDescent="0.3">
      <c r="G31" s="55"/>
    </row>
    <row r="32" spans="7:7" x14ac:dyDescent="0.3">
      <c r="G32" s="55"/>
    </row>
    <row r="33" spans="7:7" x14ac:dyDescent="0.3">
      <c r="G33" s="55"/>
    </row>
    <row r="34" spans="7:7" x14ac:dyDescent="0.3">
      <c r="G34" s="55"/>
    </row>
    <row r="35" spans="7:7" x14ac:dyDescent="0.3">
      <c r="G35" s="55"/>
    </row>
    <row r="36" spans="7:7" x14ac:dyDescent="0.3">
      <c r="G36" s="55"/>
    </row>
    <row r="37" spans="7:7" x14ac:dyDescent="0.3">
      <c r="G37" s="55"/>
    </row>
    <row r="38" spans="7:7" x14ac:dyDescent="0.3">
      <c r="G38" s="55"/>
    </row>
    <row r="39" spans="7:7" x14ac:dyDescent="0.3">
      <c r="G39" s="55"/>
    </row>
    <row r="40" spans="7:7" x14ac:dyDescent="0.3">
      <c r="G40" s="55"/>
    </row>
    <row r="41" spans="7:7" x14ac:dyDescent="0.3">
      <c r="G41" s="55"/>
    </row>
    <row r="42" spans="7:7" x14ac:dyDescent="0.3">
      <c r="G42" s="55"/>
    </row>
    <row r="43" spans="7:7" x14ac:dyDescent="0.3">
      <c r="G43" s="55"/>
    </row>
    <row r="44" spans="7:7" x14ac:dyDescent="0.3">
      <c r="G44" s="55"/>
    </row>
    <row r="45" spans="7:7" x14ac:dyDescent="0.3">
      <c r="G45" s="55"/>
    </row>
    <row r="46" spans="7:7" x14ac:dyDescent="0.3">
      <c r="G46" s="55"/>
    </row>
    <row r="47" spans="7:7" x14ac:dyDescent="0.3">
      <c r="G47" s="55"/>
    </row>
    <row r="48" spans="7:7" x14ac:dyDescent="0.3">
      <c r="G48" s="55"/>
    </row>
    <row r="49" spans="7:7" x14ac:dyDescent="0.3">
      <c r="G49" s="55"/>
    </row>
    <row r="50" spans="7:7" x14ac:dyDescent="0.3">
      <c r="G50" s="55"/>
    </row>
    <row r="51" spans="7:7" x14ac:dyDescent="0.3">
      <c r="G51" s="55"/>
    </row>
    <row r="52" spans="7:7" x14ac:dyDescent="0.3">
      <c r="G52" s="55"/>
    </row>
    <row r="53" spans="7:7" x14ac:dyDescent="0.3">
      <c r="G53" s="55"/>
    </row>
    <row r="54" spans="7:7" x14ac:dyDescent="0.3">
      <c r="G54" s="55"/>
    </row>
    <row r="55" spans="7:7" x14ac:dyDescent="0.3">
      <c r="G55" s="55"/>
    </row>
    <row r="56" spans="7:7" x14ac:dyDescent="0.3">
      <c r="G56" s="55"/>
    </row>
    <row r="57" spans="7:7" x14ac:dyDescent="0.3">
      <c r="G57" s="55"/>
    </row>
    <row r="58" spans="7:7" x14ac:dyDescent="0.3">
      <c r="G58" s="55"/>
    </row>
    <row r="59" spans="7:7" x14ac:dyDescent="0.3">
      <c r="G59" s="55"/>
    </row>
    <row r="60" spans="7:7" x14ac:dyDescent="0.3">
      <c r="G60" s="55"/>
    </row>
    <row r="61" spans="7:7" x14ac:dyDescent="0.3">
      <c r="G61" s="55"/>
    </row>
    <row r="62" spans="7:7" x14ac:dyDescent="0.3">
      <c r="G62" s="55"/>
    </row>
    <row r="63" spans="7:7" x14ac:dyDescent="0.3">
      <c r="G63" s="55"/>
    </row>
    <row r="64" spans="7:7" x14ac:dyDescent="0.3">
      <c r="G64" s="55"/>
    </row>
    <row r="65" spans="7:7" x14ac:dyDescent="0.3">
      <c r="G65" s="55"/>
    </row>
    <row r="66" spans="7:7" x14ac:dyDescent="0.3">
      <c r="G66" s="55"/>
    </row>
    <row r="67" spans="7:7" x14ac:dyDescent="0.3">
      <c r="G67" s="55"/>
    </row>
    <row r="68" spans="7:7" x14ac:dyDescent="0.3">
      <c r="G68" s="55"/>
    </row>
    <row r="69" spans="7:7" x14ac:dyDescent="0.3">
      <c r="G69" s="55"/>
    </row>
    <row r="70" spans="7:7" x14ac:dyDescent="0.3">
      <c r="G70" s="55"/>
    </row>
    <row r="71" spans="7:7" x14ac:dyDescent="0.3">
      <c r="G71" s="55"/>
    </row>
    <row r="72" spans="7:7" x14ac:dyDescent="0.3">
      <c r="G72" s="55"/>
    </row>
    <row r="73" spans="7:7" x14ac:dyDescent="0.3">
      <c r="G73" s="55"/>
    </row>
    <row r="74" spans="7:7" x14ac:dyDescent="0.3">
      <c r="G74" s="55"/>
    </row>
    <row r="75" spans="7:7" x14ac:dyDescent="0.3">
      <c r="G75" s="55"/>
    </row>
    <row r="76" spans="7:7" x14ac:dyDescent="0.3">
      <c r="G76" s="55"/>
    </row>
    <row r="77" spans="7:7" x14ac:dyDescent="0.3">
      <c r="G77" s="55"/>
    </row>
    <row r="78" spans="7:7" x14ac:dyDescent="0.3">
      <c r="G78" s="55"/>
    </row>
    <row r="79" spans="7:7" x14ac:dyDescent="0.3">
      <c r="G79" s="55"/>
    </row>
    <row r="80" spans="7:7" x14ac:dyDescent="0.3">
      <c r="G80" s="55"/>
    </row>
    <row r="81" spans="7:7" x14ac:dyDescent="0.3">
      <c r="G81" s="55"/>
    </row>
    <row r="82" spans="7:7" x14ac:dyDescent="0.3">
      <c r="G82" s="55"/>
    </row>
    <row r="83" spans="7:7" x14ac:dyDescent="0.3">
      <c r="G83" s="55"/>
    </row>
    <row r="84" spans="7:7" x14ac:dyDescent="0.3">
      <c r="G84" s="55"/>
    </row>
    <row r="85" spans="7:7" x14ac:dyDescent="0.3">
      <c r="G85" s="55"/>
    </row>
    <row r="86" spans="7:7" x14ac:dyDescent="0.3">
      <c r="G86" s="55"/>
    </row>
    <row r="87" spans="7:7" x14ac:dyDescent="0.3">
      <c r="G87" s="55"/>
    </row>
    <row r="88" spans="7:7" x14ac:dyDescent="0.3">
      <c r="G88" s="55"/>
    </row>
    <row r="89" spans="7:7" x14ac:dyDescent="0.3">
      <c r="G89" s="55"/>
    </row>
    <row r="90" spans="7:7" x14ac:dyDescent="0.3">
      <c r="G90" s="55"/>
    </row>
    <row r="91" spans="7:7" x14ac:dyDescent="0.3">
      <c r="G91" s="55"/>
    </row>
    <row r="92" spans="7:7" x14ac:dyDescent="0.3">
      <c r="G92" s="55"/>
    </row>
    <row r="93" spans="7:7" x14ac:dyDescent="0.3">
      <c r="G93" s="55"/>
    </row>
  </sheetData>
  <mergeCells count="1">
    <mergeCell ref="F3:H3"/>
  </mergeCells>
  <pageMargins left="0.7" right="0.7" top="0.75" bottom="0.75" header="0.3" footer="0.3"/>
  <pageSetup scale="30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6B8D9C-A5FD-4CA0-9156-FB314CB2B4BC}">
  <sheetPr codeName="Feuil10">
    <tabColor theme="4" tint="0.59999389629810485"/>
  </sheetPr>
  <dimension ref="A2:N92"/>
  <sheetViews>
    <sheetView showGridLines="0" zoomScale="80" zoomScaleNormal="80" zoomScaleSheetLayoutView="80" workbookViewId="0">
      <selection activeCell="F4" sqref="F4"/>
    </sheetView>
  </sheetViews>
  <sheetFormatPr baseColWidth="10" defaultRowHeight="14.4" x14ac:dyDescent="0.3"/>
  <cols>
    <col min="1" max="1" width="2.6640625" style="54" customWidth="1"/>
    <col min="2" max="2" width="14.5546875" customWidth="1"/>
    <col min="3" max="3" width="11.88671875" customWidth="1"/>
    <col min="4" max="4" width="17.6640625" customWidth="1"/>
    <col min="5" max="5" width="45.6640625" customWidth="1"/>
    <col min="6" max="6" width="52.5546875" customWidth="1"/>
    <col min="7" max="7" width="23.33203125" bestFit="1" customWidth="1"/>
    <col min="8" max="8" width="15.6640625" customWidth="1"/>
    <col min="9" max="9" width="35.6640625" customWidth="1"/>
    <col min="10" max="11" width="14.6640625" customWidth="1"/>
    <col min="12" max="12" width="14.44140625" customWidth="1"/>
    <col min="13" max="13" width="14.6640625" customWidth="1"/>
    <col min="14" max="14" width="51.6640625" customWidth="1"/>
    <col min="15" max="15" width="3.5546875" customWidth="1"/>
  </cols>
  <sheetData>
    <row r="2" spans="2:14" ht="28.8" x14ac:dyDescent="0.3">
      <c r="B2" s="112"/>
      <c r="C2" s="112"/>
      <c r="D2" s="112"/>
      <c r="E2" s="112"/>
      <c r="F2" s="112"/>
      <c r="G2" s="112"/>
      <c r="H2" s="112"/>
      <c r="I2" s="112"/>
      <c r="J2" s="112"/>
      <c r="K2" s="112"/>
      <c r="L2" s="112"/>
      <c r="M2" s="112"/>
      <c r="N2" s="112"/>
    </row>
    <row r="3" spans="2:14" ht="28.8" x14ac:dyDescent="0.3">
      <c r="B3" s="80"/>
      <c r="C3" s="80"/>
      <c r="D3" s="80"/>
      <c r="E3" s="80"/>
      <c r="F3" s="111" t="s">
        <v>68</v>
      </c>
      <c r="G3" s="111"/>
      <c r="H3" s="111"/>
      <c r="I3" s="82">
        <f>SOUTENANCES!G3</f>
        <v>2024</v>
      </c>
      <c r="J3" s="80"/>
      <c r="K3" s="80"/>
      <c r="L3" s="80"/>
      <c r="M3" s="80"/>
      <c r="N3" s="80"/>
    </row>
    <row r="5" spans="2:14" s="56" customFormat="1" ht="30" customHeight="1" x14ac:dyDescent="0.3">
      <c r="B5" s="86" t="s">
        <v>45</v>
      </c>
      <c r="C5" s="86" t="s">
        <v>8</v>
      </c>
      <c r="D5" s="86" t="s">
        <v>9</v>
      </c>
      <c r="E5" s="86" t="s">
        <v>10</v>
      </c>
      <c r="F5" s="86" t="s">
        <v>11</v>
      </c>
      <c r="G5" s="87" t="s">
        <v>12</v>
      </c>
      <c r="H5" s="86" t="s">
        <v>16</v>
      </c>
      <c r="I5" s="86" t="s">
        <v>13</v>
      </c>
      <c r="J5" s="86" t="s">
        <v>46</v>
      </c>
      <c r="K5" s="86" t="s">
        <v>47</v>
      </c>
      <c r="L5" s="86" t="s">
        <v>48</v>
      </c>
      <c r="M5" s="86" t="s">
        <v>49</v>
      </c>
      <c r="N5" s="86" t="s">
        <v>19</v>
      </c>
    </row>
    <row r="6" spans="2:14" x14ac:dyDescent="0.3">
      <c r="B6" s="54" t="s">
        <v>51</v>
      </c>
      <c r="C6" s="54" t="s">
        <v>1</v>
      </c>
      <c r="D6" s="54" t="s">
        <v>30</v>
      </c>
      <c r="E6" s="54" t="s">
        <v>101</v>
      </c>
      <c r="F6" s="55" t="s">
        <v>110</v>
      </c>
      <c r="G6" s="118" t="s">
        <v>124</v>
      </c>
      <c r="H6" s="54" t="s">
        <v>90</v>
      </c>
      <c r="I6" s="54" t="s">
        <v>119</v>
      </c>
      <c r="J6" s="54" t="s">
        <v>81</v>
      </c>
      <c r="K6" s="54"/>
      <c r="L6" s="54"/>
      <c r="M6" s="54"/>
      <c r="N6" s="54"/>
    </row>
    <row r="7" spans="2:14" x14ac:dyDescent="0.3">
      <c r="B7" s="54" t="s">
        <v>51</v>
      </c>
      <c r="C7" s="54" t="s">
        <v>1</v>
      </c>
      <c r="D7" s="54" t="s">
        <v>29</v>
      </c>
      <c r="E7" s="54" t="s">
        <v>109</v>
      </c>
      <c r="F7" s="55" t="s">
        <v>118</v>
      </c>
      <c r="G7" s="118" t="s">
        <v>94</v>
      </c>
      <c r="H7" s="54" t="s">
        <v>88</v>
      </c>
      <c r="I7" s="54"/>
      <c r="J7" s="54"/>
      <c r="K7" s="54"/>
      <c r="L7" s="54"/>
      <c r="M7" s="54"/>
      <c r="N7" s="54"/>
    </row>
    <row r="8" spans="2:14" x14ac:dyDescent="0.3">
      <c r="B8" s="54"/>
      <c r="C8" s="54"/>
      <c r="D8" s="54"/>
      <c r="E8" s="54"/>
      <c r="F8" s="55"/>
      <c r="G8" s="55"/>
      <c r="H8" s="54"/>
      <c r="I8" s="54"/>
      <c r="J8" s="54"/>
      <c r="K8" s="54"/>
      <c r="L8" s="54"/>
      <c r="M8" s="54"/>
      <c r="N8" s="54"/>
    </row>
    <row r="9" spans="2:14" x14ac:dyDescent="0.3">
      <c r="F9" s="1"/>
      <c r="G9" s="1"/>
    </row>
    <row r="10" spans="2:14" x14ac:dyDescent="0.3">
      <c r="F10" s="1"/>
      <c r="G10" s="1"/>
    </row>
    <row r="11" spans="2:14" x14ac:dyDescent="0.3">
      <c r="F11" s="1"/>
      <c r="G11" s="1"/>
    </row>
    <row r="12" spans="2:14" x14ac:dyDescent="0.3">
      <c r="F12" s="1"/>
      <c r="G12" s="1"/>
    </row>
    <row r="13" spans="2:14" x14ac:dyDescent="0.3">
      <c r="F13" s="1"/>
      <c r="G13" s="1"/>
    </row>
    <row r="14" spans="2:14" x14ac:dyDescent="0.3">
      <c r="F14" s="1"/>
      <c r="G14" s="1"/>
    </row>
    <row r="15" spans="2:14" x14ac:dyDescent="0.3">
      <c r="F15" s="1"/>
      <c r="G15" s="1"/>
    </row>
    <row r="16" spans="2:14" x14ac:dyDescent="0.3">
      <c r="F16" s="1"/>
      <c r="G16" s="1"/>
    </row>
    <row r="17" spans="6:7" x14ac:dyDescent="0.3">
      <c r="F17" s="1"/>
      <c r="G17" s="1"/>
    </row>
    <row r="18" spans="6:7" x14ac:dyDescent="0.3">
      <c r="F18" s="1"/>
      <c r="G18" s="1"/>
    </row>
    <row r="19" spans="6:7" x14ac:dyDescent="0.3">
      <c r="F19" s="1"/>
      <c r="G19" s="1"/>
    </row>
    <row r="20" spans="6:7" x14ac:dyDescent="0.3">
      <c r="F20" s="1"/>
      <c r="G20" s="1"/>
    </row>
    <row r="21" spans="6:7" x14ac:dyDescent="0.3">
      <c r="F21" s="1"/>
      <c r="G21" s="1"/>
    </row>
    <row r="22" spans="6:7" x14ac:dyDescent="0.3">
      <c r="F22" s="1"/>
      <c r="G22" s="1"/>
    </row>
    <row r="23" spans="6:7" x14ac:dyDescent="0.3">
      <c r="F23" s="1"/>
      <c r="G23" s="1"/>
    </row>
    <row r="24" spans="6:7" x14ac:dyDescent="0.3">
      <c r="F24" s="1"/>
      <c r="G24" s="1"/>
    </row>
    <row r="25" spans="6:7" x14ac:dyDescent="0.3">
      <c r="F25" s="1"/>
      <c r="G25" s="1"/>
    </row>
    <row r="26" spans="6:7" x14ac:dyDescent="0.3">
      <c r="F26" s="1"/>
      <c r="G26" s="1"/>
    </row>
    <row r="27" spans="6:7" x14ac:dyDescent="0.3">
      <c r="F27" s="1"/>
      <c r="G27" s="1"/>
    </row>
    <row r="28" spans="6:7" x14ac:dyDescent="0.3">
      <c r="F28" s="1"/>
      <c r="G28" s="1"/>
    </row>
    <row r="29" spans="6:7" x14ac:dyDescent="0.3">
      <c r="F29" s="1"/>
      <c r="G29" s="1"/>
    </row>
    <row r="30" spans="6:7" x14ac:dyDescent="0.3">
      <c r="F30" s="1"/>
      <c r="G30" s="1"/>
    </row>
    <row r="31" spans="6:7" x14ac:dyDescent="0.3">
      <c r="F31" s="1"/>
      <c r="G31" s="1"/>
    </row>
    <row r="32" spans="6:7" x14ac:dyDescent="0.3">
      <c r="F32" s="1"/>
      <c r="G32" s="1"/>
    </row>
    <row r="33" spans="6:7" x14ac:dyDescent="0.3">
      <c r="F33" s="1"/>
      <c r="G33" s="1"/>
    </row>
    <row r="34" spans="6:7" x14ac:dyDescent="0.3">
      <c r="F34" s="1"/>
      <c r="G34" s="1"/>
    </row>
    <row r="35" spans="6:7" x14ac:dyDescent="0.3">
      <c r="F35" s="1"/>
      <c r="G35" s="1"/>
    </row>
    <row r="36" spans="6:7" x14ac:dyDescent="0.3">
      <c r="F36" s="1"/>
      <c r="G36" s="1"/>
    </row>
    <row r="37" spans="6:7" x14ac:dyDescent="0.3">
      <c r="F37" s="1"/>
      <c r="G37" s="1"/>
    </row>
    <row r="38" spans="6:7" x14ac:dyDescent="0.3">
      <c r="F38" s="1"/>
      <c r="G38" s="1"/>
    </row>
    <row r="39" spans="6:7" x14ac:dyDescent="0.3">
      <c r="F39" s="1"/>
      <c r="G39" s="1"/>
    </row>
    <row r="40" spans="6:7" x14ac:dyDescent="0.3">
      <c r="F40" s="1"/>
      <c r="G40" s="1"/>
    </row>
    <row r="41" spans="6:7" x14ac:dyDescent="0.3">
      <c r="F41" s="1"/>
      <c r="G41" s="1"/>
    </row>
    <row r="42" spans="6:7" x14ac:dyDescent="0.3">
      <c r="F42" s="1"/>
      <c r="G42" s="1"/>
    </row>
    <row r="43" spans="6:7" x14ac:dyDescent="0.3">
      <c r="F43" s="1"/>
      <c r="G43" s="1"/>
    </row>
    <row r="44" spans="6:7" x14ac:dyDescent="0.3">
      <c r="F44" s="1"/>
      <c r="G44" s="1"/>
    </row>
    <row r="45" spans="6:7" x14ac:dyDescent="0.3">
      <c r="F45" s="1"/>
      <c r="G45" s="1"/>
    </row>
    <row r="46" spans="6:7" x14ac:dyDescent="0.3">
      <c r="F46" s="1"/>
      <c r="G46" s="1"/>
    </row>
    <row r="47" spans="6:7" x14ac:dyDescent="0.3">
      <c r="F47" s="1"/>
      <c r="G47" s="1"/>
    </row>
    <row r="48" spans="6:7" x14ac:dyDescent="0.3">
      <c r="F48" s="1"/>
      <c r="G48" s="1"/>
    </row>
    <row r="49" spans="6:7" x14ac:dyDescent="0.3">
      <c r="F49" s="1"/>
      <c r="G49" s="1"/>
    </row>
    <row r="50" spans="6:7" x14ac:dyDescent="0.3">
      <c r="F50" s="1"/>
      <c r="G50" s="1"/>
    </row>
    <row r="51" spans="6:7" x14ac:dyDescent="0.3">
      <c r="F51" s="1"/>
      <c r="G51" s="1"/>
    </row>
    <row r="52" spans="6:7" x14ac:dyDescent="0.3">
      <c r="F52" s="1"/>
      <c r="G52" s="1"/>
    </row>
    <row r="53" spans="6:7" x14ac:dyDescent="0.3">
      <c r="F53" s="1"/>
      <c r="G53" s="1"/>
    </row>
    <row r="54" spans="6:7" x14ac:dyDescent="0.3">
      <c r="F54" s="1"/>
      <c r="G54" s="1"/>
    </row>
    <row r="55" spans="6:7" x14ac:dyDescent="0.3">
      <c r="F55" s="1"/>
      <c r="G55" s="1"/>
    </row>
    <row r="56" spans="6:7" x14ac:dyDescent="0.3">
      <c r="F56" s="1"/>
      <c r="G56" s="1"/>
    </row>
    <row r="57" spans="6:7" x14ac:dyDescent="0.3">
      <c r="F57" s="1"/>
      <c r="G57" s="1"/>
    </row>
    <row r="58" spans="6:7" x14ac:dyDescent="0.3">
      <c r="F58" s="1"/>
      <c r="G58" s="1"/>
    </row>
    <row r="59" spans="6:7" x14ac:dyDescent="0.3">
      <c r="F59" s="1"/>
      <c r="G59" s="1"/>
    </row>
    <row r="60" spans="6:7" x14ac:dyDescent="0.3">
      <c r="F60" s="1"/>
      <c r="G60" s="1"/>
    </row>
    <row r="61" spans="6:7" x14ac:dyDescent="0.3">
      <c r="F61" s="1"/>
      <c r="G61" s="1"/>
    </row>
    <row r="62" spans="6:7" x14ac:dyDescent="0.3">
      <c r="F62" s="1"/>
      <c r="G62" s="1"/>
    </row>
    <row r="63" spans="6:7" x14ac:dyDescent="0.3">
      <c r="F63" s="1"/>
      <c r="G63" s="1"/>
    </row>
    <row r="64" spans="6:7" x14ac:dyDescent="0.3">
      <c r="F64" s="1"/>
      <c r="G64" s="1"/>
    </row>
    <row r="65" spans="6:7" x14ac:dyDescent="0.3">
      <c r="F65" s="1"/>
      <c r="G65" s="1"/>
    </row>
    <row r="66" spans="6:7" x14ac:dyDescent="0.3">
      <c r="F66" s="1"/>
      <c r="G66" s="1"/>
    </row>
    <row r="67" spans="6:7" x14ac:dyDescent="0.3">
      <c r="F67" s="1"/>
      <c r="G67" s="1"/>
    </row>
    <row r="68" spans="6:7" x14ac:dyDescent="0.3">
      <c r="F68" s="1"/>
      <c r="G68" s="1"/>
    </row>
    <row r="69" spans="6:7" x14ac:dyDescent="0.3">
      <c r="F69" s="1"/>
      <c r="G69" s="1"/>
    </row>
    <row r="70" spans="6:7" x14ac:dyDescent="0.3">
      <c r="F70" s="1"/>
      <c r="G70" s="1"/>
    </row>
    <row r="71" spans="6:7" x14ac:dyDescent="0.3">
      <c r="F71" s="1"/>
      <c r="G71" s="1"/>
    </row>
    <row r="72" spans="6:7" x14ac:dyDescent="0.3">
      <c r="F72" s="1"/>
      <c r="G72" s="1"/>
    </row>
    <row r="73" spans="6:7" x14ac:dyDescent="0.3">
      <c r="F73" s="1"/>
      <c r="G73" s="1"/>
    </row>
    <row r="74" spans="6:7" x14ac:dyDescent="0.3">
      <c r="F74" s="1"/>
      <c r="G74" s="1"/>
    </row>
    <row r="75" spans="6:7" x14ac:dyDescent="0.3">
      <c r="F75" s="1"/>
      <c r="G75" s="1"/>
    </row>
    <row r="76" spans="6:7" x14ac:dyDescent="0.3">
      <c r="F76" s="1"/>
      <c r="G76" s="1"/>
    </row>
    <row r="77" spans="6:7" x14ac:dyDescent="0.3">
      <c r="F77" s="1"/>
      <c r="G77" s="1"/>
    </row>
    <row r="78" spans="6:7" x14ac:dyDescent="0.3">
      <c r="F78" s="1"/>
      <c r="G78" s="1"/>
    </row>
    <row r="79" spans="6:7" x14ac:dyDescent="0.3">
      <c r="F79" s="1"/>
      <c r="G79" s="1"/>
    </row>
    <row r="80" spans="6:7" x14ac:dyDescent="0.3">
      <c r="F80" s="1"/>
      <c r="G80" s="1"/>
    </row>
    <row r="81" spans="6:7" x14ac:dyDescent="0.3">
      <c r="F81" s="1"/>
      <c r="G81" s="1"/>
    </row>
    <row r="82" spans="6:7" x14ac:dyDescent="0.3">
      <c r="F82" s="1"/>
      <c r="G82" s="1"/>
    </row>
    <row r="83" spans="6:7" x14ac:dyDescent="0.3">
      <c r="F83" s="1"/>
      <c r="G83" s="1"/>
    </row>
    <row r="84" spans="6:7" x14ac:dyDescent="0.3">
      <c r="F84" s="1"/>
      <c r="G84" s="1"/>
    </row>
    <row r="85" spans="6:7" x14ac:dyDescent="0.3">
      <c r="F85" s="1"/>
      <c r="G85" s="1"/>
    </row>
    <row r="86" spans="6:7" x14ac:dyDescent="0.3">
      <c r="F86" s="1"/>
      <c r="G86" s="1"/>
    </row>
    <row r="87" spans="6:7" x14ac:dyDescent="0.3">
      <c r="F87" s="1"/>
      <c r="G87" s="1"/>
    </row>
    <row r="88" spans="6:7" x14ac:dyDescent="0.3">
      <c r="F88" s="1"/>
      <c r="G88" s="1"/>
    </row>
    <row r="89" spans="6:7" x14ac:dyDescent="0.3">
      <c r="F89" s="1"/>
      <c r="G89" s="1"/>
    </row>
    <row r="90" spans="6:7" x14ac:dyDescent="0.3">
      <c r="F90" s="1"/>
      <c r="G90" s="1"/>
    </row>
    <row r="91" spans="6:7" x14ac:dyDescent="0.3">
      <c r="F91" s="1"/>
      <c r="G91" s="1"/>
    </row>
    <row r="92" spans="6:7" x14ac:dyDescent="0.3">
      <c r="F92" s="1"/>
      <c r="G92" s="1"/>
    </row>
  </sheetData>
  <mergeCells count="2">
    <mergeCell ref="B2:N2"/>
    <mergeCell ref="F3:H3"/>
  </mergeCells>
  <dataValidations count="1">
    <dataValidation type="list" allowBlank="1" showInputMessage="1" showErrorMessage="1" sqref="F5:F1048576" xr:uid="{6DA01A9A-13DD-410A-9A18-B2399369D780}">
      <formula1>"Visite,Soutenance"</formula1>
    </dataValidation>
  </dataValidations>
  <pageMargins left="0.7" right="0.7" top="0.75" bottom="0.75" header="0.3" footer="0.3"/>
  <pageSetup scale="30" orientation="portrait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theme="4" tint="0.59999389629810485"/>
  </sheetPr>
  <dimension ref="B2:N96"/>
  <sheetViews>
    <sheetView showGridLines="0" zoomScale="80" zoomScaleNormal="80" zoomScaleSheetLayoutView="80" workbookViewId="0">
      <selection activeCell="B5" sqref="B5:N11"/>
    </sheetView>
  </sheetViews>
  <sheetFormatPr baseColWidth="10" defaultColWidth="11.44140625" defaultRowHeight="14.4" x14ac:dyDescent="0.3"/>
  <cols>
    <col min="1" max="1" width="2.6640625" style="5" customWidth="1"/>
    <col min="2" max="2" width="14.5546875" style="5" customWidth="1"/>
    <col min="3" max="3" width="11.88671875" style="5" customWidth="1"/>
    <col min="4" max="4" width="17.6640625" style="5" customWidth="1"/>
    <col min="5" max="5" width="45.6640625" style="5" customWidth="1"/>
    <col min="6" max="6" width="52.5546875" style="5" customWidth="1"/>
    <col min="7" max="7" width="17.5546875" style="5" customWidth="1"/>
    <col min="8" max="8" width="15.6640625" style="5" customWidth="1"/>
    <col min="9" max="9" width="35.6640625" style="5" customWidth="1"/>
    <col min="10" max="11" width="14.6640625" style="5" customWidth="1"/>
    <col min="12" max="12" width="14.44140625" style="5" customWidth="1"/>
    <col min="13" max="13" width="14.6640625" style="5" customWidth="1"/>
    <col min="14" max="14" width="51.6640625" style="5" customWidth="1"/>
    <col min="15" max="15" width="3.5546875" style="5" customWidth="1"/>
    <col min="16" max="16384" width="11.44140625" style="5"/>
  </cols>
  <sheetData>
    <row r="2" spans="2:14" ht="28.8" x14ac:dyDescent="0.3">
      <c r="B2" s="80"/>
      <c r="C2" s="80"/>
      <c r="D2" s="80"/>
      <c r="E2" s="80"/>
      <c r="F2" s="80"/>
      <c r="G2" s="80"/>
      <c r="H2" s="80"/>
      <c r="I2" s="80"/>
      <c r="J2" s="80"/>
      <c r="K2" s="80"/>
      <c r="L2" s="80"/>
      <c r="M2" s="80"/>
      <c r="N2" s="80"/>
    </row>
    <row r="3" spans="2:14" ht="28.8" x14ac:dyDescent="0.3">
      <c r="B3" s="80"/>
      <c r="C3" s="80"/>
      <c r="D3" s="80"/>
      <c r="E3" s="80"/>
      <c r="F3" s="111" t="s">
        <v>68</v>
      </c>
      <c r="G3" s="111"/>
      <c r="H3" s="111"/>
      <c r="I3" s="82">
        <f>SOUTENANCES!G3</f>
        <v>2024</v>
      </c>
      <c r="J3" s="80"/>
      <c r="K3" s="80"/>
      <c r="L3" s="80"/>
      <c r="M3" s="80"/>
      <c r="N3" s="80"/>
    </row>
    <row r="5" spans="2:14" s="56" customFormat="1" ht="30" customHeight="1" x14ac:dyDescent="0.3">
      <c r="B5" s="86" t="s">
        <v>45</v>
      </c>
      <c r="C5" s="86" t="s">
        <v>8</v>
      </c>
      <c r="D5" s="86" t="s">
        <v>9</v>
      </c>
      <c r="E5" s="86" t="s">
        <v>10</v>
      </c>
      <c r="F5" s="86" t="s">
        <v>11</v>
      </c>
      <c r="G5" s="87" t="s">
        <v>12</v>
      </c>
      <c r="H5" s="86" t="s">
        <v>16</v>
      </c>
      <c r="I5" s="86" t="s">
        <v>13</v>
      </c>
      <c r="J5" s="86" t="s">
        <v>46</v>
      </c>
      <c r="K5" s="86" t="s">
        <v>47</v>
      </c>
      <c r="L5" s="86" t="s">
        <v>48</v>
      </c>
      <c r="M5" s="86" t="s">
        <v>49</v>
      </c>
      <c r="N5" s="86" t="s">
        <v>19</v>
      </c>
    </row>
    <row r="6" spans="2:14" x14ac:dyDescent="0.3">
      <c r="B6" s="5" t="s">
        <v>52</v>
      </c>
      <c r="C6" s="5" t="s">
        <v>2</v>
      </c>
      <c r="D6" s="5" t="s">
        <v>17</v>
      </c>
      <c r="F6" s="5" t="s">
        <v>71</v>
      </c>
      <c r="G6" s="117" t="s">
        <v>125</v>
      </c>
      <c r="H6" s="5" t="s">
        <v>72</v>
      </c>
      <c r="J6" s="5" t="s">
        <v>74</v>
      </c>
      <c r="K6" s="5" t="s">
        <v>75</v>
      </c>
      <c r="L6" s="5" t="s">
        <v>76</v>
      </c>
    </row>
    <row r="7" spans="2:14" x14ac:dyDescent="0.3">
      <c r="B7" s="5" t="s">
        <v>52</v>
      </c>
      <c r="C7" s="5" t="s">
        <v>2</v>
      </c>
      <c r="D7" s="5" t="s">
        <v>17</v>
      </c>
      <c r="F7" s="5" t="s">
        <v>70</v>
      </c>
      <c r="G7" s="117" t="s">
        <v>126</v>
      </c>
      <c r="H7" s="5" t="s">
        <v>73</v>
      </c>
    </row>
    <row r="8" spans="2:14" x14ac:dyDescent="0.3">
      <c r="B8" s="5" t="s">
        <v>51</v>
      </c>
      <c r="C8" s="5" t="s">
        <v>2</v>
      </c>
      <c r="D8" s="5" t="s">
        <v>33</v>
      </c>
      <c r="E8" s="5" t="s">
        <v>103</v>
      </c>
      <c r="F8" s="5" t="s">
        <v>112</v>
      </c>
      <c r="G8" s="117" t="s">
        <v>125</v>
      </c>
      <c r="H8" s="5" t="s">
        <v>88</v>
      </c>
      <c r="I8" s="5" t="s">
        <v>120</v>
      </c>
      <c r="J8" s="5" t="s">
        <v>76</v>
      </c>
      <c r="K8" s="5" t="s">
        <v>78</v>
      </c>
    </row>
    <row r="9" spans="2:14" x14ac:dyDescent="0.3">
      <c r="B9" s="5" t="s">
        <v>51</v>
      </c>
      <c r="C9" s="5" t="s">
        <v>2</v>
      </c>
      <c r="D9" s="5" t="s">
        <v>33</v>
      </c>
      <c r="E9" s="5" t="s">
        <v>104</v>
      </c>
      <c r="F9" s="5" t="s">
        <v>113</v>
      </c>
      <c r="G9" s="117"/>
    </row>
    <row r="10" spans="2:14" x14ac:dyDescent="0.3">
      <c r="B10" s="5" t="s">
        <v>51</v>
      </c>
      <c r="C10" s="5" t="s">
        <v>2</v>
      </c>
      <c r="D10" s="5" t="s">
        <v>33</v>
      </c>
      <c r="E10" s="5" t="s">
        <v>105</v>
      </c>
      <c r="F10" s="5" t="s">
        <v>114</v>
      </c>
      <c r="G10" s="117"/>
    </row>
    <row r="11" spans="2:14" x14ac:dyDescent="0.3">
      <c r="B11" s="5" t="s">
        <v>51</v>
      </c>
      <c r="C11" s="5" t="s">
        <v>2</v>
      </c>
      <c r="D11" s="5" t="s">
        <v>33</v>
      </c>
      <c r="E11" s="5" t="s">
        <v>106</v>
      </c>
      <c r="F11" s="5" t="s">
        <v>115</v>
      </c>
      <c r="G11" s="117"/>
    </row>
    <row r="12" spans="2:14" x14ac:dyDescent="0.3">
      <c r="F12" s="57"/>
      <c r="G12" s="57"/>
    </row>
    <row r="13" spans="2:14" x14ac:dyDescent="0.3">
      <c r="F13" s="57"/>
      <c r="G13" s="57"/>
    </row>
    <row r="14" spans="2:14" x14ac:dyDescent="0.3">
      <c r="F14" s="57"/>
      <c r="G14" s="57"/>
    </row>
    <row r="15" spans="2:14" x14ac:dyDescent="0.3">
      <c r="F15" s="57"/>
      <c r="G15" s="57"/>
    </row>
    <row r="16" spans="2:14" x14ac:dyDescent="0.3">
      <c r="F16" s="57"/>
      <c r="G16" s="57"/>
    </row>
    <row r="17" spans="6:7" x14ac:dyDescent="0.3">
      <c r="F17" s="57"/>
      <c r="G17" s="57"/>
    </row>
    <row r="18" spans="6:7" x14ac:dyDescent="0.3">
      <c r="F18" s="57"/>
      <c r="G18" s="57"/>
    </row>
    <row r="19" spans="6:7" x14ac:dyDescent="0.3">
      <c r="F19" s="57"/>
      <c r="G19" s="57"/>
    </row>
    <row r="20" spans="6:7" x14ac:dyDescent="0.3">
      <c r="F20" s="57"/>
      <c r="G20" s="57"/>
    </row>
    <row r="21" spans="6:7" x14ac:dyDescent="0.3">
      <c r="F21" s="57"/>
      <c r="G21" s="57"/>
    </row>
    <row r="22" spans="6:7" x14ac:dyDescent="0.3">
      <c r="F22" s="57"/>
      <c r="G22" s="57"/>
    </row>
    <row r="23" spans="6:7" x14ac:dyDescent="0.3">
      <c r="F23" s="57"/>
      <c r="G23" s="57"/>
    </row>
    <row r="24" spans="6:7" x14ac:dyDescent="0.3">
      <c r="F24" s="57"/>
      <c r="G24" s="57"/>
    </row>
    <row r="25" spans="6:7" x14ac:dyDescent="0.3">
      <c r="F25" s="57"/>
      <c r="G25" s="57"/>
    </row>
    <row r="26" spans="6:7" x14ac:dyDescent="0.3">
      <c r="F26" s="57"/>
      <c r="G26" s="57"/>
    </row>
    <row r="27" spans="6:7" x14ac:dyDescent="0.3">
      <c r="F27" s="57"/>
      <c r="G27" s="57"/>
    </row>
    <row r="28" spans="6:7" x14ac:dyDescent="0.3">
      <c r="F28" s="57"/>
      <c r="G28" s="57"/>
    </row>
    <row r="29" spans="6:7" x14ac:dyDescent="0.3">
      <c r="F29" s="57"/>
      <c r="G29" s="57"/>
    </row>
    <row r="30" spans="6:7" x14ac:dyDescent="0.3">
      <c r="F30" s="57"/>
      <c r="G30" s="57"/>
    </row>
    <row r="31" spans="6:7" x14ac:dyDescent="0.3">
      <c r="F31" s="57"/>
      <c r="G31" s="57"/>
    </row>
    <row r="32" spans="6:7" x14ac:dyDescent="0.3">
      <c r="F32" s="57"/>
      <c r="G32" s="57"/>
    </row>
    <row r="33" spans="6:7" x14ac:dyDescent="0.3">
      <c r="F33" s="57"/>
      <c r="G33" s="57"/>
    </row>
    <row r="34" spans="6:7" x14ac:dyDescent="0.3">
      <c r="F34" s="57"/>
      <c r="G34" s="57"/>
    </row>
    <row r="35" spans="6:7" x14ac:dyDescent="0.3">
      <c r="F35" s="57"/>
      <c r="G35" s="57"/>
    </row>
    <row r="36" spans="6:7" x14ac:dyDescent="0.3">
      <c r="F36" s="57"/>
      <c r="G36" s="57"/>
    </row>
    <row r="37" spans="6:7" x14ac:dyDescent="0.3">
      <c r="F37" s="57"/>
      <c r="G37" s="57"/>
    </row>
    <row r="38" spans="6:7" x14ac:dyDescent="0.3">
      <c r="F38" s="57"/>
      <c r="G38" s="57"/>
    </row>
    <row r="39" spans="6:7" x14ac:dyDescent="0.3">
      <c r="F39" s="57"/>
      <c r="G39" s="57"/>
    </row>
    <row r="40" spans="6:7" x14ac:dyDescent="0.3">
      <c r="F40" s="57"/>
      <c r="G40" s="57"/>
    </row>
    <row r="41" spans="6:7" x14ac:dyDescent="0.3">
      <c r="F41" s="57"/>
      <c r="G41" s="57"/>
    </row>
    <row r="42" spans="6:7" x14ac:dyDescent="0.3">
      <c r="F42" s="57"/>
      <c r="G42" s="57"/>
    </row>
    <row r="43" spans="6:7" x14ac:dyDescent="0.3">
      <c r="F43" s="57"/>
      <c r="G43" s="57"/>
    </row>
    <row r="44" spans="6:7" x14ac:dyDescent="0.3">
      <c r="F44" s="57"/>
      <c r="G44" s="57"/>
    </row>
    <row r="45" spans="6:7" x14ac:dyDescent="0.3">
      <c r="F45" s="57"/>
      <c r="G45" s="57"/>
    </row>
    <row r="46" spans="6:7" x14ac:dyDescent="0.3">
      <c r="F46" s="57"/>
      <c r="G46" s="57"/>
    </row>
    <row r="47" spans="6:7" x14ac:dyDescent="0.3">
      <c r="F47" s="57"/>
      <c r="G47" s="57"/>
    </row>
    <row r="48" spans="6:7" x14ac:dyDescent="0.3">
      <c r="F48" s="57"/>
      <c r="G48" s="57"/>
    </row>
    <row r="49" spans="6:7" x14ac:dyDescent="0.3">
      <c r="F49" s="57"/>
      <c r="G49" s="57"/>
    </row>
    <row r="50" spans="6:7" x14ac:dyDescent="0.3">
      <c r="F50" s="57"/>
      <c r="G50" s="57"/>
    </row>
    <row r="51" spans="6:7" x14ac:dyDescent="0.3">
      <c r="F51" s="57"/>
      <c r="G51" s="57"/>
    </row>
    <row r="52" spans="6:7" x14ac:dyDescent="0.3">
      <c r="F52" s="57"/>
      <c r="G52" s="57"/>
    </row>
    <row r="53" spans="6:7" x14ac:dyDescent="0.3">
      <c r="F53" s="57"/>
      <c r="G53" s="57"/>
    </row>
    <row r="54" spans="6:7" x14ac:dyDescent="0.3">
      <c r="F54" s="57"/>
      <c r="G54" s="57"/>
    </row>
    <row r="55" spans="6:7" x14ac:dyDescent="0.3">
      <c r="F55" s="57"/>
      <c r="G55" s="57"/>
    </row>
    <row r="56" spans="6:7" x14ac:dyDescent="0.3">
      <c r="F56" s="57"/>
      <c r="G56" s="57"/>
    </row>
    <row r="57" spans="6:7" x14ac:dyDescent="0.3">
      <c r="F57" s="57"/>
      <c r="G57" s="57"/>
    </row>
    <row r="58" spans="6:7" x14ac:dyDescent="0.3">
      <c r="F58" s="57"/>
      <c r="G58" s="57"/>
    </row>
    <row r="59" spans="6:7" x14ac:dyDescent="0.3">
      <c r="F59" s="57"/>
      <c r="G59" s="57"/>
    </row>
    <row r="60" spans="6:7" x14ac:dyDescent="0.3">
      <c r="F60" s="57"/>
      <c r="G60" s="57"/>
    </row>
    <row r="61" spans="6:7" x14ac:dyDescent="0.3">
      <c r="F61" s="57"/>
      <c r="G61" s="57"/>
    </row>
    <row r="62" spans="6:7" x14ac:dyDescent="0.3">
      <c r="F62" s="57"/>
      <c r="G62" s="57"/>
    </row>
    <row r="63" spans="6:7" x14ac:dyDescent="0.3">
      <c r="F63" s="57"/>
      <c r="G63" s="57"/>
    </row>
    <row r="64" spans="6:7" x14ac:dyDescent="0.3">
      <c r="F64" s="57"/>
      <c r="G64" s="57"/>
    </row>
    <row r="65" spans="6:7" x14ac:dyDescent="0.3">
      <c r="F65" s="57"/>
      <c r="G65" s="57"/>
    </row>
    <row r="66" spans="6:7" x14ac:dyDescent="0.3">
      <c r="F66" s="57"/>
      <c r="G66" s="57"/>
    </row>
    <row r="67" spans="6:7" x14ac:dyDescent="0.3">
      <c r="F67" s="57"/>
      <c r="G67" s="57"/>
    </row>
    <row r="68" spans="6:7" x14ac:dyDescent="0.3">
      <c r="F68" s="57"/>
      <c r="G68" s="57"/>
    </row>
    <row r="69" spans="6:7" x14ac:dyDescent="0.3">
      <c r="F69" s="57"/>
      <c r="G69" s="57"/>
    </row>
    <row r="70" spans="6:7" x14ac:dyDescent="0.3">
      <c r="F70" s="57"/>
      <c r="G70" s="57"/>
    </row>
    <row r="71" spans="6:7" x14ac:dyDescent="0.3">
      <c r="F71" s="57"/>
      <c r="G71" s="57"/>
    </row>
    <row r="72" spans="6:7" x14ac:dyDescent="0.3">
      <c r="F72" s="57"/>
      <c r="G72" s="57"/>
    </row>
    <row r="73" spans="6:7" x14ac:dyDescent="0.3">
      <c r="F73" s="57"/>
      <c r="G73" s="57"/>
    </row>
    <row r="74" spans="6:7" x14ac:dyDescent="0.3">
      <c r="F74" s="57"/>
      <c r="G74" s="57"/>
    </row>
    <row r="75" spans="6:7" x14ac:dyDescent="0.3">
      <c r="F75" s="57"/>
      <c r="G75" s="57"/>
    </row>
    <row r="76" spans="6:7" x14ac:dyDescent="0.3">
      <c r="F76" s="57"/>
      <c r="G76" s="57"/>
    </row>
    <row r="77" spans="6:7" x14ac:dyDescent="0.3">
      <c r="F77" s="57"/>
      <c r="G77" s="57"/>
    </row>
    <row r="78" spans="6:7" x14ac:dyDescent="0.3">
      <c r="F78" s="57"/>
      <c r="G78" s="57"/>
    </row>
    <row r="79" spans="6:7" x14ac:dyDescent="0.3">
      <c r="F79" s="57"/>
      <c r="G79" s="57"/>
    </row>
    <row r="80" spans="6:7" x14ac:dyDescent="0.3">
      <c r="F80" s="57"/>
      <c r="G80" s="57"/>
    </row>
    <row r="81" spans="6:7" x14ac:dyDescent="0.3">
      <c r="F81" s="57"/>
      <c r="G81" s="57"/>
    </row>
    <row r="82" spans="6:7" x14ac:dyDescent="0.3">
      <c r="F82" s="57"/>
      <c r="G82" s="57"/>
    </row>
    <row r="83" spans="6:7" x14ac:dyDescent="0.3">
      <c r="F83" s="57"/>
      <c r="G83" s="57"/>
    </row>
    <row r="84" spans="6:7" x14ac:dyDescent="0.3">
      <c r="F84" s="57"/>
      <c r="G84" s="57"/>
    </row>
    <row r="85" spans="6:7" x14ac:dyDescent="0.3">
      <c r="F85" s="57"/>
      <c r="G85" s="57"/>
    </row>
    <row r="86" spans="6:7" x14ac:dyDescent="0.3">
      <c r="F86" s="57"/>
      <c r="G86" s="57"/>
    </row>
    <row r="87" spans="6:7" x14ac:dyDescent="0.3">
      <c r="F87" s="57"/>
      <c r="G87" s="57"/>
    </row>
    <row r="88" spans="6:7" x14ac:dyDescent="0.3">
      <c r="F88" s="57"/>
      <c r="G88" s="57"/>
    </row>
    <row r="89" spans="6:7" x14ac:dyDescent="0.3">
      <c r="F89" s="57"/>
      <c r="G89" s="57"/>
    </row>
    <row r="90" spans="6:7" x14ac:dyDescent="0.3">
      <c r="F90" s="57"/>
      <c r="G90" s="57"/>
    </row>
    <row r="91" spans="6:7" x14ac:dyDescent="0.3">
      <c r="F91" s="57"/>
      <c r="G91" s="57"/>
    </row>
    <row r="92" spans="6:7" x14ac:dyDescent="0.3">
      <c r="F92" s="57"/>
      <c r="G92" s="57"/>
    </row>
    <row r="93" spans="6:7" x14ac:dyDescent="0.3">
      <c r="F93" s="57"/>
      <c r="G93" s="57"/>
    </row>
    <row r="94" spans="6:7" x14ac:dyDescent="0.3">
      <c r="F94" s="57"/>
      <c r="G94" s="57"/>
    </row>
    <row r="95" spans="6:7" x14ac:dyDescent="0.3">
      <c r="F95" s="57"/>
      <c r="G95" s="57"/>
    </row>
    <row r="96" spans="6:7" x14ac:dyDescent="0.3">
      <c r="F96" s="57"/>
      <c r="G96" s="57"/>
    </row>
  </sheetData>
  <mergeCells count="1">
    <mergeCell ref="F3:H3"/>
  </mergeCells>
  <dataValidations count="1">
    <dataValidation type="list" allowBlank="1" showInputMessage="1" showErrorMessage="1" sqref="F5:F1048576" xr:uid="{CFD0E3E3-9312-4554-B083-3BE8C800D4C4}">
      <formula1>"Visite,Soutenance"</formula1>
    </dataValidation>
  </dataValidations>
  <pageMargins left="0.7" right="0.7" top="0.75" bottom="0.75" header="0.3" footer="0.3"/>
  <pageSetup scale="30" orientation="portrait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theme="4" tint="0.59999389629810485"/>
  </sheetPr>
  <dimension ref="B2:N91"/>
  <sheetViews>
    <sheetView showGridLines="0" zoomScale="80" zoomScaleNormal="80" zoomScaleSheetLayoutView="80" workbookViewId="0">
      <selection activeCell="B5" sqref="B5:N6"/>
    </sheetView>
  </sheetViews>
  <sheetFormatPr baseColWidth="10" defaultColWidth="11.44140625" defaultRowHeight="14.4" x14ac:dyDescent="0.3"/>
  <cols>
    <col min="1" max="1" width="2.6640625" style="5" customWidth="1"/>
    <col min="2" max="2" width="14.5546875" style="5" customWidth="1"/>
    <col min="3" max="3" width="11.88671875" style="5" customWidth="1"/>
    <col min="4" max="4" width="17.6640625" style="5" customWidth="1"/>
    <col min="5" max="5" width="45.6640625" style="5" customWidth="1"/>
    <col min="6" max="6" width="52.5546875" style="5" customWidth="1"/>
    <col min="7" max="7" width="17.5546875" style="5" customWidth="1"/>
    <col min="8" max="8" width="15.6640625" style="5" customWidth="1"/>
    <col min="9" max="9" width="35.6640625" style="5" customWidth="1"/>
    <col min="10" max="11" width="14.6640625" style="5" customWidth="1"/>
    <col min="12" max="12" width="14.44140625" style="5" customWidth="1"/>
    <col min="13" max="13" width="14.6640625" style="5" customWidth="1"/>
    <col min="14" max="14" width="51.6640625" style="5" customWidth="1"/>
    <col min="15" max="15" width="3.5546875" style="5" customWidth="1"/>
    <col min="16" max="16384" width="11.44140625" style="5"/>
  </cols>
  <sheetData>
    <row r="2" spans="2:14" ht="28.8" x14ac:dyDescent="0.3">
      <c r="B2" s="80"/>
      <c r="C2" s="80"/>
      <c r="D2" s="80"/>
      <c r="E2" s="80"/>
      <c r="F2" s="80"/>
      <c r="G2" s="80"/>
      <c r="H2" s="80"/>
      <c r="I2" s="80"/>
      <c r="J2" s="80"/>
      <c r="K2" s="80"/>
      <c r="L2" s="80"/>
      <c r="M2" s="80"/>
      <c r="N2" s="80"/>
    </row>
    <row r="3" spans="2:14" ht="28.5" customHeight="1" x14ac:dyDescent="0.3">
      <c r="B3" s="84" t="s">
        <v>18</v>
      </c>
      <c r="C3" s="84"/>
      <c r="D3" s="84"/>
      <c r="E3" s="84"/>
      <c r="F3" s="111" t="s">
        <v>68</v>
      </c>
      <c r="G3" s="111"/>
      <c r="H3" s="111"/>
      <c r="I3" s="82">
        <f>SOUTENANCES!G3</f>
        <v>2024</v>
      </c>
      <c r="J3" s="84"/>
      <c r="K3" s="84"/>
      <c r="L3" s="84"/>
      <c r="M3" s="84"/>
      <c r="N3" s="84"/>
    </row>
    <row r="5" spans="2:14" s="56" customFormat="1" ht="30" customHeight="1" x14ac:dyDescent="0.3">
      <c r="B5" s="86" t="s">
        <v>45</v>
      </c>
      <c r="C5" s="86" t="s">
        <v>8</v>
      </c>
      <c r="D5" s="86" t="s">
        <v>9</v>
      </c>
      <c r="E5" s="86" t="s">
        <v>10</v>
      </c>
      <c r="F5" s="86" t="s">
        <v>11</v>
      </c>
      <c r="G5" s="87" t="s">
        <v>12</v>
      </c>
      <c r="H5" s="86" t="s">
        <v>16</v>
      </c>
      <c r="I5" s="86" t="s">
        <v>13</v>
      </c>
      <c r="J5" s="86" t="s">
        <v>46</v>
      </c>
      <c r="K5" s="86" t="s">
        <v>47</v>
      </c>
      <c r="L5" s="86" t="s">
        <v>48</v>
      </c>
      <c r="M5" s="86" t="s">
        <v>49</v>
      </c>
      <c r="N5" s="86" t="s">
        <v>19</v>
      </c>
    </row>
    <row r="6" spans="2:14" x14ac:dyDescent="0.3">
      <c r="G6" s="117"/>
    </row>
    <row r="7" spans="2:14" x14ac:dyDescent="0.3">
      <c r="F7" s="57"/>
      <c r="G7" s="57"/>
    </row>
    <row r="8" spans="2:14" x14ac:dyDescent="0.3">
      <c r="F8" s="57"/>
      <c r="G8" s="57"/>
    </row>
    <row r="9" spans="2:14" x14ac:dyDescent="0.3">
      <c r="F9" s="57"/>
      <c r="G9" s="57"/>
    </row>
    <row r="10" spans="2:14" x14ac:dyDescent="0.3">
      <c r="F10" s="57"/>
      <c r="G10" s="57"/>
    </row>
    <row r="11" spans="2:14" x14ac:dyDescent="0.3">
      <c r="F11" s="57"/>
      <c r="G11" s="57"/>
    </row>
    <row r="12" spans="2:14" x14ac:dyDescent="0.3">
      <c r="F12" s="57"/>
      <c r="G12" s="57"/>
    </row>
    <row r="13" spans="2:14" x14ac:dyDescent="0.3">
      <c r="F13" s="57"/>
      <c r="G13" s="57"/>
    </row>
    <row r="14" spans="2:14" x14ac:dyDescent="0.3">
      <c r="F14" s="57"/>
      <c r="G14" s="57"/>
    </row>
    <row r="15" spans="2:14" x14ac:dyDescent="0.3">
      <c r="F15" s="57"/>
      <c r="G15" s="57"/>
    </row>
    <row r="16" spans="2:14" x14ac:dyDescent="0.3">
      <c r="F16" s="57"/>
      <c r="G16" s="57"/>
    </row>
    <row r="17" spans="6:7" x14ac:dyDescent="0.3">
      <c r="F17" s="57"/>
      <c r="G17" s="57"/>
    </row>
    <row r="18" spans="6:7" x14ac:dyDescent="0.3">
      <c r="F18" s="57"/>
      <c r="G18" s="57"/>
    </row>
    <row r="19" spans="6:7" x14ac:dyDescent="0.3">
      <c r="F19" s="57"/>
      <c r="G19" s="57"/>
    </row>
    <row r="20" spans="6:7" x14ac:dyDescent="0.3">
      <c r="F20" s="57"/>
      <c r="G20" s="57"/>
    </row>
    <row r="21" spans="6:7" x14ac:dyDescent="0.3">
      <c r="F21" s="57"/>
      <c r="G21" s="57"/>
    </row>
    <row r="22" spans="6:7" x14ac:dyDescent="0.3">
      <c r="F22" s="57"/>
      <c r="G22" s="57"/>
    </row>
    <row r="23" spans="6:7" x14ac:dyDescent="0.3">
      <c r="F23" s="57"/>
      <c r="G23" s="57"/>
    </row>
    <row r="24" spans="6:7" x14ac:dyDescent="0.3">
      <c r="F24" s="57"/>
      <c r="G24" s="57"/>
    </row>
    <row r="25" spans="6:7" x14ac:dyDescent="0.3">
      <c r="F25" s="57"/>
      <c r="G25" s="57"/>
    </row>
    <row r="26" spans="6:7" x14ac:dyDescent="0.3">
      <c r="F26" s="57"/>
      <c r="G26" s="57"/>
    </row>
    <row r="27" spans="6:7" x14ac:dyDescent="0.3">
      <c r="F27" s="57"/>
      <c r="G27" s="57"/>
    </row>
    <row r="28" spans="6:7" x14ac:dyDescent="0.3">
      <c r="F28" s="57"/>
      <c r="G28" s="57"/>
    </row>
    <row r="29" spans="6:7" x14ac:dyDescent="0.3">
      <c r="F29" s="57"/>
      <c r="G29" s="57"/>
    </row>
    <row r="30" spans="6:7" x14ac:dyDescent="0.3">
      <c r="F30" s="57"/>
      <c r="G30" s="57"/>
    </row>
    <row r="31" spans="6:7" x14ac:dyDescent="0.3">
      <c r="F31" s="57"/>
      <c r="G31" s="57"/>
    </row>
    <row r="32" spans="6:7" x14ac:dyDescent="0.3">
      <c r="F32" s="57"/>
      <c r="G32" s="57"/>
    </row>
    <row r="33" spans="6:7" x14ac:dyDescent="0.3">
      <c r="F33" s="57"/>
      <c r="G33" s="57"/>
    </row>
    <row r="34" spans="6:7" x14ac:dyDescent="0.3">
      <c r="F34" s="57"/>
      <c r="G34" s="57"/>
    </row>
    <row r="35" spans="6:7" x14ac:dyDescent="0.3">
      <c r="F35" s="57"/>
      <c r="G35" s="57"/>
    </row>
    <row r="36" spans="6:7" x14ac:dyDescent="0.3">
      <c r="F36" s="57"/>
      <c r="G36" s="57"/>
    </row>
    <row r="37" spans="6:7" x14ac:dyDescent="0.3">
      <c r="F37" s="57"/>
      <c r="G37" s="57"/>
    </row>
    <row r="38" spans="6:7" x14ac:dyDescent="0.3">
      <c r="F38" s="57"/>
      <c r="G38" s="57"/>
    </row>
    <row r="39" spans="6:7" x14ac:dyDescent="0.3">
      <c r="F39" s="57"/>
      <c r="G39" s="57"/>
    </row>
    <row r="40" spans="6:7" x14ac:dyDescent="0.3">
      <c r="F40" s="57"/>
      <c r="G40" s="57"/>
    </row>
    <row r="41" spans="6:7" x14ac:dyDescent="0.3">
      <c r="F41" s="57"/>
      <c r="G41" s="57"/>
    </row>
    <row r="42" spans="6:7" x14ac:dyDescent="0.3">
      <c r="F42" s="57"/>
      <c r="G42" s="57"/>
    </row>
    <row r="43" spans="6:7" x14ac:dyDescent="0.3">
      <c r="F43" s="57"/>
      <c r="G43" s="57"/>
    </row>
    <row r="44" spans="6:7" x14ac:dyDescent="0.3">
      <c r="F44" s="57"/>
      <c r="G44" s="57"/>
    </row>
    <row r="45" spans="6:7" x14ac:dyDescent="0.3">
      <c r="F45" s="57"/>
      <c r="G45" s="57"/>
    </row>
    <row r="46" spans="6:7" x14ac:dyDescent="0.3">
      <c r="F46" s="57"/>
      <c r="G46" s="57"/>
    </row>
    <row r="47" spans="6:7" x14ac:dyDescent="0.3">
      <c r="F47" s="57"/>
      <c r="G47" s="57"/>
    </row>
    <row r="48" spans="6:7" x14ac:dyDescent="0.3">
      <c r="F48" s="57"/>
      <c r="G48" s="57"/>
    </row>
    <row r="49" spans="6:7" x14ac:dyDescent="0.3">
      <c r="F49" s="57"/>
      <c r="G49" s="57"/>
    </row>
    <row r="50" spans="6:7" x14ac:dyDescent="0.3">
      <c r="F50" s="57"/>
      <c r="G50" s="57"/>
    </row>
    <row r="51" spans="6:7" x14ac:dyDescent="0.3">
      <c r="F51" s="57"/>
      <c r="G51" s="57"/>
    </row>
    <row r="52" spans="6:7" x14ac:dyDescent="0.3">
      <c r="F52" s="57"/>
      <c r="G52" s="57"/>
    </row>
    <row r="53" spans="6:7" x14ac:dyDescent="0.3">
      <c r="F53" s="57"/>
      <c r="G53" s="57"/>
    </row>
    <row r="54" spans="6:7" x14ac:dyDescent="0.3">
      <c r="F54" s="57"/>
      <c r="G54" s="57"/>
    </row>
    <row r="55" spans="6:7" x14ac:dyDescent="0.3">
      <c r="F55" s="57"/>
      <c r="G55" s="57"/>
    </row>
    <row r="56" spans="6:7" x14ac:dyDescent="0.3">
      <c r="F56" s="57"/>
      <c r="G56" s="57"/>
    </row>
    <row r="57" spans="6:7" x14ac:dyDescent="0.3">
      <c r="F57" s="57"/>
      <c r="G57" s="57"/>
    </row>
    <row r="58" spans="6:7" x14ac:dyDescent="0.3">
      <c r="F58" s="57"/>
      <c r="G58" s="57"/>
    </row>
    <row r="59" spans="6:7" x14ac:dyDescent="0.3">
      <c r="F59" s="57"/>
      <c r="G59" s="57"/>
    </row>
    <row r="60" spans="6:7" x14ac:dyDescent="0.3">
      <c r="F60" s="57"/>
      <c r="G60" s="57"/>
    </row>
    <row r="61" spans="6:7" x14ac:dyDescent="0.3">
      <c r="F61" s="57"/>
      <c r="G61" s="57"/>
    </row>
    <row r="62" spans="6:7" x14ac:dyDescent="0.3">
      <c r="F62" s="57"/>
      <c r="G62" s="57"/>
    </row>
    <row r="63" spans="6:7" x14ac:dyDescent="0.3">
      <c r="F63" s="57"/>
      <c r="G63" s="57"/>
    </row>
    <row r="64" spans="6:7" x14ac:dyDescent="0.3">
      <c r="F64" s="57"/>
      <c r="G64" s="57"/>
    </row>
    <row r="65" spans="6:7" x14ac:dyDescent="0.3">
      <c r="F65" s="57"/>
      <c r="G65" s="57"/>
    </row>
    <row r="66" spans="6:7" x14ac:dyDescent="0.3">
      <c r="F66" s="57"/>
      <c r="G66" s="57"/>
    </row>
    <row r="67" spans="6:7" x14ac:dyDescent="0.3">
      <c r="F67" s="57"/>
      <c r="G67" s="57"/>
    </row>
    <row r="68" spans="6:7" x14ac:dyDescent="0.3">
      <c r="F68" s="57"/>
      <c r="G68" s="57"/>
    </row>
    <row r="69" spans="6:7" x14ac:dyDescent="0.3">
      <c r="F69" s="57"/>
      <c r="G69" s="57"/>
    </row>
    <row r="70" spans="6:7" x14ac:dyDescent="0.3">
      <c r="F70" s="57"/>
      <c r="G70" s="57"/>
    </row>
    <row r="71" spans="6:7" x14ac:dyDescent="0.3">
      <c r="F71" s="57"/>
      <c r="G71" s="57"/>
    </row>
    <row r="72" spans="6:7" x14ac:dyDescent="0.3">
      <c r="F72" s="57"/>
      <c r="G72" s="57"/>
    </row>
    <row r="73" spans="6:7" x14ac:dyDescent="0.3">
      <c r="F73" s="57"/>
      <c r="G73" s="57"/>
    </row>
    <row r="74" spans="6:7" x14ac:dyDescent="0.3">
      <c r="F74" s="57"/>
      <c r="G74" s="57"/>
    </row>
    <row r="75" spans="6:7" x14ac:dyDescent="0.3">
      <c r="F75" s="57"/>
      <c r="G75" s="57"/>
    </row>
    <row r="76" spans="6:7" x14ac:dyDescent="0.3">
      <c r="F76" s="57"/>
      <c r="G76" s="57"/>
    </row>
    <row r="77" spans="6:7" x14ac:dyDescent="0.3">
      <c r="F77" s="57"/>
      <c r="G77" s="57"/>
    </row>
    <row r="78" spans="6:7" x14ac:dyDescent="0.3">
      <c r="F78" s="57"/>
      <c r="G78" s="57"/>
    </row>
    <row r="79" spans="6:7" x14ac:dyDescent="0.3">
      <c r="F79" s="57"/>
      <c r="G79" s="57"/>
    </row>
    <row r="80" spans="6:7" x14ac:dyDescent="0.3">
      <c r="F80" s="57"/>
      <c r="G80" s="57"/>
    </row>
    <row r="81" spans="6:7" x14ac:dyDescent="0.3">
      <c r="F81" s="57"/>
      <c r="G81" s="57"/>
    </row>
    <row r="82" spans="6:7" x14ac:dyDescent="0.3">
      <c r="F82" s="57"/>
      <c r="G82" s="57"/>
    </row>
    <row r="83" spans="6:7" x14ac:dyDescent="0.3">
      <c r="F83" s="57"/>
      <c r="G83" s="57"/>
    </row>
    <row r="84" spans="6:7" x14ac:dyDescent="0.3">
      <c r="F84" s="57"/>
      <c r="G84" s="57"/>
    </row>
    <row r="85" spans="6:7" x14ac:dyDescent="0.3">
      <c r="F85" s="57"/>
      <c r="G85" s="57"/>
    </row>
    <row r="86" spans="6:7" x14ac:dyDescent="0.3">
      <c r="F86" s="57"/>
      <c r="G86" s="57"/>
    </row>
    <row r="87" spans="6:7" x14ac:dyDescent="0.3">
      <c r="F87" s="57"/>
      <c r="G87" s="57"/>
    </row>
    <row r="88" spans="6:7" x14ac:dyDescent="0.3">
      <c r="F88" s="57"/>
      <c r="G88" s="57"/>
    </row>
    <row r="89" spans="6:7" x14ac:dyDescent="0.3">
      <c r="F89" s="57"/>
      <c r="G89" s="57"/>
    </row>
    <row r="90" spans="6:7" x14ac:dyDescent="0.3">
      <c r="F90" s="57"/>
      <c r="G90" s="57"/>
    </row>
    <row r="91" spans="6:7" x14ac:dyDescent="0.3">
      <c r="F91" s="57"/>
      <c r="G91" s="57"/>
    </row>
  </sheetData>
  <mergeCells count="1">
    <mergeCell ref="F3:H3"/>
  </mergeCells>
  <dataValidations count="1">
    <dataValidation type="list" allowBlank="1" showInputMessage="1" showErrorMessage="1" sqref="F5:F1048576" xr:uid="{0E8AF954-8497-4E86-9751-4B48E87B3FCB}">
      <formula1>"Visite,Soutenance"</formula1>
    </dataValidation>
  </dataValidations>
  <pageMargins left="0.7" right="0.7" top="0.75" bottom="0.75" header="0.3" footer="0.3"/>
  <pageSetup scale="30" orientation="portrait" r:id="rId1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889366-75B3-401D-A9E5-E779AA4DCE88}">
  <sheetPr codeName="Feuil7">
    <tabColor theme="4" tint="0.59999389629810485"/>
  </sheetPr>
  <dimension ref="B2:N91"/>
  <sheetViews>
    <sheetView showGridLines="0" zoomScale="80" zoomScaleNormal="80" zoomScaleSheetLayoutView="80" workbookViewId="0">
      <selection activeCell="B5" sqref="B5:N6"/>
    </sheetView>
  </sheetViews>
  <sheetFormatPr baseColWidth="10" defaultColWidth="11.44140625" defaultRowHeight="14.4" x14ac:dyDescent="0.3"/>
  <cols>
    <col min="1" max="1" width="2.6640625" style="5" customWidth="1"/>
    <col min="2" max="2" width="14.5546875" style="5" customWidth="1"/>
    <col min="3" max="3" width="11.88671875" style="5" customWidth="1"/>
    <col min="4" max="4" width="17.6640625" style="5" customWidth="1"/>
    <col min="5" max="5" width="45.6640625" style="5" customWidth="1"/>
    <col min="6" max="6" width="52.5546875" style="5" customWidth="1"/>
    <col min="7" max="7" width="17.5546875" style="5" customWidth="1"/>
    <col min="8" max="8" width="15.6640625" style="5" customWidth="1"/>
    <col min="9" max="9" width="35.6640625" style="5" customWidth="1"/>
    <col min="10" max="11" width="14.6640625" style="5" customWidth="1"/>
    <col min="12" max="12" width="14.44140625" style="5" customWidth="1"/>
    <col min="13" max="13" width="14.6640625" style="5" customWidth="1"/>
    <col min="14" max="14" width="51.6640625" style="5" customWidth="1"/>
    <col min="15" max="15" width="3.5546875" style="5" customWidth="1"/>
    <col min="16" max="16384" width="11.44140625" style="5"/>
  </cols>
  <sheetData>
    <row r="2" spans="2:14" ht="28.8" x14ac:dyDescent="0.3">
      <c r="B2" s="80"/>
      <c r="C2" s="80"/>
      <c r="D2" s="80"/>
      <c r="E2" s="80"/>
      <c r="F2" s="80"/>
      <c r="G2" s="80"/>
      <c r="H2" s="80"/>
      <c r="I2" s="80"/>
      <c r="J2" s="80"/>
      <c r="K2" s="80"/>
      <c r="L2" s="80"/>
      <c r="M2" s="80"/>
      <c r="N2" s="80"/>
    </row>
    <row r="3" spans="2:14" ht="28.8" x14ac:dyDescent="0.3">
      <c r="B3" s="80"/>
      <c r="C3" s="80"/>
      <c r="D3" s="80"/>
      <c r="E3" s="80"/>
      <c r="F3" s="111" t="s">
        <v>68</v>
      </c>
      <c r="G3" s="111"/>
      <c r="H3" s="111"/>
      <c r="I3" s="82">
        <f>SOUTENANCES!G3</f>
        <v>2024</v>
      </c>
      <c r="J3" s="80"/>
      <c r="K3" s="80"/>
      <c r="L3" s="80"/>
      <c r="M3" s="80"/>
      <c r="N3" s="80"/>
    </row>
    <row r="5" spans="2:14" s="56" customFormat="1" ht="30" customHeight="1" x14ac:dyDescent="0.3">
      <c r="B5" s="86" t="s">
        <v>45</v>
      </c>
      <c r="C5" s="86" t="s">
        <v>8</v>
      </c>
      <c r="D5" s="86" t="s">
        <v>9</v>
      </c>
      <c r="E5" s="86" t="s">
        <v>10</v>
      </c>
      <c r="F5" s="86" t="s">
        <v>11</v>
      </c>
      <c r="G5" s="87" t="s">
        <v>12</v>
      </c>
      <c r="H5" s="86" t="s">
        <v>16</v>
      </c>
      <c r="I5" s="86" t="s">
        <v>13</v>
      </c>
      <c r="J5" s="86" t="s">
        <v>46</v>
      </c>
      <c r="K5" s="86" t="s">
        <v>47</v>
      </c>
      <c r="L5" s="86" t="s">
        <v>48</v>
      </c>
      <c r="M5" s="86" t="s">
        <v>49</v>
      </c>
      <c r="N5" s="86" t="s">
        <v>19</v>
      </c>
    </row>
    <row r="6" spans="2:14" x14ac:dyDescent="0.3">
      <c r="G6" s="117"/>
    </row>
    <row r="7" spans="2:14" x14ac:dyDescent="0.3">
      <c r="F7" s="57"/>
      <c r="G7" s="57"/>
    </row>
    <row r="8" spans="2:14" x14ac:dyDescent="0.3">
      <c r="F8" s="57"/>
      <c r="G8" s="57"/>
    </row>
    <row r="9" spans="2:14" x14ac:dyDescent="0.3">
      <c r="F9" s="57"/>
      <c r="G9" s="57"/>
    </row>
    <row r="10" spans="2:14" x14ac:dyDescent="0.3">
      <c r="F10" s="57"/>
      <c r="G10" s="57"/>
    </row>
    <row r="11" spans="2:14" x14ac:dyDescent="0.3">
      <c r="F11" s="57"/>
      <c r="G11" s="57"/>
    </row>
    <row r="12" spans="2:14" x14ac:dyDescent="0.3">
      <c r="F12" s="57"/>
      <c r="G12" s="57"/>
    </row>
    <row r="13" spans="2:14" x14ac:dyDescent="0.3">
      <c r="F13" s="57"/>
      <c r="G13" s="57"/>
    </row>
    <row r="14" spans="2:14" x14ac:dyDescent="0.3">
      <c r="F14" s="57"/>
      <c r="G14" s="57"/>
    </row>
    <row r="15" spans="2:14" x14ac:dyDescent="0.3">
      <c r="F15" s="57"/>
      <c r="G15" s="57"/>
    </row>
    <row r="16" spans="2:14" x14ac:dyDescent="0.3">
      <c r="F16" s="57"/>
      <c r="G16" s="57"/>
    </row>
    <row r="17" spans="6:7" x14ac:dyDescent="0.3">
      <c r="F17" s="57"/>
      <c r="G17" s="57"/>
    </row>
    <row r="18" spans="6:7" x14ac:dyDescent="0.3">
      <c r="F18" s="57"/>
      <c r="G18" s="57"/>
    </row>
    <row r="19" spans="6:7" x14ac:dyDescent="0.3">
      <c r="F19" s="57"/>
      <c r="G19" s="57"/>
    </row>
    <row r="20" spans="6:7" x14ac:dyDescent="0.3">
      <c r="F20" s="57"/>
      <c r="G20" s="57"/>
    </row>
    <row r="21" spans="6:7" x14ac:dyDescent="0.3">
      <c r="F21" s="57"/>
      <c r="G21" s="57"/>
    </row>
    <row r="22" spans="6:7" x14ac:dyDescent="0.3">
      <c r="F22" s="57"/>
      <c r="G22" s="57"/>
    </row>
    <row r="23" spans="6:7" x14ac:dyDescent="0.3">
      <c r="F23" s="57"/>
      <c r="G23" s="57"/>
    </row>
    <row r="24" spans="6:7" x14ac:dyDescent="0.3">
      <c r="F24" s="57"/>
      <c r="G24" s="57"/>
    </row>
    <row r="25" spans="6:7" x14ac:dyDescent="0.3">
      <c r="F25" s="57"/>
      <c r="G25" s="57"/>
    </row>
    <row r="26" spans="6:7" x14ac:dyDescent="0.3">
      <c r="F26" s="57"/>
      <c r="G26" s="57"/>
    </row>
    <row r="27" spans="6:7" x14ac:dyDescent="0.3">
      <c r="F27" s="57"/>
      <c r="G27" s="57"/>
    </row>
    <row r="28" spans="6:7" x14ac:dyDescent="0.3">
      <c r="F28" s="57"/>
      <c r="G28" s="57"/>
    </row>
    <row r="29" spans="6:7" x14ac:dyDescent="0.3">
      <c r="F29" s="57"/>
      <c r="G29" s="57"/>
    </row>
    <row r="30" spans="6:7" x14ac:dyDescent="0.3">
      <c r="F30" s="57"/>
      <c r="G30" s="57"/>
    </row>
    <row r="31" spans="6:7" x14ac:dyDescent="0.3">
      <c r="F31" s="57"/>
      <c r="G31" s="57"/>
    </row>
    <row r="32" spans="6:7" x14ac:dyDescent="0.3">
      <c r="F32" s="57"/>
      <c r="G32" s="57"/>
    </row>
    <row r="33" spans="6:7" x14ac:dyDescent="0.3">
      <c r="F33" s="57"/>
      <c r="G33" s="57"/>
    </row>
    <row r="34" spans="6:7" x14ac:dyDescent="0.3">
      <c r="F34" s="57"/>
      <c r="G34" s="57"/>
    </row>
    <row r="35" spans="6:7" x14ac:dyDescent="0.3">
      <c r="F35" s="57"/>
      <c r="G35" s="57"/>
    </row>
    <row r="36" spans="6:7" x14ac:dyDescent="0.3">
      <c r="F36" s="57"/>
      <c r="G36" s="57"/>
    </row>
    <row r="37" spans="6:7" x14ac:dyDescent="0.3">
      <c r="F37" s="57"/>
      <c r="G37" s="57"/>
    </row>
    <row r="38" spans="6:7" x14ac:dyDescent="0.3">
      <c r="F38" s="57"/>
      <c r="G38" s="57"/>
    </row>
    <row r="39" spans="6:7" x14ac:dyDescent="0.3">
      <c r="F39" s="57"/>
      <c r="G39" s="57"/>
    </row>
    <row r="40" spans="6:7" x14ac:dyDescent="0.3">
      <c r="F40" s="57"/>
      <c r="G40" s="57"/>
    </row>
    <row r="41" spans="6:7" x14ac:dyDescent="0.3">
      <c r="F41" s="57"/>
      <c r="G41" s="57"/>
    </row>
    <row r="42" spans="6:7" x14ac:dyDescent="0.3">
      <c r="F42" s="57"/>
      <c r="G42" s="57"/>
    </row>
    <row r="43" spans="6:7" x14ac:dyDescent="0.3">
      <c r="F43" s="57"/>
      <c r="G43" s="57"/>
    </row>
    <row r="44" spans="6:7" x14ac:dyDescent="0.3">
      <c r="F44" s="57"/>
      <c r="G44" s="57"/>
    </row>
    <row r="45" spans="6:7" x14ac:dyDescent="0.3">
      <c r="F45" s="57"/>
      <c r="G45" s="57"/>
    </row>
    <row r="46" spans="6:7" x14ac:dyDescent="0.3">
      <c r="F46" s="57"/>
      <c r="G46" s="57"/>
    </row>
    <row r="47" spans="6:7" x14ac:dyDescent="0.3">
      <c r="F47" s="57"/>
      <c r="G47" s="57"/>
    </row>
    <row r="48" spans="6:7" x14ac:dyDescent="0.3">
      <c r="F48" s="57"/>
      <c r="G48" s="57"/>
    </row>
    <row r="49" spans="6:7" x14ac:dyDescent="0.3">
      <c r="F49" s="57"/>
      <c r="G49" s="57"/>
    </row>
    <row r="50" spans="6:7" x14ac:dyDescent="0.3">
      <c r="F50" s="57"/>
      <c r="G50" s="57"/>
    </row>
    <row r="51" spans="6:7" x14ac:dyDescent="0.3">
      <c r="F51" s="57"/>
      <c r="G51" s="57"/>
    </row>
    <row r="52" spans="6:7" x14ac:dyDescent="0.3">
      <c r="F52" s="57"/>
      <c r="G52" s="57"/>
    </row>
    <row r="53" spans="6:7" x14ac:dyDescent="0.3">
      <c r="F53" s="57"/>
      <c r="G53" s="57"/>
    </row>
    <row r="54" spans="6:7" x14ac:dyDescent="0.3">
      <c r="F54" s="57"/>
      <c r="G54" s="57"/>
    </row>
    <row r="55" spans="6:7" x14ac:dyDescent="0.3">
      <c r="F55" s="57"/>
      <c r="G55" s="57"/>
    </row>
    <row r="56" spans="6:7" x14ac:dyDescent="0.3">
      <c r="F56" s="57"/>
      <c r="G56" s="57"/>
    </row>
    <row r="57" spans="6:7" x14ac:dyDescent="0.3">
      <c r="F57" s="57"/>
      <c r="G57" s="57"/>
    </row>
    <row r="58" spans="6:7" x14ac:dyDescent="0.3">
      <c r="F58" s="57"/>
      <c r="G58" s="57"/>
    </row>
    <row r="59" spans="6:7" x14ac:dyDescent="0.3">
      <c r="F59" s="57"/>
      <c r="G59" s="57"/>
    </row>
    <row r="60" spans="6:7" x14ac:dyDescent="0.3">
      <c r="F60" s="57"/>
      <c r="G60" s="57"/>
    </row>
    <row r="61" spans="6:7" x14ac:dyDescent="0.3">
      <c r="F61" s="57"/>
      <c r="G61" s="57"/>
    </row>
    <row r="62" spans="6:7" x14ac:dyDescent="0.3">
      <c r="F62" s="57"/>
      <c r="G62" s="57"/>
    </row>
    <row r="63" spans="6:7" x14ac:dyDescent="0.3">
      <c r="F63" s="57"/>
      <c r="G63" s="57"/>
    </row>
    <row r="64" spans="6:7" x14ac:dyDescent="0.3">
      <c r="F64" s="57"/>
      <c r="G64" s="57"/>
    </row>
    <row r="65" spans="6:7" x14ac:dyDescent="0.3">
      <c r="F65" s="57"/>
      <c r="G65" s="57"/>
    </row>
    <row r="66" spans="6:7" x14ac:dyDescent="0.3">
      <c r="F66" s="57"/>
      <c r="G66" s="57"/>
    </row>
    <row r="67" spans="6:7" x14ac:dyDescent="0.3">
      <c r="F67" s="57"/>
      <c r="G67" s="57"/>
    </row>
    <row r="68" spans="6:7" x14ac:dyDescent="0.3">
      <c r="F68" s="57"/>
      <c r="G68" s="57"/>
    </row>
    <row r="69" spans="6:7" x14ac:dyDescent="0.3">
      <c r="F69" s="57"/>
      <c r="G69" s="57"/>
    </row>
    <row r="70" spans="6:7" x14ac:dyDescent="0.3">
      <c r="F70" s="57"/>
      <c r="G70" s="57"/>
    </row>
    <row r="71" spans="6:7" x14ac:dyDescent="0.3">
      <c r="F71" s="57"/>
      <c r="G71" s="57"/>
    </row>
    <row r="72" spans="6:7" x14ac:dyDescent="0.3">
      <c r="F72" s="57"/>
      <c r="G72" s="57"/>
    </row>
    <row r="73" spans="6:7" x14ac:dyDescent="0.3">
      <c r="F73" s="57"/>
      <c r="G73" s="57"/>
    </row>
    <row r="74" spans="6:7" x14ac:dyDescent="0.3">
      <c r="F74" s="57"/>
      <c r="G74" s="57"/>
    </row>
    <row r="75" spans="6:7" x14ac:dyDescent="0.3">
      <c r="F75" s="57"/>
      <c r="G75" s="57"/>
    </row>
    <row r="76" spans="6:7" x14ac:dyDescent="0.3">
      <c r="F76" s="57"/>
      <c r="G76" s="57"/>
    </row>
    <row r="77" spans="6:7" x14ac:dyDescent="0.3">
      <c r="F77" s="57"/>
      <c r="G77" s="57"/>
    </row>
    <row r="78" spans="6:7" x14ac:dyDescent="0.3">
      <c r="F78" s="57"/>
      <c r="G78" s="57"/>
    </row>
    <row r="79" spans="6:7" x14ac:dyDescent="0.3">
      <c r="F79" s="57"/>
      <c r="G79" s="57"/>
    </row>
    <row r="80" spans="6:7" x14ac:dyDescent="0.3">
      <c r="F80" s="57"/>
      <c r="G80" s="57"/>
    </row>
    <row r="81" spans="6:7" x14ac:dyDescent="0.3">
      <c r="F81" s="57"/>
      <c r="G81" s="57"/>
    </row>
    <row r="82" spans="6:7" x14ac:dyDescent="0.3">
      <c r="F82" s="57"/>
      <c r="G82" s="57"/>
    </row>
    <row r="83" spans="6:7" x14ac:dyDescent="0.3">
      <c r="F83" s="57"/>
      <c r="G83" s="57"/>
    </row>
    <row r="84" spans="6:7" x14ac:dyDescent="0.3">
      <c r="F84" s="57"/>
      <c r="G84" s="57"/>
    </row>
    <row r="85" spans="6:7" x14ac:dyDescent="0.3">
      <c r="F85" s="57"/>
      <c r="G85" s="57"/>
    </row>
    <row r="86" spans="6:7" x14ac:dyDescent="0.3">
      <c r="F86" s="57"/>
      <c r="G86" s="57"/>
    </row>
    <row r="87" spans="6:7" x14ac:dyDescent="0.3">
      <c r="F87" s="57"/>
      <c r="G87" s="57"/>
    </row>
    <row r="88" spans="6:7" x14ac:dyDescent="0.3">
      <c r="F88" s="57"/>
      <c r="G88" s="57"/>
    </row>
    <row r="89" spans="6:7" x14ac:dyDescent="0.3">
      <c r="F89" s="57"/>
      <c r="G89" s="57"/>
    </row>
    <row r="90" spans="6:7" x14ac:dyDescent="0.3">
      <c r="F90" s="57"/>
      <c r="G90" s="57"/>
    </row>
    <row r="91" spans="6:7" x14ac:dyDescent="0.3">
      <c r="F91" s="57"/>
      <c r="G91" s="57"/>
    </row>
  </sheetData>
  <mergeCells count="1">
    <mergeCell ref="F3:H3"/>
  </mergeCells>
  <dataValidations count="1">
    <dataValidation type="list" allowBlank="1" showInputMessage="1" showErrorMessage="1" sqref="F5:F1048576" xr:uid="{6B7AB532-E210-4840-9B9E-DB35486B14FB}">
      <formula1>"Visite,Soutenance"</formula1>
    </dataValidation>
  </dataValidations>
  <pageMargins left="0.7" right="0.7" top="0.75" bottom="0.75" header="0.3" footer="0.3"/>
  <pageSetup scale="30" orientation="portrait" r:id="rId1"/>
  <drawing r:id="rId2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FBF78C-6769-45E6-9403-C8AE9D69D376}">
  <sheetPr codeName="Feuil9">
    <tabColor theme="4" tint="0.59999389629810485"/>
  </sheetPr>
  <dimension ref="B2:N91"/>
  <sheetViews>
    <sheetView showGridLines="0" zoomScale="80" zoomScaleNormal="80" zoomScaleSheetLayoutView="80" workbookViewId="0">
      <selection activeCell="F16" sqref="F16"/>
    </sheetView>
  </sheetViews>
  <sheetFormatPr baseColWidth="10" defaultColWidth="11.44140625" defaultRowHeight="14.4" x14ac:dyDescent="0.3"/>
  <cols>
    <col min="1" max="1" width="2.6640625" style="5" customWidth="1"/>
    <col min="2" max="2" width="14.5546875" style="5" customWidth="1"/>
    <col min="3" max="3" width="11.88671875" style="5" customWidth="1"/>
    <col min="4" max="4" width="17.6640625" style="5" customWidth="1"/>
    <col min="5" max="5" width="45.6640625" style="5" customWidth="1"/>
    <col min="6" max="6" width="52.5546875" style="5" customWidth="1"/>
    <col min="7" max="7" width="17.5546875" style="5" customWidth="1"/>
    <col min="8" max="8" width="15.6640625" style="5" customWidth="1"/>
    <col min="9" max="9" width="35.6640625" style="5" customWidth="1"/>
    <col min="10" max="11" width="14.6640625" style="5" customWidth="1"/>
    <col min="12" max="12" width="14.44140625" style="5" customWidth="1"/>
    <col min="13" max="13" width="14.6640625" style="5" customWidth="1"/>
    <col min="14" max="14" width="51.6640625" style="5" customWidth="1"/>
    <col min="15" max="15" width="3.5546875" style="5" customWidth="1"/>
    <col min="16" max="16384" width="11.44140625" style="5"/>
  </cols>
  <sheetData>
    <row r="2" spans="2:14" ht="28.5" customHeight="1" x14ac:dyDescent="0.3">
      <c r="B2" s="80"/>
      <c r="C2" s="80"/>
      <c r="D2" s="80"/>
      <c r="E2" s="80"/>
      <c r="F2" s="80"/>
      <c r="G2" s="80"/>
      <c r="H2" s="80"/>
      <c r="I2" s="80"/>
      <c r="J2" s="80"/>
      <c r="K2" s="80"/>
      <c r="L2" s="80"/>
      <c r="M2" s="80"/>
      <c r="N2" s="80"/>
    </row>
    <row r="3" spans="2:14" ht="28.5" customHeight="1" x14ac:dyDescent="0.3">
      <c r="B3" s="80"/>
      <c r="C3" s="80"/>
      <c r="D3" s="80"/>
      <c r="E3" s="80"/>
      <c r="F3" s="111" t="s">
        <v>68</v>
      </c>
      <c r="G3" s="111"/>
      <c r="H3" s="111"/>
      <c r="I3" s="82">
        <f>SOUTENANCES!G3</f>
        <v>2024</v>
      </c>
      <c r="J3" s="80"/>
      <c r="K3" s="80"/>
      <c r="L3" s="80"/>
      <c r="M3" s="80"/>
      <c r="N3" s="80"/>
    </row>
    <row r="5" spans="2:14" s="56" customFormat="1" ht="30" customHeight="1" x14ac:dyDescent="0.3">
      <c r="B5" s="86" t="s">
        <v>45</v>
      </c>
      <c r="C5" s="86" t="s">
        <v>8</v>
      </c>
      <c r="D5" s="86" t="s">
        <v>9</v>
      </c>
      <c r="E5" s="86" t="s">
        <v>10</v>
      </c>
      <c r="F5" s="86" t="s">
        <v>11</v>
      </c>
      <c r="G5" s="87" t="s">
        <v>12</v>
      </c>
      <c r="H5" s="86" t="s">
        <v>16</v>
      </c>
      <c r="I5" s="86" t="s">
        <v>13</v>
      </c>
      <c r="J5" s="86" t="s">
        <v>46</v>
      </c>
      <c r="K5" s="86" t="s">
        <v>47</v>
      </c>
      <c r="L5" s="86" t="s">
        <v>48</v>
      </c>
      <c r="M5" s="86" t="s">
        <v>49</v>
      </c>
      <c r="N5" s="86" t="s">
        <v>19</v>
      </c>
    </row>
    <row r="6" spans="2:14" x14ac:dyDescent="0.3">
      <c r="G6" s="57"/>
    </row>
    <row r="7" spans="2:14" x14ac:dyDescent="0.3">
      <c r="F7" s="57"/>
      <c r="G7" s="57"/>
    </row>
    <row r="8" spans="2:14" x14ac:dyDescent="0.3">
      <c r="F8" s="57"/>
      <c r="G8" s="57"/>
    </row>
    <row r="9" spans="2:14" x14ac:dyDescent="0.3">
      <c r="F9" s="57"/>
      <c r="G9" s="57"/>
    </row>
    <row r="10" spans="2:14" x14ac:dyDescent="0.3">
      <c r="F10" s="57"/>
      <c r="G10" s="57"/>
    </row>
    <row r="11" spans="2:14" x14ac:dyDescent="0.3">
      <c r="F11" s="57"/>
      <c r="G11" s="57"/>
    </row>
    <row r="12" spans="2:14" x14ac:dyDescent="0.3">
      <c r="F12" s="57"/>
      <c r="G12" s="57"/>
    </row>
    <row r="13" spans="2:14" x14ac:dyDescent="0.3">
      <c r="F13" s="57"/>
      <c r="G13" s="57"/>
    </row>
    <row r="14" spans="2:14" x14ac:dyDescent="0.3">
      <c r="F14" s="57"/>
      <c r="G14" s="57"/>
    </row>
    <row r="15" spans="2:14" x14ac:dyDescent="0.3">
      <c r="F15" s="57"/>
      <c r="G15" s="57"/>
    </row>
    <row r="16" spans="2:14" x14ac:dyDescent="0.3">
      <c r="F16" s="57"/>
      <c r="G16" s="57"/>
    </row>
    <row r="17" spans="6:7" x14ac:dyDescent="0.3">
      <c r="F17" s="57"/>
      <c r="G17" s="57"/>
    </row>
    <row r="18" spans="6:7" x14ac:dyDescent="0.3">
      <c r="F18" s="57"/>
      <c r="G18" s="57"/>
    </row>
    <row r="19" spans="6:7" x14ac:dyDescent="0.3">
      <c r="F19" s="57"/>
      <c r="G19" s="57"/>
    </row>
    <row r="20" spans="6:7" x14ac:dyDescent="0.3">
      <c r="F20" s="57"/>
      <c r="G20" s="57"/>
    </row>
    <row r="21" spans="6:7" x14ac:dyDescent="0.3">
      <c r="F21" s="57"/>
      <c r="G21" s="57"/>
    </row>
    <row r="22" spans="6:7" x14ac:dyDescent="0.3">
      <c r="F22" s="57"/>
      <c r="G22" s="57"/>
    </row>
    <row r="23" spans="6:7" x14ac:dyDescent="0.3">
      <c r="F23" s="57"/>
      <c r="G23" s="57"/>
    </row>
    <row r="24" spans="6:7" x14ac:dyDescent="0.3">
      <c r="F24" s="57"/>
      <c r="G24" s="57"/>
    </row>
    <row r="25" spans="6:7" x14ac:dyDescent="0.3">
      <c r="F25" s="57"/>
      <c r="G25" s="57"/>
    </row>
    <row r="26" spans="6:7" x14ac:dyDescent="0.3">
      <c r="F26" s="57"/>
      <c r="G26" s="57"/>
    </row>
    <row r="27" spans="6:7" x14ac:dyDescent="0.3">
      <c r="F27" s="57"/>
      <c r="G27" s="57"/>
    </row>
    <row r="28" spans="6:7" x14ac:dyDescent="0.3">
      <c r="F28" s="57"/>
      <c r="G28" s="57"/>
    </row>
    <row r="29" spans="6:7" x14ac:dyDescent="0.3">
      <c r="F29" s="57"/>
      <c r="G29" s="57"/>
    </row>
    <row r="30" spans="6:7" x14ac:dyDescent="0.3">
      <c r="F30" s="57"/>
      <c r="G30" s="57"/>
    </row>
    <row r="31" spans="6:7" x14ac:dyDescent="0.3">
      <c r="F31" s="57"/>
      <c r="G31" s="57"/>
    </row>
    <row r="32" spans="6:7" x14ac:dyDescent="0.3">
      <c r="F32" s="57"/>
      <c r="G32" s="57"/>
    </row>
    <row r="33" spans="6:7" x14ac:dyDescent="0.3">
      <c r="F33" s="57"/>
      <c r="G33" s="57"/>
    </row>
    <row r="34" spans="6:7" x14ac:dyDescent="0.3">
      <c r="F34" s="57"/>
      <c r="G34" s="57"/>
    </row>
    <row r="35" spans="6:7" x14ac:dyDescent="0.3">
      <c r="F35" s="57"/>
      <c r="G35" s="57"/>
    </row>
    <row r="36" spans="6:7" x14ac:dyDescent="0.3">
      <c r="F36" s="57"/>
      <c r="G36" s="57"/>
    </row>
    <row r="37" spans="6:7" x14ac:dyDescent="0.3">
      <c r="F37" s="57"/>
      <c r="G37" s="57"/>
    </row>
    <row r="38" spans="6:7" x14ac:dyDescent="0.3">
      <c r="F38" s="57"/>
      <c r="G38" s="57"/>
    </row>
    <row r="39" spans="6:7" x14ac:dyDescent="0.3">
      <c r="F39" s="57"/>
      <c r="G39" s="57"/>
    </row>
    <row r="40" spans="6:7" x14ac:dyDescent="0.3">
      <c r="F40" s="57"/>
      <c r="G40" s="57"/>
    </row>
    <row r="41" spans="6:7" x14ac:dyDescent="0.3">
      <c r="F41" s="57"/>
      <c r="G41" s="57"/>
    </row>
    <row r="42" spans="6:7" x14ac:dyDescent="0.3">
      <c r="F42" s="57"/>
      <c r="G42" s="57"/>
    </row>
    <row r="43" spans="6:7" x14ac:dyDescent="0.3">
      <c r="F43" s="57"/>
      <c r="G43" s="57"/>
    </row>
    <row r="44" spans="6:7" x14ac:dyDescent="0.3">
      <c r="F44" s="57"/>
      <c r="G44" s="57"/>
    </row>
    <row r="45" spans="6:7" x14ac:dyDescent="0.3">
      <c r="F45" s="57"/>
      <c r="G45" s="57"/>
    </row>
    <row r="46" spans="6:7" x14ac:dyDescent="0.3">
      <c r="F46" s="57"/>
      <c r="G46" s="57"/>
    </row>
    <row r="47" spans="6:7" x14ac:dyDescent="0.3">
      <c r="F47" s="57"/>
      <c r="G47" s="57"/>
    </row>
    <row r="48" spans="6:7" x14ac:dyDescent="0.3">
      <c r="F48" s="57"/>
      <c r="G48" s="57"/>
    </row>
    <row r="49" spans="6:7" x14ac:dyDescent="0.3">
      <c r="F49" s="57"/>
      <c r="G49" s="57"/>
    </row>
    <row r="50" spans="6:7" x14ac:dyDescent="0.3">
      <c r="F50" s="57"/>
      <c r="G50" s="57"/>
    </row>
    <row r="51" spans="6:7" x14ac:dyDescent="0.3">
      <c r="F51" s="57"/>
      <c r="G51" s="57"/>
    </row>
    <row r="52" spans="6:7" x14ac:dyDescent="0.3">
      <c r="F52" s="57"/>
      <c r="G52" s="57"/>
    </row>
    <row r="53" spans="6:7" x14ac:dyDescent="0.3">
      <c r="F53" s="57"/>
      <c r="G53" s="57"/>
    </row>
    <row r="54" spans="6:7" x14ac:dyDescent="0.3">
      <c r="F54" s="57"/>
      <c r="G54" s="57"/>
    </row>
    <row r="55" spans="6:7" x14ac:dyDescent="0.3">
      <c r="F55" s="57"/>
      <c r="G55" s="57"/>
    </row>
    <row r="56" spans="6:7" x14ac:dyDescent="0.3">
      <c r="F56" s="57"/>
      <c r="G56" s="57"/>
    </row>
    <row r="57" spans="6:7" x14ac:dyDescent="0.3">
      <c r="F57" s="57"/>
      <c r="G57" s="57"/>
    </row>
    <row r="58" spans="6:7" x14ac:dyDescent="0.3">
      <c r="F58" s="57"/>
      <c r="G58" s="57"/>
    </row>
    <row r="59" spans="6:7" x14ac:dyDescent="0.3">
      <c r="F59" s="57"/>
      <c r="G59" s="57"/>
    </row>
    <row r="60" spans="6:7" x14ac:dyDescent="0.3">
      <c r="F60" s="57"/>
      <c r="G60" s="57"/>
    </row>
    <row r="61" spans="6:7" x14ac:dyDescent="0.3">
      <c r="F61" s="57"/>
      <c r="G61" s="57"/>
    </row>
    <row r="62" spans="6:7" x14ac:dyDescent="0.3">
      <c r="F62" s="57"/>
      <c r="G62" s="57"/>
    </row>
    <row r="63" spans="6:7" x14ac:dyDescent="0.3">
      <c r="F63" s="57"/>
      <c r="G63" s="57"/>
    </row>
    <row r="64" spans="6:7" x14ac:dyDescent="0.3">
      <c r="F64" s="57"/>
      <c r="G64" s="57"/>
    </row>
    <row r="65" spans="6:7" x14ac:dyDescent="0.3">
      <c r="F65" s="57"/>
      <c r="G65" s="57"/>
    </row>
    <row r="66" spans="6:7" x14ac:dyDescent="0.3">
      <c r="F66" s="57"/>
      <c r="G66" s="57"/>
    </row>
    <row r="67" spans="6:7" x14ac:dyDescent="0.3">
      <c r="F67" s="57"/>
      <c r="G67" s="57"/>
    </row>
    <row r="68" spans="6:7" x14ac:dyDescent="0.3">
      <c r="F68" s="57"/>
      <c r="G68" s="57"/>
    </row>
    <row r="69" spans="6:7" x14ac:dyDescent="0.3">
      <c r="F69" s="57"/>
      <c r="G69" s="57"/>
    </row>
    <row r="70" spans="6:7" x14ac:dyDescent="0.3">
      <c r="F70" s="57"/>
      <c r="G70" s="57"/>
    </row>
    <row r="71" spans="6:7" x14ac:dyDescent="0.3">
      <c r="F71" s="57"/>
      <c r="G71" s="57"/>
    </row>
    <row r="72" spans="6:7" x14ac:dyDescent="0.3">
      <c r="F72" s="57"/>
      <c r="G72" s="57"/>
    </row>
    <row r="73" spans="6:7" x14ac:dyDescent="0.3">
      <c r="F73" s="57"/>
      <c r="G73" s="57"/>
    </row>
    <row r="74" spans="6:7" x14ac:dyDescent="0.3">
      <c r="F74" s="57"/>
      <c r="G74" s="57"/>
    </row>
    <row r="75" spans="6:7" x14ac:dyDescent="0.3">
      <c r="F75" s="57"/>
      <c r="G75" s="57"/>
    </row>
    <row r="76" spans="6:7" x14ac:dyDescent="0.3">
      <c r="F76" s="57"/>
      <c r="G76" s="57"/>
    </row>
    <row r="77" spans="6:7" x14ac:dyDescent="0.3">
      <c r="F77" s="57"/>
      <c r="G77" s="57"/>
    </row>
    <row r="78" spans="6:7" x14ac:dyDescent="0.3">
      <c r="F78" s="57"/>
      <c r="G78" s="57"/>
    </row>
    <row r="79" spans="6:7" x14ac:dyDescent="0.3">
      <c r="F79" s="57"/>
      <c r="G79" s="57"/>
    </row>
    <row r="80" spans="6:7" x14ac:dyDescent="0.3">
      <c r="F80" s="57"/>
      <c r="G80" s="57"/>
    </row>
    <row r="81" spans="6:7" x14ac:dyDescent="0.3">
      <c r="F81" s="57"/>
      <c r="G81" s="57"/>
    </row>
    <row r="82" spans="6:7" x14ac:dyDescent="0.3">
      <c r="F82" s="57"/>
      <c r="G82" s="57"/>
    </row>
    <row r="83" spans="6:7" x14ac:dyDescent="0.3">
      <c r="F83" s="57"/>
      <c r="G83" s="57"/>
    </row>
    <row r="84" spans="6:7" x14ac:dyDescent="0.3">
      <c r="F84" s="57"/>
      <c r="G84" s="57"/>
    </row>
    <row r="85" spans="6:7" x14ac:dyDescent="0.3">
      <c r="F85" s="57"/>
      <c r="G85" s="57"/>
    </row>
    <row r="86" spans="6:7" x14ac:dyDescent="0.3">
      <c r="F86" s="57"/>
      <c r="G86" s="57"/>
    </row>
    <row r="87" spans="6:7" x14ac:dyDescent="0.3">
      <c r="F87" s="57"/>
      <c r="G87" s="57"/>
    </row>
    <row r="88" spans="6:7" x14ac:dyDescent="0.3">
      <c r="F88" s="57"/>
      <c r="G88" s="57"/>
    </row>
    <row r="89" spans="6:7" x14ac:dyDescent="0.3">
      <c r="F89" s="57"/>
      <c r="G89" s="57"/>
    </row>
    <row r="90" spans="6:7" x14ac:dyDescent="0.3">
      <c r="F90" s="57"/>
      <c r="G90" s="57"/>
    </row>
    <row r="91" spans="6:7" x14ac:dyDescent="0.3">
      <c r="F91" s="57"/>
      <c r="G91" s="57"/>
    </row>
  </sheetData>
  <mergeCells count="1">
    <mergeCell ref="F3:H3"/>
  </mergeCells>
  <dataValidations count="1">
    <dataValidation type="list" allowBlank="1" showInputMessage="1" showErrorMessage="1" sqref="F5:F1048576" xr:uid="{9522B3F9-5A37-4AA8-8BD4-204F8E839D1E}">
      <formula1>"Visite,Soutenance"</formula1>
    </dataValidation>
  </dataValidations>
  <pageMargins left="0.7" right="0.7" top="0.75" bottom="0.75" header="0.3" footer="0.3"/>
  <pageSetup scale="30" orientation="portrait" r:id="rId1"/>
  <drawing r:id="rId2"/>
  <tableParts count="1"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0842F6-3DAF-46D4-AA5B-499923753FC4}">
  <sheetPr codeName="Feuil11">
    <tabColor theme="4" tint="0.59999389629810485"/>
  </sheetPr>
  <dimension ref="B2:N91"/>
  <sheetViews>
    <sheetView showGridLines="0" zoomScale="80" zoomScaleNormal="80" zoomScaleSheetLayoutView="80" workbookViewId="0">
      <selection activeCell="H12" sqref="H12"/>
    </sheetView>
  </sheetViews>
  <sheetFormatPr baseColWidth="10" defaultColWidth="11.44140625" defaultRowHeight="14.4" x14ac:dyDescent="0.3"/>
  <cols>
    <col min="1" max="1" width="2.6640625" style="5" customWidth="1"/>
    <col min="2" max="2" width="14.5546875" style="5" customWidth="1"/>
    <col min="3" max="3" width="11.88671875" style="5" customWidth="1"/>
    <col min="4" max="4" width="17.6640625" style="5" customWidth="1"/>
    <col min="5" max="5" width="45.6640625" style="5" customWidth="1"/>
    <col min="6" max="6" width="52.5546875" style="5" customWidth="1"/>
    <col min="7" max="7" width="17.5546875" style="5" customWidth="1"/>
    <col min="8" max="8" width="15.6640625" style="5" customWidth="1"/>
    <col min="9" max="9" width="35.6640625" style="5" customWidth="1"/>
    <col min="10" max="11" width="14.6640625" style="5" customWidth="1"/>
    <col min="12" max="12" width="14.44140625" style="5" customWidth="1"/>
    <col min="13" max="13" width="14.6640625" style="5" customWidth="1"/>
    <col min="14" max="14" width="51.6640625" style="5" customWidth="1"/>
    <col min="15" max="15" width="3.5546875" style="5" customWidth="1"/>
    <col min="16" max="16384" width="11.44140625" style="5"/>
  </cols>
  <sheetData>
    <row r="2" spans="2:14" ht="28.8" x14ac:dyDescent="0.3">
      <c r="B2" s="80"/>
      <c r="C2" s="80"/>
      <c r="D2" s="80"/>
      <c r="E2" s="80"/>
      <c r="F2" s="80"/>
      <c r="G2" s="80"/>
      <c r="H2" s="80"/>
      <c r="I2" s="80"/>
      <c r="J2" s="80"/>
      <c r="K2" s="80"/>
      <c r="L2" s="80"/>
      <c r="M2" s="80"/>
      <c r="N2" s="80"/>
    </row>
    <row r="3" spans="2:14" ht="28.8" x14ac:dyDescent="0.3">
      <c r="B3" s="80"/>
      <c r="C3" s="80"/>
      <c r="D3" s="80"/>
      <c r="E3" s="80"/>
      <c r="F3" s="111" t="s">
        <v>68</v>
      </c>
      <c r="G3" s="111"/>
      <c r="H3" s="111"/>
      <c r="I3" s="82">
        <f>SOUTENANCES!G3</f>
        <v>2024</v>
      </c>
      <c r="J3" s="80"/>
      <c r="K3" s="80"/>
      <c r="L3" s="80"/>
      <c r="M3" s="80"/>
      <c r="N3" s="80"/>
    </row>
    <row r="5" spans="2:14" s="56" customFormat="1" ht="30" customHeight="1" x14ac:dyDescent="0.3">
      <c r="B5" s="86" t="s">
        <v>45</v>
      </c>
      <c r="C5" s="86" t="s">
        <v>8</v>
      </c>
      <c r="D5" s="86" t="s">
        <v>9</v>
      </c>
      <c r="E5" s="86" t="s">
        <v>10</v>
      </c>
      <c r="F5" s="86" t="s">
        <v>11</v>
      </c>
      <c r="G5" s="87" t="s">
        <v>12</v>
      </c>
      <c r="H5" s="86" t="s">
        <v>16</v>
      </c>
      <c r="I5" s="86" t="s">
        <v>13</v>
      </c>
      <c r="J5" s="86" t="s">
        <v>46</v>
      </c>
      <c r="K5" s="86" t="s">
        <v>47</v>
      </c>
      <c r="L5" s="86" t="s">
        <v>48</v>
      </c>
      <c r="M5" s="86" t="s">
        <v>49</v>
      </c>
      <c r="N5" s="86" t="s">
        <v>19</v>
      </c>
    </row>
    <row r="6" spans="2:14" x14ac:dyDescent="0.3">
      <c r="F6" s="57"/>
      <c r="G6" s="117"/>
    </row>
    <row r="7" spans="2:14" x14ac:dyDescent="0.3">
      <c r="F7" s="57"/>
      <c r="G7" s="57"/>
    </row>
    <row r="8" spans="2:14" x14ac:dyDescent="0.3">
      <c r="F8" s="57"/>
      <c r="G8" s="57"/>
    </row>
    <row r="9" spans="2:14" x14ac:dyDescent="0.3">
      <c r="F9" s="57"/>
      <c r="G9" s="57"/>
    </row>
    <row r="10" spans="2:14" x14ac:dyDescent="0.3">
      <c r="F10" s="57"/>
      <c r="G10" s="57"/>
    </row>
    <row r="11" spans="2:14" x14ac:dyDescent="0.3">
      <c r="F11" s="57"/>
      <c r="G11" s="57"/>
    </row>
    <row r="12" spans="2:14" x14ac:dyDescent="0.3">
      <c r="F12" s="57"/>
      <c r="G12" s="57"/>
    </row>
    <row r="13" spans="2:14" x14ac:dyDescent="0.3">
      <c r="F13" s="57"/>
      <c r="G13" s="57"/>
    </row>
    <row r="14" spans="2:14" x14ac:dyDescent="0.3">
      <c r="F14" s="57"/>
      <c r="G14" s="57"/>
    </row>
    <row r="15" spans="2:14" x14ac:dyDescent="0.3">
      <c r="F15" s="57"/>
      <c r="G15" s="57"/>
    </row>
    <row r="16" spans="2:14" x14ac:dyDescent="0.3">
      <c r="F16" s="57"/>
      <c r="G16" s="57"/>
    </row>
    <row r="17" spans="6:7" x14ac:dyDescent="0.3">
      <c r="F17" s="57"/>
      <c r="G17" s="57"/>
    </row>
    <row r="18" spans="6:7" x14ac:dyDescent="0.3">
      <c r="F18" s="57"/>
      <c r="G18" s="57"/>
    </row>
    <row r="19" spans="6:7" x14ac:dyDescent="0.3">
      <c r="F19" s="57"/>
      <c r="G19" s="57"/>
    </row>
    <row r="20" spans="6:7" x14ac:dyDescent="0.3">
      <c r="F20" s="57"/>
      <c r="G20" s="57"/>
    </row>
    <row r="21" spans="6:7" x14ac:dyDescent="0.3">
      <c r="F21" s="57"/>
      <c r="G21" s="57"/>
    </row>
    <row r="22" spans="6:7" x14ac:dyDescent="0.3">
      <c r="F22" s="57"/>
      <c r="G22" s="57"/>
    </row>
    <row r="23" spans="6:7" x14ac:dyDescent="0.3">
      <c r="F23" s="57"/>
      <c r="G23" s="57"/>
    </row>
    <row r="24" spans="6:7" x14ac:dyDescent="0.3">
      <c r="F24" s="57"/>
      <c r="G24" s="57"/>
    </row>
    <row r="25" spans="6:7" x14ac:dyDescent="0.3">
      <c r="F25" s="57"/>
      <c r="G25" s="57"/>
    </row>
    <row r="26" spans="6:7" x14ac:dyDescent="0.3">
      <c r="F26" s="57"/>
      <c r="G26" s="57"/>
    </row>
    <row r="27" spans="6:7" x14ac:dyDescent="0.3">
      <c r="F27" s="57"/>
      <c r="G27" s="57"/>
    </row>
    <row r="28" spans="6:7" x14ac:dyDescent="0.3">
      <c r="F28" s="57"/>
      <c r="G28" s="57"/>
    </row>
    <row r="29" spans="6:7" x14ac:dyDescent="0.3">
      <c r="F29" s="57"/>
      <c r="G29" s="57"/>
    </row>
    <row r="30" spans="6:7" x14ac:dyDescent="0.3">
      <c r="F30" s="57"/>
      <c r="G30" s="57"/>
    </row>
    <row r="31" spans="6:7" x14ac:dyDescent="0.3">
      <c r="F31" s="57"/>
      <c r="G31" s="57"/>
    </row>
    <row r="32" spans="6:7" x14ac:dyDescent="0.3">
      <c r="F32" s="57"/>
      <c r="G32" s="57"/>
    </row>
    <row r="33" spans="6:7" x14ac:dyDescent="0.3">
      <c r="F33" s="57"/>
      <c r="G33" s="57"/>
    </row>
    <row r="34" spans="6:7" x14ac:dyDescent="0.3">
      <c r="F34" s="57"/>
      <c r="G34" s="57"/>
    </row>
    <row r="35" spans="6:7" x14ac:dyDescent="0.3">
      <c r="F35" s="57"/>
      <c r="G35" s="57"/>
    </row>
    <row r="36" spans="6:7" x14ac:dyDescent="0.3">
      <c r="F36" s="57"/>
      <c r="G36" s="57"/>
    </row>
    <row r="37" spans="6:7" x14ac:dyDescent="0.3">
      <c r="F37" s="57"/>
      <c r="G37" s="57"/>
    </row>
    <row r="38" spans="6:7" x14ac:dyDescent="0.3">
      <c r="F38" s="57"/>
      <c r="G38" s="57"/>
    </row>
    <row r="39" spans="6:7" x14ac:dyDescent="0.3">
      <c r="F39" s="57"/>
      <c r="G39" s="57"/>
    </row>
    <row r="40" spans="6:7" x14ac:dyDescent="0.3">
      <c r="F40" s="57"/>
      <c r="G40" s="57"/>
    </row>
    <row r="41" spans="6:7" x14ac:dyDescent="0.3">
      <c r="F41" s="57"/>
      <c r="G41" s="57"/>
    </row>
    <row r="42" spans="6:7" x14ac:dyDescent="0.3">
      <c r="F42" s="57"/>
      <c r="G42" s="57"/>
    </row>
    <row r="43" spans="6:7" x14ac:dyDescent="0.3">
      <c r="F43" s="57"/>
      <c r="G43" s="57"/>
    </row>
    <row r="44" spans="6:7" x14ac:dyDescent="0.3">
      <c r="F44" s="57"/>
      <c r="G44" s="57"/>
    </row>
    <row r="45" spans="6:7" x14ac:dyDescent="0.3">
      <c r="F45" s="57"/>
      <c r="G45" s="57"/>
    </row>
    <row r="46" spans="6:7" x14ac:dyDescent="0.3">
      <c r="F46" s="57"/>
      <c r="G46" s="57"/>
    </row>
    <row r="47" spans="6:7" x14ac:dyDescent="0.3">
      <c r="F47" s="57"/>
      <c r="G47" s="57"/>
    </row>
    <row r="48" spans="6:7" x14ac:dyDescent="0.3">
      <c r="F48" s="57"/>
      <c r="G48" s="57"/>
    </row>
    <row r="49" spans="6:7" x14ac:dyDescent="0.3">
      <c r="F49" s="57"/>
      <c r="G49" s="57"/>
    </row>
    <row r="50" spans="6:7" x14ac:dyDescent="0.3">
      <c r="F50" s="57"/>
      <c r="G50" s="57"/>
    </row>
    <row r="51" spans="6:7" x14ac:dyDescent="0.3">
      <c r="F51" s="57"/>
      <c r="G51" s="57"/>
    </row>
    <row r="52" spans="6:7" x14ac:dyDescent="0.3">
      <c r="F52" s="57"/>
      <c r="G52" s="57"/>
    </row>
    <row r="53" spans="6:7" x14ac:dyDescent="0.3">
      <c r="F53" s="57"/>
      <c r="G53" s="57"/>
    </row>
    <row r="54" spans="6:7" x14ac:dyDescent="0.3">
      <c r="F54" s="57"/>
      <c r="G54" s="57"/>
    </row>
    <row r="55" spans="6:7" x14ac:dyDescent="0.3">
      <c r="F55" s="57"/>
      <c r="G55" s="57"/>
    </row>
    <row r="56" spans="6:7" x14ac:dyDescent="0.3">
      <c r="F56" s="57"/>
      <c r="G56" s="57"/>
    </row>
    <row r="57" spans="6:7" x14ac:dyDescent="0.3">
      <c r="F57" s="57"/>
      <c r="G57" s="57"/>
    </row>
    <row r="58" spans="6:7" x14ac:dyDescent="0.3">
      <c r="F58" s="57"/>
      <c r="G58" s="57"/>
    </row>
    <row r="59" spans="6:7" x14ac:dyDescent="0.3">
      <c r="F59" s="57"/>
      <c r="G59" s="57"/>
    </row>
    <row r="60" spans="6:7" x14ac:dyDescent="0.3">
      <c r="F60" s="57"/>
      <c r="G60" s="57"/>
    </row>
    <row r="61" spans="6:7" x14ac:dyDescent="0.3">
      <c r="F61" s="57"/>
      <c r="G61" s="57"/>
    </row>
    <row r="62" spans="6:7" x14ac:dyDescent="0.3">
      <c r="F62" s="57"/>
      <c r="G62" s="57"/>
    </row>
    <row r="63" spans="6:7" x14ac:dyDescent="0.3">
      <c r="F63" s="57"/>
      <c r="G63" s="57"/>
    </row>
    <row r="64" spans="6:7" x14ac:dyDescent="0.3">
      <c r="F64" s="57"/>
      <c r="G64" s="57"/>
    </row>
    <row r="65" spans="6:7" x14ac:dyDescent="0.3">
      <c r="F65" s="57"/>
      <c r="G65" s="57"/>
    </row>
    <row r="66" spans="6:7" x14ac:dyDescent="0.3">
      <c r="F66" s="57"/>
      <c r="G66" s="57"/>
    </row>
    <row r="67" spans="6:7" x14ac:dyDescent="0.3">
      <c r="F67" s="57"/>
      <c r="G67" s="57"/>
    </row>
    <row r="68" spans="6:7" x14ac:dyDescent="0.3">
      <c r="F68" s="57"/>
      <c r="G68" s="57"/>
    </row>
    <row r="69" spans="6:7" x14ac:dyDescent="0.3">
      <c r="F69" s="57"/>
      <c r="G69" s="57"/>
    </row>
    <row r="70" spans="6:7" x14ac:dyDescent="0.3">
      <c r="F70" s="57"/>
      <c r="G70" s="57"/>
    </row>
    <row r="71" spans="6:7" x14ac:dyDescent="0.3">
      <c r="F71" s="57"/>
      <c r="G71" s="57"/>
    </row>
    <row r="72" spans="6:7" x14ac:dyDescent="0.3">
      <c r="F72" s="57"/>
      <c r="G72" s="57"/>
    </row>
    <row r="73" spans="6:7" x14ac:dyDescent="0.3">
      <c r="F73" s="57"/>
      <c r="G73" s="57"/>
    </row>
    <row r="74" spans="6:7" x14ac:dyDescent="0.3">
      <c r="F74" s="57"/>
      <c r="G74" s="57"/>
    </row>
    <row r="75" spans="6:7" x14ac:dyDescent="0.3">
      <c r="F75" s="57"/>
      <c r="G75" s="57"/>
    </row>
    <row r="76" spans="6:7" x14ac:dyDescent="0.3">
      <c r="F76" s="57"/>
      <c r="G76" s="57"/>
    </row>
    <row r="77" spans="6:7" x14ac:dyDescent="0.3">
      <c r="F77" s="57"/>
      <c r="G77" s="57"/>
    </row>
    <row r="78" spans="6:7" x14ac:dyDescent="0.3">
      <c r="F78" s="57"/>
      <c r="G78" s="57"/>
    </row>
    <row r="79" spans="6:7" x14ac:dyDescent="0.3">
      <c r="F79" s="57"/>
      <c r="G79" s="57"/>
    </row>
    <row r="80" spans="6:7" x14ac:dyDescent="0.3">
      <c r="F80" s="57"/>
      <c r="G80" s="57"/>
    </row>
    <row r="81" spans="6:7" x14ac:dyDescent="0.3">
      <c r="F81" s="57"/>
      <c r="G81" s="57"/>
    </row>
    <row r="82" spans="6:7" x14ac:dyDescent="0.3">
      <c r="F82" s="57"/>
      <c r="G82" s="57"/>
    </row>
    <row r="83" spans="6:7" x14ac:dyDescent="0.3">
      <c r="F83" s="57"/>
      <c r="G83" s="57"/>
    </row>
    <row r="84" spans="6:7" x14ac:dyDescent="0.3">
      <c r="F84" s="57"/>
      <c r="G84" s="57"/>
    </row>
    <row r="85" spans="6:7" x14ac:dyDescent="0.3">
      <c r="F85" s="57"/>
      <c r="G85" s="57"/>
    </row>
    <row r="86" spans="6:7" x14ac:dyDescent="0.3">
      <c r="F86" s="57"/>
      <c r="G86" s="57"/>
    </row>
    <row r="87" spans="6:7" x14ac:dyDescent="0.3">
      <c r="F87" s="57"/>
      <c r="G87" s="57"/>
    </row>
    <row r="88" spans="6:7" x14ac:dyDescent="0.3">
      <c r="F88" s="57"/>
      <c r="G88" s="57"/>
    </row>
    <row r="89" spans="6:7" x14ac:dyDescent="0.3">
      <c r="F89" s="57"/>
      <c r="G89" s="57"/>
    </row>
    <row r="90" spans="6:7" x14ac:dyDescent="0.3">
      <c r="F90" s="57"/>
      <c r="G90" s="57"/>
    </row>
    <row r="91" spans="6:7" x14ac:dyDescent="0.3">
      <c r="F91" s="57"/>
      <c r="G91" s="57"/>
    </row>
  </sheetData>
  <mergeCells count="1">
    <mergeCell ref="F3:H3"/>
  </mergeCells>
  <dataValidations count="1">
    <dataValidation type="list" allowBlank="1" showInputMessage="1" showErrorMessage="1" sqref="F5:F1048576" xr:uid="{C13D53B2-5748-43F6-8055-3F48DD22E170}">
      <formula1>"Visite,Soutenance"</formula1>
    </dataValidation>
  </dataValidations>
  <pageMargins left="0.7" right="0.7" top="0.75" bottom="0.75" header="0.3" footer="0.3"/>
  <pageSetup scale="30" orientation="portrait" r:id="rId1"/>
  <drawing r:id="rId2"/>
  <tableParts count="1">
    <tablePart r:id="rId3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F06712-D2BD-42FC-BBBC-8D51E7F90242}">
  <sheetPr codeName="Feuil12">
    <tabColor theme="4" tint="0.59999389629810485"/>
  </sheetPr>
  <dimension ref="B2:N91"/>
  <sheetViews>
    <sheetView showGridLines="0" zoomScale="80" zoomScaleNormal="80" zoomScaleSheetLayoutView="80" workbookViewId="0">
      <selection activeCell="B5" sqref="B5:N6"/>
    </sheetView>
  </sheetViews>
  <sheetFormatPr baseColWidth="10" defaultColWidth="11.44140625" defaultRowHeight="14.4" x14ac:dyDescent="0.3"/>
  <cols>
    <col min="1" max="1" width="2.6640625" style="5" customWidth="1"/>
    <col min="2" max="2" width="14.5546875" style="5" customWidth="1"/>
    <col min="3" max="3" width="11.88671875" style="5" customWidth="1"/>
    <col min="4" max="4" width="17.6640625" style="5" customWidth="1"/>
    <col min="5" max="5" width="45.6640625" style="5" customWidth="1"/>
    <col min="6" max="6" width="52.5546875" style="5" customWidth="1"/>
    <col min="7" max="7" width="17.5546875" style="5" customWidth="1"/>
    <col min="8" max="8" width="15.6640625" style="5" customWidth="1"/>
    <col min="9" max="9" width="35.6640625" style="5" customWidth="1"/>
    <col min="10" max="11" width="14.6640625" style="5" customWidth="1"/>
    <col min="12" max="12" width="14.44140625" style="5" customWidth="1"/>
    <col min="13" max="13" width="14.6640625" style="5" customWidth="1"/>
    <col min="14" max="14" width="51.6640625" style="5" customWidth="1"/>
    <col min="15" max="15" width="3.5546875" style="5" customWidth="1"/>
    <col min="16" max="16384" width="11.44140625" style="5"/>
  </cols>
  <sheetData>
    <row r="2" spans="2:14" ht="28.8" x14ac:dyDescent="0.3">
      <c r="B2" s="80"/>
      <c r="C2" s="80"/>
      <c r="D2" s="80"/>
      <c r="E2" s="80"/>
      <c r="F2" s="80"/>
      <c r="G2" s="80"/>
      <c r="H2" s="80"/>
      <c r="I2" s="80"/>
      <c r="J2" s="80"/>
      <c r="K2" s="80"/>
      <c r="L2" s="80"/>
      <c r="M2" s="80"/>
      <c r="N2" s="80"/>
    </row>
    <row r="3" spans="2:14" ht="28.8" x14ac:dyDescent="0.3">
      <c r="B3" s="80"/>
      <c r="C3" s="80"/>
      <c r="D3" s="80"/>
      <c r="E3" s="80"/>
      <c r="F3" s="111" t="s">
        <v>68</v>
      </c>
      <c r="G3" s="111"/>
      <c r="H3" s="111"/>
      <c r="I3" s="82">
        <f>SOUTENANCES!G3</f>
        <v>2024</v>
      </c>
      <c r="J3" s="80"/>
      <c r="K3" s="80"/>
      <c r="L3" s="80"/>
      <c r="M3" s="80"/>
      <c r="N3" s="80"/>
    </row>
    <row r="5" spans="2:14" s="56" customFormat="1" ht="30" customHeight="1" x14ac:dyDescent="0.3">
      <c r="B5" s="86" t="s">
        <v>45</v>
      </c>
      <c r="C5" s="86" t="s">
        <v>8</v>
      </c>
      <c r="D5" s="86" t="s">
        <v>9</v>
      </c>
      <c r="E5" s="86" t="s">
        <v>10</v>
      </c>
      <c r="F5" s="86" t="s">
        <v>11</v>
      </c>
      <c r="G5" s="87" t="s">
        <v>12</v>
      </c>
      <c r="H5" s="86" t="s">
        <v>16</v>
      </c>
      <c r="I5" s="86" t="s">
        <v>13</v>
      </c>
      <c r="J5" s="86" t="s">
        <v>46</v>
      </c>
      <c r="K5" s="86" t="s">
        <v>47</v>
      </c>
      <c r="L5" s="86" t="s">
        <v>48</v>
      </c>
      <c r="M5" s="86" t="s">
        <v>49</v>
      </c>
      <c r="N5" s="86" t="s">
        <v>19</v>
      </c>
    </row>
    <row r="6" spans="2:14" x14ac:dyDescent="0.3">
      <c r="B6" s="5" t="s">
        <v>51</v>
      </c>
      <c r="C6" s="5" t="s">
        <v>7</v>
      </c>
      <c r="E6" s="5" t="s">
        <v>96</v>
      </c>
      <c r="F6" s="5" t="s">
        <v>97</v>
      </c>
      <c r="G6" s="117" t="s">
        <v>127</v>
      </c>
      <c r="H6" s="5" t="s">
        <v>79</v>
      </c>
      <c r="I6" s="5" t="s">
        <v>100</v>
      </c>
      <c r="J6" s="5" t="s">
        <v>80</v>
      </c>
    </row>
    <row r="7" spans="2:14" x14ac:dyDescent="0.3">
      <c r="F7" s="57"/>
      <c r="G7" s="57"/>
    </row>
    <row r="8" spans="2:14" x14ac:dyDescent="0.3">
      <c r="F8" s="57"/>
      <c r="G8" s="57"/>
    </row>
    <row r="9" spans="2:14" x14ac:dyDescent="0.3">
      <c r="F9" s="57"/>
      <c r="G9" s="57"/>
    </row>
    <row r="10" spans="2:14" x14ac:dyDescent="0.3">
      <c r="F10" s="57"/>
      <c r="G10" s="57"/>
    </row>
    <row r="11" spans="2:14" x14ac:dyDescent="0.3">
      <c r="F11" s="57"/>
      <c r="G11" s="57"/>
    </row>
    <row r="12" spans="2:14" x14ac:dyDescent="0.3">
      <c r="F12" s="57"/>
      <c r="G12" s="57"/>
    </row>
    <row r="13" spans="2:14" x14ac:dyDescent="0.3">
      <c r="F13" s="57"/>
      <c r="G13" s="57"/>
    </row>
    <row r="14" spans="2:14" x14ac:dyDescent="0.3">
      <c r="F14" s="57"/>
      <c r="G14" s="57"/>
    </row>
    <row r="15" spans="2:14" x14ac:dyDescent="0.3">
      <c r="F15" s="57"/>
      <c r="G15" s="57"/>
    </row>
    <row r="16" spans="2:14" x14ac:dyDescent="0.3">
      <c r="F16" s="57"/>
      <c r="G16" s="57"/>
    </row>
    <row r="17" spans="6:7" x14ac:dyDescent="0.3">
      <c r="F17" s="57"/>
      <c r="G17" s="57"/>
    </row>
    <row r="18" spans="6:7" x14ac:dyDescent="0.3">
      <c r="F18" s="57"/>
      <c r="G18" s="57"/>
    </row>
    <row r="19" spans="6:7" x14ac:dyDescent="0.3">
      <c r="F19" s="57"/>
      <c r="G19" s="57"/>
    </row>
    <row r="20" spans="6:7" x14ac:dyDescent="0.3">
      <c r="F20" s="57"/>
      <c r="G20" s="57"/>
    </row>
    <row r="21" spans="6:7" x14ac:dyDescent="0.3">
      <c r="F21" s="57"/>
      <c r="G21" s="57"/>
    </row>
    <row r="22" spans="6:7" x14ac:dyDescent="0.3">
      <c r="F22" s="57"/>
      <c r="G22" s="57"/>
    </row>
    <row r="23" spans="6:7" x14ac:dyDescent="0.3">
      <c r="F23" s="57"/>
      <c r="G23" s="57"/>
    </row>
    <row r="24" spans="6:7" x14ac:dyDescent="0.3">
      <c r="F24" s="57"/>
      <c r="G24" s="57"/>
    </row>
    <row r="25" spans="6:7" x14ac:dyDescent="0.3">
      <c r="F25" s="57"/>
      <c r="G25" s="57"/>
    </row>
    <row r="26" spans="6:7" x14ac:dyDescent="0.3">
      <c r="F26" s="57"/>
      <c r="G26" s="57"/>
    </row>
    <row r="27" spans="6:7" x14ac:dyDescent="0.3">
      <c r="F27" s="57"/>
      <c r="G27" s="57"/>
    </row>
    <row r="28" spans="6:7" x14ac:dyDescent="0.3">
      <c r="F28" s="57"/>
      <c r="G28" s="57"/>
    </row>
    <row r="29" spans="6:7" x14ac:dyDescent="0.3">
      <c r="F29" s="57"/>
      <c r="G29" s="57"/>
    </row>
    <row r="30" spans="6:7" x14ac:dyDescent="0.3">
      <c r="F30" s="57"/>
      <c r="G30" s="57"/>
    </row>
    <row r="31" spans="6:7" x14ac:dyDescent="0.3">
      <c r="F31" s="57"/>
      <c r="G31" s="57"/>
    </row>
    <row r="32" spans="6:7" x14ac:dyDescent="0.3">
      <c r="F32" s="57"/>
      <c r="G32" s="57"/>
    </row>
    <row r="33" spans="6:7" x14ac:dyDescent="0.3">
      <c r="F33" s="57"/>
      <c r="G33" s="57"/>
    </row>
    <row r="34" spans="6:7" x14ac:dyDescent="0.3">
      <c r="F34" s="57"/>
      <c r="G34" s="57"/>
    </row>
    <row r="35" spans="6:7" x14ac:dyDescent="0.3">
      <c r="F35" s="57"/>
      <c r="G35" s="57"/>
    </row>
    <row r="36" spans="6:7" x14ac:dyDescent="0.3">
      <c r="F36" s="57"/>
      <c r="G36" s="57"/>
    </row>
    <row r="37" spans="6:7" x14ac:dyDescent="0.3">
      <c r="F37" s="57"/>
      <c r="G37" s="57"/>
    </row>
    <row r="38" spans="6:7" x14ac:dyDescent="0.3">
      <c r="F38" s="57"/>
      <c r="G38" s="57"/>
    </row>
    <row r="39" spans="6:7" x14ac:dyDescent="0.3">
      <c r="F39" s="57"/>
      <c r="G39" s="57"/>
    </row>
    <row r="40" spans="6:7" x14ac:dyDescent="0.3">
      <c r="F40" s="57"/>
      <c r="G40" s="57"/>
    </row>
    <row r="41" spans="6:7" x14ac:dyDescent="0.3">
      <c r="F41" s="57"/>
      <c r="G41" s="57"/>
    </row>
    <row r="42" spans="6:7" x14ac:dyDescent="0.3">
      <c r="F42" s="57"/>
      <c r="G42" s="57"/>
    </row>
    <row r="43" spans="6:7" x14ac:dyDescent="0.3">
      <c r="F43" s="57"/>
      <c r="G43" s="57"/>
    </row>
    <row r="44" spans="6:7" x14ac:dyDescent="0.3">
      <c r="F44" s="57"/>
      <c r="G44" s="57"/>
    </row>
    <row r="45" spans="6:7" x14ac:dyDescent="0.3">
      <c r="F45" s="57"/>
      <c r="G45" s="57"/>
    </row>
    <row r="46" spans="6:7" x14ac:dyDescent="0.3">
      <c r="F46" s="57"/>
      <c r="G46" s="57"/>
    </row>
    <row r="47" spans="6:7" x14ac:dyDescent="0.3">
      <c r="F47" s="57"/>
      <c r="G47" s="57"/>
    </row>
    <row r="48" spans="6:7" x14ac:dyDescent="0.3">
      <c r="F48" s="57"/>
      <c r="G48" s="57"/>
    </row>
    <row r="49" spans="6:7" x14ac:dyDescent="0.3">
      <c r="F49" s="57"/>
      <c r="G49" s="57"/>
    </row>
    <row r="50" spans="6:7" x14ac:dyDescent="0.3">
      <c r="F50" s="57"/>
      <c r="G50" s="57"/>
    </row>
    <row r="51" spans="6:7" x14ac:dyDescent="0.3">
      <c r="F51" s="57"/>
      <c r="G51" s="57"/>
    </row>
    <row r="52" spans="6:7" x14ac:dyDescent="0.3">
      <c r="F52" s="57"/>
      <c r="G52" s="57"/>
    </row>
    <row r="53" spans="6:7" x14ac:dyDescent="0.3">
      <c r="F53" s="57"/>
      <c r="G53" s="57"/>
    </row>
    <row r="54" spans="6:7" x14ac:dyDescent="0.3">
      <c r="F54" s="57"/>
      <c r="G54" s="57"/>
    </row>
    <row r="55" spans="6:7" x14ac:dyDescent="0.3">
      <c r="F55" s="57"/>
      <c r="G55" s="57"/>
    </row>
    <row r="56" spans="6:7" x14ac:dyDescent="0.3">
      <c r="F56" s="57"/>
      <c r="G56" s="57"/>
    </row>
    <row r="57" spans="6:7" x14ac:dyDescent="0.3">
      <c r="F57" s="57"/>
      <c r="G57" s="57"/>
    </row>
    <row r="58" spans="6:7" x14ac:dyDescent="0.3">
      <c r="F58" s="57"/>
      <c r="G58" s="57"/>
    </row>
    <row r="59" spans="6:7" x14ac:dyDescent="0.3">
      <c r="F59" s="57"/>
      <c r="G59" s="57"/>
    </row>
    <row r="60" spans="6:7" x14ac:dyDescent="0.3">
      <c r="F60" s="57"/>
      <c r="G60" s="57"/>
    </row>
    <row r="61" spans="6:7" x14ac:dyDescent="0.3">
      <c r="F61" s="57"/>
      <c r="G61" s="57"/>
    </row>
    <row r="62" spans="6:7" x14ac:dyDescent="0.3">
      <c r="F62" s="57"/>
      <c r="G62" s="57"/>
    </row>
    <row r="63" spans="6:7" x14ac:dyDescent="0.3">
      <c r="F63" s="57"/>
      <c r="G63" s="57"/>
    </row>
    <row r="64" spans="6:7" x14ac:dyDescent="0.3">
      <c r="F64" s="57"/>
      <c r="G64" s="57"/>
    </row>
    <row r="65" spans="6:7" x14ac:dyDescent="0.3">
      <c r="F65" s="57"/>
      <c r="G65" s="57"/>
    </row>
    <row r="66" spans="6:7" x14ac:dyDescent="0.3">
      <c r="F66" s="57"/>
      <c r="G66" s="57"/>
    </row>
    <row r="67" spans="6:7" x14ac:dyDescent="0.3">
      <c r="F67" s="57"/>
      <c r="G67" s="57"/>
    </row>
    <row r="68" spans="6:7" x14ac:dyDescent="0.3">
      <c r="F68" s="57"/>
      <c r="G68" s="57"/>
    </row>
    <row r="69" spans="6:7" x14ac:dyDescent="0.3">
      <c r="F69" s="57"/>
      <c r="G69" s="57"/>
    </row>
    <row r="70" spans="6:7" x14ac:dyDescent="0.3">
      <c r="F70" s="57"/>
      <c r="G70" s="57"/>
    </row>
    <row r="71" spans="6:7" x14ac:dyDescent="0.3">
      <c r="F71" s="57"/>
      <c r="G71" s="57"/>
    </row>
    <row r="72" spans="6:7" x14ac:dyDescent="0.3">
      <c r="F72" s="57"/>
      <c r="G72" s="57"/>
    </row>
    <row r="73" spans="6:7" x14ac:dyDescent="0.3">
      <c r="F73" s="57"/>
      <c r="G73" s="57"/>
    </row>
    <row r="74" spans="6:7" x14ac:dyDescent="0.3">
      <c r="F74" s="57"/>
      <c r="G74" s="57"/>
    </row>
    <row r="75" spans="6:7" x14ac:dyDescent="0.3">
      <c r="F75" s="57"/>
      <c r="G75" s="57"/>
    </row>
    <row r="76" spans="6:7" x14ac:dyDescent="0.3">
      <c r="F76" s="57"/>
      <c r="G76" s="57"/>
    </row>
    <row r="77" spans="6:7" x14ac:dyDescent="0.3">
      <c r="F77" s="57"/>
      <c r="G77" s="57"/>
    </row>
    <row r="78" spans="6:7" x14ac:dyDescent="0.3">
      <c r="F78" s="57"/>
      <c r="G78" s="57"/>
    </row>
    <row r="79" spans="6:7" x14ac:dyDescent="0.3">
      <c r="F79" s="57"/>
      <c r="G79" s="57"/>
    </row>
    <row r="80" spans="6:7" x14ac:dyDescent="0.3">
      <c r="F80" s="57"/>
      <c r="G80" s="57"/>
    </row>
    <row r="81" spans="6:7" x14ac:dyDescent="0.3">
      <c r="F81" s="57"/>
      <c r="G81" s="57"/>
    </row>
    <row r="82" spans="6:7" x14ac:dyDescent="0.3">
      <c r="F82" s="57"/>
      <c r="G82" s="57"/>
    </row>
    <row r="83" spans="6:7" x14ac:dyDescent="0.3">
      <c r="F83" s="57"/>
      <c r="G83" s="57"/>
    </row>
    <row r="84" spans="6:7" x14ac:dyDescent="0.3">
      <c r="F84" s="57"/>
      <c r="G84" s="57"/>
    </row>
    <row r="85" spans="6:7" x14ac:dyDescent="0.3">
      <c r="F85" s="57"/>
      <c r="G85" s="57"/>
    </row>
    <row r="86" spans="6:7" x14ac:dyDescent="0.3">
      <c r="F86" s="57"/>
      <c r="G86" s="57"/>
    </row>
    <row r="87" spans="6:7" x14ac:dyDescent="0.3">
      <c r="F87" s="57"/>
      <c r="G87" s="57"/>
    </row>
    <row r="88" spans="6:7" x14ac:dyDescent="0.3">
      <c r="F88" s="57"/>
      <c r="G88" s="57"/>
    </row>
    <row r="89" spans="6:7" x14ac:dyDescent="0.3">
      <c r="F89" s="57"/>
      <c r="G89" s="57"/>
    </row>
    <row r="90" spans="6:7" x14ac:dyDescent="0.3">
      <c r="F90" s="57"/>
      <c r="G90" s="57"/>
    </row>
    <row r="91" spans="6:7" x14ac:dyDescent="0.3">
      <c r="F91" s="57"/>
      <c r="G91" s="57"/>
    </row>
  </sheetData>
  <mergeCells count="1">
    <mergeCell ref="F3:H3"/>
  </mergeCells>
  <dataValidations count="1">
    <dataValidation type="list" allowBlank="1" showInputMessage="1" showErrorMessage="1" sqref="F5:F1048576" xr:uid="{10C195DA-F50A-405B-8052-0C127E0940BA}">
      <formula1>"Visite,Soutenance"</formula1>
    </dataValidation>
  </dataValidations>
  <pageMargins left="0.7" right="0.7" top="0.75" bottom="0.75" header="0.3" footer="0.3"/>
  <pageSetup scale="30" orientation="portrait" r:id="rId1"/>
  <drawing r:id="rId2"/>
  <tableParts count="1">
    <tablePart r:id="rId3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tabColor theme="0" tint="-0.249977111117893"/>
  </sheetPr>
  <dimension ref="A1:L32"/>
  <sheetViews>
    <sheetView showGridLines="0" workbookViewId="0">
      <selection activeCell="J2" sqref="J2"/>
    </sheetView>
  </sheetViews>
  <sheetFormatPr baseColWidth="10" defaultRowHeight="14.4" x14ac:dyDescent="0.3"/>
  <cols>
    <col min="1" max="1" width="15.109375" customWidth="1"/>
    <col min="2" max="2" width="15.109375" bestFit="1" customWidth="1"/>
    <col min="3" max="3" width="12.109375" customWidth="1"/>
    <col min="4" max="4" width="12.44140625" customWidth="1"/>
    <col min="9" max="9" width="4.5546875" customWidth="1"/>
    <col min="10" max="10" width="25.6640625" customWidth="1"/>
    <col min="11" max="11" width="5.109375" customWidth="1"/>
    <col min="12" max="12" width="24.5546875" customWidth="1"/>
  </cols>
  <sheetData>
    <row r="1" spans="1:12" ht="15" thickBot="1" x14ac:dyDescent="0.35">
      <c r="A1" t="s">
        <v>8</v>
      </c>
      <c r="B1" t="s">
        <v>20</v>
      </c>
      <c r="C1" s="113" t="s">
        <v>50</v>
      </c>
      <c r="D1" s="113"/>
      <c r="E1" s="113"/>
      <c r="F1" s="113"/>
      <c r="G1" s="113"/>
      <c r="H1" s="113"/>
      <c r="I1" s="114" t="s">
        <v>14</v>
      </c>
      <c r="J1" s="115"/>
      <c r="K1" s="115"/>
      <c r="L1" s="116"/>
    </row>
    <row r="2" spans="1:12" ht="15" thickTop="1" x14ac:dyDescent="0.3">
      <c r="A2" s="35" t="s">
        <v>0</v>
      </c>
      <c r="B2" t="s">
        <v>0</v>
      </c>
      <c r="C2" s="59" t="s">
        <v>22</v>
      </c>
      <c r="D2" s="59" t="s">
        <v>21</v>
      </c>
      <c r="E2" s="59" t="s">
        <v>23</v>
      </c>
      <c r="F2" s="59" t="s">
        <v>24</v>
      </c>
      <c r="G2" s="59" t="s">
        <v>25</v>
      </c>
      <c r="H2" s="88"/>
      <c r="I2" s="89" t="s">
        <v>77</v>
      </c>
      <c r="J2" s="90"/>
      <c r="K2" s="89"/>
      <c r="L2" s="95"/>
    </row>
    <row r="3" spans="1:12" x14ac:dyDescent="0.3">
      <c r="A3" s="35" t="s">
        <v>1</v>
      </c>
      <c r="B3" t="s">
        <v>1</v>
      </c>
      <c r="C3" s="59" t="s">
        <v>26</v>
      </c>
      <c r="D3" s="59" t="s">
        <v>27</v>
      </c>
      <c r="E3" s="59" t="s">
        <v>28</v>
      </c>
      <c r="F3" s="59" t="s">
        <v>29</v>
      </c>
      <c r="G3" s="59" t="s">
        <v>30</v>
      </c>
      <c r="H3" s="88"/>
      <c r="I3" s="91" t="s">
        <v>78</v>
      </c>
      <c r="J3" s="92"/>
      <c r="K3" s="91"/>
      <c r="L3" s="96"/>
    </row>
    <row r="4" spans="1:12" x14ac:dyDescent="0.3">
      <c r="A4" s="35" t="s">
        <v>2</v>
      </c>
      <c r="B4" t="s">
        <v>2</v>
      </c>
      <c r="C4" s="59" t="s">
        <v>17</v>
      </c>
      <c r="D4" s="59" t="s">
        <v>31</v>
      </c>
      <c r="E4" s="59" t="s">
        <v>32</v>
      </c>
      <c r="F4" s="59" t="s">
        <v>33</v>
      </c>
      <c r="G4" s="59"/>
      <c r="H4" s="88"/>
      <c r="I4" s="91" t="s">
        <v>82</v>
      </c>
      <c r="J4" s="92"/>
      <c r="K4" s="91"/>
      <c r="L4" s="96"/>
    </row>
    <row r="5" spans="1:12" x14ac:dyDescent="0.3">
      <c r="A5" s="35" t="s">
        <v>3</v>
      </c>
      <c r="B5" t="s">
        <v>3</v>
      </c>
      <c r="C5" s="59" t="s">
        <v>34</v>
      </c>
      <c r="D5" s="59" t="s">
        <v>35</v>
      </c>
      <c r="E5" s="59"/>
      <c r="F5" s="59"/>
      <c r="G5" s="59"/>
      <c r="H5" s="88"/>
      <c r="I5" s="91" t="s">
        <v>83</v>
      </c>
      <c r="J5" s="92"/>
      <c r="K5" s="91"/>
      <c r="L5" s="96"/>
    </row>
    <row r="6" spans="1:12" x14ac:dyDescent="0.3">
      <c r="A6" s="35" t="s">
        <v>4</v>
      </c>
      <c r="B6" t="s">
        <v>4</v>
      </c>
      <c r="C6" s="59" t="s">
        <v>36</v>
      </c>
      <c r="D6" s="59" t="s">
        <v>37</v>
      </c>
      <c r="E6" s="59" t="s">
        <v>38</v>
      </c>
      <c r="F6" s="59"/>
      <c r="G6" s="59"/>
      <c r="H6" s="88"/>
      <c r="I6" s="91" t="s">
        <v>84</v>
      </c>
      <c r="J6" s="92"/>
      <c r="K6" s="91"/>
      <c r="L6" s="96"/>
    </row>
    <row r="7" spans="1:12" x14ac:dyDescent="0.3">
      <c r="A7" s="35" t="s">
        <v>5</v>
      </c>
      <c r="B7" t="s">
        <v>5</v>
      </c>
      <c r="C7" s="59" t="s">
        <v>39</v>
      </c>
      <c r="D7" s="59" t="s">
        <v>40</v>
      </c>
      <c r="E7" s="59" t="s">
        <v>41</v>
      </c>
      <c r="F7" s="59"/>
      <c r="G7" s="59"/>
      <c r="H7" s="88"/>
      <c r="I7" s="91" t="s">
        <v>81</v>
      </c>
      <c r="J7" s="92"/>
      <c r="K7" s="91"/>
      <c r="L7" s="96"/>
    </row>
    <row r="8" spans="1:12" x14ac:dyDescent="0.3">
      <c r="A8" s="35" t="s">
        <v>6</v>
      </c>
      <c r="B8" t="s">
        <v>6</v>
      </c>
      <c r="C8" s="59"/>
      <c r="D8" s="59"/>
      <c r="E8" s="59"/>
      <c r="F8" s="59"/>
      <c r="G8" s="59"/>
      <c r="H8" s="88"/>
      <c r="I8" s="91" t="s">
        <v>86</v>
      </c>
      <c r="J8" s="92"/>
      <c r="K8" s="91"/>
      <c r="L8" s="96"/>
    </row>
    <row r="9" spans="1:12" x14ac:dyDescent="0.3">
      <c r="A9" s="36" t="s">
        <v>7</v>
      </c>
      <c r="B9" t="s">
        <v>7</v>
      </c>
      <c r="C9" s="59"/>
      <c r="D9" s="59"/>
      <c r="E9" s="59"/>
      <c r="F9" s="59"/>
      <c r="G9" s="59"/>
      <c r="H9" s="88"/>
      <c r="I9" s="91" t="s">
        <v>76</v>
      </c>
      <c r="J9" s="92"/>
      <c r="K9" s="91"/>
      <c r="L9" s="96"/>
    </row>
    <row r="10" spans="1:12" x14ac:dyDescent="0.3">
      <c r="I10" s="91" t="s">
        <v>89</v>
      </c>
      <c r="J10" s="92"/>
      <c r="K10" s="91"/>
      <c r="L10" s="96"/>
    </row>
    <row r="11" spans="1:12" x14ac:dyDescent="0.3">
      <c r="A11" s="83"/>
      <c r="I11" s="91" t="s">
        <v>93</v>
      </c>
      <c r="J11" s="92"/>
      <c r="K11" s="91"/>
      <c r="L11" s="96"/>
    </row>
    <row r="12" spans="1:12" x14ac:dyDescent="0.3">
      <c r="A12" s="83"/>
      <c r="I12" s="91"/>
      <c r="J12" s="92"/>
      <c r="K12" s="91"/>
      <c r="L12" s="96"/>
    </row>
    <row r="13" spans="1:12" x14ac:dyDescent="0.3">
      <c r="A13" s="83"/>
      <c r="I13" s="91"/>
      <c r="J13" s="92"/>
      <c r="K13" s="91"/>
      <c r="L13" s="96"/>
    </row>
    <row r="14" spans="1:12" x14ac:dyDescent="0.3">
      <c r="A14" s="83"/>
      <c r="I14" s="91"/>
      <c r="J14" s="92"/>
      <c r="K14" s="91"/>
      <c r="L14" s="92"/>
    </row>
    <row r="15" spans="1:12" x14ac:dyDescent="0.3">
      <c r="A15" s="83"/>
      <c r="I15" s="91"/>
      <c r="J15" s="92"/>
      <c r="K15" s="91"/>
      <c r="L15" s="92"/>
    </row>
    <row r="16" spans="1:12" x14ac:dyDescent="0.3">
      <c r="I16" s="91"/>
      <c r="J16" s="92"/>
      <c r="K16" s="91"/>
      <c r="L16" s="92"/>
    </row>
    <row r="17" spans="9:12" x14ac:dyDescent="0.3">
      <c r="I17" s="91"/>
      <c r="J17" s="92"/>
      <c r="K17" s="91"/>
      <c r="L17" s="92"/>
    </row>
    <row r="18" spans="9:12" x14ac:dyDescent="0.3">
      <c r="I18" s="91"/>
      <c r="J18" s="92"/>
      <c r="K18" s="91"/>
      <c r="L18" s="92"/>
    </row>
    <row r="19" spans="9:12" x14ac:dyDescent="0.3">
      <c r="I19" s="91"/>
      <c r="J19" s="92"/>
      <c r="K19" s="91"/>
      <c r="L19" s="92"/>
    </row>
    <row r="20" spans="9:12" x14ac:dyDescent="0.3">
      <c r="I20" s="91"/>
      <c r="J20" s="92"/>
      <c r="K20" s="91"/>
      <c r="L20" s="92"/>
    </row>
    <row r="21" spans="9:12" x14ac:dyDescent="0.3">
      <c r="I21" s="91"/>
      <c r="J21" s="92"/>
      <c r="K21" s="91"/>
      <c r="L21" s="92"/>
    </row>
    <row r="22" spans="9:12" x14ac:dyDescent="0.3">
      <c r="I22" s="91"/>
      <c r="J22" s="92"/>
      <c r="K22" s="91"/>
      <c r="L22" s="92"/>
    </row>
    <row r="23" spans="9:12" x14ac:dyDescent="0.3">
      <c r="I23" s="91"/>
      <c r="J23" s="92"/>
      <c r="K23" s="91"/>
      <c r="L23" s="92"/>
    </row>
    <row r="24" spans="9:12" x14ac:dyDescent="0.3">
      <c r="I24" s="91"/>
      <c r="J24" s="92"/>
      <c r="K24" s="91"/>
      <c r="L24" s="92"/>
    </row>
    <row r="25" spans="9:12" x14ac:dyDescent="0.3">
      <c r="I25" s="91"/>
      <c r="J25" s="92"/>
      <c r="K25" s="91"/>
      <c r="L25" s="92"/>
    </row>
    <row r="26" spans="9:12" x14ac:dyDescent="0.3">
      <c r="I26" s="91"/>
      <c r="J26" s="92"/>
      <c r="K26" s="91"/>
      <c r="L26" s="92"/>
    </row>
    <row r="27" spans="9:12" x14ac:dyDescent="0.3">
      <c r="I27" s="91"/>
      <c r="J27" s="92"/>
      <c r="K27" s="91"/>
      <c r="L27" s="92"/>
    </row>
    <row r="28" spans="9:12" x14ac:dyDescent="0.3">
      <c r="I28" s="91"/>
      <c r="J28" s="92"/>
      <c r="K28" s="91"/>
      <c r="L28" s="92"/>
    </row>
    <row r="29" spans="9:12" x14ac:dyDescent="0.3">
      <c r="I29" s="91"/>
      <c r="J29" s="92"/>
      <c r="K29" s="91"/>
      <c r="L29" s="92"/>
    </row>
    <row r="30" spans="9:12" x14ac:dyDescent="0.3">
      <c r="I30" s="91"/>
      <c r="J30" s="92"/>
      <c r="K30" s="91"/>
      <c r="L30" s="92"/>
    </row>
    <row r="31" spans="9:12" ht="15" thickBot="1" x14ac:dyDescent="0.35">
      <c r="I31" s="93"/>
      <c r="J31" s="94"/>
      <c r="K31" s="93"/>
      <c r="L31" s="94"/>
    </row>
    <row r="32" spans="9:12" ht="15" thickTop="1" x14ac:dyDescent="0.3"/>
  </sheetData>
  <sortState xmlns:xlrd2="http://schemas.microsoft.com/office/spreadsheetml/2017/richdata2" ref="B2:B5">
    <sortCondition ref="B2:B5"/>
  </sortState>
  <mergeCells count="2">
    <mergeCell ref="C1:H1"/>
    <mergeCell ref="I1:L1"/>
  </mergeCell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F1ABCAE-DE4B-4CC5-939F-4A662A1C16F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18</vt:i4>
      </vt:variant>
    </vt:vector>
  </HeadingPairs>
  <TitlesOfParts>
    <vt:vector size="30" baseType="lpstr">
      <vt:lpstr>ACCUEIL</vt:lpstr>
      <vt:lpstr>SOUTENANCES</vt:lpstr>
      <vt:lpstr>VISITES</vt:lpstr>
      <vt:lpstr>WP_GNO</vt:lpstr>
      <vt:lpstr>WP_GNE</vt:lpstr>
      <vt:lpstr>WP_IDF</vt:lpstr>
      <vt:lpstr>WP_GCE</vt:lpstr>
      <vt:lpstr>WP_GSO</vt:lpstr>
      <vt:lpstr>WP_GSE</vt:lpstr>
      <vt:lpstr>WP</vt:lpstr>
      <vt:lpstr>WS</vt:lpstr>
      <vt:lpstr>OUTIL</vt:lpstr>
      <vt:lpstr>tabCorresp</vt:lpstr>
      <vt:lpstr>WP_GCE</vt:lpstr>
      <vt:lpstr>WP_GNE</vt:lpstr>
      <vt:lpstr>WP_GNO</vt:lpstr>
      <vt:lpstr>WP_GSE</vt:lpstr>
      <vt:lpstr>WP_GSO</vt:lpstr>
      <vt:lpstr>WP_IDF</vt:lpstr>
      <vt:lpstr>ACCUEIL!Zone_d_impression</vt:lpstr>
      <vt:lpstr>SOUTENANCES!Zone_d_impression</vt:lpstr>
      <vt:lpstr>VISITES!Zone_d_impression</vt:lpstr>
      <vt:lpstr>WP!Zone_d_impression</vt:lpstr>
      <vt:lpstr>WP_GCE!Zone_d_impression</vt:lpstr>
      <vt:lpstr>WP_GNE!Zone_d_impression</vt:lpstr>
      <vt:lpstr>WP_GNO!Zone_d_impression</vt:lpstr>
      <vt:lpstr>WP_GSE!Zone_d_impression</vt:lpstr>
      <vt:lpstr>WP_GSO!Zone_d_impression</vt:lpstr>
      <vt:lpstr>WP_IDF!Zone_d_impression</vt:lpstr>
      <vt:lpstr>WS!Zone_d_impression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Violaine</dc:creator>
  <cp:lastModifiedBy>Damaste .</cp:lastModifiedBy>
  <cp:lastPrinted>2024-10-29T11:49:47Z</cp:lastPrinted>
  <dcterms:created xsi:type="dcterms:W3CDTF">2016-06-27T15:12:26Z</dcterms:created>
  <dcterms:modified xsi:type="dcterms:W3CDTF">2024-10-30T15:31:15Z</dcterms:modified>
</cp:coreProperties>
</file>