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hidePivotFieldList="1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A2D9BC51-907B-40B8-BDC6-CE6B62E22052}" xr6:coauthVersionLast="47" xr6:coauthVersionMax="47" xr10:uidLastSave="{00000000-0000-0000-0000-000000000000}"/>
  <bookViews>
    <workbookView xWindow="-108" yWindow="-108" windowWidth="23256" windowHeight="12576" activeTab="1" xr2:uid="{971531E1-C3E2-4482-A266-1E14B5E94341}"/>
  </bookViews>
  <sheets>
    <sheet name="Feuil3" sheetId="3" r:id="rId1"/>
    <sheet name="Feuil1" sheetId="1" r:id="rId2"/>
    <sheet name="Feuil2" sheetId="2" r:id="rId3"/>
  </sheets>
  <calcPr calcId="191029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" i="1" l="1"/>
  <c r="G19" i="1"/>
  <c r="G20" i="1"/>
  <c r="G21" i="1"/>
  <c r="G22" i="1"/>
  <c r="G23" i="1"/>
  <c r="G24" i="1"/>
  <c r="G25" i="1"/>
  <c r="G17" i="1"/>
  <c r="C2" i="1"/>
  <c r="C3" i="1"/>
  <c r="C4" i="1"/>
</calcChain>
</file>

<file path=xl/sharedStrings.xml><?xml version="1.0" encoding="utf-8"?>
<sst xmlns="http://schemas.openxmlformats.org/spreadsheetml/2006/main" count="49" uniqueCount="23">
  <si>
    <t>Fonctionnel 1 MOIS</t>
  </si>
  <si>
    <t>Fonctionnel 2 MOIS</t>
  </si>
  <si>
    <t>Fonctionnel 3 MOIS</t>
  </si>
  <si>
    <t>Médiathèque 1 MOIS</t>
  </si>
  <si>
    <t>Médiathèque 2 MOIS</t>
  </si>
  <si>
    <t>Médiathèque 6 MOIS</t>
  </si>
  <si>
    <t>Vichy Habitat ANNUEL</t>
  </si>
  <si>
    <t xml:space="preserve">24h/24 1 MOIS                                                 </t>
  </si>
  <si>
    <t>COS Fonctionnel Annuel</t>
  </si>
  <si>
    <t>TEMPS</t>
  </si>
  <si>
    <t xml:space="preserve">Date de debut </t>
  </si>
  <si>
    <t xml:space="preserve">Date de fin </t>
  </si>
  <si>
    <t xml:space="preserve">Combien de forfait valide par Categories </t>
  </si>
  <si>
    <t xml:space="preserve">Lorsque je selectionne ma liste deroulante </t>
  </si>
  <si>
    <t xml:space="preserve">Liste deroulante </t>
  </si>
  <si>
    <t xml:space="preserve">vendu </t>
  </si>
  <si>
    <t xml:space="preserve">je voudrais calcule la date de fin </t>
  </si>
  <si>
    <t>Voir graphique  si possible</t>
  </si>
  <si>
    <t>Durée</t>
  </si>
  <si>
    <t>Forfait</t>
  </si>
  <si>
    <t>Étiquettes de lignes</t>
  </si>
  <si>
    <t>Total général</t>
  </si>
  <si>
    <t>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</si>
</sst>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0"/>
      <name val="Arial"/>
      <family val="2"/>
    </font>
    <font>
      <sz val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64" fontId="2" fillId="0" borderId="0" xfId="0" applyNumberFormat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4" fillId="0" borderId="0" xfId="0" applyNumberFormat="1" applyFont="1" applyAlignment="1">
      <alignment horizontal="left" vertical="center" wrapText="1" indent="1"/>
    </xf>
    <xf numFmtId="0" fontId="4" fillId="0" borderId="0" xfId="0" applyFont="1" applyAlignment="1">
      <alignment horizontal="left" vertical="center" wrapText="1" indent="1"/>
    </xf>
    <xf numFmtId="0" fontId="1" fillId="0" borderId="0" xfId="0" applyFont="1" applyAlignment="1"/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right" indent="1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6">
    <dxf>
      <alignment horizontal="left" vertical="bottom" textRotation="0" wrapText="0" relativeIndent="1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1" relativeIndent="1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[test-formule-de-calcule-parking-29102024.xlsx]Feuil1!Tableau croisé dynamique1</c:name>
    <c:fmtId val="4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Feuil1!$J$17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Feuil1!$I$18:$I$26</c:f>
              <c:strCache>
                <c:ptCount val="8"/>
                <c:pt idx="0">
                  <c:v>COS Fonctionnel Annuel</c:v>
                </c:pt>
                <c:pt idx="1">
                  <c:v>Fonctionnel 1 MOIS</c:v>
                </c:pt>
                <c:pt idx="2">
                  <c:v>Fonctionnel 2 MOIS</c:v>
                </c:pt>
                <c:pt idx="3">
                  <c:v>Fonctionnel 3 MOIS</c:v>
                </c:pt>
                <c:pt idx="4">
                  <c:v>Médiathèque 1 MOIS</c:v>
                </c:pt>
                <c:pt idx="5">
                  <c:v>Médiathèque 2 MOIS</c:v>
                </c:pt>
                <c:pt idx="6">
                  <c:v>Médiathèque 6 MOIS</c:v>
                </c:pt>
                <c:pt idx="7">
                  <c:v>Vichy Habitat ANNUEL</c:v>
                </c:pt>
              </c:strCache>
            </c:strRef>
          </c:cat>
          <c:val>
            <c:numRef>
              <c:f>Feuil1!$J$18:$J$26</c:f>
              <c:numCache>
                <c:formatCode>#,##0</c:formatCode>
                <c:ptCount val="8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E68-4CAF-928E-4C58AB536C7B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1027355535"/>
        <c:axId val="1027349775"/>
      </c:lineChart>
      <c:catAx>
        <c:axId val="10273555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7349775"/>
        <c:crosses val="autoZero"/>
        <c:auto val="1"/>
        <c:lblAlgn val="ctr"/>
        <c:lblOffset val="100"/>
        <c:noMultiLvlLbl val="0"/>
      </c:catAx>
      <c:valAx>
        <c:axId val="1027349775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crossAx val="10273555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16</xdr:row>
      <xdr:rowOff>0</xdr:rowOff>
    </xdr:from>
    <xdr:to>
      <xdr:col>13</xdr:col>
      <xdr:colOff>373380</xdr:colOff>
      <xdr:row>31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8F626B1-DC51-4473-B1B3-C95ED59CC98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maste" refreshedDate="45594.472651041666" createdVersion="8" refreshedVersion="8" minRefreshableVersion="3" recordCount="8" xr:uid="{2FB64E9F-8AC5-4430-81D0-B633221FD474}">
  <cacheSource type="worksheet">
    <worksheetSource ref="F17:G25" sheet="Feuil1"/>
  </cacheSource>
  <cacheFields count="2">
    <cacheField name="24h/24 1 MOIS                                                 " numFmtId="0">
      <sharedItems count="8">
        <s v="COS Fonctionnel Annuel"/>
        <s v="Fonctionnel 1 MOIS"/>
        <s v="Fonctionnel 2 MOIS"/>
        <s v="Fonctionnel 3 MOIS"/>
        <s v="Médiathèque 1 MOIS"/>
        <s v="Médiathèque 2 MOIS"/>
        <s v="Médiathèque 6 MOIS"/>
        <s v="Vichy Habitat ANNUEL"/>
      </sharedItems>
    </cacheField>
    <cacheField name="0" numFmtId="0">
      <sharedItems containsSemiMixedTypes="0" containsString="0" containsNumber="1" containsInteg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n v="0"/>
  </r>
  <r>
    <x v="1"/>
    <n v="2"/>
  </r>
  <r>
    <x v="2"/>
    <n v="0"/>
  </r>
  <r>
    <x v="3"/>
    <n v="1"/>
  </r>
  <r>
    <x v="4"/>
    <n v="0"/>
  </r>
  <r>
    <x v="5"/>
    <n v="0"/>
  </r>
  <r>
    <x v="6"/>
    <n v="0"/>
  </r>
  <r>
    <x v="7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281FFC-B121-460F-AC1F-64349B1B4172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5">
  <location ref="I17:J26" firstHeaderRow="1" firstDataRow="1" firstDataCol="1"/>
  <pivotFields count="2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Vendu" fld="1" baseField="0" baseItem="4" numFmtId="3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7FC83B-AFE3-4F5E-869F-A2D851375243}" name="t_Data" displayName="t_Data" ref="B1:D10" totalsRowShown="0" headerRowDxfId="3">
  <autoFilter ref="B1:D10" xr:uid="{117FC83B-AFE3-4F5E-869F-A2D851375243}">
    <filterColumn colId="0" hiddenButton="1"/>
    <filterColumn colId="1" hiddenButton="1"/>
    <filterColumn colId="2" hiddenButton="1"/>
  </autoFilter>
  <tableColumns count="3">
    <tableColumn id="1" xr3:uid="{28AE51F6-6584-471A-A789-C2988014B104}" name="Date de debut " dataDxfId="2"/>
    <tableColumn id="2" xr3:uid="{F09AA596-99E3-4B59-AD7C-AA0E221076EA}" name="Date de fin " dataDxfId="1">
      <calculatedColumnFormula>IF(t_Data[[#This Row],[Date de debut ]]&lt;&gt;"",EDATE(t_Data[[#This Row],[Date de debut ]],INDEX(t_Bareme[Durée],MATCH(t_Data[[#This Row],[TEMPS]],t_Bareme[Forfait],0))),"")</calculatedColumnFormula>
    </tableColumn>
    <tableColumn id="3" xr3:uid="{13866B44-BFE6-4073-9E21-0D96736055B2}" name="TEMPS" dataDxfId="0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197A51-261F-491E-BC0F-666EAC006A26}" name="t_Bareme" displayName="t_Bareme" ref="B2:C11" totalsRowShown="0">
  <autoFilter ref="B2:C11" xr:uid="{83197A51-261F-491E-BC0F-666EAC006A26}">
    <filterColumn colId="0" hiddenButton="1"/>
    <filterColumn colId="1" hiddenButton="1"/>
  </autoFilter>
  <tableColumns count="2">
    <tableColumn id="1" xr3:uid="{AC3666DC-6A97-4E5B-A960-EA70974FF2F3}" name="Forfait" dataDxfId="4"/>
    <tableColumn id="2" xr3:uid="{0B28F03B-68CF-4AC7-A635-B9DD8F0E4A4B}" name="Durée" dataDxfId="5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FB445-FAAC-4168-842C-5FBAA8A3402E}">
  <dimension ref="A1"/>
  <sheetViews>
    <sheetView workbookViewId="0">
      <selection activeCell="A3" sqref="A3:B12"/>
    </sheetView>
  </sheetViews>
  <sheetFormatPr baseColWidth="10" defaultRowHeight="14.4" x14ac:dyDescent="0.3"/>
  <cols>
    <col min="1" max="1" width="20.33203125" bestFit="1" customWidth="1"/>
    <col min="2" max="2" width="11.2187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856ABE-025E-4E2B-B6D0-B0BD383D2886}">
  <dimension ref="B1:J26"/>
  <sheetViews>
    <sheetView tabSelected="1" topLeftCell="C1" workbookViewId="0">
      <selection activeCell="F34" sqref="F34"/>
    </sheetView>
  </sheetViews>
  <sheetFormatPr baseColWidth="10" defaultRowHeight="14.4" x14ac:dyDescent="0.3"/>
  <cols>
    <col min="1" max="1" width="3.77734375" customWidth="1"/>
    <col min="2" max="2" width="14.77734375" customWidth="1"/>
    <col min="3" max="3" width="12.6640625" customWidth="1"/>
    <col min="4" max="4" width="30.5546875" customWidth="1"/>
    <col min="6" max="6" width="34.88671875" customWidth="1"/>
    <col min="9" max="9" width="20.33203125" bestFit="1" customWidth="1"/>
    <col min="10" max="10" width="6.21875" bestFit="1" customWidth="1"/>
  </cols>
  <sheetData>
    <row r="1" spans="2:9" x14ac:dyDescent="0.3">
      <c r="B1" s="11" t="s">
        <v>10</v>
      </c>
      <c r="C1" s="11" t="s">
        <v>11</v>
      </c>
      <c r="D1" s="4" t="s">
        <v>9</v>
      </c>
    </row>
    <row r="2" spans="2:9" x14ac:dyDescent="0.3">
      <c r="B2" s="12">
        <v>45594</v>
      </c>
      <c r="C2" s="12">
        <f>IF(t_Data[[#This Row],[Date de debut ]]&lt;&gt;"",EDATE(t_Data[[#This Row],[Date de debut ]],INDEX(t_Bareme[Durée],MATCH(t_Data[[#This Row],[TEMPS]],t_Bareme[Forfait],0))),"")</f>
        <v>45625</v>
      </c>
      <c r="D2" s="8" t="s">
        <v>0</v>
      </c>
    </row>
    <row r="3" spans="2:9" x14ac:dyDescent="0.3">
      <c r="B3" s="12">
        <v>45519</v>
      </c>
      <c r="C3" s="12">
        <f>IF(t_Data[[#This Row],[Date de debut ]]&lt;&gt;"",EDATE(t_Data[[#This Row],[Date de debut ]],INDEX(t_Bareme[Durée],MATCH(t_Data[[#This Row],[TEMPS]],t_Bareme[Forfait],0))),"")</f>
        <v>45550</v>
      </c>
      <c r="D3" s="8" t="s">
        <v>0</v>
      </c>
    </row>
    <row r="4" spans="2:9" x14ac:dyDescent="0.3">
      <c r="B4" s="12">
        <v>45301</v>
      </c>
      <c r="C4" s="12">
        <f>IF(t_Data[[#This Row],[Date de debut ]]&lt;&gt;"",EDATE(t_Data[[#This Row],[Date de debut ]],INDEX(t_Bareme[Durée],MATCH(t_Data[[#This Row],[TEMPS]],t_Bareme[Forfait],0))),"")</f>
        <v>45392</v>
      </c>
      <c r="D4" s="8" t="s">
        <v>2</v>
      </c>
      <c r="F4" s="5" t="s">
        <v>13</v>
      </c>
    </row>
    <row r="5" spans="2:9" x14ac:dyDescent="0.3">
      <c r="B5" s="6"/>
      <c r="C5" s="6"/>
      <c r="D5" s="8" t="s">
        <v>1</v>
      </c>
      <c r="F5" s="5" t="s">
        <v>16</v>
      </c>
    </row>
    <row r="6" spans="2:9" x14ac:dyDescent="0.3">
      <c r="B6" s="6"/>
      <c r="C6" s="6"/>
      <c r="D6" s="8" t="s">
        <v>0</v>
      </c>
    </row>
    <row r="7" spans="2:9" x14ac:dyDescent="0.3">
      <c r="B7" s="6"/>
      <c r="C7" s="6"/>
      <c r="D7" s="8" t="s">
        <v>0</v>
      </c>
    </row>
    <row r="8" spans="2:9" x14ac:dyDescent="0.3">
      <c r="B8" s="6"/>
      <c r="C8" s="6"/>
      <c r="D8" s="8" t="s">
        <v>0</v>
      </c>
    </row>
    <row r="9" spans="2:9" x14ac:dyDescent="0.3">
      <c r="B9" s="6"/>
      <c r="C9" s="6"/>
      <c r="D9" s="8" t="s">
        <v>1</v>
      </c>
    </row>
    <row r="10" spans="2:9" x14ac:dyDescent="0.3">
      <c r="B10" s="13"/>
      <c r="C10" s="13"/>
      <c r="D10" s="8" t="s">
        <v>6</v>
      </c>
    </row>
    <row r="14" spans="2:9" x14ac:dyDescent="0.3">
      <c r="D14" s="1"/>
      <c r="F14" t="s">
        <v>14</v>
      </c>
    </row>
    <row r="15" spans="2:9" x14ac:dyDescent="0.3">
      <c r="F15" s="3" t="s">
        <v>12</v>
      </c>
    </row>
    <row r="16" spans="2:9" x14ac:dyDescent="0.3">
      <c r="G16" s="6" t="s">
        <v>15</v>
      </c>
      <c r="I16" t="s">
        <v>17</v>
      </c>
    </row>
    <row r="17" spans="6:10" x14ac:dyDescent="0.3">
      <c r="F17" s="1" t="s">
        <v>7</v>
      </c>
      <c r="G17" s="14">
        <f>COUNTIFS(t_Data[TEMPS],F17,t_Data[[Date de debut ]],"&gt;"&amp;0)</f>
        <v>0</v>
      </c>
      <c r="I17" s="15" t="s">
        <v>20</v>
      </c>
      <c r="J17" t="s">
        <v>22</v>
      </c>
    </row>
    <row r="18" spans="6:10" x14ac:dyDescent="0.3">
      <c r="F18" s="1" t="s">
        <v>8</v>
      </c>
      <c r="G18" s="14">
        <f>COUNTIFS(t_Data[TEMPS],F18,t_Data[[Date de debut ]],"&gt;"&amp;0)</f>
        <v>0</v>
      </c>
      <c r="I18" s="7" t="s">
        <v>8</v>
      </c>
      <c r="J18" s="16">
        <v>0</v>
      </c>
    </row>
    <row r="19" spans="6:10" x14ac:dyDescent="0.3">
      <c r="F19" s="1" t="s">
        <v>0</v>
      </c>
      <c r="G19" s="14">
        <f>COUNTIFS(t_Data[TEMPS],F19,t_Data[[Date de debut ]],"&gt;"&amp;0)</f>
        <v>2</v>
      </c>
      <c r="I19" s="7" t="s">
        <v>0</v>
      </c>
      <c r="J19" s="16">
        <v>2</v>
      </c>
    </row>
    <row r="20" spans="6:10" x14ac:dyDescent="0.3">
      <c r="F20" s="1" t="s">
        <v>1</v>
      </c>
      <c r="G20" s="14">
        <f>COUNTIFS(t_Data[TEMPS],F20,t_Data[[Date de debut ]],"&gt;"&amp;0)</f>
        <v>0</v>
      </c>
      <c r="I20" s="7" t="s">
        <v>1</v>
      </c>
      <c r="J20" s="16">
        <v>0</v>
      </c>
    </row>
    <row r="21" spans="6:10" x14ac:dyDescent="0.3">
      <c r="F21" s="2" t="s">
        <v>2</v>
      </c>
      <c r="G21" s="14">
        <f>COUNTIFS(t_Data[TEMPS],F21,t_Data[[Date de debut ]],"&gt;"&amp;0)</f>
        <v>1</v>
      </c>
      <c r="I21" s="7" t="s">
        <v>2</v>
      </c>
      <c r="J21" s="16">
        <v>1</v>
      </c>
    </row>
    <row r="22" spans="6:10" x14ac:dyDescent="0.3">
      <c r="F22" s="2" t="s">
        <v>3</v>
      </c>
      <c r="G22" s="14">
        <f>COUNTIFS(t_Data[TEMPS],F22,t_Data[[Date de debut ]],"&gt;"&amp;0)</f>
        <v>0</v>
      </c>
      <c r="I22" s="7" t="s">
        <v>3</v>
      </c>
      <c r="J22" s="16">
        <v>0</v>
      </c>
    </row>
    <row r="23" spans="6:10" x14ac:dyDescent="0.3">
      <c r="F23" s="2" t="s">
        <v>4</v>
      </c>
      <c r="G23" s="14">
        <f>COUNTIFS(t_Data[TEMPS],F23,t_Data[[Date de debut ]],"&gt;"&amp;0)</f>
        <v>0</v>
      </c>
      <c r="I23" s="7" t="s">
        <v>4</v>
      </c>
      <c r="J23" s="16">
        <v>0</v>
      </c>
    </row>
    <row r="24" spans="6:10" x14ac:dyDescent="0.3">
      <c r="F24" s="1" t="s">
        <v>5</v>
      </c>
      <c r="G24" s="14">
        <f>COUNTIFS(t_Data[TEMPS],F24,t_Data[[Date de debut ]],"&gt;"&amp;0)</f>
        <v>0</v>
      </c>
      <c r="I24" s="7" t="s">
        <v>5</v>
      </c>
      <c r="J24" s="16">
        <v>0</v>
      </c>
    </row>
    <row r="25" spans="6:10" x14ac:dyDescent="0.3">
      <c r="F25" s="1" t="s">
        <v>6</v>
      </c>
      <c r="G25" s="14">
        <f>COUNTIFS(t_Data[TEMPS],F25,t_Data[[Date de debut ]],"&gt;"&amp;0)</f>
        <v>0</v>
      </c>
      <c r="I25" s="7" t="s">
        <v>6</v>
      </c>
      <c r="J25" s="16">
        <v>0</v>
      </c>
    </row>
    <row r="26" spans="6:10" x14ac:dyDescent="0.3">
      <c r="I26" s="7" t="s">
        <v>21</v>
      </c>
      <c r="J26" s="16">
        <v>3</v>
      </c>
    </row>
  </sheetData>
  <sortState xmlns:xlrd2="http://schemas.microsoft.com/office/spreadsheetml/2017/richdata2" ref="D1:D15">
    <sortCondition ref="D1:D15"/>
  </sortState>
  <phoneticPr fontId="3" type="noConversion"/>
  <pageMargins left="0.7" right="0.7" top="0.75" bottom="0.75" header="0.3" footer="0.3"/>
  <pageSetup paperSize="9" orientation="portrait" verticalDpi="0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43CE41B-D921-44FE-9FC1-C598598F12AE}">
          <x14:formula1>
            <xm:f>Feuil2!$B$3:$B$11</xm:f>
          </x14:formula1>
          <xm:sqref>D2:D10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11486-5AFA-45D7-ABC2-73200CF60E24}">
  <dimension ref="B2:C11"/>
  <sheetViews>
    <sheetView showGridLines="0" topLeftCell="B1" workbookViewId="0">
      <selection activeCell="C2" sqref="C2"/>
    </sheetView>
  </sheetViews>
  <sheetFormatPr baseColWidth="10" defaultRowHeight="14.4" x14ac:dyDescent="0.3"/>
  <cols>
    <col min="1" max="1" width="3.77734375" customWidth="1"/>
    <col min="2" max="2" width="22.88671875" customWidth="1"/>
  </cols>
  <sheetData>
    <row r="2" spans="2:3" x14ac:dyDescent="0.3">
      <c r="B2" s="8" t="s">
        <v>19</v>
      </c>
      <c r="C2" s="6" t="s">
        <v>18</v>
      </c>
    </row>
    <row r="3" spans="2:3" x14ac:dyDescent="0.3">
      <c r="B3" s="9" t="s">
        <v>7</v>
      </c>
      <c r="C3" s="6">
        <v>1</v>
      </c>
    </row>
    <row r="4" spans="2:3" x14ac:dyDescent="0.3">
      <c r="B4" s="9" t="s">
        <v>8</v>
      </c>
      <c r="C4" s="6">
        <v>12</v>
      </c>
    </row>
    <row r="5" spans="2:3" x14ac:dyDescent="0.3">
      <c r="B5" s="9" t="s">
        <v>0</v>
      </c>
      <c r="C5" s="6">
        <v>1</v>
      </c>
    </row>
    <row r="6" spans="2:3" x14ac:dyDescent="0.3">
      <c r="B6" s="9" t="s">
        <v>1</v>
      </c>
      <c r="C6" s="6">
        <v>2</v>
      </c>
    </row>
    <row r="7" spans="2:3" x14ac:dyDescent="0.3">
      <c r="B7" s="9" t="s">
        <v>2</v>
      </c>
      <c r="C7" s="6">
        <v>3</v>
      </c>
    </row>
    <row r="8" spans="2:3" x14ac:dyDescent="0.3">
      <c r="B8" s="10" t="s">
        <v>3</v>
      </c>
      <c r="C8" s="6">
        <v>1</v>
      </c>
    </row>
    <row r="9" spans="2:3" x14ac:dyDescent="0.3">
      <c r="B9" s="10" t="s">
        <v>4</v>
      </c>
      <c r="C9" s="6">
        <v>2</v>
      </c>
    </row>
    <row r="10" spans="2:3" x14ac:dyDescent="0.3">
      <c r="B10" s="10" t="s">
        <v>5</v>
      </c>
      <c r="C10" s="6">
        <v>6</v>
      </c>
    </row>
    <row r="11" spans="2:3" x14ac:dyDescent="0.3">
      <c r="B11" s="9" t="s">
        <v>6</v>
      </c>
      <c r="C11" s="6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Damaste .</cp:lastModifiedBy>
  <cp:lastPrinted>2024-10-29T09:40:16Z</cp:lastPrinted>
  <dcterms:created xsi:type="dcterms:W3CDTF">2024-10-29T09:11:44Z</dcterms:created>
  <dcterms:modified xsi:type="dcterms:W3CDTF">2024-10-29T10:23:03Z</dcterms:modified>
</cp:coreProperties>
</file>