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16069BBB-0DF5-4EA2-A1C6-377E19FE9426}" xr6:coauthVersionLast="47" xr6:coauthVersionMax="47" xr10:uidLastSave="{00000000-0000-0000-0000-000000000000}"/>
  <bookViews>
    <workbookView xWindow="-108" yWindow="-108" windowWidth="23256" windowHeight="12576" tabRatio="861" activeTab="5" xr2:uid="{00000000-000D-0000-FFFF-FFFF00000000}"/>
  </bookViews>
  <sheets>
    <sheet name="ACCUEIL" sheetId="1" r:id="rId1"/>
    <sheet name="SOUTENANCES" sheetId="16" r:id="rId2"/>
    <sheet name="VISITES" sheetId="2" r:id="rId3"/>
    <sheet name="WP GNO" sheetId="6" r:id="rId4"/>
    <sheet name="WP GNE" sheetId="10" r:id="rId5"/>
    <sheet name="WP IDF" sheetId="4" r:id="rId6"/>
    <sheet name="WP GCE" sheetId="5" r:id="rId7"/>
    <sheet name="WP GSO" sheetId="12" r:id="rId8"/>
    <sheet name="WP GSE" sheetId="13" r:id="rId9"/>
    <sheet name="WP" sheetId="14" r:id="rId10"/>
    <sheet name="WS" sheetId="15" r:id="rId11"/>
    <sheet name="OUTIL" sheetId="8" r:id="rId12"/>
  </sheets>
  <definedNames>
    <definedName name="DonnéesExternes_1" localSheetId="9" hidden="1">WP!$B$5:$N$11</definedName>
    <definedName name="DonnéesExternes_1" localSheetId="6" hidden="1">'WP GCE'!$B$5:$N$11</definedName>
    <definedName name="DonnéesExternes_1" localSheetId="4" hidden="1">'WP GNE'!$B$5:$N$11</definedName>
    <definedName name="DonnéesExternes_1" localSheetId="3" hidden="1">'WP GNO'!$B$5:$N$12</definedName>
    <definedName name="DonnéesExternes_1" localSheetId="8" hidden="1">'WP GSE'!$B$5:$N$11</definedName>
    <definedName name="DonnéesExternes_1" localSheetId="7" hidden="1">'WP GSO'!$B$5:$N$11</definedName>
    <definedName name="DonnéesExternes_1" localSheetId="5" hidden="1">'WP IDF'!$B$5:$N$11</definedName>
    <definedName name="DonnéesExternes_1" localSheetId="10" hidden="1">WS!$B$5:$N$11</definedName>
    <definedName name="t_Soutenance">OFFSET(SOUTENANCES!$B$7,0,0,COUNTA(SOUTENANCES!$B$7:$B$500),COUNTA(SOUTENANCES!$7:$7)+3)</definedName>
    <definedName name="t_Visite">OFFSET(VISITES!$B$7,0,0,COUNTA(VISITES!$B$7:$B$500),COUNTA(VISITES!$7:$7)+3)</definedName>
    <definedName name="tabCorresp">OUTIL!$A$2:$B$9</definedName>
    <definedName name="_xlnm.Print_Area" localSheetId="1">SOUTENANCES!$A$1:$R$52</definedName>
    <definedName name="_xlnm.Print_Area" localSheetId="2">VISITES!$A$1:$R$52</definedName>
    <definedName name="_xlnm.Print_Area" localSheetId="9">WP!$A$1:$N$43</definedName>
    <definedName name="_xlnm.Print_Area" localSheetId="6">'WP GCE'!$A$1:$N$44</definedName>
    <definedName name="_xlnm.Print_Area" localSheetId="4">'WP GNE'!$A$1:$N$44</definedName>
    <definedName name="_xlnm.Print_Area" localSheetId="3">'WP GNO'!$A$1:$O$44</definedName>
    <definedName name="_xlnm.Print_Area" localSheetId="8">'WP GSE'!$A$1:$N$44</definedName>
    <definedName name="_xlnm.Print_Area" localSheetId="7">'WP GSO'!$A$1:$N$45</definedName>
    <definedName name="_xlnm.Print_Area" localSheetId="5">'WP IDF'!$A$1:$N$45</definedName>
    <definedName name="_xlnm.Print_Area" localSheetId="10">WS!$A$1:$N$42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3" i="16" l="1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21" i="16"/>
  <c r="B22" i="16"/>
  <c r="B23" i="16"/>
  <c r="B24" i="16"/>
  <c r="B25" i="16"/>
  <c r="B26" i="16"/>
  <c r="B27" i="16"/>
  <c r="B28" i="16"/>
  <c r="B29" i="16"/>
  <c r="B30" i="16"/>
  <c r="B32" i="16"/>
  <c r="B20" i="16"/>
  <c r="B9" i="16"/>
  <c r="B10" i="16"/>
  <c r="B11" i="16"/>
  <c r="B12" i="16"/>
  <c r="B13" i="16"/>
  <c r="B14" i="16"/>
  <c r="B15" i="16"/>
  <c r="B16" i="16"/>
  <c r="B17" i="16"/>
  <c r="B18" i="16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32" i="2"/>
  <c r="B21" i="2"/>
  <c r="B22" i="2"/>
  <c r="B23" i="2"/>
  <c r="B24" i="2"/>
  <c r="B25" i="2"/>
  <c r="B26" i="2"/>
  <c r="B27" i="2"/>
  <c r="B28" i="2"/>
  <c r="B29" i="2"/>
  <c r="B30" i="2"/>
  <c r="B20" i="2"/>
  <c r="B18" i="2"/>
  <c r="B10" i="2"/>
  <c r="B11" i="2"/>
  <c r="B12" i="2"/>
  <c r="B13" i="2"/>
  <c r="B14" i="2"/>
  <c r="B15" i="2"/>
  <c r="B16" i="2"/>
  <c r="B17" i="2"/>
  <c r="B9" i="2"/>
  <c r="F5" i="16"/>
  <c r="M5" i="16"/>
  <c r="L5" i="16"/>
  <c r="K5" i="16"/>
  <c r="J5" i="16"/>
  <c r="I5" i="16"/>
  <c r="H5" i="16"/>
  <c r="G5" i="16"/>
  <c r="F5" i="2"/>
  <c r="M5" i="2"/>
  <c r="L5" i="2"/>
  <c r="K5" i="2"/>
  <c r="J5" i="2"/>
  <c r="I5" i="2"/>
  <c r="H5" i="2"/>
  <c r="G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72F5560-10F4-4780-8075-6372B3E803C4}" keepAlive="1" name="Requête - Onglet" description="Connexion à la requête « Onglet » dans le classeur." type="5" refreshedVersion="0" background="1">
    <dbPr connection="Provider=Microsoft.Mashup.OleDb.1;Data Source=$Workbook$;Location=Onglet;Extended Properties=&quot;&quot;" command="SELECT * FROM [Onglet]"/>
  </connection>
  <connection id="2" xr16:uid="{6BDFDF46-0725-4A9A-901F-4F0E2FD46670}" keepAlive="1" name="Requête - Récap" description="Connexion à la requête « Récap » dans le classeur." type="5" refreshedVersion="0" background="1">
    <dbPr connection="Provider=Microsoft.Mashup.OleDb.1;Data Source=$Workbook$;Location=Récap;Extended Properties=&quot;&quot;" command="SELECT * FROM [Récap]"/>
  </connection>
  <connection id="3" xr16:uid="{5EF6C63D-3595-4AAE-B451-91513EB9483E}" keepAlive="1" name="Requête - WP" description="Connexion à la requête « WP » dans le classeur." type="5" refreshedVersion="8" background="1" saveData="1">
    <dbPr connection="Provider=Microsoft.Mashup.OleDb.1;Data Source=$Workbook$;Location=WP;Extended Properties=&quot;&quot;" command="SELECT * FROM [WP]"/>
  </connection>
  <connection id="4" xr16:uid="{3256473A-0DE5-42EF-A93F-658DE637FE21}" keepAlive="1" name="Requête - WP GCE" description="Connexion à la requête « WP GCE » dans le classeur." type="5" refreshedVersion="8" background="1" saveData="1">
    <dbPr connection="Provider=Microsoft.Mashup.OleDb.1;Data Source=$Workbook$;Location=&quot;WP GCE&quot;;Extended Properties=&quot;&quot;" command="SELECT * FROM [WP GCE]"/>
  </connection>
  <connection id="5" xr16:uid="{CFAA403E-FCD4-42A1-B548-2E3991D0FFCC}" keepAlive="1" name="Requête - WP GNE" description="Connexion à la requête « WP GNE » dans le classeur." type="5" refreshedVersion="8" background="1" saveData="1">
    <dbPr connection="Provider=Microsoft.Mashup.OleDb.1;Data Source=$Workbook$;Location=&quot;WP GNE&quot;;Extended Properties=&quot;&quot;" command="SELECT * FROM [WP GNE]"/>
  </connection>
  <connection id="6" xr16:uid="{7B88755E-44B3-4229-8DE3-C8C47339F9CD}" keepAlive="1" name="Requête - WP GNO" description="Connexion à la requête « WP GNO » dans le classeur." type="5" refreshedVersion="8" background="1" saveData="1">
    <dbPr connection="Provider=Microsoft.Mashup.OleDb.1;Data Source=$Workbook$;Location=&quot;WP GNO&quot;;Extended Properties=&quot;&quot;" command="SELECT * FROM [WP GNO]"/>
  </connection>
  <connection id="7" xr16:uid="{FDE802FD-61E9-480D-8A88-ACB22EEDAB7A}" keepAlive="1" name="Requête - WP GSE" description="Connexion à la requête « WP GSE » dans le classeur." type="5" refreshedVersion="8" background="1" saveData="1">
    <dbPr connection="Provider=Microsoft.Mashup.OleDb.1;Data Source=$Workbook$;Location=&quot;WP GSE&quot;;Extended Properties=&quot;&quot;" command="SELECT * FROM [WP GSE]"/>
  </connection>
  <connection id="8" xr16:uid="{07746418-8E75-44A9-8F50-0C85BE0C1A31}" keepAlive="1" name="Requête - WP GSO" description="Connexion à la requête « WP GSO » dans le classeur." type="5" refreshedVersion="8" background="1" saveData="1">
    <dbPr connection="Provider=Microsoft.Mashup.OleDb.1;Data Source=$Workbook$;Location=&quot;WP GSO&quot;;Extended Properties=&quot;&quot;" command="SELECT * FROM [WP GSO]"/>
  </connection>
  <connection id="9" xr16:uid="{0096D538-7EBC-4FA1-BFC5-9CF7A93CC74D}" keepAlive="1" name="Requête - WP IDF" description="Connexion à la requête « WP IDF » dans le classeur." type="5" refreshedVersion="8" background="1" saveData="1">
    <dbPr connection="Provider=Microsoft.Mashup.OleDb.1;Data Source=$Workbook$;Location=&quot;WP IDF&quot;;Extended Properties=&quot;&quot;" command="SELECT * FROM [WP IDF]"/>
  </connection>
  <connection id="10" xr16:uid="{7CCEFED4-02C8-4CBE-81C2-74523513489E}" keepAlive="1" name="Requête - WS" description="Connexion à la requête « WS » dans le classeur." type="5" refreshedVersion="8" background="1" saveData="1">
    <dbPr connection="Provider=Microsoft.Mashup.OleDb.1;Data Source=$Workbook$;Location=WS;Extended Properties=&quot;&quot;" command="SELECT * FROM [WS]"/>
  </connection>
</connections>
</file>

<file path=xl/sharedStrings.xml><?xml version="1.0" encoding="utf-8"?>
<sst xmlns="http://schemas.openxmlformats.org/spreadsheetml/2006/main" count="1124" uniqueCount="224">
  <si>
    <t>Oui</t>
  </si>
  <si>
    <t>Non</t>
  </si>
  <si>
    <t>WP_GNO</t>
  </si>
  <si>
    <t>WP GNO</t>
  </si>
  <si>
    <t>WP_GNE</t>
  </si>
  <si>
    <t>WP GNE</t>
  </si>
  <si>
    <t>WP_IDF</t>
  </si>
  <si>
    <t>WP IDF</t>
  </si>
  <si>
    <t>WP_GCE</t>
  </si>
  <si>
    <t>WP GCE</t>
  </si>
  <si>
    <t>WP_GSO</t>
  </si>
  <si>
    <t>WP GSO</t>
  </si>
  <si>
    <t>WP_GSE</t>
  </si>
  <si>
    <t>WP GSE</t>
  </si>
  <si>
    <t>WP</t>
  </si>
  <si>
    <t>WS</t>
  </si>
  <si>
    <t>FILIALE</t>
  </si>
  <si>
    <t>AGENCE</t>
  </si>
  <si>
    <t>CLIENT</t>
  </si>
  <si>
    <t>OBJET</t>
  </si>
  <si>
    <t>DATE VISITE</t>
  </si>
  <si>
    <t>LIEU</t>
  </si>
  <si>
    <t>VISITEURS</t>
  </si>
  <si>
    <t>OCTOBRE 2024</t>
  </si>
  <si>
    <t>NOVEMBRE 2024</t>
  </si>
  <si>
    <t>DÉCEMBRE 2024</t>
  </si>
  <si>
    <t>Recherche rapide par client</t>
  </si>
  <si>
    <t>HEURE</t>
  </si>
  <si>
    <t>Massy</t>
  </si>
  <si>
    <t>Visites de sites - 2024</t>
  </si>
  <si>
    <t>VISITES DE SITES - 2024</t>
  </si>
  <si>
    <t>SOUTENANCES - 2024</t>
  </si>
  <si>
    <t>A</t>
  </si>
  <si>
    <t>Nom1</t>
  </si>
  <si>
    <t>Objet1</t>
  </si>
  <si>
    <t>10h</t>
  </si>
  <si>
    <t>Lieu1</t>
  </si>
  <si>
    <t>AB</t>
  </si>
  <si>
    <t>CD</t>
  </si>
  <si>
    <t>EF</t>
  </si>
  <si>
    <t>GH</t>
  </si>
  <si>
    <t>INFORMATION</t>
  </si>
  <si>
    <t>B</t>
  </si>
  <si>
    <t>Nom2</t>
  </si>
  <si>
    <t>Objet2</t>
  </si>
  <si>
    <t>Lieu2</t>
  </si>
  <si>
    <t>IJ</t>
  </si>
  <si>
    <t>Nom3</t>
  </si>
  <si>
    <t>Objet3</t>
  </si>
  <si>
    <t>Lieu3</t>
  </si>
  <si>
    <t>Nom4</t>
  </si>
  <si>
    <t>Objet4</t>
  </si>
  <si>
    <t>Lieu4</t>
  </si>
  <si>
    <t>Nom5</t>
  </si>
  <si>
    <t>Objet5</t>
  </si>
  <si>
    <t>Lieu5</t>
  </si>
  <si>
    <t>Nom6</t>
  </si>
  <si>
    <t>Objet6</t>
  </si>
  <si>
    <t>Lieu6</t>
  </si>
  <si>
    <t>Nom7</t>
  </si>
  <si>
    <t>Objet7</t>
  </si>
  <si>
    <t>Lieu7</t>
  </si>
  <si>
    <t>Nom8</t>
  </si>
  <si>
    <t>Objet8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</si>
  <si>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</si>
  <si>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</si>
  <si>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</si>
  <si>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</si>
  <si>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</si>
  <si>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</si>
  <si>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</si>
  <si>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</si>
  <si>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</si>
  <si>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</si>
  <si>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</si>
  <si>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</si>
  <si>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</si>
  <si>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</si>
  <si>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Nom9</t>
  </si>
  <si>
    <t>Objet9</t>
  </si>
  <si>
    <t>Lieu9</t>
  </si>
  <si>
    <t>Nom10</t>
  </si>
  <si>
    <t>Objet10</t>
  </si>
  <si>
    <t>Lieu10</t>
  </si>
  <si>
    <t>Nom11</t>
  </si>
  <si>
    <t>Objet11</t>
  </si>
  <si>
    <t>Lieu11</t>
  </si>
  <si>
    <t>Nom12</t>
  </si>
  <si>
    <t>Objet12</t>
  </si>
  <si>
    <t>Lieu12</t>
  </si>
  <si>
    <t>Nom13</t>
  </si>
  <si>
    <t>Objet13</t>
  </si>
  <si>
    <t>Lieu13</t>
  </si>
  <si>
    <t>Nom14</t>
  </si>
  <si>
    <t>Objet14</t>
  </si>
  <si>
    <t>Nom15</t>
  </si>
  <si>
    <t>Objet15</t>
  </si>
  <si>
    <t>Lieu15</t>
  </si>
  <si>
    <t>Nom16</t>
  </si>
  <si>
    <t>Objet16</t>
  </si>
  <si>
    <t>Lieu16</t>
  </si>
  <si>
    <t>Nom17</t>
  </si>
  <si>
    <t>Nom18</t>
  </si>
  <si>
    <t>Objet17</t>
  </si>
  <si>
    <t>Lieu17</t>
  </si>
  <si>
    <t>Objet18</t>
  </si>
  <si>
    <t>Lieu18</t>
  </si>
  <si>
    <t>Nom19</t>
  </si>
  <si>
    <t>Objet19</t>
  </si>
  <si>
    <t>Lieu19</t>
  </si>
  <si>
    <t>Nom20</t>
  </si>
  <si>
    <t>Objet20</t>
  </si>
  <si>
    <t>Lieu20</t>
  </si>
  <si>
    <t>Nom21</t>
  </si>
  <si>
    <t>Objet21</t>
  </si>
  <si>
    <t>Lieu21</t>
  </si>
  <si>
    <t>Nom22</t>
  </si>
  <si>
    <t>Objet22</t>
  </si>
  <si>
    <t>Nom23</t>
  </si>
  <si>
    <t>Objet23</t>
  </si>
  <si>
    <t>Lieu23</t>
  </si>
  <si>
    <t>Nom24</t>
  </si>
  <si>
    <t>Objet24</t>
  </si>
  <si>
    <t>Lieu24</t>
  </si>
  <si>
    <t>Q</t>
  </si>
  <si>
    <t>R</t>
  </si>
  <si>
    <t>S</t>
  </si>
  <si>
    <t>T</t>
  </si>
  <si>
    <t>U</t>
  </si>
  <si>
    <t>V</t>
  </si>
  <si>
    <t>W</t>
  </si>
  <si>
    <t>X</t>
  </si>
  <si>
    <t>12h</t>
  </si>
  <si>
    <t>11h</t>
  </si>
  <si>
    <t>13h</t>
  </si>
  <si>
    <t>RÉGION NORD EST</t>
  </si>
  <si>
    <t>RÉGION CENTRE EST</t>
  </si>
  <si>
    <t>RÉGION SUD OUEST</t>
  </si>
  <si>
    <t>RÉGION SUD EST</t>
  </si>
  <si>
    <t>NOM ONGLET</t>
  </si>
  <si>
    <t>Caen</t>
  </si>
  <si>
    <t>Brest</t>
  </si>
  <si>
    <t>Nantes</t>
  </si>
  <si>
    <t>Rennes</t>
  </si>
  <si>
    <t>Rouen</t>
  </si>
  <si>
    <t>Amiens</t>
  </si>
  <si>
    <t>Calais</t>
  </si>
  <si>
    <t>Lille</t>
  </si>
  <si>
    <t>Nancy</t>
  </si>
  <si>
    <t>Strasboug</t>
  </si>
  <si>
    <t>Siège Massy</t>
  </si>
  <si>
    <t>Rosny</t>
  </si>
  <si>
    <t>Rueil</t>
  </si>
  <si>
    <t>Lyon</t>
  </si>
  <si>
    <t>Saint-Etienne</t>
  </si>
  <si>
    <t>Bordeaux</t>
  </si>
  <si>
    <t>Limoges</t>
  </si>
  <si>
    <t>Tulles</t>
  </si>
  <si>
    <t>Marseille</t>
  </si>
  <si>
    <t>Montpellier</t>
  </si>
  <si>
    <t>Nice</t>
  </si>
  <si>
    <t>RÉGION ÎLE DE FRANCE</t>
  </si>
  <si>
    <t>ATTEST VISITE</t>
  </si>
  <si>
    <t>CONFIRM CLIENT</t>
  </si>
  <si>
    <t>INFOS TRANSMISES VISITEURS</t>
  </si>
  <si>
    <t xml:space="preserve"> </t>
  </si>
  <si>
    <t>TYPE</t>
  </si>
  <si>
    <t xml:space="preserve">RÉGION NORD OUEST </t>
  </si>
  <si>
    <t>Sout1</t>
  </si>
  <si>
    <t>Sout2</t>
  </si>
  <si>
    <t>Sout3</t>
  </si>
  <si>
    <t>Sout4</t>
  </si>
  <si>
    <t>Sout5</t>
  </si>
  <si>
    <t>Sout6</t>
  </si>
  <si>
    <t>Sout7</t>
  </si>
  <si>
    <t>Sout8</t>
  </si>
  <si>
    <t>Sout9</t>
  </si>
  <si>
    <t>Sout10</t>
  </si>
  <si>
    <t>Sout11</t>
  </si>
  <si>
    <t>Sout12</t>
  </si>
  <si>
    <t>Sout13</t>
  </si>
  <si>
    <t>Sout14</t>
  </si>
  <si>
    <t>Sout15</t>
  </si>
  <si>
    <t>Sout16</t>
  </si>
  <si>
    <t>Nom1bis</t>
  </si>
  <si>
    <t>Objet1bis</t>
  </si>
  <si>
    <t>Sout17</t>
  </si>
  <si>
    <t>Sout18</t>
  </si>
  <si>
    <t>Sout19</t>
  </si>
  <si>
    <t>Sout20</t>
  </si>
  <si>
    <t>Sout21</t>
  </si>
  <si>
    <t>Sout22</t>
  </si>
  <si>
    <t>Sout23</t>
  </si>
  <si>
    <t>Sout24</t>
  </si>
  <si>
    <t>ObjetSout1</t>
  </si>
  <si>
    <t>ObjetSout2</t>
  </si>
  <si>
    <t>ObjetSout3</t>
  </si>
  <si>
    <t>ObjetSout4</t>
  </si>
  <si>
    <t>ObjetSout5</t>
  </si>
  <si>
    <t>ObjetSout6</t>
  </si>
  <si>
    <t>ObjetSout7</t>
  </si>
  <si>
    <t>ObjetSout8</t>
  </si>
  <si>
    <t>ObjetSout9</t>
  </si>
  <si>
    <t>ObjetSout10</t>
  </si>
  <si>
    <t>ObjetSout11</t>
  </si>
  <si>
    <t>ObjetSout12</t>
  </si>
  <si>
    <t>ObjetSout13</t>
  </si>
  <si>
    <t>ObjetSout14</t>
  </si>
  <si>
    <t>ObjetSout15</t>
  </si>
  <si>
    <t>ObjetSout16</t>
  </si>
  <si>
    <t>ObjetSout17</t>
  </si>
  <si>
    <t>ObjetSout18</t>
  </si>
  <si>
    <t>ObjetSout19</t>
  </si>
  <si>
    <t>ObjetSout20</t>
  </si>
  <si>
    <t>ObjetSout21</t>
  </si>
  <si>
    <t>ObjetSout22</t>
  </si>
  <si>
    <t>ObjetSout23</t>
  </si>
  <si>
    <t>ObjetSout24</t>
  </si>
  <si>
    <t>VISITEURS(1)</t>
  </si>
  <si>
    <t>VISITEURS(2)</t>
  </si>
  <si>
    <t>VISITEURS(3)</t>
  </si>
  <si>
    <t>VISITEURS(4)</t>
  </si>
  <si>
    <t>SOUTENANCE</t>
  </si>
  <si>
    <t>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</si>
</sst>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2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  <border>
      <left style="thin">
        <color theme="0"/>
      </left>
      <right/>
      <top style="thin">
        <color theme="8" tint="0.39997558519241921"/>
      </top>
      <bottom/>
      <diagonal/>
    </border>
    <border>
      <left/>
      <right style="thin">
        <color theme="0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0"/>
      </left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0"/>
      </left>
      <right/>
      <top style="thin">
        <color theme="8" tint="0.39997558519241921"/>
      </top>
      <bottom style="thin">
        <color theme="8" tint="0.39991454817346722"/>
      </bottom>
      <diagonal/>
    </border>
    <border>
      <left style="thin">
        <color theme="0"/>
      </left>
      <right/>
      <top style="thin">
        <color theme="8" tint="0.39991454817346722"/>
      </top>
      <bottom style="thin">
        <color theme="8" tint="0.39991454817346722"/>
      </bottom>
      <diagonal/>
    </border>
    <border>
      <left/>
      <right/>
      <top style="thin">
        <color theme="8" tint="0.39991454817346722"/>
      </top>
      <bottom style="thin">
        <color theme="8" tint="0.39991454817346722"/>
      </bottom>
      <diagonal/>
    </border>
    <border>
      <left/>
      <right/>
      <top style="thin">
        <color theme="8" tint="0.39991454817346722"/>
      </top>
      <bottom style="thin">
        <color theme="8" tint="0.399945066682943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8" tint="0.39991454817346722"/>
      </top>
      <bottom style="thin">
        <color theme="8" tint="0.39997558519241921"/>
      </bottom>
      <diagonal/>
    </border>
    <border>
      <left style="thin">
        <color theme="0"/>
      </left>
      <right/>
      <top/>
      <bottom style="thin">
        <color theme="8" tint="0.39991454817346722"/>
      </bottom>
      <diagonal/>
    </border>
    <border>
      <left style="thin">
        <color theme="0"/>
      </left>
      <right style="thin">
        <color theme="0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4506668294322"/>
      </left>
      <right style="thin">
        <color theme="0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 style="thin">
        <color theme="8" tint="0.39997558519241921"/>
      </bottom>
      <diagonal/>
    </border>
    <border>
      <left/>
      <right/>
      <top style="thin">
        <color indexed="64"/>
      </top>
      <bottom style="thin">
        <color theme="8" tint="0.39997558519241921"/>
      </bottom>
      <diagonal/>
    </border>
    <border>
      <left/>
      <right style="thin">
        <color theme="0"/>
      </right>
      <top style="thin">
        <color indexed="64"/>
      </top>
      <bottom style="thin">
        <color theme="8" tint="0.39997558519241921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8" tint="0.39997558519241921"/>
      </bottom>
      <diagonal/>
    </border>
    <border>
      <left/>
      <right/>
      <top style="thin">
        <color indexed="64"/>
      </top>
      <bottom/>
      <diagonal/>
    </border>
    <border>
      <left style="thin">
        <color theme="8" tint="0.39994506668294322"/>
      </left>
      <right style="thin">
        <color theme="0"/>
      </right>
      <top style="thin">
        <color indexed="64"/>
      </top>
      <bottom style="thin">
        <color theme="8" tint="0.39997558519241921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indexed="64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/>
      <top style="thin">
        <color theme="8" tint="0.39997558519241921"/>
      </top>
      <bottom style="thin">
        <color theme="8" tint="0.39991454817346722"/>
      </bottom>
      <diagonal/>
    </border>
    <border>
      <left style="thin">
        <color theme="0"/>
      </left>
      <right style="thin">
        <color indexed="64"/>
      </right>
      <top style="thin">
        <color theme="8" tint="0.39997558519241921"/>
      </top>
      <bottom style="thin">
        <color theme="8" tint="0.39991454817346722"/>
      </bottom>
      <diagonal/>
    </border>
    <border>
      <left style="thin">
        <color theme="0"/>
      </left>
      <right style="thin">
        <color indexed="64"/>
      </right>
      <top style="thin">
        <color theme="8" tint="0.39991454817346722"/>
      </top>
      <bottom style="thin">
        <color theme="8" tint="0.39991454817346722"/>
      </bottom>
      <diagonal/>
    </border>
    <border>
      <left style="thin">
        <color indexed="64"/>
      </left>
      <right/>
      <top style="thin">
        <color theme="8" tint="0.39991454817346722"/>
      </top>
      <bottom style="thin">
        <color theme="8" tint="0.39997558519241921"/>
      </bottom>
      <diagonal/>
    </border>
    <border>
      <left/>
      <right style="thin">
        <color indexed="64"/>
      </right>
      <top style="thin">
        <color theme="8" tint="0.39991454817346722"/>
      </top>
      <bottom style="thin">
        <color theme="8" tint="0.39997558519241921"/>
      </bottom>
      <diagonal/>
    </border>
    <border>
      <left/>
      <right style="thin">
        <color indexed="64"/>
      </right>
      <top style="thin">
        <color theme="8" tint="0.39991454817346722"/>
      </top>
      <bottom style="thin">
        <color theme="8" tint="0.39991454817346722"/>
      </bottom>
      <diagonal/>
    </border>
    <border>
      <left style="thin">
        <color indexed="64"/>
      </left>
      <right/>
      <top style="thin">
        <color theme="8" tint="0.39991454817346722"/>
      </top>
      <bottom style="thin">
        <color theme="8" tint="0.39991454817346722"/>
      </bottom>
      <diagonal/>
    </border>
    <border>
      <left/>
      <right style="thin">
        <color indexed="64"/>
      </right>
      <top style="thin">
        <color theme="8" tint="0.39991454817346722"/>
      </top>
      <bottom style="thin">
        <color theme="8" tint="0.39994506668294322"/>
      </bottom>
      <diagonal/>
    </border>
    <border>
      <left style="thin">
        <color indexed="64"/>
      </left>
      <right/>
      <top style="thin">
        <color theme="8" tint="0.39997558519241921"/>
      </top>
      <bottom style="thin">
        <color indexed="64"/>
      </bottom>
      <diagonal/>
    </border>
    <border>
      <left/>
      <right/>
      <top style="thin">
        <color theme="8" tint="0.39991454817346722"/>
      </top>
      <bottom style="thin">
        <color indexed="64"/>
      </bottom>
      <diagonal/>
    </border>
    <border>
      <left/>
      <right style="thin">
        <color indexed="64"/>
      </right>
      <top style="thin">
        <color theme="8" tint="0.39991454817346722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8" tint="0.39997558519241921"/>
      </bottom>
      <diagonal/>
    </border>
    <border>
      <left style="thin">
        <color indexed="64"/>
      </left>
      <right style="thin">
        <color theme="0"/>
      </right>
      <top style="thin">
        <color theme="8" tint="0.39997558519241921"/>
      </top>
      <bottom style="thin">
        <color theme="8" tint="0.39991454817346722"/>
      </bottom>
      <diagonal/>
    </border>
    <border>
      <left style="thin">
        <color indexed="64"/>
      </left>
      <right style="thin">
        <color theme="0"/>
      </right>
      <top style="thin">
        <color theme="8" tint="0.39991454817346722"/>
      </top>
      <bottom style="thin">
        <color theme="8" tint="0.39991454817346722"/>
      </bottom>
      <diagonal/>
    </border>
    <border>
      <left style="thin">
        <color indexed="64"/>
      </left>
      <right/>
      <top style="thin">
        <color theme="8" tint="0.39991454817346722"/>
      </top>
      <bottom style="thin">
        <color indexed="64"/>
      </bottom>
      <diagonal/>
    </border>
    <border>
      <left style="thin">
        <color indexed="64"/>
      </left>
      <right/>
      <top style="thin">
        <color theme="8" tint="0.39991454817346722"/>
      </top>
      <bottom style="thin">
        <color theme="8" tint="0.39994506668294322"/>
      </bottom>
      <diagonal/>
    </border>
    <border>
      <left style="thin">
        <color theme="4" tint="-0.24994659260841701"/>
      </left>
      <right/>
      <top style="thin">
        <color theme="8" tint="0.39997558519241921"/>
      </top>
      <bottom/>
      <diagonal/>
    </border>
    <border>
      <left style="thin">
        <color theme="0"/>
      </left>
      <right style="thin">
        <color theme="4" tint="-0.24994659260841701"/>
      </right>
      <top style="thin">
        <color theme="8" tint="0.39997558519241921"/>
      </top>
      <bottom/>
      <diagonal/>
    </border>
    <border>
      <left style="thin">
        <color theme="4" tint="-0.2499465926084170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4" tint="-0.2499465926084170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4" tint="-0.24994659260841701"/>
      </left>
      <right/>
      <top style="thin">
        <color theme="8" tint="0.39997558519241921"/>
      </top>
      <bottom style="thin">
        <color theme="8" tint="0.39991454817346722"/>
      </bottom>
      <diagonal/>
    </border>
    <border>
      <left style="thin">
        <color theme="0"/>
      </left>
      <right style="thin">
        <color theme="4" tint="-0.24994659260841701"/>
      </right>
      <top style="thin">
        <color theme="8" tint="0.39997558519241921"/>
      </top>
      <bottom style="thin">
        <color theme="8" tint="0.39991454817346722"/>
      </bottom>
      <diagonal/>
    </border>
    <border>
      <left style="thin">
        <color theme="0"/>
      </left>
      <right style="thin">
        <color theme="4" tint="-0.24994659260841701"/>
      </right>
      <top style="thin">
        <color theme="8" tint="0.39991454817346722"/>
      </top>
      <bottom style="thin">
        <color theme="8" tint="0.39991454817346722"/>
      </bottom>
      <diagonal/>
    </border>
    <border>
      <left style="thin">
        <color theme="4" tint="-0.24994659260841701"/>
      </left>
      <right/>
      <top style="thin">
        <color theme="8" tint="0.39991454817346722"/>
      </top>
      <bottom style="thin">
        <color theme="8" tint="0.39997558519241921"/>
      </bottom>
      <diagonal/>
    </border>
    <border>
      <left/>
      <right style="thin">
        <color theme="4" tint="-0.24994659260841701"/>
      </right>
      <top style="thin">
        <color theme="8" tint="0.39991454817346722"/>
      </top>
      <bottom style="thin">
        <color theme="8" tint="0.39997558519241921"/>
      </bottom>
      <diagonal/>
    </border>
    <border>
      <left/>
      <right style="thin">
        <color theme="4" tint="-0.24994659260841701"/>
      </right>
      <top style="thin">
        <color theme="8" tint="0.39991454817346722"/>
      </top>
      <bottom style="thin">
        <color theme="8" tint="0.39991454817346722"/>
      </bottom>
      <diagonal/>
    </border>
    <border>
      <left style="thin">
        <color theme="4" tint="-0.24994659260841701"/>
      </left>
      <right/>
      <top style="thin">
        <color theme="8" tint="0.39991454817346722"/>
      </top>
      <bottom style="thin">
        <color theme="8" tint="0.39991454817346722"/>
      </bottom>
      <diagonal/>
    </border>
    <border>
      <left/>
      <right style="thin">
        <color theme="4" tint="-0.24994659260841701"/>
      </right>
      <top style="thin">
        <color theme="8" tint="0.39991454817346722"/>
      </top>
      <bottom style="thin">
        <color theme="8" tint="0.39994506668294322"/>
      </bottom>
      <diagonal/>
    </border>
    <border>
      <left style="thin">
        <color theme="4" tint="-0.24994659260841701"/>
      </left>
      <right/>
      <top style="thin">
        <color theme="8" tint="0.39997558519241921"/>
      </top>
      <bottom style="thin">
        <color theme="4" tint="-0.24994659260841701"/>
      </bottom>
      <diagonal/>
    </border>
    <border>
      <left/>
      <right/>
      <top style="thin">
        <color theme="8" tint="0.39991454817346722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8" tint="0.39991454817346722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8" tint="0.39991454817346722"/>
      </top>
      <bottom style="thin">
        <color theme="8" tint="0.39994506668294322"/>
      </bottom>
      <diagonal/>
    </border>
    <border>
      <left style="thin">
        <color theme="4" tint="-0.24994659260841701"/>
      </left>
      <right/>
      <top style="thin">
        <color theme="8" tint="0.39991454817346722"/>
      </top>
      <bottom style="thin">
        <color theme="4" tint="-0.24994659260841701"/>
      </bottom>
      <diagonal/>
    </border>
  </borders>
  <cellStyleXfs count="1">
    <xf numFmtId="0" fontId="0" fillId="0" borderId="0"/>
  </cellStyleXfs>
  <cellXfs count="110">
    <xf numFmtId="0" fontId="0" fillId="0" borderId="0" xfId="0"/>
    <xf numFmtId="14" fontId="0" fillId="0" borderId="0" xfId="0" applyNumberFormat="1"/>
    <xf numFmtId="0" fontId="0" fillId="4" borderId="11" xfId="0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vertical="center"/>
    </xf>
    <xf numFmtId="164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164" fontId="0" fillId="0" borderId="9" xfId="0" applyNumberFormat="1" applyBorder="1" applyAlignment="1">
      <alignment vertical="center"/>
    </xf>
    <xf numFmtId="0" fontId="0" fillId="0" borderId="9" xfId="0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65" fontId="0" fillId="5" borderId="0" xfId="0" applyNumberFormat="1" applyFill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2" borderId="14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16" xfId="0" applyBorder="1"/>
    <xf numFmtId="0" fontId="0" fillId="0" borderId="17" xfId="0" applyBorder="1"/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164" fontId="3" fillId="2" borderId="19" xfId="0" applyNumberFormat="1" applyFont="1" applyFill="1" applyBorder="1" applyAlignment="1">
      <alignment horizontal="center" vertical="center"/>
    </xf>
    <xf numFmtId="164" fontId="3" fillId="2" borderId="23" xfId="0" applyNumberFormat="1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vertical="center"/>
    </xf>
    <xf numFmtId="164" fontId="0" fillId="0" borderId="38" xfId="0" applyNumberFormat="1" applyBorder="1" applyAlignment="1">
      <alignment vertical="center"/>
    </xf>
    <xf numFmtId="0" fontId="0" fillId="0" borderId="38" xfId="0" applyBorder="1" applyAlignment="1">
      <alignment horizontal="center" vertical="center"/>
    </xf>
    <xf numFmtId="165" fontId="0" fillId="0" borderId="38" xfId="0" applyNumberFormat="1" applyBorder="1" applyAlignment="1">
      <alignment horizontal="center" vertical="center"/>
    </xf>
    <xf numFmtId="0" fontId="0" fillId="0" borderId="39" xfId="0" applyBorder="1" applyAlignment="1">
      <alignment vertical="center"/>
    </xf>
    <xf numFmtId="0" fontId="3" fillId="2" borderId="40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43" xfId="0" applyBorder="1" applyAlignment="1">
      <alignment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4" xfId="0" applyBorder="1" applyAlignment="1">
      <alignment vertical="center"/>
    </xf>
    <xf numFmtId="0" fontId="0" fillId="0" borderId="56" xfId="0" applyBorder="1" applyAlignment="1">
      <alignment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vertical="center"/>
    </xf>
    <xf numFmtId="164" fontId="0" fillId="0" borderId="58" xfId="0" applyNumberFormat="1" applyBorder="1" applyAlignment="1">
      <alignment vertical="center"/>
    </xf>
    <xf numFmtId="0" fontId="0" fillId="0" borderId="58" xfId="0" applyBorder="1" applyAlignment="1">
      <alignment horizontal="center" vertical="center"/>
    </xf>
    <xf numFmtId="165" fontId="0" fillId="0" borderId="58" xfId="0" applyNumberFormat="1" applyBorder="1" applyAlignment="1">
      <alignment horizontal="center" vertical="center"/>
    </xf>
    <xf numFmtId="0" fontId="0" fillId="0" borderId="59" xfId="0" applyBorder="1" applyAlignment="1">
      <alignment vertical="center"/>
    </xf>
    <xf numFmtId="0" fontId="0" fillId="0" borderId="55" xfId="0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0" fillId="0" borderId="60" xfId="0" applyBorder="1" applyAlignment="1">
      <alignment vertical="center"/>
    </xf>
    <xf numFmtId="0" fontId="0" fillId="0" borderId="61" xfId="0" applyBorder="1" applyAlignment="1">
      <alignment vertical="center"/>
    </xf>
    <xf numFmtId="17" fontId="8" fillId="3" borderId="52" xfId="0" quotePrefix="1" applyNumberFormat="1" applyFont="1" applyFill="1" applyBorder="1" applyAlignment="1">
      <alignment horizontal="center" vertical="center"/>
    </xf>
    <xf numFmtId="17" fontId="8" fillId="3" borderId="12" xfId="0" quotePrefix="1" applyNumberFormat="1" applyFont="1" applyFill="1" applyBorder="1" applyAlignment="1">
      <alignment horizontal="center" vertical="center"/>
    </xf>
    <xf numFmtId="17" fontId="8" fillId="3" borderId="53" xfId="0" quotePrefix="1" applyNumberFormat="1" applyFont="1" applyFill="1" applyBorder="1" applyAlignment="1">
      <alignment horizontal="center" vertical="center"/>
    </xf>
    <xf numFmtId="17" fontId="8" fillId="3" borderId="55" xfId="0" quotePrefix="1" applyNumberFormat="1" applyFont="1" applyFill="1" applyBorder="1" applyAlignment="1">
      <alignment horizontal="center" vertical="center"/>
    </xf>
    <xf numFmtId="17" fontId="8" fillId="3" borderId="8" xfId="0" quotePrefix="1" applyNumberFormat="1" applyFont="1" applyFill="1" applyBorder="1" applyAlignment="1">
      <alignment horizontal="center" vertical="center"/>
    </xf>
    <xf numFmtId="17" fontId="8" fillId="3" borderId="54" xfId="0" quotePrefix="1" applyNumberFormat="1" applyFont="1" applyFill="1" applyBorder="1" applyAlignment="1">
      <alignment horizontal="center" vertical="center"/>
    </xf>
    <xf numFmtId="17" fontId="8" fillId="3" borderId="47" xfId="0" quotePrefix="1" applyNumberFormat="1" applyFont="1" applyFill="1" applyBorder="1" applyAlignment="1">
      <alignment horizontal="center" vertical="center"/>
    </xf>
    <xf numFmtId="17" fontId="8" fillId="3" borderId="1" xfId="0" quotePrefix="1" applyNumberFormat="1" applyFont="1" applyFill="1" applyBorder="1" applyAlignment="1">
      <alignment horizontal="center" vertical="center"/>
    </xf>
    <xf numFmtId="17" fontId="8" fillId="3" borderId="48" xfId="0" quotePrefix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7" fontId="8" fillId="3" borderId="27" xfId="0" quotePrefix="1" applyNumberFormat="1" applyFont="1" applyFill="1" applyBorder="1" applyAlignment="1">
      <alignment horizontal="center" vertical="center"/>
    </xf>
    <xf numFmtId="17" fontId="8" fillId="3" borderId="28" xfId="0" quotePrefix="1" applyNumberFormat="1" applyFont="1" applyFill="1" applyBorder="1" applyAlignment="1">
      <alignment horizontal="center" vertical="center"/>
    </xf>
    <xf numFmtId="17" fontId="8" fillId="3" borderId="32" xfId="0" quotePrefix="1" applyNumberFormat="1" applyFont="1" applyFill="1" applyBorder="1" applyAlignment="1">
      <alignment horizontal="center" vertical="center"/>
    </xf>
    <xf numFmtId="17" fontId="8" fillId="3" borderId="33" xfId="0" quotePrefix="1" applyNumberFormat="1" applyFont="1" applyFill="1" applyBorder="1" applyAlignment="1">
      <alignment horizontal="center" vertical="center"/>
    </xf>
    <xf numFmtId="17" fontId="8" fillId="3" borderId="35" xfId="0" quotePrefix="1" applyNumberFormat="1" applyFont="1" applyFill="1" applyBorder="1" applyAlignment="1">
      <alignment horizontal="center" vertical="center"/>
    </xf>
    <xf numFmtId="17" fontId="8" fillId="3" borderId="34" xfId="0" quotePrefix="1" applyNumberFormat="1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40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>
          <bgColor rgb="FFFF9999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ont>
        <color theme="4" tint="0.79998168889431442"/>
      </font>
      <fill>
        <patternFill patternType="solid">
          <bgColor theme="4" tint="0.79998168889431442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rgb="FFFF9999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theme="3" tint="0.79998168889431442"/>
        </patternFill>
      </fill>
    </dxf>
    <dxf>
      <font>
        <color rgb="FF800000"/>
      </font>
      <fill>
        <patternFill>
          <bgColor rgb="FFFF9999"/>
        </patternFill>
      </fill>
    </dxf>
    <dxf>
      <font>
        <b/>
        <i val="0"/>
        <color theme="9" tint="-0.24994659260841701"/>
      </font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ont>
        <color theme="4" tint="0.79998168889431442"/>
      </font>
      <fill>
        <patternFill patternType="solid">
          <bgColor theme="4" tint="0.79998168889431442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FF9999"/>
      <color rgb="FFFF7C80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OUTENANCES!A1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SOUTENANCES!A1"/><Relationship Id="rId2" Type="http://schemas.openxmlformats.org/officeDocument/2006/relationships/hyperlink" Target="#VISITES!A1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2274092</xdr:colOff>
      <xdr:row>0</xdr:row>
      <xdr:rowOff>142876</xdr:rowOff>
    </xdr:from>
    <xdr:to>
      <xdr:col>16</xdr:col>
      <xdr:colOff>3426617</xdr:colOff>
      <xdr:row>3</xdr:row>
      <xdr:rowOff>235743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A67B39F1-9F10-9AE2-6069-0E4D51DFE789}"/>
            </a:ext>
          </a:extLst>
        </xdr:cNvPr>
        <xdr:cNvGrpSpPr/>
      </xdr:nvGrpSpPr>
      <xdr:grpSpPr>
        <a:xfrm>
          <a:off x="21305042" y="142876"/>
          <a:ext cx="1152525" cy="856772"/>
          <a:chOff x="15311437" y="273844"/>
          <a:chExt cx="1152525" cy="890586"/>
        </a:xfrm>
      </xdr:grpSpPr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308752D5-2BA7-430F-9454-D5B97D8AAEF4}"/>
              </a:ext>
            </a:extLst>
          </xdr:cNvPr>
          <xdr:cNvSpPr/>
        </xdr:nvSpPr>
        <xdr:spPr>
          <a:xfrm>
            <a:off x="15366205" y="664368"/>
            <a:ext cx="1022106" cy="165771"/>
          </a:xfrm>
          <a:prstGeom prst="rect">
            <a:avLst/>
          </a:prstGeom>
          <a:solidFill>
            <a:srgbClr val="FF9999"/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E4206C15-BECA-4395-BF4B-6CD1DEAFDEC6}"/>
              </a:ext>
            </a:extLst>
          </xdr:cNvPr>
          <xdr:cNvSpPr/>
        </xdr:nvSpPr>
        <xdr:spPr>
          <a:xfrm>
            <a:off x="15370968" y="832889"/>
            <a:ext cx="1017343" cy="191048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" name="ZoneTexte 6">
            <a:extLst>
              <a:ext uri="{FF2B5EF4-FFF2-40B4-BE49-F238E27FC236}">
                <a16:creationId xmlns:a16="http://schemas.microsoft.com/office/drawing/2014/main" id="{F5EF6778-B984-42B5-9EBD-F414CD28428C}"/>
              </a:ext>
            </a:extLst>
          </xdr:cNvPr>
          <xdr:cNvSpPr txBox="1"/>
        </xdr:nvSpPr>
        <xdr:spPr>
          <a:xfrm>
            <a:off x="15311437" y="273844"/>
            <a:ext cx="1152525" cy="890586"/>
          </a:xfrm>
          <a:prstGeom prst="rect">
            <a:avLst/>
          </a:prstGeom>
          <a:noFill/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aseline="0"/>
              <a:t>Légende :</a:t>
            </a:r>
          </a:p>
          <a:p>
            <a:endParaRPr lang="fr-FR" sz="1100" baseline="0"/>
          </a:p>
          <a:p>
            <a:r>
              <a:rPr lang="fr-FR" sz="1100" baseline="0"/>
              <a:t>  À renseigner</a:t>
            </a:r>
          </a:p>
          <a:p>
            <a:r>
              <a:rPr lang="fr-FR" sz="1100" b="1" baseline="0">
                <a:solidFill>
                  <a:schemeClr val="accent6"/>
                </a:solidFill>
              </a:rPr>
              <a:t>  Visite passée</a:t>
            </a:r>
          </a:p>
          <a:p>
            <a:endParaRPr lang="fr-FR" sz="1100" baseline="0"/>
          </a:p>
          <a:p>
            <a:endParaRPr lang="fr-FR" sz="1100" baseline="0"/>
          </a:p>
          <a:p>
            <a:endParaRPr lang="fr-FR" sz="1100" baseline="0"/>
          </a:p>
          <a:p>
            <a:endParaRPr lang="fr-FR" sz="1100"/>
          </a:p>
        </xdr:txBody>
      </xdr:sp>
    </xdr:grpSp>
    <xdr:clientData/>
  </xdr:twoCellAnchor>
  <xdr:twoCellAnchor>
    <xdr:from>
      <xdr:col>0</xdr:col>
      <xdr:colOff>83344</xdr:colOff>
      <xdr:row>0</xdr:row>
      <xdr:rowOff>59530</xdr:rowOff>
    </xdr:from>
    <xdr:to>
      <xdr:col>3</xdr:col>
      <xdr:colOff>476250</xdr:colOff>
      <xdr:row>1</xdr:row>
      <xdr:rowOff>202405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7CC35E-D8CE-43DC-AA3A-57E63383B68A}"/>
            </a:ext>
          </a:extLst>
        </xdr:cNvPr>
        <xdr:cNvSpPr/>
      </xdr:nvSpPr>
      <xdr:spPr>
        <a:xfrm>
          <a:off x="83344" y="59530"/>
          <a:ext cx="1357312" cy="333375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271461</xdr:rowOff>
    </xdr:from>
    <xdr:to>
      <xdr:col>3</xdr:col>
      <xdr:colOff>476250</xdr:colOff>
      <xdr:row>2</xdr:row>
      <xdr:rowOff>200023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2BA0095-41FC-44F6-9076-8B515C9F2869}"/>
            </a:ext>
          </a:extLst>
        </xdr:cNvPr>
        <xdr:cNvSpPr/>
      </xdr:nvSpPr>
      <xdr:spPr>
        <a:xfrm>
          <a:off x="80963" y="461961"/>
          <a:ext cx="1359693" cy="333375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2326482</xdr:colOff>
      <xdr:row>0</xdr:row>
      <xdr:rowOff>121445</xdr:rowOff>
    </xdr:from>
    <xdr:to>
      <xdr:col>16</xdr:col>
      <xdr:colOff>3443288</xdr:colOff>
      <xdr:row>3</xdr:row>
      <xdr:rowOff>214312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2CDAC45-CCE9-6017-CD85-4FB8738E1DE0}"/>
            </a:ext>
          </a:extLst>
        </xdr:cNvPr>
        <xdr:cNvGrpSpPr/>
      </xdr:nvGrpSpPr>
      <xdr:grpSpPr>
        <a:xfrm>
          <a:off x="21252657" y="121445"/>
          <a:ext cx="1116806" cy="864392"/>
          <a:chOff x="15447169" y="169070"/>
          <a:chExt cx="1116806" cy="890586"/>
        </a:xfrm>
      </xdr:grpSpPr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7AC1857E-4311-4B4E-8451-9377C315AC16}"/>
              </a:ext>
            </a:extLst>
          </xdr:cNvPr>
          <xdr:cNvSpPr/>
        </xdr:nvSpPr>
        <xdr:spPr>
          <a:xfrm>
            <a:off x="15496646" y="728115"/>
            <a:ext cx="991679" cy="176759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B3DB1B25-87D6-EF16-C8BE-25FB84FCF6EE}"/>
              </a:ext>
            </a:extLst>
          </xdr:cNvPr>
          <xdr:cNvSpPr/>
        </xdr:nvSpPr>
        <xdr:spPr>
          <a:xfrm>
            <a:off x="15501937" y="559594"/>
            <a:ext cx="986387" cy="165771"/>
          </a:xfrm>
          <a:prstGeom prst="rect">
            <a:avLst/>
          </a:prstGeom>
          <a:solidFill>
            <a:srgbClr val="FF9999"/>
          </a:solidFill>
          <a:ln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" name="ZoneTexte 1">
            <a:extLst>
              <a:ext uri="{FF2B5EF4-FFF2-40B4-BE49-F238E27FC236}">
                <a16:creationId xmlns:a16="http://schemas.microsoft.com/office/drawing/2014/main" id="{5D99F112-C2CC-0755-140F-4453900B295E}"/>
              </a:ext>
            </a:extLst>
          </xdr:cNvPr>
          <xdr:cNvSpPr txBox="1"/>
        </xdr:nvSpPr>
        <xdr:spPr>
          <a:xfrm>
            <a:off x="15447169" y="169070"/>
            <a:ext cx="1116806" cy="890586"/>
          </a:xfrm>
          <a:prstGeom prst="rect">
            <a:avLst/>
          </a:prstGeom>
          <a:noFill/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aseline="0"/>
              <a:t>Légende :</a:t>
            </a:r>
          </a:p>
          <a:p>
            <a:endParaRPr lang="fr-FR" sz="1100" baseline="0"/>
          </a:p>
          <a:p>
            <a:r>
              <a:rPr lang="fr-FR" sz="1100" baseline="0"/>
              <a:t>  À renseigner</a:t>
            </a:r>
          </a:p>
          <a:p>
            <a:r>
              <a:rPr lang="fr-FR" sz="1100" b="1" baseline="0">
                <a:solidFill>
                  <a:schemeClr val="accent6"/>
                </a:solidFill>
              </a:rPr>
              <a:t>  Visite passée</a:t>
            </a:r>
          </a:p>
          <a:p>
            <a:endParaRPr lang="fr-FR" sz="1100" baseline="0"/>
          </a:p>
          <a:p>
            <a:endParaRPr lang="fr-FR" sz="1100" baseline="0"/>
          </a:p>
          <a:p>
            <a:endParaRPr lang="fr-FR" sz="1100" baseline="0"/>
          </a:p>
          <a:p>
            <a:endParaRPr lang="fr-FR" sz="1100"/>
          </a:p>
        </xdr:txBody>
      </xdr:sp>
    </xdr:grpSp>
    <xdr:clientData/>
  </xdr:twoCellAnchor>
  <xdr:twoCellAnchor>
    <xdr:from>
      <xdr:col>0</xdr:col>
      <xdr:colOff>73819</xdr:colOff>
      <xdr:row>0</xdr:row>
      <xdr:rowOff>71438</xdr:rowOff>
    </xdr:from>
    <xdr:to>
      <xdr:col>3</xdr:col>
      <xdr:colOff>466725</xdr:colOff>
      <xdr:row>1</xdr:row>
      <xdr:rowOff>214313</xdr:rowOff>
    </xdr:to>
    <xdr:sp macro="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8BE49D-69C9-4910-A97D-38071E84A008}"/>
            </a:ext>
          </a:extLst>
        </xdr:cNvPr>
        <xdr:cNvSpPr/>
      </xdr:nvSpPr>
      <xdr:spPr>
        <a:xfrm>
          <a:off x="73819" y="71438"/>
          <a:ext cx="1357312" cy="333375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71438</xdr:colOff>
      <xdr:row>1</xdr:row>
      <xdr:rowOff>283369</xdr:rowOff>
    </xdr:from>
    <xdr:to>
      <xdr:col>3</xdr:col>
      <xdr:colOff>466725</xdr:colOff>
      <xdr:row>3</xdr:row>
      <xdr:rowOff>9525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9D94D1D-D956-40EE-AB6F-96ABA6966506}"/>
            </a:ext>
          </a:extLst>
        </xdr:cNvPr>
        <xdr:cNvSpPr/>
      </xdr:nvSpPr>
      <xdr:spPr>
        <a:xfrm>
          <a:off x="71438" y="473869"/>
          <a:ext cx="1359693" cy="333375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97631</xdr:colOff>
      <xdr:row>0</xdr:row>
      <xdr:rowOff>61913</xdr:rowOff>
    </xdr:from>
    <xdr:to>
      <xdr:col>3</xdr:col>
      <xdr:colOff>514349</xdr:colOff>
      <xdr:row>1</xdr:row>
      <xdr:rowOff>119063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9DEC3F-A314-4FE2-A6E9-9A5467865D71}"/>
            </a:ext>
          </a:extLst>
        </xdr:cNvPr>
        <xdr:cNvSpPr/>
      </xdr:nvSpPr>
      <xdr:spPr>
        <a:xfrm>
          <a:off x="97631" y="61913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3</xdr:col>
      <xdr:colOff>502443</xdr:colOff>
      <xdr:row>3</xdr:row>
      <xdr:rowOff>80962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95CF9DD-F947-451E-B027-F187DD9529A1}"/>
            </a:ext>
          </a:extLst>
        </xdr:cNvPr>
        <xdr:cNvSpPr/>
      </xdr:nvSpPr>
      <xdr:spPr>
        <a:xfrm>
          <a:off x="83344" y="738187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3</xdr:col>
      <xdr:colOff>500062</xdr:colOff>
      <xdr:row>2</xdr:row>
      <xdr:rowOff>102393</xdr:rowOff>
    </xdr:to>
    <xdr:sp macro="" textlink="">
      <xdr:nvSpPr>
        <xdr:cNvPr id="4" name="Rectangle :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8097537-1907-4FE5-98F6-2525659DE8D5}"/>
            </a:ext>
          </a:extLst>
        </xdr:cNvPr>
        <xdr:cNvSpPr/>
      </xdr:nvSpPr>
      <xdr:spPr>
        <a:xfrm>
          <a:off x="80963" y="402431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100011</xdr:colOff>
      <xdr:row>0</xdr:row>
      <xdr:rowOff>71438</xdr:rowOff>
    </xdr:from>
    <xdr:to>
      <xdr:col>2</xdr:col>
      <xdr:colOff>516729</xdr:colOff>
      <xdr:row>1</xdr:row>
      <xdr:rowOff>128588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0368B1-9E31-4AD3-ABBA-EF6A2BF57F40}"/>
            </a:ext>
          </a:extLst>
        </xdr:cNvPr>
        <xdr:cNvSpPr/>
      </xdr:nvSpPr>
      <xdr:spPr>
        <a:xfrm>
          <a:off x="100011" y="71438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85724</xdr:colOff>
      <xdr:row>2</xdr:row>
      <xdr:rowOff>200024</xdr:rowOff>
    </xdr:from>
    <xdr:to>
      <xdr:col>2</xdr:col>
      <xdr:colOff>504823</xdr:colOff>
      <xdr:row>3</xdr:row>
      <xdr:rowOff>90487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A9CA2EC-7E3F-45C6-A149-22F4C11474AB}"/>
            </a:ext>
          </a:extLst>
        </xdr:cNvPr>
        <xdr:cNvSpPr/>
      </xdr:nvSpPr>
      <xdr:spPr>
        <a:xfrm>
          <a:off x="85724" y="747712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83343</xdr:colOff>
      <xdr:row>1</xdr:row>
      <xdr:rowOff>221456</xdr:rowOff>
    </xdr:from>
    <xdr:to>
      <xdr:col>2</xdr:col>
      <xdr:colOff>502442</xdr:colOff>
      <xdr:row>2</xdr:row>
      <xdr:rowOff>111918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1F5B672-78C4-4ED4-950E-8B968378BBA2}"/>
            </a:ext>
          </a:extLst>
        </xdr:cNvPr>
        <xdr:cNvSpPr/>
      </xdr:nvSpPr>
      <xdr:spPr>
        <a:xfrm>
          <a:off x="83343" y="411956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11" name="Rectangle :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66F016-4463-4065-899F-4396A9628C38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12" name="Rectangle : coins arrondi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0F27E6D-C1DF-45DA-AE4D-B20875EFAE43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3" name="Rectangle : coins arrondis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7633BB8-150B-4F95-A0BE-AFF05D644BD7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111918</xdr:colOff>
      <xdr:row>0</xdr:row>
      <xdr:rowOff>71438</xdr:rowOff>
    </xdr:from>
    <xdr:to>
      <xdr:col>2</xdr:col>
      <xdr:colOff>528636</xdr:colOff>
      <xdr:row>1</xdr:row>
      <xdr:rowOff>128588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034A4E-9B47-4F0A-9D53-C63BE7A98FB1}"/>
            </a:ext>
          </a:extLst>
        </xdr:cNvPr>
        <xdr:cNvSpPr/>
      </xdr:nvSpPr>
      <xdr:spPr>
        <a:xfrm>
          <a:off x="111918" y="71438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2</xdr:row>
      <xdr:rowOff>200024</xdr:rowOff>
    </xdr:from>
    <xdr:to>
      <xdr:col>2</xdr:col>
      <xdr:colOff>516730</xdr:colOff>
      <xdr:row>3</xdr:row>
      <xdr:rowOff>90487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3E7E767-A16A-4771-B449-F16D517DAADB}"/>
            </a:ext>
          </a:extLst>
        </xdr:cNvPr>
        <xdr:cNvSpPr/>
      </xdr:nvSpPr>
      <xdr:spPr>
        <a:xfrm>
          <a:off x="97631" y="747712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95250</xdr:colOff>
      <xdr:row>1</xdr:row>
      <xdr:rowOff>221456</xdr:rowOff>
    </xdr:from>
    <xdr:to>
      <xdr:col>2</xdr:col>
      <xdr:colOff>514349</xdr:colOff>
      <xdr:row>2</xdr:row>
      <xdr:rowOff>111918</xdr:rowOff>
    </xdr:to>
    <xdr:sp macro="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4416527-717E-4B65-BC01-629D94933DF4}"/>
            </a:ext>
          </a:extLst>
        </xdr:cNvPr>
        <xdr:cNvSpPr/>
      </xdr:nvSpPr>
      <xdr:spPr>
        <a:xfrm>
          <a:off x="95250" y="411956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99061E-172F-4905-9D4B-D77C99999AE3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BDEF052-2099-4901-895B-A55EFE562E14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A5F690C-B3FA-4A12-8214-6066F874F2EA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100011</xdr:colOff>
      <xdr:row>0</xdr:row>
      <xdr:rowOff>71438</xdr:rowOff>
    </xdr:from>
    <xdr:to>
      <xdr:col>2</xdr:col>
      <xdr:colOff>516729</xdr:colOff>
      <xdr:row>1</xdr:row>
      <xdr:rowOff>128588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6BCD66-1384-4FA5-AD49-3706A2C5F291}"/>
            </a:ext>
          </a:extLst>
        </xdr:cNvPr>
        <xdr:cNvSpPr/>
      </xdr:nvSpPr>
      <xdr:spPr>
        <a:xfrm>
          <a:off x="100011" y="71438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85724</xdr:colOff>
      <xdr:row>2</xdr:row>
      <xdr:rowOff>200024</xdr:rowOff>
    </xdr:from>
    <xdr:to>
      <xdr:col>2</xdr:col>
      <xdr:colOff>504823</xdr:colOff>
      <xdr:row>3</xdr:row>
      <xdr:rowOff>90487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1A8D7B6-8C19-401A-BE6F-0C708D39E3C7}"/>
            </a:ext>
          </a:extLst>
        </xdr:cNvPr>
        <xdr:cNvSpPr/>
      </xdr:nvSpPr>
      <xdr:spPr>
        <a:xfrm>
          <a:off x="85724" y="747712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83343</xdr:colOff>
      <xdr:row>1</xdr:row>
      <xdr:rowOff>221456</xdr:rowOff>
    </xdr:from>
    <xdr:to>
      <xdr:col>2</xdr:col>
      <xdr:colOff>502442</xdr:colOff>
      <xdr:row>2</xdr:row>
      <xdr:rowOff>111918</xdr:rowOff>
    </xdr:to>
    <xdr:sp macro="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B49E26C-3CAD-443B-A35E-AAE9FE46FCBC}"/>
            </a:ext>
          </a:extLst>
        </xdr:cNvPr>
        <xdr:cNvSpPr/>
      </xdr:nvSpPr>
      <xdr:spPr>
        <a:xfrm>
          <a:off x="83343" y="411956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2279D5-B2B2-44BD-B4C3-3BC8AF7EB065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2D8317D-FEDA-4877-B5B7-5159EB0B8EEF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AD1C112-1697-4352-BA5C-AFED6D7E8D24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88106</xdr:colOff>
      <xdr:row>0</xdr:row>
      <xdr:rowOff>71437</xdr:rowOff>
    </xdr:from>
    <xdr:to>
      <xdr:col>2</xdr:col>
      <xdr:colOff>504824</xdr:colOff>
      <xdr:row>1</xdr:row>
      <xdr:rowOff>128587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C4406A9-6A4E-49CF-B71F-12DDD2E2437C}"/>
            </a:ext>
          </a:extLst>
        </xdr:cNvPr>
        <xdr:cNvSpPr/>
      </xdr:nvSpPr>
      <xdr:spPr>
        <a:xfrm>
          <a:off x="88106" y="71437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73819</xdr:colOff>
      <xdr:row>2</xdr:row>
      <xdr:rowOff>200023</xdr:rowOff>
    </xdr:from>
    <xdr:to>
      <xdr:col>2</xdr:col>
      <xdr:colOff>492918</xdr:colOff>
      <xdr:row>3</xdr:row>
      <xdr:rowOff>90486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7F9C16D-5C1A-402A-ABC1-4EF3BE350192}"/>
            </a:ext>
          </a:extLst>
        </xdr:cNvPr>
        <xdr:cNvSpPr/>
      </xdr:nvSpPr>
      <xdr:spPr>
        <a:xfrm>
          <a:off x="73819" y="747711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71438</xdr:colOff>
      <xdr:row>1</xdr:row>
      <xdr:rowOff>221455</xdr:rowOff>
    </xdr:from>
    <xdr:to>
      <xdr:col>2</xdr:col>
      <xdr:colOff>490537</xdr:colOff>
      <xdr:row>2</xdr:row>
      <xdr:rowOff>111917</xdr:rowOff>
    </xdr:to>
    <xdr:sp macro="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70EA47D-CA09-4028-BDB4-A28D62718D5F}"/>
            </a:ext>
          </a:extLst>
        </xdr:cNvPr>
        <xdr:cNvSpPr/>
      </xdr:nvSpPr>
      <xdr:spPr>
        <a:xfrm>
          <a:off x="71438" y="411955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39F7AE-51DC-499E-A5C5-E5CC96A9AE1E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590B2AD-E641-44E4-9BE5-B2A55C632756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97DB482-BBD4-4CF7-B1E0-7C8C670CFFD8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88105</xdr:colOff>
      <xdr:row>0</xdr:row>
      <xdr:rowOff>59532</xdr:rowOff>
    </xdr:from>
    <xdr:to>
      <xdr:col>2</xdr:col>
      <xdr:colOff>504823</xdr:colOff>
      <xdr:row>1</xdr:row>
      <xdr:rowOff>116682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F146DC-80EA-40EF-8C07-C6D5C508A370}"/>
            </a:ext>
          </a:extLst>
        </xdr:cNvPr>
        <xdr:cNvSpPr/>
      </xdr:nvSpPr>
      <xdr:spPr>
        <a:xfrm>
          <a:off x="88105" y="59532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73818</xdr:colOff>
      <xdr:row>2</xdr:row>
      <xdr:rowOff>188118</xdr:rowOff>
    </xdr:from>
    <xdr:to>
      <xdr:col>2</xdr:col>
      <xdr:colOff>492917</xdr:colOff>
      <xdr:row>3</xdr:row>
      <xdr:rowOff>78581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CFCB7C7-8508-4A22-A263-B586B16D08DB}"/>
            </a:ext>
          </a:extLst>
        </xdr:cNvPr>
        <xdr:cNvSpPr/>
      </xdr:nvSpPr>
      <xdr:spPr>
        <a:xfrm>
          <a:off x="73818" y="735806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71437</xdr:colOff>
      <xdr:row>1</xdr:row>
      <xdr:rowOff>209550</xdr:rowOff>
    </xdr:from>
    <xdr:to>
      <xdr:col>2</xdr:col>
      <xdr:colOff>490536</xdr:colOff>
      <xdr:row>2</xdr:row>
      <xdr:rowOff>100012</xdr:rowOff>
    </xdr:to>
    <xdr:sp macro="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A788CAD-3746-4295-902C-CD02972E2F93}"/>
            </a:ext>
          </a:extLst>
        </xdr:cNvPr>
        <xdr:cNvSpPr/>
      </xdr:nvSpPr>
      <xdr:spPr>
        <a:xfrm>
          <a:off x="71437" y="400050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5E1AE61-7663-4C3C-8F88-65DF6C2D2C8D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EF12058-41B6-4FDE-8172-E074E50DB8A7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36EB810-1B56-44EC-B812-F5593C22A647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88105</xdr:colOff>
      <xdr:row>0</xdr:row>
      <xdr:rowOff>59531</xdr:rowOff>
    </xdr:from>
    <xdr:to>
      <xdr:col>2</xdr:col>
      <xdr:colOff>504823</xdr:colOff>
      <xdr:row>1</xdr:row>
      <xdr:rowOff>116681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550DF1-78F4-42E5-8D7C-7A705B1109BD}"/>
            </a:ext>
          </a:extLst>
        </xdr:cNvPr>
        <xdr:cNvSpPr/>
      </xdr:nvSpPr>
      <xdr:spPr>
        <a:xfrm>
          <a:off x="88105" y="59531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73818</xdr:colOff>
      <xdr:row>2</xdr:row>
      <xdr:rowOff>188117</xdr:rowOff>
    </xdr:from>
    <xdr:to>
      <xdr:col>2</xdr:col>
      <xdr:colOff>492917</xdr:colOff>
      <xdr:row>3</xdr:row>
      <xdr:rowOff>78580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58BE11A-1EF6-4B27-A6FC-ED83004BE8BD}"/>
            </a:ext>
          </a:extLst>
        </xdr:cNvPr>
        <xdr:cNvSpPr/>
      </xdr:nvSpPr>
      <xdr:spPr>
        <a:xfrm>
          <a:off x="73818" y="735805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71437</xdr:colOff>
      <xdr:row>1</xdr:row>
      <xdr:rowOff>209549</xdr:rowOff>
    </xdr:from>
    <xdr:to>
      <xdr:col>2</xdr:col>
      <xdr:colOff>490536</xdr:colOff>
      <xdr:row>2</xdr:row>
      <xdr:rowOff>100011</xdr:rowOff>
    </xdr:to>
    <xdr:sp macro="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25BDAA2-FD23-4DC9-84FB-80ADC54EEA08}"/>
            </a:ext>
          </a:extLst>
        </xdr:cNvPr>
        <xdr:cNvSpPr/>
      </xdr:nvSpPr>
      <xdr:spPr>
        <a:xfrm>
          <a:off x="71437" y="400049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B012F7-D704-4D86-98AC-B0B6D0336A50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77162E0-B0FA-4ED5-B604-B48FA0522CD0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7845EC7-9A5A-4949-801D-AFE94C5106CA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88105</xdr:colOff>
      <xdr:row>0</xdr:row>
      <xdr:rowOff>83344</xdr:rowOff>
    </xdr:from>
    <xdr:to>
      <xdr:col>2</xdr:col>
      <xdr:colOff>504823</xdr:colOff>
      <xdr:row>1</xdr:row>
      <xdr:rowOff>140494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D03A25-DB22-4538-A777-C5A7C75891A8}"/>
            </a:ext>
          </a:extLst>
        </xdr:cNvPr>
        <xdr:cNvSpPr/>
      </xdr:nvSpPr>
      <xdr:spPr>
        <a:xfrm>
          <a:off x="88105" y="83344"/>
          <a:ext cx="1357312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73818</xdr:colOff>
      <xdr:row>2</xdr:row>
      <xdr:rowOff>211930</xdr:rowOff>
    </xdr:from>
    <xdr:to>
      <xdr:col>2</xdr:col>
      <xdr:colOff>492917</xdr:colOff>
      <xdr:row>3</xdr:row>
      <xdr:rowOff>102393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9737940-6DD2-413F-AC15-B3E92FA93FC0}"/>
            </a:ext>
          </a:extLst>
        </xdr:cNvPr>
        <xdr:cNvSpPr/>
      </xdr:nvSpPr>
      <xdr:spPr>
        <a:xfrm>
          <a:off x="73818" y="759618"/>
          <a:ext cx="1359693" cy="247650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71437</xdr:colOff>
      <xdr:row>1</xdr:row>
      <xdr:rowOff>233362</xdr:rowOff>
    </xdr:from>
    <xdr:to>
      <xdr:col>2</xdr:col>
      <xdr:colOff>490536</xdr:colOff>
      <xdr:row>2</xdr:row>
      <xdr:rowOff>123824</xdr:rowOff>
    </xdr:to>
    <xdr:sp macro="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306DF37-EFCD-4603-BC44-0489F0968E97}"/>
            </a:ext>
          </a:extLst>
        </xdr:cNvPr>
        <xdr:cNvSpPr/>
      </xdr:nvSpPr>
      <xdr:spPr>
        <a:xfrm>
          <a:off x="71437" y="423862"/>
          <a:ext cx="1359693" cy="2476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97631</xdr:colOff>
      <xdr:row>0</xdr:row>
      <xdr:rowOff>61913</xdr:rowOff>
    </xdr:from>
    <xdr:to>
      <xdr:col>2</xdr:col>
      <xdr:colOff>514349</xdr:colOff>
      <xdr:row>1</xdr:row>
      <xdr:rowOff>119063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3D57F33-D3AB-4621-8E37-850B0C112769}"/>
            </a:ext>
          </a:extLst>
        </xdr:cNvPr>
        <xdr:cNvSpPr/>
      </xdr:nvSpPr>
      <xdr:spPr>
        <a:xfrm>
          <a:off x="97631" y="61913"/>
          <a:ext cx="1359693" cy="24765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ACCUEIL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2</xdr:row>
      <xdr:rowOff>190499</xdr:rowOff>
    </xdr:from>
    <xdr:to>
      <xdr:col>2</xdr:col>
      <xdr:colOff>502443</xdr:colOff>
      <xdr:row>3</xdr:row>
      <xdr:rowOff>80962</xdr:rowOff>
    </xdr:to>
    <xdr:sp macro="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320984D-3A66-435A-8843-31DCA710AD73}"/>
            </a:ext>
          </a:extLst>
        </xdr:cNvPr>
        <xdr:cNvSpPr/>
      </xdr:nvSpPr>
      <xdr:spPr>
        <a:xfrm>
          <a:off x="83344" y="742949"/>
          <a:ext cx="1362074" cy="252413"/>
        </a:xfrm>
        <a:prstGeom prst="roundRect">
          <a:avLst/>
        </a:prstGeom>
        <a:solidFill>
          <a:schemeClr val="accent1"/>
        </a:solidFill>
        <a:ln>
          <a:solidFill>
            <a:schemeClr val="accent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VISITES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80963</xdr:colOff>
      <xdr:row>1</xdr:row>
      <xdr:rowOff>211931</xdr:rowOff>
    </xdr:from>
    <xdr:to>
      <xdr:col>2</xdr:col>
      <xdr:colOff>500062</xdr:colOff>
      <xdr:row>2</xdr:row>
      <xdr:rowOff>102393</xdr:rowOff>
    </xdr:to>
    <xdr:sp macro="" textlink="">
      <xdr:nvSpPr>
        <xdr:cNvPr id="10" name="Rectangle : coins arrondis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002F7DB-8777-48BC-AB5C-C807213C5251}"/>
            </a:ext>
          </a:extLst>
        </xdr:cNvPr>
        <xdr:cNvSpPr/>
      </xdr:nvSpPr>
      <xdr:spPr>
        <a:xfrm>
          <a:off x="80963" y="402431"/>
          <a:ext cx="1362074" cy="252412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2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SOUTENANCES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48A3CCF3-6065-4FBD-ADCE-6B6FF5CE7C22}" autoFormatId="16" applyNumberFormats="0" applyBorderFormats="0" applyFontFormats="0" applyPatternFormats="0" applyAlignmentFormats="0" applyWidthHeightFormats="0">
  <queryTableRefresh nextId="14">
    <queryTableFields count="13">
      <queryTableField id="1" name="TYPE" tableColumnId="1"/>
      <queryTableField id="2" name="FILIALE" tableColumnId="2"/>
      <queryTableField id="3" name="AGENCE" tableColumnId="3"/>
      <queryTableField id="4" name="CLIENT" tableColumnId="4"/>
      <queryTableField id="5" name="OBJET" tableColumnId="5"/>
      <queryTableField id="6" name="DATE VISITE" tableColumnId="6"/>
      <queryTableField id="7" name="HEURE" tableColumnId="7"/>
      <queryTableField id="8" name="LIEU" tableColumnId="8"/>
      <queryTableField id="9" name="VISITEURS(1)" tableColumnId="9"/>
      <queryTableField id="10" name="VISITEURS(2)" tableColumnId="10"/>
      <queryTableField id="11" name="VISITEURS(3)" tableColumnId="11"/>
      <queryTableField id="12" name="VISITEURS(4)" tableColumnId="12"/>
      <queryTableField id="13" name="INFORMATION" tableColumnId="1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5" xr16:uid="{AC368014-9732-477C-AE46-2E6BE10D7B24}" autoFormatId="16" applyNumberFormats="0" applyBorderFormats="0" applyFontFormats="0" applyPatternFormats="0" applyAlignmentFormats="0" applyWidthHeightFormats="0">
  <queryTableRefresh nextId="14">
    <queryTableFields count="13">
      <queryTableField id="1" name="TYPE" tableColumnId="1"/>
      <queryTableField id="2" name="FILIALE" tableColumnId="2"/>
      <queryTableField id="3" name="AGENCE" tableColumnId="3"/>
      <queryTableField id="4" name="CLIENT" tableColumnId="4"/>
      <queryTableField id="5" name="OBJET" tableColumnId="5"/>
      <queryTableField id="6" name="DATE VISITE" tableColumnId="6"/>
      <queryTableField id="7" name="HEURE" tableColumnId="7"/>
      <queryTableField id="8" name="LIEU" tableColumnId="8"/>
      <queryTableField id="9" name="VISITEURS(1)" tableColumnId="9"/>
      <queryTableField id="10" name="VISITEURS(2)" tableColumnId="10"/>
      <queryTableField id="11" name="VISITEURS(3)" tableColumnId="11"/>
      <queryTableField id="12" name="VISITEURS(4)" tableColumnId="12"/>
      <queryTableField id="13" name="INFORMATION" tableColumnId="1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9" xr16:uid="{11F64241-3969-4E1A-B803-DC07C430D1D2}" autoFormatId="16" applyNumberFormats="0" applyBorderFormats="0" applyFontFormats="0" applyPatternFormats="0" applyAlignmentFormats="0" applyWidthHeightFormats="0">
  <queryTableRefresh nextId="14">
    <queryTableFields count="13">
      <queryTableField id="1" name="TYPE" tableColumnId="1"/>
      <queryTableField id="2" name="FILIALE" tableColumnId="2"/>
      <queryTableField id="3" name="AGENCE" tableColumnId="3"/>
      <queryTableField id="4" name="CLIENT" tableColumnId="4"/>
      <queryTableField id="5" name="OBJET" tableColumnId="5"/>
      <queryTableField id="6" name="DATE VISITE" tableColumnId="6"/>
      <queryTableField id="7" name="HEURE" tableColumnId="7"/>
      <queryTableField id="8" name="LIEU" tableColumnId="8"/>
      <queryTableField id="9" name="VISITEURS(1)" tableColumnId="9"/>
      <queryTableField id="10" name="VISITEURS(2)" tableColumnId="10"/>
      <queryTableField id="11" name="VISITEURS(3)" tableColumnId="11"/>
      <queryTableField id="12" name="VISITEURS(4)" tableColumnId="12"/>
      <queryTableField id="13" name="INFORMATION" tableColumnId="1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38BCB497-7230-4429-8580-773DED99D9D1}" autoFormatId="16" applyNumberFormats="0" applyBorderFormats="0" applyFontFormats="0" applyPatternFormats="0" applyAlignmentFormats="0" applyWidthHeightFormats="0">
  <queryTableRefresh nextId="14">
    <queryTableFields count="13">
      <queryTableField id="1" name="TYPE" tableColumnId="1"/>
      <queryTableField id="2" name="FILIALE" tableColumnId="2"/>
      <queryTableField id="3" name="AGENCE" tableColumnId="3"/>
      <queryTableField id="4" name="CLIENT" tableColumnId="4"/>
      <queryTableField id="5" name="OBJET" tableColumnId="5"/>
      <queryTableField id="6" name="DATE VISITE" tableColumnId="6"/>
      <queryTableField id="7" name="HEURE" tableColumnId="7"/>
      <queryTableField id="8" name="LIEU" tableColumnId="8"/>
      <queryTableField id="9" name="VISITEURS(1)" tableColumnId="9"/>
      <queryTableField id="10" name="VISITEURS(2)" tableColumnId="10"/>
      <queryTableField id="11" name="VISITEURS(3)" tableColumnId="11"/>
      <queryTableField id="12" name="VISITEURS(4)" tableColumnId="12"/>
      <queryTableField id="13" name="INFORMATION" tableColumnId="13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8" xr16:uid="{58299482-0B76-48AC-883A-651191EC43A6}" autoFormatId="16" applyNumberFormats="0" applyBorderFormats="0" applyFontFormats="0" applyPatternFormats="0" applyAlignmentFormats="0" applyWidthHeightFormats="0">
  <queryTableRefresh nextId="14">
    <queryTableFields count="13">
      <queryTableField id="1" name="TYPE" tableColumnId="1"/>
      <queryTableField id="2" name="FILIALE" tableColumnId="2"/>
      <queryTableField id="3" name="AGENCE" tableColumnId="3"/>
      <queryTableField id="4" name="CLIENT" tableColumnId="4"/>
      <queryTableField id="5" name="OBJET" tableColumnId="5"/>
      <queryTableField id="6" name="DATE VISITE" tableColumnId="6"/>
      <queryTableField id="7" name="HEURE" tableColumnId="7"/>
      <queryTableField id="8" name="LIEU" tableColumnId="8"/>
      <queryTableField id="9" name="VISITEURS(1)" tableColumnId="9"/>
      <queryTableField id="10" name="VISITEURS(2)" tableColumnId="10"/>
      <queryTableField id="11" name="VISITEURS(3)" tableColumnId="11"/>
      <queryTableField id="12" name="VISITEURS(4)" tableColumnId="12"/>
      <queryTableField id="13" name="INFORMATION" tableColumnId="13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7" xr16:uid="{B352073B-3FE9-4247-9AC3-C1E217CBADDA}" autoFormatId="16" applyNumberFormats="0" applyBorderFormats="0" applyFontFormats="0" applyPatternFormats="0" applyAlignmentFormats="0" applyWidthHeightFormats="0">
  <queryTableRefresh nextId="14">
    <queryTableFields count="13">
      <queryTableField id="1" name="TYPE" tableColumnId="1"/>
      <queryTableField id="2" name="FILIALE" tableColumnId="2"/>
      <queryTableField id="3" name="AGENCE" tableColumnId="3"/>
      <queryTableField id="4" name="CLIENT" tableColumnId="4"/>
      <queryTableField id="5" name="OBJET" tableColumnId="5"/>
      <queryTableField id="6" name="DATE VISITE" tableColumnId="6"/>
      <queryTableField id="7" name="HEURE" tableColumnId="7"/>
      <queryTableField id="8" name="LIEU" tableColumnId="8"/>
      <queryTableField id="9" name="VISITEURS(1)" tableColumnId="9"/>
      <queryTableField id="10" name="VISITEURS(2)" tableColumnId="10"/>
      <queryTableField id="11" name="VISITEURS(3)" tableColumnId="11"/>
      <queryTableField id="12" name="VISITEURS(4)" tableColumnId="12"/>
      <queryTableField id="13" name="INFORMATION" tableColumnId="13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0DCFC896-6D04-4AC6-A6C8-5F761881D95B}" autoFormatId="16" applyNumberFormats="0" applyBorderFormats="0" applyFontFormats="0" applyPatternFormats="0" applyAlignmentFormats="0" applyWidthHeightFormats="0">
  <queryTableRefresh nextId="14">
    <queryTableFields count="13">
      <queryTableField id="1" name="TYPE" tableColumnId="1"/>
      <queryTableField id="2" name="FILIALE" tableColumnId="2"/>
      <queryTableField id="3" name="AGENCE" tableColumnId="3"/>
      <queryTableField id="4" name="CLIENT" tableColumnId="4"/>
      <queryTableField id="5" name="OBJET" tableColumnId="5"/>
      <queryTableField id="6" name="DATE VISITE" tableColumnId="6"/>
      <queryTableField id="7" name="HEURE" tableColumnId="7"/>
      <queryTableField id="8" name="LIEU" tableColumnId="8"/>
      <queryTableField id="9" name="VISITEURS(1)" tableColumnId="9"/>
      <queryTableField id="10" name="VISITEURS(2)" tableColumnId="10"/>
      <queryTableField id="11" name="VISITEURS(3)" tableColumnId="11"/>
      <queryTableField id="12" name="VISITEURS(4)" tableColumnId="12"/>
      <queryTableField id="13" name="INFORMATION" tableColumnId="13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0" xr16:uid="{1E914A18-E096-41DF-9C5E-1F066BF5A618}" autoFormatId="16" applyNumberFormats="0" applyBorderFormats="0" applyFontFormats="0" applyPatternFormats="0" applyAlignmentFormats="0" applyWidthHeightFormats="0">
  <queryTableRefresh nextId="14">
    <queryTableFields count="13">
      <queryTableField id="1" name="TYPE" tableColumnId="1"/>
      <queryTableField id="2" name="FILIALE" tableColumnId="2"/>
      <queryTableField id="3" name="AGENCE" tableColumnId="3"/>
      <queryTableField id="4" name="CLIENT" tableColumnId="4"/>
      <queryTableField id="5" name="OBJET" tableColumnId="5"/>
      <queryTableField id="6" name="DATE VISITE" tableColumnId="6"/>
      <queryTableField id="7" name="HEURE" tableColumnId="7"/>
      <queryTableField id="8" name="LIEU" tableColumnId="8"/>
      <queryTableField id="9" name="VISITEURS(1)" tableColumnId="9"/>
      <queryTableField id="10" name="VISITEURS(2)" tableColumnId="10"/>
      <queryTableField id="11" name="VISITEURS(3)" tableColumnId="11"/>
      <queryTableField id="12" name="VISITEURS(4)" tableColumnId="12"/>
      <queryTableField id="13" name="INFORMATION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E56EC18-E928-41D7-B92C-0B647C63B300}" name="Tableau_WP_GNO" displayName="Tableau_WP_GNO" ref="B5:N12" tableType="queryTable" totalsRowShown="0">
  <autoFilter ref="B5:N12" xr:uid="{6E56EC18-E928-41D7-B92C-0B647C63B3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7FA68CB9-3788-426A-8EAA-D25D99B1C6E4}" uniqueName="1" name="TYPE" queryTableFieldId="1"/>
    <tableColumn id="2" xr3:uid="{C59094A6-1898-4ABF-A4E1-6C107236EF98}" uniqueName="2" name="FILIALE" queryTableFieldId="2"/>
    <tableColumn id="3" xr3:uid="{378FFF18-84E7-44B9-B941-2BC51590CA76}" uniqueName="3" name="AGENCE" queryTableFieldId="3"/>
    <tableColumn id="4" xr3:uid="{1D598D16-D02D-437D-B9EC-60D2C4106B92}" uniqueName="4" name="CLIENT" queryTableFieldId="4"/>
    <tableColumn id="5" xr3:uid="{730FDE16-058E-4433-9D3C-6EF77497DECD}" uniqueName="5" name="OBJET" queryTableFieldId="5"/>
    <tableColumn id="6" xr3:uid="{28A8B329-033D-490A-B7FD-4432A80B7D72}" uniqueName="6" name="DATE VISITE" queryTableFieldId="6" dataDxfId="7"/>
    <tableColumn id="7" xr3:uid="{E91D3D2A-0DAC-4899-B995-0D58F9FAF2A3}" uniqueName="7" name="HEURE" queryTableFieldId="7"/>
    <tableColumn id="8" xr3:uid="{4BA33B32-E0CD-405E-B08D-4E1CAD83BE15}" uniqueName="8" name="LIEU" queryTableFieldId="8"/>
    <tableColumn id="9" xr3:uid="{8FC23A3D-3CE0-41AF-939D-44652B26E81C}" uniqueName="9" name="VISITEURS(1)" queryTableFieldId="9"/>
    <tableColumn id="10" xr3:uid="{12CAFA13-BB2E-4BFB-9633-86F21FD2926F}" uniqueName="10" name="VISITEURS(2)" queryTableFieldId="10"/>
    <tableColumn id="11" xr3:uid="{1714204B-A644-451B-8DB2-F88B79B745B6}" uniqueName="11" name="VISITEURS(3)" queryTableFieldId="11"/>
    <tableColumn id="12" xr3:uid="{A89BB146-9CC9-489E-BF3D-825F8C89E77E}" uniqueName="12" name="VISITEURS(4)" queryTableFieldId="12"/>
    <tableColumn id="13" xr3:uid="{B738906E-F544-4AE2-9B9F-E03A47F8F598}" uniqueName="13" name="INFORMATION" queryTableField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995ED88-67C2-4037-8ABF-848C5419D60A}" name="Tableau_WP_GNE" displayName="Tableau_WP_GNE" ref="B5:N11" tableType="queryTable" totalsRowShown="0">
  <autoFilter ref="B5:N11" xr:uid="{B995ED88-67C2-4037-8ABF-848C5419D60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1BB00121-E434-428B-AB54-E6961B21A0B6}" uniqueName="1" name="TYPE" queryTableFieldId="1"/>
    <tableColumn id="2" xr3:uid="{8BD38E59-F2AF-4DC8-BEAC-DA6F10FA3411}" uniqueName="2" name="FILIALE" queryTableFieldId="2"/>
    <tableColumn id="3" xr3:uid="{F7580902-BAB0-4D73-B6E0-E49F772F67AE}" uniqueName="3" name="AGENCE" queryTableFieldId="3"/>
    <tableColumn id="4" xr3:uid="{B00FEC94-AC31-4CD3-BD53-5FBFA3F296BC}" uniqueName="4" name="CLIENT" queryTableFieldId="4"/>
    <tableColumn id="5" xr3:uid="{E852DCD0-19AF-4656-9688-C0E40DCBCB05}" uniqueName="5" name="OBJET" queryTableFieldId="5" dataDxfId="14"/>
    <tableColumn id="6" xr3:uid="{F8D779BC-CC40-4DC1-A53B-0CA5A03CE42F}" uniqueName="6" name="DATE VISITE" queryTableFieldId="6" dataDxfId="5"/>
    <tableColumn id="7" xr3:uid="{9F945CE4-7134-4C21-9BF1-B60454A4733F}" uniqueName="7" name="HEURE" queryTableFieldId="7"/>
    <tableColumn id="8" xr3:uid="{5E50DD6F-D697-44E2-88C5-0A96610960E1}" uniqueName="8" name="LIEU" queryTableFieldId="8"/>
    <tableColumn id="9" xr3:uid="{8CA12FAE-D9BB-4949-9EA2-354F152ED24E}" uniqueName="9" name="VISITEURS(1)" queryTableFieldId="9"/>
    <tableColumn id="10" xr3:uid="{7A8000B5-1896-46CD-945F-B3C6E799B358}" uniqueName="10" name="VISITEURS(2)" queryTableFieldId="10"/>
    <tableColumn id="11" xr3:uid="{4C36DF12-5A73-4C74-B446-42805C9311E1}" uniqueName="11" name="VISITEURS(3)" queryTableFieldId="11"/>
    <tableColumn id="12" xr3:uid="{29809DB2-4462-41AB-B20C-929BD545EBA6}" uniqueName="12" name="VISITEURS(4)" queryTableFieldId="12"/>
    <tableColumn id="13" xr3:uid="{FE5DFBED-52CA-4D69-A404-7604B4B2C0C9}" uniqueName="13" name="INFORMATION" queryTableField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58C344F-41F9-4A25-9B61-1E8276ACFEF9}" name="Tableau_WP_IDF" displayName="Tableau_WP_IDF" ref="B5:N11" tableType="queryTable" totalsRowShown="0">
  <autoFilter ref="B5:N11" xr:uid="{A58C344F-41F9-4A25-9B61-1E8276ACFEF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D38E1A29-7FE1-4BCF-8C54-5D7CC1ECC12A}" uniqueName="1" name="TYPE" queryTableFieldId="1"/>
    <tableColumn id="2" xr3:uid="{47FAC03E-E754-479B-B3E4-EA656345A942}" uniqueName="2" name="FILIALE" queryTableFieldId="2"/>
    <tableColumn id="3" xr3:uid="{B8ABBAE8-461C-4C62-B39D-598C28088F45}" uniqueName="3" name="AGENCE" queryTableFieldId="3"/>
    <tableColumn id="4" xr3:uid="{9E289748-C581-424B-BEAE-A0F840712093}" uniqueName="4" name="CLIENT" queryTableFieldId="4"/>
    <tableColumn id="5" xr3:uid="{55C27F64-2FB0-44C5-B025-2B083C22EC7D}" uniqueName="5" name="OBJET" queryTableFieldId="5" dataDxfId="13"/>
    <tableColumn id="6" xr3:uid="{BA406DB8-6712-461E-AB6C-7611E6AAF641}" uniqueName="6" name="DATE VISITE" queryTableFieldId="6" dataDxfId="3"/>
    <tableColumn id="7" xr3:uid="{36771158-0EC3-4305-9504-E96A6BB93DEF}" uniqueName="7" name="HEURE" queryTableFieldId="7"/>
    <tableColumn id="8" xr3:uid="{E2A1285B-A985-4DEA-B7F3-90743EC89003}" uniqueName="8" name="LIEU" queryTableFieldId="8"/>
    <tableColumn id="9" xr3:uid="{1CD4C634-F6DD-4F53-9CA5-9D9C96A30C68}" uniqueName="9" name="VISITEURS(1)" queryTableFieldId="9"/>
    <tableColumn id="10" xr3:uid="{395C1703-F06B-4252-8D34-D2A393CDA0BF}" uniqueName="10" name="VISITEURS(2)" queryTableFieldId="10"/>
    <tableColumn id="11" xr3:uid="{B818129E-0556-4DB6-867F-10F84A04AB92}" uniqueName="11" name="VISITEURS(3)" queryTableFieldId="11"/>
    <tableColumn id="12" xr3:uid="{383E090F-3E6C-4336-A6B8-2223F10CA675}" uniqueName="12" name="VISITEURS(4)" queryTableFieldId="12"/>
    <tableColumn id="13" xr3:uid="{77BA1A83-A7AD-46A2-A947-90CEBCE615D8}" uniqueName="13" name="INFORMATION" queryTableFieldId="1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C5ACD4E-D815-4172-8865-03F98DA5CA34}" name="Tableau_WP_GCE" displayName="Tableau_WP_GCE" ref="B5:N11" tableType="queryTable" totalsRowShown="0">
  <autoFilter ref="B5:N11" xr:uid="{5C5ACD4E-D815-4172-8865-03F98DA5CA3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6C02D993-3154-4927-A210-4F9D859C736D}" uniqueName="1" name="TYPE" queryTableFieldId="1"/>
    <tableColumn id="2" xr3:uid="{38F56199-6B78-403B-A59A-F27426DF862A}" uniqueName="2" name="FILIALE" queryTableFieldId="2"/>
    <tableColumn id="3" xr3:uid="{3CDDE47F-235B-4844-942B-E9F5C389668A}" uniqueName="3" name="AGENCE" queryTableFieldId="3"/>
    <tableColumn id="4" xr3:uid="{DC7871DA-D05A-46FA-BE7B-145E46CD2CDD}" uniqueName="4" name="CLIENT" queryTableFieldId="4"/>
    <tableColumn id="5" xr3:uid="{F6EB7544-BD1A-4BB6-98C0-2B2B4F17C840}" uniqueName="5" name="OBJET" queryTableFieldId="5" dataDxfId="12"/>
    <tableColumn id="6" xr3:uid="{E35FD57A-77AF-45A2-AE63-811D85171D83}" uniqueName="6" name="DATE VISITE" queryTableFieldId="6" dataDxfId="2"/>
    <tableColumn id="7" xr3:uid="{39BD7D71-7049-4755-A156-3B976312BEAF}" uniqueName="7" name="HEURE" queryTableFieldId="7"/>
    <tableColumn id="8" xr3:uid="{7140CE5B-9BB3-41C5-B617-912BA3D88269}" uniqueName="8" name="LIEU" queryTableFieldId="8"/>
    <tableColumn id="9" xr3:uid="{8B954947-92F2-4D04-AC4B-466601B3C584}" uniqueName="9" name="VISITEURS(1)" queryTableFieldId="9"/>
    <tableColumn id="10" xr3:uid="{D7A9B1F9-61A4-4DE0-A0FA-C096097A1F48}" uniqueName="10" name="VISITEURS(2)" queryTableFieldId="10"/>
    <tableColumn id="11" xr3:uid="{A668C201-B725-4672-87C2-BAB60C80DDDC}" uniqueName="11" name="VISITEURS(3)" queryTableFieldId="11"/>
    <tableColumn id="12" xr3:uid="{12EC7714-5D63-42D7-AB24-A21F969861FC}" uniqueName="12" name="VISITEURS(4)" queryTableFieldId="12"/>
    <tableColumn id="13" xr3:uid="{CD191F99-A89E-4D85-ACF9-5F15CF7C78E8}" uniqueName="13" name="INFORMATION" queryTableFieldId="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21DB566-A5E4-479B-84A2-386F9154C345}" name="Tableau_WP_GSO" displayName="Tableau_WP_GSO" ref="B5:N11" tableType="queryTable" totalsRowShown="0">
  <autoFilter ref="B5:N11" xr:uid="{D21DB566-A5E4-479B-84A2-386F9154C34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B88AD43A-2049-45DA-99BB-1153F2C2F642}" uniqueName="1" name="TYPE" queryTableFieldId="1"/>
    <tableColumn id="2" xr3:uid="{0FAA5298-BAF5-4CFE-B8E1-ACBB652E5429}" uniqueName="2" name="FILIALE" queryTableFieldId="2"/>
    <tableColumn id="3" xr3:uid="{04D45C26-7E04-4C41-8BC0-E82EB7284C9B}" uniqueName="3" name="AGENCE" queryTableFieldId="3"/>
    <tableColumn id="4" xr3:uid="{1101635C-F55C-4C7E-B686-C5491E7E1B9C}" uniqueName="4" name="CLIENT" queryTableFieldId="4"/>
    <tableColumn id="5" xr3:uid="{9F016DEB-E46B-4DFD-BF2F-9304883A9ED8}" uniqueName="5" name="OBJET" queryTableFieldId="5" dataDxfId="11"/>
    <tableColumn id="6" xr3:uid="{F870108D-E8BD-4F09-965F-90534B54CCBB}" uniqueName="6" name="DATE VISITE" queryTableFieldId="6" dataDxfId="1"/>
    <tableColumn id="7" xr3:uid="{B97A8E55-970E-4AB9-A6A0-2B4B28877A87}" uniqueName="7" name="HEURE" queryTableFieldId="7"/>
    <tableColumn id="8" xr3:uid="{7BAD5594-09B5-4E3E-A93B-B6899BD54D4D}" uniqueName="8" name="LIEU" queryTableFieldId="8"/>
    <tableColumn id="9" xr3:uid="{D8242E8C-23AD-468E-B86D-349031200981}" uniqueName="9" name="VISITEURS(1)" queryTableFieldId="9"/>
    <tableColumn id="10" xr3:uid="{40DB8FD5-1198-4DA9-A83C-F2DA56DA52C3}" uniqueName="10" name="VISITEURS(2)" queryTableFieldId="10"/>
    <tableColumn id="11" xr3:uid="{ECB6E55E-1386-4A7C-BE76-88E8E248F36E}" uniqueName="11" name="VISITEURS(3)" queryTableFieldId="11"/>
    <tableColumn id="12" xr3:uid="{FBA81CAA-21FB-471D-A79E-4C6E08882D2F}" uniqueName="12" name="VISITEURS(4)" queryTableFieldId="12"/>
    <tableColumn id="13" xr3:uid="{447B1EB7-A93C-466E-AFB8-E81D51630F1D}" uniqueName="13" name="INFORMATION" queryTableFieldId="1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DD3DA3B-C51B-436A-96B1-F3B416E9F5D4}" name="Tableau_WP_GSE" displayName="Tableau_WP_GSE" ref="B5:N11" tableType="queryTable" totalsRowShown="0">
  <autoFilter ref="B5:N11" xr:uid="{DDD3DA3B-C51B-436A-96B1-F3B416E9F5D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999B3D18-69F6-4948-8FBE-126D61E8233C}" uniqueName="1" name="TYPE" queryTableFieldId="1"/>
    <tableColumn id="2" xr3:uid="{E9A671DD-510C-413A-A137-CC3C33EBF2FD}" uniqueName="2" name="FILIALE" queryTableFieldId="2"/>
    <tableColumn id="3" xr3:uid="{E91F71AD-F032-4DC0-9599-A8B30209A805}" uniqueName="3" name="AGENCE" queryTableFieldId="3"/>
    <tableColumn id="4" xr3:uid="{8F810C3E-9B27-4394-91DE-61C638A5834F}" uniqueName="4" name="CLIENT" queryTableFieldId="4"/>
    <tableColumn id="5" xr3:uid="{199D7F5A-2600-4C3D-AC8A-61A3FF1BFCDA}" uniqueName="5" name="OBJET" queryTableFieldId="5" dataDxfId="10"/>
    <tableColumn id="6" xr3:uid="{F1F0747B-C997-45BE-9D36-3D4C0A5FE6F3}" uniqueName="6" name="DATE VISITE" queryTableFieldId="6" dataDxfId="0"/>
    <tableColumn id="7" xr3:uid="{547690B2-BCFD-4FF2-B54D-2EDF20CDFE47}" uniqueName="7" name="HEURE" queryTableFieldId="7"/>
    <tableColumn id="8" xr3:uid="{033AF0D3-F6D3-46D1-A0F9-B9B2A839FEF1}" uniqueName="8" name="LIEU" queryTableFieldId="8"/>
    <tableColumn id="9" xr3:uid="{EB6658C2-C064-4491-A634-6935F248722C}" uniqueName="9" name="VISITEURS(1)" queryTableFieldId="9"/>
    <tableColumn id="10" xr3:uid="{B40A71A5-B75A-40D9-8731-FA67E33E4E61}" uniqueName="10" name="VISITEURS(2)" queryTableFieldId="10"/>
    <tableColumn id="11" xr3:uid="{0C91825F-8B94-4652-B0B4-A29060C1FAE9}" uniqueName="11" name="VISITEURS(3)" queryTableFieldId="11"/>
    <tableColumn id="12" xr3:uid="{EBFB5CE0-60BA-46B4-94BA-4F3D061D4F48}" uniqueName="12" name="VISITEURS(4)" queryTableFieldId="12"/>
    <tableColumn id="13" xr3:uid="{2B127F15-7037-4DAC-AFA0-ECEB89AC2389}" uniqueName="13" name="INFORMATION" queryTableFieldId="1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6BEAF88-E2C2-479B-8286-2952630AB7CD}" name="Tableau_WP" displayName="Tableau_WP" ref="B5:N11" tableType="queryTable" totalsRowShown="0">
  <autoFilter ref="B5:N11" xr:uid="{96BEAF88-E2C2-479B-8286-2952630AB7C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535BA7D9-E167-4334-BFD3-0ECA87D2DD53}" uniqueName="1" name="TYPE" queryTableFieldId="1"/>
    <tableColumn id="2" xr3:uid="{7E8D3348-C6BB-49EE-BD61-3822B199C81F}" uniqueName="2" name="FILIALE" queryTableFieldId="2"/>
    <tableColumn id="3" xr3:uid="{AEA96E3C-452F-4740-A443-07BE7045811B}" uniqueName="3" name="AGENCE" queryTableFieldId="3"/>
    <tableColumn id="4" xr3:uid="{373BD085-84D0-476B-85BD-8D8510143B9A}" uniqueName="4" name="CLIENT" queryTableFieldId="4"/>
    <tableColumn id="5" xr3:uid="{1C1B6642-3429-4577-8051-177182DDC068}" uniqueName="5" name="OBJET" queryTableFieldId="5" dataDxfId="9"/>
    <tableColumn id="6" xr3:uid="{DB6E847E-3C99-49EB-B080-27B708B742B4}" uniqueName="6" name="DATE VISITE" queryTableFieldId="6" dataDxfId="6"/>
    <tableColumn id="7" xr3:uid="{CE8FA3DA-4BB6-4A25-BC81-5FF01DCF148A}" uniqueName="7" name="HEURE" queryTableFieldId="7"/>
    <tableColumn id="8" xr3:uid="{A9ED7929-D705-4D16-A150-E5BE805B55FF}" uniqueName="8" name="LIEU" queryTableFieldId="8"/>
    <tableColumn id="9" xr3:uid="{FDDBFDC3-E203-45B1-8533-3A4C876B93B2}" uniqueName="9" name="VISITEURS(1)" queryTableFieldId="9"/>
    <tableColumn id="10" xr3:uid="{DA7B87AE-E311-413C-99C0-574CC3C24131}" uniqueName="10" name="VISITEURS(2)" queryTableFieldId="10"/>
    <tableColumn id="11" xr3:uid="{37B6CC86-07D3-425D-AEE6-25D22BA3DB9E}" uniqueName="11" name="VISITEURS(3)" queryTableFieldId="11"/>
    <tableColumn id="12" xr3:uid="{45E4CEF8-2CF1-4CCE-9F76-F0A19A99C4D9}" uniqueName="12" name="VISITEURS(4)" queryTableFieldId="12"/>
    <tableColumn id="13" xr3:uid="{3BF4487B-86EC-41CF-9BBB-D918697931E4}" uniqueName="13" name="INFORMATION" queryTableFieldId="1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FF9039A-057C-45CD-BBA9-31E099BB9C68}" name="Tableau_WS" displayName="Tableau_WS" ref="B5:N11" tableType="queryTable" totalsRowShown="0">
  <autoFilter ref="B5:N11" xr:uid="{4FF9039A-057C-45CD-BBA9-31E099BB9C6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C0A6740D-E230-447A-9137-1C82A7625448}" uniqueName="1" name="TYPE" queryTableFieldId="1"/>
    <tableColumn id="2" xr3:uid="{274A3AD6-9C32-465B-9A7C-96F02437C5AC}" uniqueName="2" name="FILIALE" queryTableFieldId="2"/>
    <tableColumn id="3" xr3:uid="{C482335D-5411-4D76-AAEE-3FDA920D2A5E}" uniqueName="3" name="AGENCE" queryTableFieldId="3"/>
    <tableColumn id="4" xr3:uid="{21D344E1-81AB-46CB-AA8C-3CFB7C4C1D25}" uniqueName="4" name="CLIENT" queryTableFieldId="4"/>
    <tableColumn id="5" xr3:uid="{B73C6E89-4DD0-48DD-ABBC-289CF4C3DE0C}" uniqueName="5" name="OBJET" queryTableFieldId="5" dataDxfId="8"/>
    <tableColumn id="6" xr3:uid="{E4584ADF-521F-42F9-A9C2-A5CB968D0329}" uniqueName="6" name="DATE VISITE" queryTableFieldId="6" dataDxfId="4"/>
    <tableColumn id="7" xr3:uid="{4707BBCE-7D78-4386-9ECB-728B08FC951B}" uniqueName="7" name="HEURE" queryTableFieldId="7"/>
    <tableColumn id="8" xr3:uid="{2B629689-E9FC-4984-9022-D1B4BE67B8F2}" uniqueName="8" name="LIEU" queryTableFieldId="8"/>
    <tableColumn id="9" xr3:uid="{2051D3EC-D7DE-49B9-B220-A7FCD2484A23}" uniqueName="9" name="VISITEURS(1)" queryTableFieldId="9"/>
    <tableColumn id="10" xr3:uid="{0AB134E6-A063-4CC6-9285-20B6B12B51F0}" uniqueName="10" name="VISITEURS(2)" queryTableFieldId="10"/>
    <tableColumn id="11" xr3:uid="{DAF17089-D184-4575-90C5-2149A38B46DB}" uniqueName="11" name="VISITEURS(3)" queryTableFieldId="11"/>
    <tableColumn id="12" xr3:uid="{211544DA-A980-437C-AEA9-A2272ACC386E}" uniqueName="12" name="VISITEURS(4)" queryTableFieldId="12"/>
    <tableColumn id="13" xr3:uid="{862F8733-6977-47A4-83F7-A42DD0D96267}" uniqueName="13" name="INFORMATION" queryTableFieldId="1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CD23FB-3E2A-429B-B8AD-034ADF81AD25}" name="Tableau1" displayName="Tableau1" ref="B1:B9" totalsRowShown="0">
  <autoFilter ref="B1:B9" xr:uid="{29CD23FB-3E2A-429B-B8AD-034ADF81AD25}"/>
  <tableColumns count="1">
    <tableColumn id="1" xr3:uid="{8F261B2A-C183-4ED7-B1A3-E2FC3412424A}" name="NOM ONGLET"/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95E894-D6EF-4CE1-BFA0-85B6DD27C0C9}" name="Tableau2" displayName="Tableau2" ref="A1:A9" totalsRowShown="0" dataDxfId="39">
  <autoFilter ref="A1:A9" xr:uid="{E295E894-D6EF-4CE1-BFA0-85B6DD27C0C9}"/>
  <tableColumns count="1">
    <tableColumn id="1" xr3:uid="{96DA9142-4770-4F3C-895A-DF364D7FA27B}" name="FILIALE" dataDxfId="38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4911B1-6A25-4B63-963C-A50C79099C8F}" name="Tableau3" displayName="Tableau3" ref="C1:C23" totalsRowShown="0">
  <autoFilter ref="C1:C23" xr:uid="{154911B1-6A25-4B63-963C-A50C79099C8F}"/>
  <tableColumns count="1">
    <tableColumn id="1" xr3:uid="{0F403D71-531A-431C-AA12-0B3D9C197FED}" name="AGENC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-0.499984740745262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5AF98-B008-44BF-9933-7BF5C8B55856}">
  <sheetPr codeName="Feuil3">
    <tabColor theme="3" tint="0.39997558519241921"/>
  </sheetPr>
  <dimension ref="A2:Q51"/>
  <sheetViews>
    <sheetView showGridLines="0" zoomScale="80" zoomScaleNormal="80" zoomScaleSheetLayoutView="80" workbookViewId="0">
      <selection activeCell="E5" sqref="E5"/>
    </sheetView>
  </sheetViews>
  <sheetFormatPr baseColWidth="10" defaultRowHeight="14.4" x14ac:dyDescent="0.3"/>
  <cols>
    <col min="1" max="1" width="2.6640625" customWidth="1"/>
    <col min="2" max="2" width="14.5546875" customWidth="1"/>
    <col min="3" max="3" width="11.88671875" customWidth="1"/>
    <col min="4" max="4" width="17.6640625" customWidth="1"/>
    <col min="5" max="5" width="45.6640625" customWidth="1"/>
    <col min="6" max="6" width="52.6640625" customWidth="1"/>
    <col min="7" max="7" width="17.6640625" customWidth="1"/>
    <col min="8" max="8" width="15.6640625" customWidth="1"/>
    <col min="9" max="9" width="35.6640625" customWidth="1"/>
    <col min="10" max="13" width="6.6640625" customWidth="1"/>
    <col min="14" max="14" width="12.6640625" customWidth="1"/>
    <col min="15" max="15" width="13.33203125" customWidth="1"/>
    <col min="16" max="16" width="10.6640625" customWidth="1"/>
    <col min="17" max="17" width="51.88671875" customWidth="1"/>
    <col min="18" max="18" width="4.88671875" customWidth="1"/>
  </cols>
  <sheetData>
    <row r="2" spans="1:17" ht="31.2" x14ac:dyDescent="0.3">
      <c r="B2" s="38"/>
      <c r="C2" s="38"/>
      <c r="D2" s="38"/>
      <c r="E2" s="92" t="s">
        <v>31</v>
      </c>
      <c r="F2" s="92"/>
      <c r="G2" s="92"/>
      <c r="H2" s="92"/>
      <c r="I2" s="92"/>
      <c r="J2" s="92"/>
      <c r="K2" s="92"/>
      <c r="L2" s="92"/>
      <c r="M2" s="92"/>
      <c r="N2" s="38"/>
    </row>
    <row r="3" spans="1:17" ht="15" thickBot="1" x14ac:dyDescent="0.35">
      <c r="A3" s="3"/>
      <c r="B3" s="3"/>
      <c r="C3" s="3"/>
      <c r="D3" s="3"/>
      <c r="E3" s="3"/>
      <c r="F3" s="3"/>
      <c r="G3" s="4"/>
      <c r="H3" s="4"/>
      <c r="I3" s="3"/>
      <c r="J3" s="5"/>
      <c r="K3" s="5"/>
      <c r="L3" s="6"/>
      <c r="M3" s="6"/>
      <c r="N3" s="3"/>
    </row>
    <row r="4" spans="1:17" ht="18" x14ac:dyDescent="0.3">
      <c r="A4" s="3"/>
      <c r="B4" s="96" t="s">
        <v>26</v>
      </c>
      <c r="C4" s="96"/>
      <c r="D4" s="96"/>
      <c r="E4" s="7" t="s">
        <v>18</v>
      </c>
      <c r="F4" s="26" t="s">
        <v>19</v>
      </c>
      <c r="G4" s="27" t="s">
        <v>20</v>
      </c>
      <c r="H4" s="27" t="s">
        <v>27</v>
      </c>
      <c r="I4" s="28" t="s">
        <v>21</v>
      </c>
      <c r="J4" s="97" t="s">
        <v>22</v>
      </c>
      <c r="K4" s="98"/>
      <c r="L4" s="98"/>
      <c r="M4" s="99"/>
      <c r="N4" s="3"/>
    </row>
    <row r="5" spans="1:17" ht="33" customHeight="1" thickBot="1" x14ac:dyDescent="0.35">
      <c r="A5" s="3"/>
      <c r="B5" s="96"/>
      <c r="C5" s="96"/>
      <c r="D5" s="96"/>
      <c r="E5" s="2"/>
      <c r="F5" s="29">
        <f>IF(E5&lt;&gt;"",VLOOKUP(E5,E8:P102,2),0)</f>
        <v>0</v>
      </c>
      <c r="G5" s="30">
        <f>IF(E5&lt;&gt;"",VLOOKUP(E5,E8:P102,3),0)</f>
        <v>0</v>
      </c>
      <c r="H5" s="30">
        <f>IF(E5&lt;&gt;"",VLOOKUP(E5,E8:P102,4),0)</f>
        <v>0</v>
      </c>
      <c r="I5" s="31">
        <f>IF(E5&lt;&gt;"",VLOOKUP(E5,E8:P102,5),0)</f>
        <v>0</v>
      </c>
      <c r="J5" s="31">
        <f>IF(E5&lt;&gt;"",VLOOKUP(E5,E8:P102,6),0)</f>
        <v>0</v>
      </c>
      <c r="K5" s="31">
        <f>IF(E5&lt;&gt;"",VLOOKUP(E5,E8:P102,7),0)</f>
        <v>0</v>
      </c>
      <c r="L5" s="32">
        <f>IF(E5&lt;&gt;"",VLOOKUP(E5,E8:P102,8),0)</f>
        <v>0</v>
      </c>
      <c r="M5" s="32">
        <f>IF(E5&lt;&gt;"",VLOOKUP(E5,E8:P102,9),0)</f>
        <v>0</v>
      </c>
      <c r="N5" s="3"/>
    </row>
    <row r="6" spans="1:17" ht="25.8" x14ac:dyDescent="0.3">
      <c r="A6" s="3"/>
      <c r="B6" s="10"/>
      <c r="C6" s="10"/>
      <c r="D6" s="10"/>
      <c r="E6" s="3"/>
      <c r="F6" s="3"/>
      <c r="G6" s="4"/>
      <c r="H6" s="4"/>
      <c r="I6" s="3"/>
      <c r="J6" s="5"/>
      <c r="K6" s="5"/>
      <c r="L6" s="6"/>
      <c r="M6" s="6"/>
      <c r="N6" s="3"/>
    </row>
    <row r="7" spans="1:17" ht="51" customHeight="1" x14ac:dyDescent="0.3">
      <c r="A7" s="3"/>
      <c r="B7" s="66" t="s">
        <v>166</v>
      </c>
      <c r="C7" s="66" t="s">
        <v>16</v>
      </c>
      <c r="D7" s="9" t="s">
        <v>17</v>
      </c>
      <c r="E7" s="9" t="s">
        <v>18</v>
      </c>
      <c r="F7" s="9" t="s">
        <v>19</v>
      </c>
      <c r="G7" s="8" t="s">
        <v>20</v>
      </c>
      <c r="H7" s="8" t="s">
        <v>27</v>
      </c>
      <c r="I7" s="9" t="s">
        <v>21</v>
      </c>
      <c r="J7" s="93" t="s">
        <v>22</v>
      </c>
      <c r="K7" s="94"/>
      <c r="L7" s="94"/>
      <c r="M7" s="95"/>
      <c r="N7" s="35" t="s">
        <v>163</v>
      </c>
      <c r="O7" s="36" t="s">
        <v>164</v>
      </c>
      <c r="P7" s="37" t="s">
        <v>162</v>
      </c>
      <c r="Q7" s="67" t="s">
        <v>41</v>
      </c>
    </row>
    <row r="8" spans="1:17" ht="21" x14ac:dyDescent="0.3">
      <c r="A8" s="3"/>
      <c r="B8" s="89" t="s">
        <v>23</v>
      </c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1"/>
    </row>
    <row r="9" spans="1:17" x14ac:dyDescent="0.3">
      <c r="A9" s="3"/>
      <c r="B9" s="68" t="str">
        <f>IF(C9&lt;&gt;"","SOUTENANCE","")</f>
        <v>SOUTENANCE</v>
      </c>
      <c r="C9" s="68" t="s">
        <v>15</v>
      </c>
      <c r="D9" s="11" t="s">
        <v>32</v>
      </c>
      <c r="E9" s="11" t="s">
        <v>168</v>
      </c>
      <c r="F9" s="12" t="s">
        <v>194</v>
      </c>
      <c r="G9" s="13">
        <v>45583</v>
      </c>
      <c r="H9" s="13" t="s">
        <v>35</v>
      </c>
      <c r="I9" s="11" t="s">
        <v>36</v>
      </c>
      <c r="J9" s="11" t="s">
        <v>37</v>
      </c>
      <c r="K9" s="11" t="s">
        <v>38</v>
      </c>
      <c r="L9" s="14"/>
      <c r="M9" s="14"/>
      <c r="N9" s="14" t="s">
        <v>0</v>
      </c>
      <c r="O9" s="14" t="s">
        <v>0</v>
      </c>
      <c r="P9" s="14" t="s">
        <v>0</v>
      </c>
      <c r="Q9" s="69"/>
    </row>
    <row r="10" spans="1:17" x14ac:dyDescent="0.3">
      <c r="A10" s="3"/>
      <c r="B10" s="68" t="str">
        <f t="shared" ref="B10:B18" si="0">IF(C10&lt;&gt;"","SOUTENANCE","")</f>
        <v>SOUTENANCE</v>
      </c>
      <c r="C10" s="79" t="s">
        <v>14</v>
      </c>
      <c r="D10" s="15" t="s">
        <v>42</v>
      </c>
      <c r="E10" s="11" t="s">
        <v>169</v>
      </c>
      <c r="F10" s="12" t="s">
        <v>195</v>
      </c>
      <c r="G10" s="13">
        <v>45591</v>
      </c>
      <c r="H10" s="13" t="s">
        <v>133</v>
      </c>
      <c r="I10" s="11" t="s">
        <v>45</v>
      </c>
      <c r="J10" s="11" t="s">
        <v>39</v>
      </c>
      <c r="K10" s="11"/>
      <c r="L10" s="14"/>
      <c r="M10" s="14"/>
      <c r="N10" s="33" t="s">
        <v>0</v>
      </c>
      <c r="O10" s="33" t="s">
        <v>0</v>
      </c>
      <c r="P10" s="33" t="s">
        <v>0</v>
      </c>
      <c r="Q10" s="70"/>
    </row>
    <row r="11" spans="1:17" x14ac:dyDescent="0.3">
      <c r="A11" s="3"/>
      <c r="B11" s="68" t="str">
        <f t="shared" si="0"/>
        <v>SOUTENANCE</v>
      </c>
      <c r="C11" s="68" t="s">
        <v>13</v>
      </c>
      <c r="D11" s="11" t="s">
        <v>64</v>
      </c>
      <c r="E11" s="11" t="s">
        <v>170</v>
      </c>
      <c r="F11" s="12" t="s">
        <v>196</v>
      </c>
      <c r="G11" s="13">
        <v>45221</v>
      </c>
      <c r="H11" s="13" t="s">
        <v>132</v>
      </c>
      <c r="I11" s="11" t="s">
        <v>49</v>
      </c>
      <c r="J11" s="15" t="s">
        <v>40</v>
      </c>
      <c r="K11" s="15" t="s">
        <v>46</v>
      </c>
      <c r="L11" s="17"/>
      <c r="M11" s="17"/>
      <c r="N11" s="17" t="s">
        <v>0</v>
      </c>
      <c r="O11" s="17" t="s">
        <v>0</v>
      </c>
      <c r="P11" s="17" t="s">
        <v>0</v>
      </c>
      <c r="Q11" s="70"/>
    </row>
    <row r="12" spans="1:17" x14ac:dyDescent="0.3">
      <c r="A12" s="3"/>
      <c r="B12" s="68" t="str">
        <f t="shared" si="0"/>
        <v>SOUTENANCE</v>
      </c>
      <c r="C12" s="68" t="s">
        <v>11</v>
      </c>
      <c r="D12" s="11" t="s">
        <v>65</v>
      </c>
      <c r="E12" s="11" t="s">
        <v>171</v>
      </c>
      <c r="F12" s="12" t="s">
        <v>197</v>
      </c>
      <c r="G12" s="13">
        <v>45593</v>
      </c>
      <c r="H12" s="13" t="s">
        <v>134</v>
      </c>
      <c r="I12" s="11" t="s">
        <v>52</v>
      </c>
      <c r="J12" s="15" t="s">
        <v>37</v>
      </c>
      <c r="K12" s="15" t="s">
        <v>38</v>
      </c>
      <c r="L12" s="17"/>
      <c r="M12" s="17"/>
      <c r="N12" s="17" t="s">
        <v>0</v>
      </c>
      <c r="O12" s="17" t="s">
        <v>1</v>
      </c>
      <c r="P12" s="17" t="s">
        <v>1</v>
      </c>
      <c r="Q12" s="70"/>
    </row>
    <row r="13" spans="1:17" x14ac:dyDescent="0.3">
      <c r="A13" s="3"/>
      <c r="B13" s="68" t="str">
        <f t="shared" si="0"/>
        <v>SOUTENANCE</v>
      </c>
      <c r="C13" s="68" t="s">
        <v>9</v>
      </c>
      <c r="D13" s="11" t="s">
        <v>66</v>
      </c>
      <c r="E13" s="11" t="s">
        <v>172</v>
      </c>
      <c r="F13" s="12" t="s">
        <v>198</v>
      </c>
      <c r="G13" s="13">
        <v>45594</v>
      </c>
      <c r="H13" s="13" t="s">
        <v>35</v>
      </c>
      <c r="I13" s="11" t="s">
        <v>55</v>
      </c>
      <c r="J13" s="15" t="s">
        <v>39</v>
      </c>
      <c r="K13" s="15" t="s">
        <v>40</v>
      </c>
      <c r="L13" s="17" t="s">
        <v>46</v>
      </c>
      <c r="M13" s="17"/>
      <c r="N13" s="17" t="s">
        <v>0</v>
      </c>
      <c r="O13" s="17" t="s">
        <v>1</v>
      </c>
      <c r="P13" s="17" t="s">
        <v>1</v>
      </c>
      <c r="Q13" s="70"/>
    </row>
    <row r="14" spans="1:17" x14ac:dyDescent="0.3">
      <c r="A14" s="3"/>
      <c r="B14" s="68" t="str">
        <f t="shared" si="0"/>
        <v>SOUTENANCE</v>
      </c>
      <c r="C14" s="79" t="s">
        <v>7</v>
      </c>
      <c r="D14" s="15" t="s">
        <v>67</v>
      </c>
      <c r="E14" s="11" t="s">
        <v>173</v>
      </c>
      <c r="F14" s="12" t="s">
        <v>199</v>
      </c>
      <c r="G14" s="13">
        <v>45595</v>
      </c>
      <c r="H14" s="13" t="s">
        <v>132</v>
      </c>
      <c r="I14" s="11" t="s">
        <v>58</v>
      </c>
      <c r="J14" s="15" t="s">
        <v>37</v>
      </c>
      <c r="K14" s="15" t="s">
        <v>38</v>
      </c>
      <c r="L14" s="17" t="s">
        <v>39</v>
      </c>
      <c r="M14" s="17"/>
      <c r="N14" s="17" t="s">
        <v>0</v>
      </c>
      <c r="O14" s="17" t="s">
        <v>1</v>
      </c>
      <c r="P14" s="17" t="s">
        <v>1</v>
      </c>
      <c r="Q14" s="70"/>
    </row>
    <row r="15" spans="1:17" x14ac:dyDescent="0.3">
      <c r="A15" s="3"/>
      <c r="B15" s="68" t="str">
        <f t="shared" si="0"/>
        <v>SOUTENANCE</v>
      </c>
      <c r="C15" s="68" t="s">
        <v>5</v>
      </c>
      <c r="D15" s="11" t="s">
        <v>68</v>
      </c>
      <c r="E15" s="11" t="s">
        <v>174</v>
      </c>
      <c r="F15" s="12" t="s">
        <v>200</v>
      </c>
      <c r="G15" s="13">
        <v>45596</v>
      </c>
      <c r="H15" s="13" t="s">
        <v>134</v>
      </c>
      <c r="I15" s="11" t="s">
        <v>61</v>
      </c>
      <c r="J15" s="15" t="s">
        <v>40</v>
      </c>
      <c r="K15" s="15"/>
      <c r="L15" s="17"/>
      <c r="M15" s="17"/>
      <c r="N15" s="17" t="s">
        <v>1</v>
      </c>
      <c r="O15" s="17" t="s">
        <v>1</v>
      </c>
      <c r="P15" s="17" t="s">
        <v>1</v>
      </c>
      <c r="Q15" s="70"/>
    </row>
    <row r="16" spans="1:17" x14ac:dyDescent="0.3">
      <c r="A16" s="3"/>
      <c r="B16" s="68" t="str">
        <f t="shared" si="0"/>
        <v>SOUTENANCE</v>
      </c>
      <c r="C16" s="79" t="s">
        <v>3</v>
      </c>
      <c r="D16" s="15" t="s">
        <v>69</v>
      </c>
      <c r="E16" s="11" t="s">
        <v>175</v>
      </c>
      <c r="F16" s="12" t="s">
        <v>201</v>
      </c>
      <c r="G16" s="13"/>
      <c r="H16" s="13"/>
      <c r="I16" s="11"/>
      <c r="J16" s="15"/>
      <c r="K16" s="15"/>
      <c r="L16" s="17"/>
      <c r="M16" s="17"/>
      <c r="N16" s="17" t="s">
        <v>1</v>
      </c>
      <c r="O16" s="17" t="s">
        <v>1</v>
      </c>
      <c r="P16" s="17" t="s">
        <v>1</v>
      </c>
      <c r="Q16" s="70"/>
    </row>
    <row r="17" spans="1:17" x14ac:dyDescent="0.3">
      <c r="A17" s="3"/>
      <c r="B17" s="68" t="str">
        <f t="shared" si="0"/>
        <v/>
      </c>
      <c r="C17" s="79"/>
      <c r="D17" s="15"/>
      <c r="E17" s="15"/>
      <c r="F17" s="15"/>
      <c r="G17" s="16"/>
      <c r="H17" s="16"/>
      <c r="I17" s="15"/>
      <c r="J17" s="15"/>
      <c r="K17" s="15"/>
      <c r="L17" s="17"/>
      <c r="M17" s="17"/>
      <c r="N17" s="17"/>
      <c r="O17" s="17"/>
      <c r="P17" s="17"/>
      <c r="Q17" s="70"/>
    </row>
    <row r="18" spans="1:17" x14ac:dyDescent="0.3">
      <c r="A18" s="3"/>
      <c r="B18" s="68" t="str">
        <f t="shared" si="0"/>
        <v/>
      </c>
      <c r="C18" s="79"/>
      <c r="D18" s="15"/>
      <c r="E18" s="15"/>
      <c r="F18" s="15"/>
      <c r="G18" s="16"/>
      <c r="H18" s="16"/>
      <c r="I18" s="15"/>
      <c r="J18" s="15"/>
      <c r="K18" s="15"/>
      <c r="L18" s="17"/>
      <c r="M18" s="17"/>
      <c r="N18" s="17"/>
      <c r="O18" s="17"/>
      <c r="P18" s="17"/>
      <c r="Q18" s="70"/>
    </row>
    <row r="19" spans="1:17" ht="21" x14ac:dyDescent="0.3">
      <c r="A19" s="3"/>
      <c r="B19" s="83" t="s">
        <v>24</v>
      </c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5"/>
    </row>
    <row r="20" spans="1:17" x14ac:dyDescent="0.3">
      <c r="A20" s="3"/>
      <c r="B20" s="68" t="str">
        <f>IF(C20&lt;&gt;"","SOUTENANCE","")</f>
        <v>SOUTENANCE</v>
      </c>
      <c r="C20" s="68" t="s">
        <v>15</v>
      </c>
      <c r="D20" s="11" t="s">
        <v>70</v>
      </c>
      <c r="E20" s="11" t="s">
        <v>176</v>
      </c>
      <c r="F20" s="12" t="s">
        <v>202</v>
      </c>
      <c r="G20" s="13">
        <v>45590</v>
      </c>
      <c r="H20" s="13" t="s">
        <v>35</v>
      </c>
      <c r="I20" s="11" t="s">
        <v>80</v>
      </c>
      <c r="J20" s="11" t="s">
        <v>37</v>
      </c>
      <c r="K20" s="11" t="s">
        <v>38</v>
      </c>
      <c r="L20" s="14"/>
      <c r="M20" s="14"/>
      <c r="N20" s="14" t="s">
        <v>0</v>
      </c>
      <c r="O20" s="14" t="s">
        <v>0</v>
      </c>
      <c r="P20" s="14" t="s">
        <v>0</v>
      </c>
      <c r="Q20" s="69"/>
    </row>
    <row r="21" spans="1:17" x14ac:dyDescent="0.3">
      <c r="A21" s="3"/>
      <c r="B21" s="68" t="str">
        <f t="shared" ref="B21:B30" si="1">IF(C21&lt;&gt;"","SOUTENANCE","")</f>
        <v>SOUTENANCE</v>
      </c>
      <c r="C21" s="79" t="s">
        <v>14</v>
      </c>
      <c r="D21" s="15" t="s">
        <v>71</v>
      </c>
      <c r="E21" s="11" t="s">
        <v>177</v>
      </c>
      <c r="F21" s="12" t="s">
        <v>203</v>
      </c>
      <c r="G21" s="13">
        <v>45566</v>
      </c>
      <c r="H21" s="13" t="s">
        <v>133</v>
      </c>
      <c r="I21" s="11" t="s">
        <v>83</v>
      </c>
      <c r="J21" s="11" t="s">
        <v>39</v>
      </c>
      <c r="K21" s="11"/>
      <c r="L21" s="14"/>
      <c r="M21" s="14"/>
      <c r="N21" s="33" t="s">
        <v>0</v>
      </c>
      <c r="O21" s="33" t="s">
        <v>0</v>
      </c>
      <c r="P21" s="33" t="s">
        <v>0</v>
      </c>
      <c r="Q21" s="70"/>
    </row>
    <row r="22" spans="1:17" x14ac:dyDescent="0.3">
      <c r="A22" s="3"/>
      <c r="B22" s="68" t="str">
        <f t="shared" si="1"/>
        <v>SOUTENANCE</v>
      </c>
      <c r="C22" s="68" t="s">
        <v>13</v>
      </c>
      <c r="D22" s="11" t="s">
        <v>72</v>
      </c>
      <c r="E22" s="11" t="s">
        <v>178</v>
      </c>
      <c r="F22" s="12" t="s">
        <v>204</v>
      </c>
      <c r="G22" s="13">
        <v>45592</v>
      </c>
      <c r="H22" s="13" t="s">
        <v>132</v>
      </c>
      <c r="I22" s="11" t="s">
        <v>86</v>
      </c>
      <c r="J22" s="15" t="s">
        <v>40</v>
      </c>
      <c r="K22" s="15" t="s">
        <v>46</v>
      </c>
      <c r="L22" s="17"/>
      <c r="M22" s="17"/>
      <c r="N22" s="17" t="s">
        <v>0</v>
      </c>
      <c r="O22" s="17" t="s">
        <v>0</v>
      </c>
      <c r="P22" s="17" t="s">
        <v>0</v>
      </c>
      <c r="Q22" s="70"/>
    </row>
    <row r="23" spans="1:17" x14ac:dyDescent="0.3">
      <c r="A23" s="3"/>
      <c r="B23" s="68" t="str">
        <f t="shared" si="1"/>
        <v>SOUTENANCE</v>
      </c>
      <c r="C23" s="68" t="s">
        <v>11</v>
      </c>
      <c r="D23" s="11" t="s">
        <v>73</v>
      </c>
      <c r="E23" s="11" t="s">
        <v>179</v>
      </c>
      <c r="F23" s="12" t="s">
        <v>205</v>
      </c>
      <c r="G23" s="13">
        <v>45593</v>
      </c>
      <c r="H23" s="13" t="s">
        <v>134</v>
      </c>
      <c r="I23" s="11" t="s">
        <v>89</v>
      </c>
      <c r="J23" s="15" t="s">
        <v>37</v>
      </c>
      <c r="K23" s="15" t="s">
        <v>38</v>
      </c>
      <c r="L23" s="17"/>
      <c r="M23" s="17"/>
      <c r="N23" s="17" t="s">
        <v>0</v>
      </c>
      <c r="O23" s="17" t="s">
        <v>1</v>
      </c>
      <c r="P23" s="17" t="s">
        <v>1</v>
      </c>
      <c r="Q23" s="70"/>
    </row>
    <row r="24" spans="1:17" x14ac:dyDescent="0.3">
      <c r="A24" s="3"/>
      <c r="B24" s="68" t="str">
        <f t="shared" si="1"/>
        <v>SOUTENANCE</v>
      </c>
      <c r="C24" s="68" t="s">
        <v>9</v>
      </c>
      <c r="D24" s="11" t="s">
        <v>74</v>
      </c>
      <c r="E24" s="11" t="s">
        <v>180</v>
      </c>
      <c r="F24" s="12" t="s">
        <v>206</v>
      </c>
      <c r="G24" s="13">
        <v>45594</v>
      </c>
      <c r="H24" s="13" t="s">
        <v>35</v>
      </c>
      <c r="I24" s="11" t="s">
        <v>92</v>
      </c>
      <c r="J24" s="15" t="s">
        <v>39</v>
      </c>
      <c r="K24" s="15" t="s">
        <v>40</v>
      </c>
      <c r="L24" s="17" t="s">
        <v>46</v>
      </c>
      <c r="M24" s="17"/>
      <c r="N24" s="17" t="s">
        <v>0</v>
      </c>
      <c r="O24" s="17" t="s">
        <v>1</v>
      </c>
      <c r="P24" s="17" t="s">
        <v>1</v>
      </c>
      <c r="Q24" s="70"/>
    </row>
    <row r="25" spans="1:17" x14ac:dyDescent="0.3">
      <c r="A25" s="3"/>
      <c r="B25" s="68" t="str">
        <f t="shared" si="1"/>
        <v>SOUTENANCE</v>
      </c>
      <c r="C25" s="79" t="s">
        <v>7</v>
      </c>
      <c r="D25" s="15" t="s">
        <v>75</v>
      </c>
      <c r="E25" s="11" t="s">
        <v>181</v>
      </c>
      <c r="F25" s="12" t="s">
        <v>207</v>
      </c>
      <c r="G25" s="13"/>
      <c r="H25" s="13"/>
      <c r="I25" s="11"/>
      <c r="J25" s="15"/>
      <c r="K25" s="15"/>
      <c r="L25" s="17"/>
      <c r="M25" s="17"/>
      <c r="N25" s="17" t="s">
        <v>0</v>
      </c>
      <c r="O25" s="17" t="s">
        <v>1</v>
      </c>
      <c r="P25" s="17" t="s">
        <v>1</v>
      </c>
      <c r="Q25" s="70"/>
    </row>
    <row r="26" spans="1:17" x14ac:dyDescent="0.3">
      <c r="A26" s="3"/>
      <c r="B26" s="68" t="str">
        <f t="shared" si="1"/>
        <v>SOUTENANCE</v>
      </c>
      <c r="C26" s="68" t="s">
        <v>5</v>
      </c>
      <c r="D26" s="11" t="s">
        <v>76</v>
      </c>
      <c r="E26" s="11" t="s">
        <v>182</v>
      </c>
      <c r="F26" s="12" t="s">
        <v>208</v>
      </c>
      <c r="G26" s="13">
        <v>45596</v>
      </c>
      <c r="H26" s="13" t="s">
        <v>134</v>
      </c>
      <c r="I26" s="11" t="s">
        <v>97</v>
      </c>
      <c r="J26" s="15" t="s">
        <v>40</v>
      </c>
      <c r="K26" s="15"/>
      <c r="L26" s="17"/>
      <c r="M26" s="17"/>
      <c r="N26" s="17" t="s">
        <v>1</v>
      </c>
      <c r="O26" s="17" t="s">
        <v>1</v>
      </c>
      <c r="P26" s="17" t="s">
        <v>1</v>
      </c>
      <c r="Q26" s="70"/>
    </row>
    <row r="27" spans="1:17" x14ac:dyDescent="0.3">
      <c r="A27" s="3"/>
      <c r="B27" s="68" t="str">
        <f t="shared" si="1"/>
        <v>SOUTENANCE</v>
      </c>
      <c r="C27" s="79" t="s">
        <v>3</v>
      </c>
      <c r="D27" s="15" t="s">
        <v>77</v>
      </c>
      <c r="E27" s="11" t="s">
        <v>183</v>
      </c>
      <c r="F27" s="12" t="s">
        <v>209</v>
      </c>
      <c r="G27" s="13">
        <v>45597</v>
      </c>
      <c r="H27" s="13" t="s">
        <v>35</v>
      </c>
      <c r="I27" s="11" t="s">
        <v>100</v>
      </c>
      <c r="J27" s="15" t="s">
        <v>46</v>
      </c>
      <c r="K27" s="15" t="s">
        <v>37</v>
      </c>
      <c r="L27" s="17"/>
      <c r="M27" s="17"/>
      <c r="N27" s="17" t="s">
        <v>1</v>
      </c>
      <c r="O27" s="17" t="s">
        <v>1</v>
      </c>
      <c r="P27" s="17" t="s">
        <v>1</v>
      </c>
      <c r="Q27" s="70"/>
    </row>
    <row r="28" spans="1:17" x14ac:dyDescent="0.3">
      <c r="A28" s="3"/>
      <c r="B28" s="68" t="str">
        <f t="shared" si="1"/>
        <v/>
      </c>
      <c r="C28" s="79"/>
      <c r="D28" s="15"/>
      <c r="E28" s="15"/>
      <c r="F28" s="15"/>
      <c r="G28" s="16"/>
      <c r="H28" s="16"/>
      <c r="I28" s="15"/>
      <c r="J28" s="15"/>
      <c r="K28" s="15"/>
      <c r="L28" s="17"/>
      <c r="M28" s="17"/>
      <c r="N28" s="17"/>
      <c r="O28" s="17"/>
      <c r="P28" s="17"/>
      <c r="Q28" s="70"/>
    </row>
    <row r="29" spans="1:17" x14ac:dyDescent="0.3">
      <c r="A29" s="3"/>
      <c r="B29" s="68" t="str">
        <f t="shared" si="1"/>
        <v/>
      </c>
      <c r="C29" s="79"/>
      <c r="D29" s="15"/>
      <c r="E29" s="15"/>
      <c r="F29" s="15"/>
      <c r="G29" s="16"/>
      <c r="H29" s="16"/>
      <c r="I29" s="15"/>
      <c r="J29" s="15"/>
      <c r="K29" s="15"/>
      <c r="L29" s="17"/>
      <c r="M29" s="17"/>
      <c r="N29" s="17"/>
      <c r="O29" s="17"/>
      <c r="P29" s="17"/>
      <c r="Q29" s="70"/>
    </row>
    <row r="30" spans="1:17" x14ac:dyDescent="0.3">
      <c r="A30" s="3"/>
      <c r="B30" s="68" t="str">
        <f t="shared" si="1"/>
        <v/>
      </c>
      <c r="C30" s="80"/>
      <c r="D30" s="18"/>
      <c r="E30" s="18"/>
      <c r="F30" s="18"/>
      <c r="G30" s="19"/>
      <c r="H30" s="19"/>
      <c r="I30" s="18"/>
      <c r="J30" s="20"/>
      <c r="K30" s="20"/>
      <c r="L30" s="21"/>
      <c r="M30" s="21"/>
      <c r="N30" s="21"/>
      <c r="O30" s="21"/>
      <c r="P30" s="21"/>
      <c r="Q30" s="71"/>
    </row>
    <row r="31" spans="1:17" ht="21" x14ac:dyDescent="0.3">
      <c r="A31" s="3"/>
      <c r="B31" s="86" t="s">
        <v>25</v>
      </c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8"/>
    </row>
    <row r="32" spans="1:17" x14ac:dyDescent="0.3">
      <c r="A32" s="3"/>
      <c r="B32" s="68" t="str">
        <f>IF(C32&lt;&gt;"","SOUTENANCE","")</f>
        <v>SOUTENANCE</v>
      </c>
      <c r="C32" s="68" t="s">
        <v>15</v>
      </c>
      <c r="D32" s="11" t="s">
        <v>124</v>
      </c>
      <c r="E32" s="11" t="s">
        <v>186</v>
      </c>
      <c r="F32" s="12" t="s">
        <v>210</v>
      </c>
      <c r="G32" s="13"/>
      <c r="H32" s="13"/>
      <c r="I32" s="11" t="s">
        <v>104</v>
      </c>
      <c r="J32" s="11" t="s">
        <v>37</v>
      </c>
      <c r="K32" s="11" t="s">
        <v>38</v>
      </c>
      <c r="L32" s="14"/>
      <c r="M32" s="14"/>
      <c r="N32" s="14" t="s">
        <v>0</v>
      </c>
      <c r="O32" s="14" t="s">
        <v>0</v>
      </c>
      <c r="P32" s="14" t="s">
        <v>0</v>
      </c>
      <c r="Q32" s="71"/>
    </row>
    <row r="33" spans="1:17" x14ac:dyDescent="0.3">
      <c r="A33" s="3"/>
      <c r="B33" s="68" t="str">
        <f t="shared" ref="B33:B51" si="2">IF(C33&lt;&gt;"","SOUTENANCE","")</f>
        <v>SOUTENANCE</v>
      </c>
      <c r="C33" s="79" t="s">
        <v>14</v>
      </c>
      <c r="D33" s="15" t="s">
        <v>125</v>
      </c>
      <c r="E33" s="11" t="s">
        <v>187</v>
      </c>
      <c r="F33" s="12" t="s">
        <v>211</v>
      </c>
      <c r="G33" s="13">
        <v>45591</v>
      </c>
      <c r="H33" s="13" t="s">
        <v>133</v>
      </c>
      <c r="I33" s="11" t="s">
        <v>106</v>
      </c>
      <c r="J33" s="11"/>
      <c r="K33" s="11"/>
      <c r="L33" s="14"/>
      <c r="M33" s="14"/>
      <c r="N33" s="33" t="s">
        <v>0</v>
      </c>
      <c r="O33" s="33" t="s">
        <v>0</v>
      </c>
      <c r="P33" s="33" t="s">
        <v>0</v>
      </c>
      <c r="Q33" s="71"/>
    </row>
    <row r="34" spans="1:17" x14ac:dyDescent="0.3">
      <c r="A34" s="3"/>
      <c r="B34" s="68" t="str">
        <f t="shared" si="2"/>
        <v>SOUTENANCE</v>
      </c>
      <c r="C34" s="68" t="s">
        <v>13</v>
      </c>
      <c r="D34" s="11" t="s">
        <v>126</v>
      </c>
      <c r="E34" s="11" t="s">
        <v>188</v>
      </c>
      <c r="F34" s="12" t="s">
        <v>212</v>
      </c>
      <c r="G34" s="13">
        <v>45592</v>
      </c>
      <c r="H34" s="13" t="s">
        <v>132</v>
      </c>
      <c r="I34" s="11" t="s">
        <v>109</v>
      </c>
      <c r="J34" s="15" t="s">
        <v>40</v>
      </c>
      <c r="K34" s="15" t="s">
        <v>46</v>
      </c>
      <c r="L34" s="17"/>
      <c r="M34" s="17"/>
      <c r="N34" s="17" t="s">
        <v>0</v>
      </c>
      <c r="O34" s="17" t="s">
        <v>0</v>
      </c>
      <c r="P34" s="17" t="s">
        <v>0</v>
      </c>
      <c r="Q34" s="71"/>
    </row>
    <row r="35" spans="1:17" x14ac:dyDescent="0.3">
      <c r="A35" s="3"/>
      <c r="B35" s="68" t="str">
        <f t="shared" si="2"/>
        <v>SOUTENANCE</v>
      </c>
      <c r="C35" s="68" t="s">
        <v>11</v>
      </c>
      <c r="D35" s="11" t="s">
        <v>127</v>
      </c>
      <c r="E35" s="11" t="s">
        <v>189</v>
      </c>
      <c r="F35" s="12" t="s">
        <v>213</v>
      </c>
      <c r="G35" s="13">
        <v>45201</v>
      </c>
      <c r="H35" s="13" t="s">
        <v>134</v>
      </c>
      <c r="I35" s="11" t="s">
        <v>112</v>
      </c>
      <c r="J35" s="15" t="s">
        <v>37</v>
      </c>
      <c r="K35" s="15" t="s">
        <v>38</v>
      </c>
      <c r="L35" s="17"/>
      <c r="M35" s="17"/>
      <c r="N35" s="17" t="s">
        <v>0</v>
      </c>
      <c r="O35" s="17" t="s">
        <v>1</v>
      </c>
      <c r="P35" s="17" t="s">
        <v>1</v>
      </c>
      <c r="Q35" s="71"/>
    </row>
    <row r="36" spans="1:17" x14ac:dyDescent="0.3">
      <c r="A36" s="3"/>
      <c r="B36" s="68" t="str">
        <f t="shared" si="2"/>
        <v>SOUTENANCE</v>
      </c>
      <c r="C36" s="68" t="s">
        <v>9</v>
      </c>
      <c r="D36" s="11" t="s">
        <v>128</v>
      </c>
      <c r="E36" s="11" t="s">
        <v>190</v>
      </c>
      <c r="F36" s="12" t="s">
        <v>214</v>
      </c>
      <c r="G36" s="13">
        <v>45594</v>
      </c>
      <c r="H36" s="13" t="s">
        <v>35</v>
      </c>
      <c r="I36" s="11" t="s">
        <v>115</v>
      </c>
      <c r="J36" s="15" t="s">
        <v>39</v>
      </c>
      <c r="K36" s="15" t="s">
        <v>40</v>
      </c>
      <c r="L36" s="17" t="s">
        <v>46</v>
      </c>
      <c r="M36" s="17"/>
      <c r="N36" s="17" t="s">
        <v>0</v>
      </c>
      <c r="O36" s="17" t="s">
        <v>1</v>
      </c>
      <c r="P36" s="17" t="s">
        <v>1</v>
      </c>
      <c r="Q36" s="71"/>
    </row>
    <row r="37" spans="1:17" x14ac:dyDescent="0.3">
      <c r="A37" s="3"/>
      <c r="B37" s="68" t="str">
        <f t="shared" si="2"/>
        <v>SOUTENANCE</v>
      </c>
      <c r="C37" s="79" t="s">
        <v>7</v>
      </c>
      <c r="D37" s="15" t="s">
        <v>129</v>
      </c>
      <c r="E37" s="11" t="s">
        <v>191</v>
      </c>
      <c r="F37" s="12" t="s">
        <v>215</v>
      </c>
      <c r="G37" s="13">
        <v>45595</v>
      </c>
      <c r="H37" s="13" t="s">
        <v>132</v>
      </c>
      <c r="I37" s="11"/>
      <c r="J37" s="15" t="s">
        <v>37</v>
      </c>
      <c r="K37" s="15"/>
      <c r="L37" s="17"/>
      <c r="M37" s="17"/>
      <c r="N37" s="17" t="s">
        <v>0</v>
      </c>
      <c r="O37" s="17" t="s">
        <v>1</v>
      </c>
      <c r="P37" s="17" t="s">
        <v>1</v>
      </c>
      <c r="Q37" s="71"/>
    </row>
    <row r="38" spans="1:17" x14ac:dyDescent="0.3">
      <c r="A38" s="3"/>
      <c r="B38" s="68" t="str">
        <f t="shared" si="2"/>
        <v>SOUTENANCE</v>
      </c>
      <c r="C38" s="68" t="s">
        <v>5</v>
      </c>
      <c r="D38" s="11" t="s">
        <v>130</v>
      </c>
      <c r="E38" s="11" t="s">
        <v>192</v>
      </c>
      <c r="F38" s="12" t="s">
        <v>216</v>
      </c>
      <c r="G38" s="13">
        <v>45596</v>
      </c>
      <c r="H38" s="13" t="s">
        <v>134</v>
      </c>
      <c r="I38" s="11" t="s">
        <v>120</v>
      </c>
      <c r="J38" s="15" t="s">
        <v>40</v>
      </c>
      <c r="K38" s="15"/>
      <c r="L38" s="17"/>
      <c r="M38" s="17"/>
      <c r="N38" s="17" t="s">
        <v>1</v>
      </c>
      <c r="O38" s="17" t="s">
        <v>1</v>
      </c>
      <c r="P38" s="17" t="s">
        <v>1</v>
      </c>
      <c r="Q38" s="71"/>
    </row>
    <row r="39" spans="1:17" x14ac:dyDescent="0.3">
      <c r="A39" s="3"/>
      <c r="B39" s="68" t="str">
        <f t="shared" si="2"/>
        <v>SOUTENANCE</v>
      </c>
      <c r="C39" s="79" t="s">
        <v>3</v>
      </c>
      <c r="D39" s="15" t="s">
        <v>131</v>
      </c>
      <c r="E39" s="11" t="s">
        <v>193</v>
      </c>
      <c r="F39" s="12" t="s">
        <v>217</v>
      </c>
      <c r="G39" s="13">
        <v>45597</v>
      </c>
      <c r="H39" s="13" t="s">
        <v>35</v>
      </c>
      <c r="I39" s="11" t="s">
        <v>123</v>
      </c>
      <c r="J39" s="15" t="s">
        <v>46</v>
      </c>
      <c r="K39" s="15" t="s">
        <v>37</v>
      </c>
      <c r="L39" s="17"/>
      <c r="M39" s="17"/>
      <c r="N39" s="17" t="s">
        <v>1</v>
      </c>
      <c r="O39" s="17" t="s">
        <v>1</v>
      </c>
      <c r="P39" s="17" t="s">
        <v>1</v>
      </c>
      <c r="Q39" s="71"/>
    </row>
    <row r="40" spans="1:17" x14ac:dyDescent="0.3">
      <c r="A40" s="3"/>
      <c r="B40" s="68" t="str">
        <f t="shared" si="2"/>
        <v/>
      </c>
      <c r="C40" s="79"/>
      <c r="D40" s="18"/>
      <c r="E40" s="18"/>
      <c r="F40" s="18"/>
      <c r="G40" s="19"/>
      <c r="H40" s="19"/>
      <c r="I40" s="18"/>
      <c r="J40" s="20"/>
      <c r="K40" s="20"/>
      <c r="L40" s="21"/>
      <c r="M40" s="21"/>
      <c r="N40" s="21"/>
      <c r="O40" s="21"/>
      <c r="P40" s="21"/>
      <c r="Q40" s="71"/>
    </row>
    <row r="41" spans="1:17" x14ac:dyDescent="0.3">
      <c r="A41" s="3"/>
      <c r="B41" s="68" t="str">
        <f t="shared" si="2"/>
        <v/>
      </c>
      <c r="C41" s="79"/>
      <c r="D41" s="18"/>
      <c r="E41" s="18"/>
      <c r="F41" s="18"/>
      <c r="G41" s="19"/>
      <c r="H41" s="19"/>
      <c r="I41" s="18"/>
      <c r="J41" s="20"/>
      <c r="K41" s="20"/>
      <c r="L41" s="21"/>
      <c r="M41" s="21"/>
      <c r="N41" s="21"/>
      <c r="O41" s="21"/>
      <c r="P41" s="21"/>
      <c r="Q41" s="71"/>
    </row>
    <row r="42" spans="1:17" x14ac:dyDescent="0.3">
      <c r="A42" s="3"/>
      <c r="B42" s="68" t="str">
        <f t="shared" si="2"/>
        <v/>
      </c>
      <c r="C42" s="80"/>
      <c r="D42" s="18"/>
      <c r="E42" s="18"/>
      <c r="F42" s="18"/>
      <c r="G42" s="19"/>
      <c r="H42" s="19"/>
      <c r="I42" s="18"/>
      <c r="J42" s="20"/>
      <c r="K42" s="20"/>
      <c r="L42" s="21"/>
      <c r="M42" s="21"/>
      <c r="N42" s="21"/>
      <c r="O42" s="21"/>
      <c r="P42" s="21"/>
      <c r="Q42" s="71"/>
    </row>
    <row r="43" spans="1:17" x14ac:dyDescent="0.3">
      <c r="A43" s="3"/>
      <c r="B43" s="68" t="str">
        <f t="shared" si="2"/>
        <v/>
      </c>
      <c r="C43" s="81"/>
      <c r="D43" s="22"/>
      <c r="E43" s="22"/>
      <c r="F43" s="22"/>
      <c r="G43" s="23"/>
      <c r="H43" s="23"/>
      <c r="I43" s="22"/>
      <c r="J43" s="24"/>
      <c r="K43" s="24"/>
      <c r="L43" s="25"/>
      <c r="M43" s="25"/>
      <c r="N43" s="25"/>
      <c r="O43" s="25"/>
      <c r="P43" s="25"/>
      <c r="Q43" s="72"/>
    </row>
    <row r="44" spans="1:17" x14ac:dyDescent="0.3">
      <c r="A44" s="3"/>
      <c r="B44" s="68" t="str">
        <f t="shared" si="2"/>
        <v/>
      </c>
      <c r="C44" s="81"/>
      <c r="D44" s="22"/>
      <c r="E44" s="22"/>
      <c r="F44" s="22"/>
      <c r="G44" s="23"/>
      <c r="H44" s="23"/>
      <c r="I44" s="22"/>
      <c r="J44" s="24"/>
      <c r="K44" s="24"/>
      <c r="L44" s="25"/>
      <c r="M44" s="25"/>
      <c r="N44" s="25"/>
      <c r="O44" s="25"/>
      <c r="P44" s="25"/>
      <c r="Q44" s="72"/>
    </row>
    <row r="45" spans="1:17" x14ac:dyDescent="0.3">
      <c r="A45" s="3"/>
      <c r="B45" s="68" t="str">
        <f t="shared" si="2"/>
        <v/>
      </c>
      <c r="C45" s="81"/>
      <c r="D45" s="22"/>
      <c r="E45" s="22"/>
      <c r="F45" s="22"/>
      <c r="G45" s="23"/>
      <c r="H45" s="23"/>
      <c r="I45" s="22"/>
      <c r="J45" s="24"/>
      <c r="K45" s="24"/>
      <c r="L45" s="25"/>
      <c r="M45" s="25"/>
      <c r="N45" s="25"/>
      <c r="O45" s="25"/>
      <c r="P45" s="25"/>
      <c r="Q45" s="72"/>
    </row>
    <row r="46" spans="1:17" x14ac:dyDescent="0.3">
      <c r="A46" s="3"/>
      <c r="B46" s="68" t="str">
        <f t="shared" si="2"/>
        <v/>
      </c>
      <c r="C46" s="81"/>
      <c r="D46" s="22"/>
      <c r="E46" s="22"/>
      <c r="F46" s="22"/>
      <c r="G46" s="23"/>
      <c r="H46" s="23"/>
      <c r="I46" s="22"/>
      <c r="J46" s="24"/>
      <c r="K46" s="24"/>
      <c r="L46" s="25"/>
      <c r="M46" s="25"/>
      <c r="N46" s="25"/>
      <c r="O46" s="25"/>
      <c r="P46" s="25"/>
      <c r="Q46" s="72"/>
    </row>
    <row r="47" spans="1:17" x14ac:dyDescent="0.3">
      <c r="A47" s="3"/>
      <c r="B47" s="68" t="str">
        <f t="shared" si="2"/>
        <v/>
      </c>
      <c r="C47" s="81"/>
      <c r="D47" s="22"/>
      <c r="E47" s="22"/>
      <c r="F47" s="22"/>
      <c r="G47" s="23"/>
      <c r="H47" s="23"/>
      <c r="I47" s="22"/>
      <c r="J47" s="24"/>
      <c r="K47" s="24"/>
      <c r="L47" s="25"/>
      <c r="M47" s="25"/>
      <c r="N47" s="25"/>
      <c r="O47" s="25"/>
      <c r="P47" s="25"/>
      <c r="Q47" s="72"/>
    </row>
    <row r="48" spans="1:17" x14ac:dyDescent="0.3">
      <c r="A48" s="3"/>
      <c r="B48" s="68" t="str">
        <f t="shared" si="2"/>
        <v/>
      </c>
      <c r="C48" s="81"/>
      <c r="D48" s="22"/>
      <c r="E48" s="22"/>
      <c r="F48" s="22"/>
      <c r="G48" s="23"/>
      <c r="H48" s="23"/>
      <c r="I48" s="22"/>
      <c r="J48" s="24"/>
      <c r="K48" s="24"/>
      <c r="L48" s="25"/>
      <c r="M48" s="25"/>
      <c r="N48" s="25"/>
      <c r="O48" s="25"/>
      <c r="P48" s="25"/>
      <c r="Q48" s="72"/>
    </row>
    <row r="49" spans="1:17" x14ac:dyDescent="0.3">
      <c r="A49" s="3"/>
      <c r="B49" s="68" t="str">
        <f t="shared" si="2"/>
        <v/>
      </c>
      <c r="C49" s="81"/>
      <c r="D49" s="22"/>
      <c r="E49" s="22"/>
      <c r="F49" s="22"/>
      <c r="G49" s="23"/>
      <c r="H49" s="23"/>
      <c r="I49" s="22"/>
      <c r="J49" s="24"/>
      <c r="K49" s="24"/>
      <c r="L49" s="25"/>
      <c r="M49" s="25"/>
      <c r="N49" s="25"/>
      <c r="O49" s="25"/>
      <c r="P49" s="25"/>
      <c r="Q49" s="72"/>
    </row>
    <row r="50" spans="1:17" x14ac:dyDescent="0.3">
      <c r="A50" s="3"/>
      <c r="B50" s="68" t="str">
        <f t="shared" si="2"/>
        <v/>
      </c>
      <c r="C50" s="81"/>
      <c r="D50" s="22"/>
      <c r="E50" s="22"/>
      <c r="F50" s="22"/>
      <c r="G50" s="23"/>
      <c r="H50" s="23"/>
      <c r="I50" s="22"/>
      <c r="J50" s="24"/>
      <c r="K50" s="24"/>
      <c r="L50" s="25"/>
      <c r="M50" s="25"/>
      <c r="N50" s="25"/>
      <c r="O50" s="25"/>
      <c r="P50" s="25"/>
      <c r="Q50" s="72"/>
    </row>
    <row r="51" spans="1:17" x14ac:dyDescent="0.3">
      <c r="A51" s="3"/>
      <c r="B51" s="73" t="str">
        <f t="shared" si="2"/>
        <v/>
      </c>
      <c r="C51" s="82"/>
      <c r="D51" s="74"/>
      <c r="E51" s="74"/>
      <c r="F51" s="74"/>
      <c r="G51" s="75"/>
      <c r="H51" s="75"/>
      <c r="I51" s="74"/>
      <c r="J51" s="76"/>
      <c r="K51" s="76"/>
      <c r="L51" s="77"/>
      <c r="M51" s="77"/>
      <c r="N51" s="77"/>
      <c r="O51" s="77"/>
      <c r="P51" s="77"/>
      <c r="Q51" s="78"/>
    </row>
  </sheetData>
  <mergeCells count="7">
    <mergeCell ref="B19:Q19"/>
    <mergeCell ref="B31:Q31"/>
    <mergeCell ref="B8:Q8"/>
    <mergeCell ref="E2:M2"/>
    <mergeCell ref="J7:M7"/>
    <mergeCell ref="B4:D5"/>
    <mergeCell ref="J4:M4"/>
  </mergeCells>
  <phoneticPr fontId="7" type="noConversion"/>
  <conditionalFormatting sqref="F5:M5">
    <cfRule type="cellIs" dxfId="37" priority="16" operator="equal">
      <formula>0</formula>
    </cfRule>
    <cfRule type="cellIs" dxfId="36" priority="17" operator="equal">
      <formula>0</formula>
    </cfRule>
  </conditionalFormatting>
  <conditionalFormatting sqref="I52">
    <cfRule type="expression" dxfId="35" priority="9">
      <formula>IF(AND($E52&lt;&gt;"",$I52=""),TRUE,FALSE)</formula>
    </cfRule>
  </conditionalFormatting>
  <conditionalFormatting sqref="J52:M52">
    <cfRule type="expression" dxfId="34" priority="8">
      <formula>IF(AND($E52&lt;&gt;"",$J52=""),TRUE,FALSE)</formula>
    </cfRule>
  </conditionalFormatting>
  <conditionalFormatting sqref="G52:H52">
    <cfRule type="expression" dxfId="33" priority="10">
      <formula>$G52&lt;TODAY()</formula>
    </cfRule>
    <cfRule type="expression" dxfId="32" priority="11">
      <formula>IF(AND($F52&lt;&gt;"",$G52=""),TRUE,FALSE)</formula>
    </cfRule>
  </conditionalFormatting>
  <conditionalFormatting sqref="B52:N52">
    <cfRule type="expression" dxfId="31" priority="12">
      <formula>MOD(ROW(),2)</formula>
    </cfRule>
  </conditionalFormatting>
  <conditionalFormatting sqref="G9:H51">
    <cfRule type="expression" dxfId="30" priority="4">
      <formula>$G9&lt;TODAY()</formula>
    </cfRule>
    <cfRule type="expression" dxfId="29" priority="5">
      <formula>IF(AND($F9&lt;&gt;"",$G9=""),TRUE,FALSE)</formula>
    </cfRule>
  </conditionalFormatting>
  <conditionalFormatting sqref="I9:I51">
    <cfRule type="expression" dxfId="28" priority="3">
      <formula>IF(AND($E9&lt;&gt;"",$I9=""),TRUE,FALSE)</formula>
    </cfRule>
  </conditionalFormatting>
  <conditionalFormatting sqref="J9:M51">
    <cfRule type="expression" dxfId="27" priority="2">
      <formula>IF(AND($E9&lt;&gt;"",$J9=""),TRUE,FALSE)</formula>
    </cfRule>
  </conditionalFormatting>
  <conditionalFormatting sqref="B9:Q18 B20:Q30 B32:Q51">
    <cfRule type="expression" dxfId="26" priority="6">
      <formula>MOD(ROW(),1)</formula>
    </cfRule>
    <cfRule type="expression" dxfId="25" priority="7">
      <formula>MOD(ROW(),2)</formula>
    </cfRule>
  </conditionalFormatting>
  <conditionalFormatting sqref="N9:P18 N20:P30 N32:P51">
    <cfRule type="containsText" dxfId="24" priority="1" operator="containsText" text="Non">
      <formula>NOT(ISERROR(SEARCH("Non",N9)))</formula>
    </cfRule>
  </conditionalFormatting>
  <dataValidations count="1">
    <dataValidation type="list" allowBlank="1" showInputMessage="1" showErrorMessage="1" sqref="N20:P30 N9:P18 N32:P51" xr:uid="{D2336FEF-6B1C-4A18-8D83-DF104A6A530E}">
      <formula1>"Oui,Non"</formula1>
    </dataValidation>
  </dataValidations>
  <pageMargins left="0.7" right="0.7" top="0.75" bottom="0.75" header="0.3" footer="0.3"/>
  <pageSetup scale="2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9A81A19-80F3-4C61-A037-EF77054A54D5}">
          <x14:formula1>
            <xm:f>OUTIL!$B$2:$B$9</xm:f>
          </x14:formula1>
          <xm:sqref>C9:C18 C20:C30 C32:C51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/>
  </sheetPr>
  <dimension ref="B1:Q51"/>
  <sheetViews>
    <sheetView showGridLines="0" zoomScale="80" zoomScaleNormal="80" zoomScaleSheetLayoutView="80" workbookViewId="0">
      <selection activeCell="E10" sqref="E10"/>
    </sheetView>
  </sheetViews>
  <sheetFormatPr baseColWidth="10" defaultColWidth="11.44140625" defaultRowHeight="14.4" x14ac:dyDescent="0.3"/>
  <cols>
    <col min="1" max="1" width="2.6640625" style="3" customWidth="1"/>
    <col min="2" max="3" width="11.88671875" style="3" customWidth="1"/>
    <col min="4" max="4" width="17.6640625" style="3" customWidth="1"/>
    <col min="5" max="5" width="45.6640625" style="3" customWidth="1"/>
    <col min="6" max="6" width="52.6640625" style="3" customWidth="1"/>
    <col min="7" max="7" width="17.6640625" style="4" customWidth="1"/>
    <col min="8" max="8" width="15.6640625" style="4" customWidth="1"/>
    <col min="9" max="9" width="35.6640625" style="3" customWidth="1"/>
    <col min="10" max="11" width="6.88671875" style="5" customWidth="1"/>
    <col min="12" max="13" width="6.88671875" style="6" customWidth="1"/>
    <col min="14" max="14" width="12.5546875" style="6" customWidth="1"/>
    <col min="15" max="15" width="13.44140625" style="6" customWidth="1"/>
    <col min="16" max="16" width="10.6640625" style="6" customWidth="1"/>
    <col min="17" max="17" width="51.88671875" style="3" customWidth="1"/>
    <col min="18" max="18" width="3.88671875" style="3" customWidth="1"/>
    <col min="19" max="19" width="6.109375" style="3" customWidth="1"/>
    <col min="20" max="20" width="9.109375" style="3" customWidth="1"/>
    <col min="21" max="23" width="18.6640625" style="3" bestFit="1" customWidth="1"/>
    <col min="24" max="16384" width="11.44140625" style="3"/>
  </cols>
  <sheetData>
    <row r="1" spans="2:17" customFormat="1" x14ac:dyDescent="0.3"/>
    <row r="2" spans="2:17" customFormat="1" ht="31.2" x14ac:dyDescent="0.3">
      <c r="B2" s="38"/>
      <c r="C2" s="38"/>
      <c r="D2" s="38"/>
      <c r="E2" s="92" t="s">
        <v>30</v>
      </c>
      <c r="F2" s="92"/>
      <c r="G2" s="92"/>
      <c r="H2" s="92"/>
      <c r="I2" s="92"/>
      <c r="J2" s="92"/>
      <c r="K2" s="92"/>
      <c r="L2" s="92"/>
      <c r="M2" s="92"/>
      <c r="N2" s="38"/>
      <c r="O2" s="38"/>
      <c r="P2" s="38"/>
      <c r="Q2" s="38"/>
    </row>
    <row r="3" spans="2:17" ht="15" thickBot="1" x14ac:dyDescent="0.35"/>
    <row r="4" spans="2:17" ht="18.75" customHeight="1" x14ac:dyDescent="0.3">
      <c r="B4" s="96" t="s">
        <v>26</v>
      </c>
      <c r="C4" s="96"/>
      <c r="D4" s="96"/>
      <c r="E4" s="7" t="s">
        <v>18</v>
      </c>
      <c r="F4" s="26" t="s">
        <v>19</v>
      </c>
      <c r="G4" s="27" t="s">
        <v>20</v>
      </c>
      <c r="H4" s="27" t="s">
        <v>27</v>
      </c>
      <c r="I4" s="28" t="s">
        <v>21</v>
      </c>
      <c r="J4" s="97" t="s">
        <v>22</v>
      </c>
      <c r="K4" s="98"/>
      <c r="L4" s="98"/>
      <c r="M4" s="99"/>
      <c r="N4" s="34"/>
      <c r="O4" s="34"/>
      <c r="P4" s="34"/>
    </row>
    <row r="5" spans="2:17" ht="33" customHeight="1" thickBot="1" x14ac:dyDescent="0.35">
      <c r="B5" s="96"/>
      <c r="C5" s="96"/>
      <c r="D5" s="96"/>
      <c r="E5" s="2"/>
      <c r="F5" s="29">
        <f>IF(E5&lt;&gt;"",VLOOKUP(E5,E8:S102,2),0)</f>
        <v>0</v>
      </c>
      <c r="G5" s="30">
        <f>IF(E5&lt;&gt;"",VLOOKUP(E5,E8:S102,3),0)</f>
        <v>0</v>
      </c>
      <c r="H5" s="30">
        <f>IF(E5&lt;&gt;"",VLOOKUP(E5,E8:S102,4),0)</f>
        <v>0</v>
      </c>
      <c r="I5" s="31">
        <f>IF(E5&lt;&gt;"",VLOOKUP(E5,E8:S102,5),0)</f>
        <v>0</v>
      </c>
      <c r="J5" s="31">
        <f>IF(E5&lt;&gt;"",VLOOKUP(E5,E8:S102,6),0)</f>
        <v>0</v>
      </c>
      <c r="K5" s="31">
        <f>IF(E5&lt;&gt;"",VLOOKUP(E5,E8:S102,7),0)</f>
        <v>0</v>
      </c>
      <c r="L5" s="32">
        <f>IF(E5&lt;&gt;"",VLOOKUP(E5,E8:S102,8),0)</f>
        <v>0</v>
      </c>
      <c r="M5" s="32">
        <f>IF(E5&lt;&gt;"",VLOOKUP(E5,E8:S102,9),0)</f>
        <v>0</v>
      </c>
    </row>
    <row r="6" spans="2:17" ht="25.8" x14ac:dyDescent="0.3">
      <c r="B6" s="10"/>
      <c r="C6" s="10"/>
      <c r="D6" s="10"/>
      <c r="N6" s="6" t="s">
        <v>165</v>
      </c>
    </row>
    <row r="7" spans="2:17" ht="51.75" customHeight="1" x14ac:dyDescent="0.3">
      <c r="B7" s="41" t="s">
        <v>166</v>
      </c>
      <c r="C7" s="59" t="s">
        <v>16</v>
      </c>
      <c r="D7" s="42" t="s">
        <v>17</v>
      </c>
      <c r="E7" s="42" t="s">
        <v>18</v>
      </c>
      <c r="F7" s="42" t="s">
        <v>19</v>
      </c>
      <c r="G7" s="43" t="s">
        <v>20</v>
      </c>
      <c r="H7" s="43" t="s">
        <v>27</v>
      </c>
      <c r="I7" s="42" t="s">
        <v>21</v>
      </c>
      <c r="J7" s="106" t="s">
        <v>22</v>
      </c>
      <c r="K7" s="107"/>
      <c r="L7" s="107"/>
      <c r="M7" s="108"/>
      <c r="N7" s="44" t="s">
        <v>163</v>
      </c>
      <c r="O7" s="45" t="s">
        <v>164</v>
      </c>
      <c r="P7" s="46" t="s">
        <v>162</v>
      </c>
      <c r="Q7" s="47" t="s">
        <v>41</v>
      </c>
    </row>
    <row r="8" spans="2:17" ht="21" x14ac:dyDescent="0.3">
      <c r="B8" s="100" t="s">
        <v>23</v>
      </c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101"/>
    </row>
    <row r="9" spans="2:17" x14ac:dyDescent="0.3">
      <c r="B9" s="48" t="str">
        <f>IF(C9&lt;&gt;"","VISITE","")</f>
        <v>VISITE</v>
      </c>
      <c r="C9" s="60" t="s">
        <v>3</v>
      </c>
      <c r="D9" s="11" t="s">
        <v>32</v>
      </c>
      <c r="E9" s="11" t="s">
        <v>33</v>
      </c>
      <c r="F9" s="12" t="s">
        <v>34</v>
      </c>
      <c r="G9" s="13">
        <v>45583</v>
      </c>
      <c r="H9" s="13" t="s">
        <v>35</v>
      </c>
      <c r="I9" s="11" t="s">
        <v>36</v>
      </c>
      <c r="J9" s="11" t="s">
        <v>37</v>
      </c>
      <c r="K9" s="11" t="s">
        <v>38</v>
      </c>
      <c r="L9" s="14"/>
      <c r="M9" s="14"/>
      <c r="N9" s="14" t="s">
        <v>0</v>
      </c>
      <c r="O9" s="14" t="s">
        <v>0</v>
      </c>
      <c r="P9" s="14" t="s">
        <v>0</v>
      </c>
      <c r="Q9" s="49"/>
    </row>
    <row r="10" spans="2:17" x14ac:dyDescent="0.3">
      <c r="B10" s="48" t="str">
        <f t="shared" ref="B10:B17" si="0">IF(C10&lt;&gt;"","VISITE","")</f>
        <v>VISITE</v>
      </c>
      <c r="C10" s="61" t="s">
        <v>5</v>
      </c>
      <c r="D10" s="15" t="s">
        <v>42</v>
      </c>
      <c r="E10" s="11" t="s">
        <v>43</v>
      </c>
      <c r="F10" s="12" t="s">
        <v>44</v>
      </c>
      <c r="G10" s="13">
        <v>45591</v>
      </c>
      <c r="H10" s="13" t="s">
        <v>133</v>
      </c>
      <c r="I10" s="11" t="s">
        <v>45</v>
      </c>
      <c r="J10" s="11" t="s">
        <v>39</v>
      </c>
      <c r="K10" s="11"/>
      <c r="L10" s="14"/>
      <c r="M10" s="14"/>
      <c r="N10" s="33" t="s">
        <v>0</v>
      </c>
      <c r="O10" s="33" t="s">
        <v>0</v>
      </c>
      <c r="P10" s="33" t="s">
        <v>0</v>
      </c>
      <c r="Q10" s="50"/>
    </row>
    <row r="11" spans="2:17" x14ac:dyDescent="0.3">
      <c r="B11" s="48" t="str">
        <f t="shared" si="0"/>
        <v>VISITE</v>
      </c>
      <c r="C11" s="60" t="s">
        <v>7</v>
      </c>
      <c r="D11" s="11" t="s">
        <v>64</v>
      </c>
      <c r="E11" s="11" t="s">
        <v>47</v>
      </c>
      <c r="F11" s="12" t="s">
        <v>48</v>
      </c>
      <c r="G11" s="13">
        <v>45221</v>
      </c>
      <c r="H11" s="13" t="s">
        <v>132</v>
      </c>
      <c r="I11" s="11" t="s">
        <v>49</v>
      </c>
      <c r="J11" s="15" t="s">
        <v>40</v>
      </c>
      <c r="K11" s="15" t="s">
        <v>46</v>
      </c>
      <c r="L11" s="17"/>
      <c r="M11" s="17"/>
      <c r="N11" s="17" t="s">
        <v>0</v>
      </c>
      <c r="O11" s="17" t="s">
        <v>0</v>
      </c>
      <c r="P11" s="17" t="s">
        <v>0</v>
      </c>
      <c r="Q11" s="50"/>
    </row>
    <row r="12" spans="2:17" x14ac:dyDescent="0.3">
      <c r="B12" s="48" t="str">
        <f t="shared" si="0"/>
        <v>VISITE</v>
      </c>
      <c r="C12" s="60" t="s">
        <v>9</v>
      </c>
      <c r="D12" s="11" t="s">
        <v>65</v>
      </c>
      <c r="E12" s="11" t="s">
        <v>50</v>
      </c>
      <c r="F12" s="12" t="s">
        <v>51</v>
      </c>
      <c r="G12" s="13">
        <v>45593</v>
      </c>
      <c r="H12" s="13" t="s">
        <v>134</v>
      </c>
      <c r="I12" s="11" t="s">
        <v>52</v>
      </c>
      <c r="J12" s="15" t="s">
        <v>37</v>
      </c>
      <c r="K12" s="15" t="s">
        <v>38</v>
      </c>
      <c r="L12" s="17"/>
      <c r="M12" s="17"/>
      <c r="N12" s="17" t="s">
        <v>0</v>
      </c>
      <c r="O12" s="17" t="s">
        <v>1</v>
      </c>
      <c r="P12" s="17" t="s">
        <v>1</v>
      </c>
      <c r="Q12" s="50"/>
    </row>
    <row r="13" spans="2:17" x14ac:dyDescent="0.3">
      <c r="B13" s="48" t="str">
        <f t="shared" si="0"/>
        <v>VISITE</v>
      </c>
      <c r="C13" s="60" t="s">
        <v>11</v>
      </c>
      <c r="D13" s="11" t="s">
        <v>66</v>
      </c>
      <c r="E13" s="11" t="s">
        <v>53</v>
      </c>
      <c r="F13" s="12" t="s">
        <v>54</v>
      </c>
      <c r="G13" s="13">
        <v>45594</v>
      </c>
      <c r="H13" s="13" t="s">
        <v>35</v>
      </c>
      <c r="I13" s="11" t="s">
        <v>55</v>
      </c>
      <c r="J13" s="15" t="s">
        <v>39</v>
      </c>
      <c r="K13" s="15" t="s">
        <v>40</v>
      </c>
      <c r="L13" s="17" t="s">
        <v>46</v>
      </c>
      <c r="M13" s="17"/>
      <c r="N13" s="17" t="s">
        <v>0</v>
      </c>
      <c r="O13" s="17" t="s">
        <v>1</v>
      </c>
      <c r="P13" s="17" t="s">
        <v>1</v>
      </c>
      <c r="Q13" s="50"/>
    </row>
    <row r="14" spans="2:17" x14ac:dyDescent="0.3">
      <c r="B14" s="48" t="str">
        <f t="shared" si="0"/>
        <v>VISITE</v>
      </c>
      <c r="C14" s="61" t="s">
        <v>13</v>
      </c>
      <c r="D14" s="15" t="s">
        <v>67</v>
      </c>
      <c r="E14" s="11" t="s">
        <v>56</v>
      </c>
      <c r="F14" s="12" t="s">
        <v>57</v>
      </c>
      <c r="G14" s="13">
        <v>45595</v>
      </c>
      <c r="H14" s="13" t="s">
        <v>132</v>
      </c>
      <c r="I14" s="11" t="s">
        <v>58</v>
      </c>
      <c r="J14" s="15" t="s">
        <v>37</v>
      </c>
      <c r="K14" s="15" t="s">
        <v>38</v>
      </c>
      <c r="L14" s="17" t="s">
        <v>39</v>
      </c>
      <c r="M14" s="17"/>
      <c r="N14" s="17" t="s">
        <v>0</v>
      </c>
      <c r="O14" s="17" t="s">
        <v>1</v>
      </c>
      <c r="P14" s="17" t="s">
        <v>1</v>
      </c>
      <c r="Q14" s="50"/>
    </row>
    <row r="15" spans="2:17" x14ac:dyDescent="0.3">
      <c r="B15" s="48" t="str">
        <f t="shared" si="0"/>
        <v>VISITE</v>
      </c>
      <c r="C15" s="60" t="s">
        <v>14</v>
      </c>
      <c r="D15" s="11" t="s">
        <v>68</v>
      </c>
      <c r="E15" s="11" t="s">
        <v>59</v>
      </c>
      <c r="F15" s="12" t="s">
        <v>60</v>
      </c>
      <c r="G15" s="13">
        <v>45596</v>
      </c>
      <c r="H15" s="13" t="s">
        <v>134</v>
      </c>
      <c r="I15" s="11" t="s">
        <v>61</v>
      </c>
      <c r="J15" s="15" t="s">
        <v>40</v>
      </c>
      <c r="K15" s="15"/>
      <c r="L15" s="17"/>
      <c r="M15" s="17"/>
      <c r="N15" s="17" t="s">
        <v>1</v>
      </c>
      <c r="O15" s="17" t="s">
        <v>1</v>
      </c>
      <c r="P15" s="17" t="s">
        <v>1</v>
      </c>
      <c r="Q15" s="50"/>
    </row>
    <row r="16" spans="2:17" x14ac:dyDescent="0.3">
      <c r="B16" s="48" t="str">
        <f t="shared" si="0"/>
        <v>VISITE</v>
      </c>
      <c r="C16" s="61" t="s">
        <v>15</v>
      </c>
      <c r="D16" s="15" t="s">
        <v>69</v>
      </c>
      <c r="E16" s="11" t="s">
        <v>62</v>
      </c>
      <c r="F16" s="12" t="s">
        <v>63</v>
      </c>
      <c r="G16" s="13"/>
      <c r="H16" s="13"/>
      <c r="I16" s="11"/>
      <c r="J16" s="15"/>
      <c r="K16" s="15"/>
      <c r="L16" s="17"/>
      <c r="M16" s="17"/>
      <c r="N16" s="17" t="s">
        <v>1</v>
      </c>
      <c r="O16" s="17" t="s">
        <v>1</v>
      </c>
      <c r="P16" s="17" t="s">
        <v>1</v>
      </c>
      <c r="Q16" s="50"/>
    </row>
    <row r="17" spans="2:17" x14ac:dyDescent="0.3">
      <c r="B17" s="48" t="str">
        <f t="shared" si="0"/>
        <v>VISITE</v>
      </c>
      <c r="C17" s="61" t="s">
        <v>3</v>
      </c>
      <c r="D17" s="15" t="s">
        <v>42</v>
      </c>
      <c r="E17" s="15" t="s">
        <v>184</v>
      </c>
      <c r="F17" s="15" t="s">
        <v>185</v>
      </c>
      <c r="G17" s="16"/>
      <c r="H17" s="16"/>
      <c r="I17" s="15"/>
      <c r="J17" s="15"/>
      <c r="K17" s="15"/>
      <c r="L17" s="17"/>
      <c r="M17" s="17"/>
      <c r="N17" s="17" t="s">
        <v>1</v>
      </c>
      <c r="O17" s="17" t="s">
        <v>1</v>
      </c>
      <c r="P17" s="17" t="s">
        <v>1</v>
      </c>
      <c r="Q17" s="50"/>
    </row>
    <row r="18" spans="2:17" x14ac:dyDescent="0.3">
      <c r="B18" s="48" t="str">
        <f>IF(C18&lt;&gt;"","VISITE","")</f>
        <v/>
      </c>
      <c r="C18" s="61"/>
      <c r="D18" s="15"/>
      <c r="E18" s="15"/>
      <c r="F18" s="15"/>
      <c r="G18" s="16"/>
      <c r="H18" s="16"/>
      <c r="I18" s="15"/>
      <c r="J18" s="15"/>
      <c r="K18" s="15"/>
      <c r="L18" s="17"/>
      <c r="M18" s="17"/>
      <c r="N18" s="17"/>
      <c r="O18" s="17"/>
      <c r="P18" s="17"/>
      <c r="Q18" s="50"/>
    </row>
    <row r="19" spans="2:17" ht="21" x14ac:dyDescent="0.3">
      <c r="B19" s="102" t="s">
        <v>24</v>
      </c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103"/>
    </row>
    <row r="20" spans="2:17" x14ac:dyDescent="0.3">
      <c r="B20" s="48" t="str">
        <f>IF(C20&lt;&gt;"","VISITE","")</f>
        <v>VISITE</v>
      </c>
      <c r="C20" s="48" t="s">
        <v>3</v>
      </c>
      <c r="D20" s="11" t="s">
        <v>70</v>
      </c>
      <c r="E20" s="11" t="s">
        <v>78</v>
      </c>
      <c r="F20" s="12" t="s">
        <v>79</v>
      </c>
      <c r="G20" s="13">
        <v>45590</v>
      </c>
      <c r="H20" s="13" t="s">
        <v>35</v>
      </c>
      <c r="I20" s="11" t="s">
        <v>80</v>
      </c>
      <c r="J20" s="11" t="s">
        <v>37</v>
      </c>
      <c r="K20" s="11" t="s">
        <v>38</v>
      </c>
      <c r="L20" s="14"/>
      <c r="M20" s="14"/>
      <c r="N20" s="14" t="s">
        <v>0</v>
      </c>
      <c r="O20" s="14" t="s">
        <v>0</v>
      </c>
      <c r="P20" s="14" t="s">
        <v>0</v>
      </c>
      <c r="Q20" s="49"/>
    </row>
    <row r="21" spans="2:17" x14ac:dyDescent="0.3">
      <c r="B21" s="48" t="str">
        <f t="shared" ref="B21:B30" si="1">IF(C21&lt;&gt;"","VISITE","")</f>
        <v>VISITE</v>
      </c>
      <c r="C21" s="62" t="s">
        <v>5</v>
      </c>
      <c r="D21" s="15" t="s">
        <v>71</v>
      </c>
      <c r="E21" s="11" t="s">
        <v>81</v>
      </c>
      <c r="F21" s="12" t="s">
        <v>82</v>
      </c>
      <c r="G21" s="13">
        <v>45566</v>
      </c>
      <c r="H21" s="13" t="s">
        <v>133</v>
      </c>
      <c r="I21" s="11" t="s">
        <v>83</v>
      </c>
      <c r="J21" s="11" t="s">
        <v>39</v>
      </c>
      <c r="K21" s="11"/>
      <c r="L21" s="14"/>
      <c r="M21" s="14"/>
      <c r="N21" s="33" t="s">
        <v>0</v>
      </c>
      <c r="O21" s="33" t="s">
        <v>0</v>
      </c>
      <c r="P21" s="33" t="s">
        <v>0</v>
      </c>
      <c r="Q21" s="50"/>
    </row>
    <row r="22" spans="2:17" x14ac:dyDescent="0.3">
      <c r="B22" s="48" t="str">
        <f t="shared" si="1"/>
        <v>VISITE</v>
      </c>
      <c r="C22" s="48" t="s">
        <v>7</v>
      </c>
      <c r="D22" s="11" t="s">
        <v>72</v>
      </c>
      <c r="E22" s="11" t="s">
        <v>84</v>
      </c>
      <c r="F22" s="12" t="s">
        <v>85</v>
      </c>
      <c r="G22" s="13">
        <v>45592</v>
      </c>
      <c r="H22" s="13" t="s">
        <v>132</v>
      </c>
      <c r="I22" s="11" t="s">
        <v>86</v>
      </c>
      <c r="J22" s="15" t="s">
        <v>40</v>
      </c>
      <c r="K22" s="15" t="s">
        <v>46</v>
      </c>
      <c r="L22" s="17"/>
      <c r="M22" s="17"/>
      <c r="N22" s="17" t="s">
        <v>0</v>
      </c>
      <c r="O22" s="17" t="s">
        <v>0</v>
      </c>
      <c r="P22" s="17" t="s">
        <v>0</v>
      </c>
      <c r="Q22" s="50"/>
    </row>
    <row r="23" spans="2:17" x14ac:dyDescent="0.3">
      <c r="B23" s="48" t="str">
        <f t="shared" si="1"/>
        <v>VISITE</v>
      </c>
      <c r="C23" s="48" t="s">
        <v>9</v>
      </c>
      <c r="D23" s="11" t="s">
        <v>73</v>
      </c>
      <c r="E23" s="11" t="s">
        <v>87</v>
      </c>
      <c r="F23" s="12" t="s">
        <v>88</v>
      </c>
      <c r="G23" s="13">
        <v>45593</v>
      </c>
      <c r="H23" s="13" t="s">
        <v>134</v>
      </c>
      <c r="I23" s="11" t="s">
        <v>89</v>
      </c>
      <c r="J23" s="15" t="s">
        <v>37</v>
      </c>
      <c r="K23" s="15" t="s">
        <v>38</v>
      </c>
      <c r="L23" s="17"/>
      <c r="M23" s="17"/>
      <c r="N23" s="17" t="s">
        <v>0</v>
      </c>
      <c r="O23" s="17" t="s">
        <v>1</v>
      </c>
      <c r="P23" s="17" t="s">
        <v>1</v>
      </c>
      <c r="Q23" s="50"/>
    </row>
    <row r="24" spans="2:17" x14ac:dyDescent="0.3">
      <c r="B24" s="48" t="str">
        <f t="shared" si="1"/>
        <v>VISITE</v>
      </c>
      <c r="C24" s="48" t="s">
        <v>11</v>
      </c>
      <c r="D24" s="11" t="s">
        <v>74</v>
      </c>
      <c r="E24" s="11" t="s">
        <v>90</v>
      </c>
      <c r="F24" s="12" t="s">
        <v>91</v>
      </c>
      <c r="G24" s="13">
        <v>45594</v>
      </c>
      <c r="H24" s="13" t="s">
        <v>35</v>
      </c>
      <c r="I24" s="11" t="s">
        <v>92</v>
      </c>
      <c r="J24" s="15" t="s">
        <v>39</v>
      </c>
      <c r="K24" s="15" t="s">
        <v>40</v>
      </c>
      <c r="L24" s="17" t="s">
        <v>46</v>
      </c>
      <c r="M24" s="17"/>
      <c r="N24" s="17" t="s">
        <v>0</v>
      </c>
      <c r="O24" s="17" t="s">
        <v>1</v>
      </c>
      <c r="P24" s="17" t="s">
        <v>1</v>
      </c>
      <c r="Q24" s="50"/>
    </row>
    <row r="25" spans="2:17" x14ac:dyDescent="0.3">
      <c r="B25" s="48" t="str">
        <f t="shared" si="1"/>
        <v>VISITE</v>
      </c>
      <c r="C25" s="62" t="s">
        <v>13</v>
      </c>
      <c r="D25" s="15" t="s">
        <v>75</v>
      </c>
      <c r="E25" s="11" t="s">
        <v>93</v>
      </c>
      <c r="F25" s="12" t="s">
        <v>94</v>
      </c>
      <c r="G25" s="13"/>
      <c r="H25" s="13"/>
      <c r="I25" s="11"/>
      <c r="J25" s="15"/>
      <c r="K25" s="15"/>
      <c r="L25" s="17"/>
      <c r="M25" s="17"/>
      <c r="N25" s="17" t="s">
        <v>0</v>
      </c>
      <c r="O25" s="17" t="s">
        <v>1</v>
      </c>
      <c r="P25" s="17" t="s">
        <v>1</v>
      </c>
      <c r="Q25" s="50"/>
    </row>
    <row r="26" spans="2:17" x14ac:dyDescent="0.3">
      <c r="B26" s="48" t="str">
        <f t="shared" si="1"/>
        <v>VISITE</v>
      </c>
      <c r="C26" s="48" t="s">
        <v>14</v>
      </c>
      <c r="D26" s="11" t="s">
        <v>76</v>
      </c>
      <c r="E26" s="11" t="s">
        <v>95</v>
      </c>
      <c r="F26" s="12" t="s">
        <v>96</v>
      </c>
      <c r="G26" s="13">
        <v>45596</v>
      </c>
      <c r="H26" s="13" t="s">
        <v>134</v>
      </c>
      <c r="I26" s="11" t="s">
        <v>97</v>
      </c>
      <c r="J26" s="15" t="s">
        <v>40</v>
      </c>
      <c r="K26" s="15"/>
      <c r="L26" s="17"/>
      <c r="M26" s="17"/>
      <c r="N26" s="17" t="s">
        <v>1</v>
      </c>
      <c r="O26" s="17" t="s">
        <v>1</v>
      </c>
      <c r="P26" s="17" t="s">
        <v>1</v>
      </c>
      <c r="Q26" s="50"/>
    </row>
    <row r="27" spans="2:17" x14ac:dyDescent="0.3">
      <c r="B27" s="48" t="str">
        <f t="shared" si="1"/>
        <v>VISITE</v>
      </c>
      <c r="C27" s="62" t="s">
        <v>15</v>
      </c>
      <c r="D27" s="15" t="s">
        <v>77</v>
      </c>
      <c r="E27" s="11" t="s">
        <v>98</v>
      </c>
      <c r="F27" s="12" t="s">
        <v>99</v>
      </c>
      <c r="G27" s="13">
        <v>45597</v>
      </c>
      <c r="H27" s="13" t="s">
        <v>35</v>
      </c>
      <c r="I27" s="11" t="s">
        <v>100</v>
      </c>
      <c r="J27" s="15" t="s">
        <v>46</v>
      </c>
      <c r="K27" s="15" t="s">
        <v>37</v>
      </c>
      <c r="L27" s="17"/>
      <c r="M27" s="17"/>
      <c r="N27" s="17" t="s">
        <v>1</v>
      </c>
      <c r="O27" s="17" t="s">
        <v>1</v>
      </c>
      <c r="P27" s="17" t="s">
        <v>1</v>
      </c>
      <c r="Q27" s="50"/>
    </row>
    <row r="28" spans="2:17" x14ac:dyDescent="0.3">
      <c r="B28" s="48" t="str">
        <f t="shared" si="1"/>
        <v/>
      </c>
      <c r="C28" s="62"/>
      <c r="D28" s="15"/>
      <c r="E28" s="15"/>
      <c r="F28" s="15"/>
      <c r="G28" s="16"/>
      <c r="H28" s="16"/>
      <c r="I28" s="15"/>
      <c r="J28" s="15"/>
      <c r="K28" s="15"/>
      <c r="L28" s="17"/>
      <c r="M28" s="17"/>
      <c r="N28" s="17"/>
      <c r="O28" s="17"/>
      <c r="P28" s="17"/>
      <c r="Q28" s="50"/>
    </row>
    <row r="29" spans="2:17" x14ac:dyDescent="0.3">
      <c r="B29" s="48" t="str">
        <f t="shared" si="1"/>
        <v/>
      </c>
      <c r="C29" s="62"/>
      <c r="D29" s="15"/>
      <c r="E29" s="15"/>
      <c r="F29" s="15"/>
      <c r="G29" s="16"/>
      <c r="H29" s="16"/>
      <c r="I29" s="15"/>
      <c r="J29" s="15"/>
      <c r="K29" s="15"/>
      <c r="L29" s="17"/>
      <c r="M29" s="17"/>
      <c r="N29" s="17"/>
      <c r="O29" s="17"/>
      <c r="P29" s="17"/>
      <c r="Q29" s="50"/>
    </row>
    <row r="30" spans="2:17" x14ac:dyDescent="0.3">
      <c r="B30" s="48" t="str">
        <f t="shared" si="1"/>
        <v/>
      </c>
      <c r="C30" s="63"/>
      <c r="D30" s="18"/>
      <c r="E30" s="18"/>
      <c r="F30" s="18"/>
      <c r="G30" s="19"/>
      <c r="H30" s="19"/>
      <c r="I30" s="18"/>
      <c r="J30" s="20"/>
      <c r="K30" s="20"/>
      <c r="L30" s="21"/>
      <c r="M30" s="21"/>
      <c r="N30" s="21"/>
      <c r="O30" s="21"/>
      <c r="P30" s="21"/>
      <c r="Q30" s="51"/>
    </row>
    <row r="31" spans="2:17" ht="21" x14ac:dyDescent="0.3">
      <c r="B31" s="104" t="s">
        <v>25</v>
      </c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105"/>
    </row>
    <row r="32" spans="2:17" x14ac:dyDescent="0.3">
      <c r="B32" s="48" t="str">
        <f>IF(C32&lt;&gt;"","VISITE","")</f>
        <v>VISITE</v>
      </c>
      <c r="C32" s="62" t="s">
        <v>3</v>
      </c>
      <c r="D32" s="11" t="s">
        <v>124</v>
      </c>
      <c r="E32" s="11" t="s">
        <v>101</v>
      </c>
      <c r="F32" s="12" t="s">
        <v>103</v>
      </c>
      <c r="G32" s="13"/>
      <c r="H32" s="13"/>
      <c r="I32" s="11" t="s">
        <v>104</v>
      </c>
      <c r="J32" s="11" t="s">
        <v>37</v>
      </c>
      <c r="K32" s="11" t="s">
        <v>38</v>
      </c>
      <c r="L32" s="14"/>
      <c r="M32" s="14"/>
      <c r="N32" s="14" t="s">
        <v>0</v>
      </c>
      <c r="O32" s="14" t="s">
        <v>0</v>
      </c>
      <c r="P32" s="14" t="s">
        <v>0</v>
      </c>
      <c r="Q32" s="51"/>
    </row>
    <row r="33" spans="2:17" x14ac:dyDescent="0.3">
      <c r="B33" s="48" t="str">
        <f t="shared" ref="B33:B51" si="2">IF(C33&lt;&gt;"","VISITE","")</f>
        <v>VISITE</v>
      </c>
      <c r="C33" s="62" t="s">
        <v>5</v>
      </c>
      <c r="D33" s="15" t="s">
        <v>125</v>
      </c>
      <c r="E33" s="11" t="s">
        <v>102</v>
      </c>
      <c r="F33" s="12" t="s">
        <v>105</v>
      </c>
      <c r="G33" s="13">
        <v>45591</v>
      </c>
      <c r="H33" s="13" t="s">
        <v>133</v>
      </c>
      <c r="I33" s="11" t="s">
        <v>106</v>
      </c>
      <c r="J33" s="11"/>
      <c r="K33" s="11"/>
      <c r="L33" s="14"/>
      <c r="M33" s="14"/>
      <c r="N33" s="33" t="s">
        <v>0</v>
      </c>
      <c r="O33" s="33" t="s">
        <v>0</v>
      </c>
      <c r="P33" s="33" t="s">
        <v>0</v>
      </c>
      <c r="Q33" s="51"/>
    </row>
    <row r="34" spans="2:17" x14ac:dyDescent="0.3">
      <c r="B34" s="48" t="str">
        <f t="shared" si="2"/>
        <v>VISITE</v>
      </c>
      <c r="C34" s="48" t="s">
        <v>7</v>
      </c>
      <c r="D34" s="11" t="s">
        <v>126</v>
      </c>
      <c r="E34" s="11" t="s">
        <v>107</v>
      </c>
      <c r="F34" s="12" t="s">
        <v>108</v>
      </c>
      <c r="G34" s="13">
        <v>45592</v>
      </c>
      <c r="H34" s="13" t="s">
        <v>132</v>
      </c>
      <c r="I34" s="11" t="s">
        <v>109</v>
      </c>
      <c r="J34" s="15" t="s">
        <v>40</v>
      </c>
      <c r="K34" s="15" t="s">
        <v>46</v>
      </c>
      <c r="L34" s="17"/>
      <c r="M34" s="17"/>
      <c r="N34" s="17" t="s">
        <v>0</v>
      </c>
      <c r="O34" s="17" t="s">
        <v>0</v>
      </c>
      <c r="P34" s="17" t="s">
        <v>0</v>
      </c>
      <c r="Q34" s="51"/>
    </row>
    <row r="35" spans="2:17" x14ac:dyDescent="0.3">
      <c r="B35" s="48" t="str">
        <f t="shared" si="2"/>
        <v>VISITE</v>
      </c>
      <c r="C35" s="48" t="s">
        <v>9</v>
      </c>
      <c r="D35" s="11" t="s">
        <v>127</v>
      </c>
      <c r="E35" s="11" t="s">
        <v>110</v>
      </c>
      <c r="F35" s="12" t="s">
        <v>111</v>
      </c>
      <c r="G35" s="13">
        <v>45201</v>
      </c>
      <c r="H35" s="13" t="s">
        <v>134</v>
      </c>
      <c r="I35" s="11" t="s">
        <v>112</v>
      </c>
      <c r="J35" s="15" t="s">
        <v>37</v>
      </c>
      <c r="K35" s="15" t="s">
        <v>38</v>
      </c>
      <c r="L35" s="17"/>
      <c r="M35" s="17"/>
      <c r="N35" s="17" t="s">
        <v>0</v>
      </c>
      <c r="O35" s="17" t="s">
        <v>1</v>
      </c>
      <c r="P35" s="17" t="s">
        <v>1</v>
      </c>
      <c r="Q35" s="51"/>
    </row>
    <row r="36" spans="2:17" x14ac:dyDescent="0.3">
      <c r="B36" s="48" t="str">
        <f t="shared" si="2"/>
        <v>VISITE</v>
      </c>
      <c r="C36" s="48" t="s">
        <v>11</v>
      </c>
      <c r="D36" s="11" t="s">
        <v>128</v>
      </c>
      <c r="E36" s="11" t="s">
        <v>113</v>
      </c>
      <c r="F36" s="12" t="s">
        <v>114</v>
      </c>
      <c r="G36" s="13">
        <v>45594</v>
      </c>
      <c r="H36" s="13" t="s">
        <v>35</v>
      </c>
      <c r="I36" s="11" t="s">
        <v>115</v>
      </c>
      <c r="J36" s="15" t="s">
        <v>39</v>
      </c>
      <c r="K36" s="15" t="s">
        <v>40</v>
      </c>
      <c r="L36" s="17" t="s">
        <v>46</v>
      </c>
      <c r="M36" s="17"/>
      <c r="N36" s="17" t="s">
        <v>0</v>
      </c>
      <c r="O36" s="17" t="s">
        <v>1</v>
      </c>
      <c r="P36" s="17" t="s">
        <v>1</v>
      </c>
      <c r="Q36" s="51"/>
    </row>
    <row r="37" spans="2:17" x14ac:dyDescent="0.3">
      <c r="B37" s="48" t="str">
        <f t="shared" si="2"/>
        <v>VISITE</v>
      </c>
      <c r="C37" s="62" t="s">
        <v>13</v>
      </c>
      <c r="D37" s="15" t="s">
        <v>129</v>
      </c>
      <c r="E37" s="11" t="s">
        <v>116</v>
      </c>
      <c r="F37" s="12" t="s">
        <v>117</v>
      </c>
      <c r="G37" s="13">
        <v>45595</v>
      </c>
      <c r="H37" s="13" t="s">
        <v>132</v>
      </c>
      <c r="I37" s="11"/>
      <c r="J37" s="15" t="s">
        <v>37</v>
      </c>
      <c r="K37" s="15"/>
      <c r="L37" s="17"/>
      <c r="M37" s="17"/>
      <c r="N37" s="17" t="s">
        <v>0</v>
      </c>
      <c r="O37" s="17" t="s">
        <v>1</v>
      </c>
      <c r="P37" s="17" t="s">
        <v>1</v>
      </c>
      <c r="Q37" s="51"/>
    </row>
    <row r="38" spans="2:17" x14ac:dyDescent="0.3">
      <c r="B38" s="48" t="str">
        <f t="shared" si="2"/>
        <v>VISITE</v>
      </c>
      <c r="C38" s="48" t="s">
        <v>14</v>
      </c>
      <c r="D38" s="11" t="s">
        <v>130</v>
      </c>
      <c r="E38" s="11" t="s">
        <v>118</v>
      </c>
      <c r="F38" s="12" t="s">
        <v>119</v>
      </c>
      <c r="G38" s="13">
        <v>45596</v>
      </c>
      <c r="H38" s="13" t="s">
        <v>134</v>
      </c>
      <c r="I38" s="11" t="s">
        <v>120</v>
      </c>
      <c r="J38" s="15" t="s">
        <v>40</v>
      </c>
      <c r="K38" s="15"/>
      <c r="L38" s="17"/>
      <c r="M38" s="17"/>
      <c r="N38" s="17" t="s">
        <v>1</v>
      </c>
      <c r="O38" s="17" t="s">
        <v>1</v>
      </c>
      <c r="P38" s="17" t="s">
        <v>1</v>
      </c>
      <c r="Q38" s="51"/>
    </row>
    <row r="39" spans="2:17" x14ac:dyDescent="0.3">
      <c r="B39" s="48" t="str">
        <f t="shared" si="2"/>
        <v>VISITE</v>
      </c>
      <c r="C39" s="62" t="s">
        <v>15</v>
      </c>
      <c r="D39" s="15" t="s">
        <v>131</v>
      </c>
      <c r="E39" s="11" t="s">
        <v>121</v>
      </c>
      <c r="F39" s="12" t="s">
        <v>122</v>
      </c>
      <c r="G39" s="13">
        <v>45597</v>
      </c>
      <c r="H39" s="13" t="s">
        <v>35</v>
      </c>
      <c r="I39" s="11" t="s">
        <v>123</v>
      </c>
      <c r="J39" s="15" t="s">
        <v>46</v>
      </c>
      <c r="K39" s="15" t="s">
        <v>37</v>
      </c>
      <c r="L39" s="17"/>
      <c r="M39" s="17"/>
      <c r="N39" s="17" t="s">
        <v>1</v>
      </c>
      <c r="O39" s="17" t="s">
        <v>1</v>
      </c>
      <c r="P39" s="17" t="s">
        <v>1</v>
      </c>
      <c r="Q39" s="51"/>
    </row>
    <row r="40" spans="2:17" x14ac:dyDescent="0.3">
      <c r="B40" s="48" t="str">
        <f t="shared" si="2"/>
        <v/>
      </c>
      <c r="C40" s="63"/>
      <c r="D40" s="18"/>
      <c r="E40" s="18"/>
      <c r="F40" s="18"/>
      <c r="G40" s="19"/>
      <c r="H40" s="19"/>
      <c r="I40" s="18"/>
      <c r="J40" s="20"/>
      <c r="K40" s="20"/>
      <c r="L40" s="21"/>
      <c r="M40" s="21"/>
      <c r="N40" s="21"/>
      <c r="O40" s="21"/>
      <c r="P40" s="21"/>
      <c r="Q40" s="51"/>
    </row>
    <row r="41" spans="2:17" x14ac:dyDescent="0.3">
      <c r="B41" s="48" t="str">
        <f t="shared" si="2"/>
        <v/>
      </c>
      <c r="C41" s="63"/>
      <c r="D41" s="18"/>
      <c r="E41" s="18"/>
      <c r="F41" s="18"/>
      <c r="G41" s="19"/>
      <c r="H41" s="19"/>
      <c r="I41" s="18"/>
      <c r="J41" s="20"/>
      <c r="K41" s="20"/>
      <c r="L41" s="21"/>
      <c r="M41" s="21"/>
      <c r="N41" s="21"/>
      <c r="O41" s="21"/>
      <c r="P41" s="21"/>
      <c r="Q41" s="51"/>
    </row>
    <row r="42" spans="2:17" x14ac:dyDescent="0.3">
      <c r="B42" s="48" t="str">
        <f t="shared" si="2"/>
        <v/>
      </c>
      <c r="C42" s="63"/>
      <c r="D42" s="18"/>
      <c r="E42" s="18"/>
      <c r="F42" s="18"/>
      <c r="G42" s="19"/>
      <c r="H42" s="19"/>
      <c r="I42" s="18"/>
      <c r="J42" s="20"/>
      <c r="K42" s="20"/>
      <c r="L42" s="21"/>
      <c r="M42" s="21"/>
      <c r="N42" s="21"/>
      <c r="O42" s="21"/>
      <c r="P42" s="21"/>
      <c r="Q42" s="51"/>
    </row>
    <row r="43" spans="2:17" x14ac:dyDescent="0.3">
      <c r="B43" s="48" t="str">
        <f t="shared" si="2"/>
        <v/>
      </c>
      <c r="C43" s="64"/>
      <c r="D43" s="22"/>
      <c r="E43" s="22"/>
      <c r="F43" s="22"/>
      <c r="G43" s="23"/>
      <c r="H43" s="23"/>
      <c r="I43" s="22"/>
      <c r="J43" s="24"/>
      <c r="K43" s="24"/>
      <c r="L43" s="25"/>
      <c r="M43" s="25"/>
      <c r="N43" s="25"/>
      <c r="O43" s="25"/>
      <c r="P43" s="25"/>
      <c r="Q43" s="52"/>
    </row>
    <row r="44" spans="2:17" x14ac:dyDescent="0.3">
      <c r="B44" s="48" t="str">
        <f t="shared" si="2"/>
        <v/>
      </c>
      <c r="C44" s="64"/>
      <c r="D44" s="22"/>
      <c r="E44" s="22"/>
      <c r="F44" s="22"/>
      <c r="G44" s="23"/>
      <c r="H44" s="23"/>
      <c r="I44" s="22"/>
      <c r="J44" s="24"/>
      <c r="K44" s="24"/>
      <c r="L44" s="25"/>
      <c r="M44" s="25"/>
      <c r="N44" s="25"/>
      <c r="O44" s="25"/>
      <c r="P44" s="25"/>
      <c r="Q44" s="52"/>
    </row>
    <row r="45" spans="2:17" x14ac:dyDescent="0.3">
      <c r="B45" s="48" t="str">
        <f t="shared" si="2"/>
        <v/>
      </c>
      <c r="C45" s="64"/>
      <c r="D45" s="22"/>
      <c r="E45" s="22"/>
      <c r="F45" s="22"/>
      <c r="G45" s="23"/>
      <c r="H45" s="23"/>
      <c r="I45" s="22"/>
      <c r="J45" s="24"/>
      <c r="K45" s="24"/>
      <c r="L45" s="25"/>
      <c r="M45" s="25"/>
      <c r="N45" s="25"/>
      <c r="O45" s="25"/>
      <c r="P45" s="25"/>
      <c r="Q45" s="52"/>
    </row>
    <row r="46" spans="2:17" x14ac:dyDescent="0.3">
      <c r="B46" s="48" t="str">
        <f t="shared" si="2"/>
        <v/>
      </c>
      <c r="C46" s="64"/>
      <c r="D46" s="22"/>
      <c r="E46" s="22"/>
      <c r="F46" s="22"/>
      <c r="G46" s="23"/>
      <c r="H46" s="23"/>
      <c r="I46" s="22"/>
      <c r="J46" s="24"/>
      <c r="K46" s="24"/>
      <c r="L46" s="25"/>
      <c r="M46" s="25"/>
      <c r="N46" s="25"/>
      <c r="O46" s="25"/>
      <c r="P46" s="25"/>
      <c r="Q46" s="52"/>
    </row>
    <row r="47" spans="2:17" x14ac:dyDescent="0.3">
      <c r="B47" s="48" t="str">
        <f t="shared" si="2"/>
        <v/>
      </c>
      <c r="C47" s="64"/>
      <c r="D47" s="22"/>
      <c r="E47" s="22"/>
      <c r="F47" s="22"/>
      <c r="G47" s="23"/>
      <c r="H47" s="23"/>
      <c r="I47" s="22"/>
      <c r="J47" s="24"/>
      <c r="K47" s="24"/>
      <c r="L47" s="25"/>
      <c r="M47" s="25"/>
      <c r="N47" s="25"/>
      <c r="O47" s="25"/>
      <c r="P47" s="25"/>
      <c r="Q47" s="52"/>
    </row>
    <row r="48" spans="2:17" x14ac:dyDescent="0.3">
      <c r="B48" s="48" t="str">
        <f t="shared" si="2"/>
        <v/>
      </c>
      <c r="C48" s="64"/>
      <c r="D48" s="22"/>
      <c r="E48" s="22"/>
      <c r="F48" s="22"/>
      <c r="G48" s="23"/>
      <c r="H48" s="23"/>
      <c r="I48" s="22"/>
      <c r="J48" s="24"/>
      <c r="K48" s="24"/>
      <c r="L48" s="25"/>
      <c r="M48" s="25"/>
      <c r="N48" s="25"/>
      <c r="O48" s="25"/>
      <c r="P48" s="25"/>
      <c r="Q48" s="52"/>
    </row>
    <row r="49" spans="2:17" x14ac:dyDescent="0.3">
      <c r="B49" s="48" t="str">
        <f t="shared" si="2"/>
        <v/>
      </c>
      <c r="C49" s="64"/>
      <c r="D49" s="22"/>
      <c r="E49" s="22"/>
      <c r="F49" s="22"/>
      <c r="G49" s="23"/>
      <c r="H49" s="23"/>
      <c r="I49" s="22"/>
      <c r="J49" s="24"/>
      <c r="K49" s="24"/>
      <c r="L49" s="25"/>
      <c r="M49" s="25"/>
      <c r="N49" s="25"/>
      <c r="O49" s="25"/>
      <c r="P49" s="25"/>
      <c r="Q49" s="52"/>
    </row>
    <row r="50" spans="2:17" x14ac:dyDescent="0.3">
      <c r="B50" s="48" t="str">
        <f t="shared" si="2"/>
        <v/>
      </c>
      <c r="C50" s="64"/>
      <c r="D50" s="22"/>
      <c r="E50" s="22"/>
      <c r="F50" s="22"/>
      <c r="G50" s="23"/>
      <c r="H50" s="23"/>
      <c r="I50" s="22"/>
      <c r="J50" s="24"/>
      <c r="K50" s="24"/>
      <c r="L50" s="25"/>
      <c r="M50" s="25"/>
      <c r="N50" s="25"/>
      <c r="O50" s="25"/>
      <c r="P50" s="25"/>
      <c r="Q50" s="52"/>
    </row>
    <row r="51" spans="2:17" x14ac:dyDescent="0.3">
      <c r="B51" s="53" t="str">
        <f t="shared" si="2"/>
        <v/>
      </c>
      <c r="C51" s="65"/>
      <c r="D51" s="54"/>
      <c r="E51" s="54"/>
      <c r="F51" s="54"/>
      <c r="G51" s="55"/>
      <c r="H51" s="55"/>
      <c r="I51" s="54"/>
      <c r="J51" s="56"/>
      <c r="K51" s="56"/>
      <c r="L51" s="57"/>
      <c r="M51" s="57"/>
      <c r="N51" s="57"/>
      <c r="O51" s="57"/>
      <c r="P51" s="57"/>
      <c r="Q51" s="58"/>
    </row>
  </sheetData>
  <mergeCells count="7">
    <mergeCell ref="E2:M2"/>
    <mergeCell ref="B8:Q8"/>
    <mergeCell ref="B19:Q19"/>
    <mergeCell ref="B31:Q31"/>
    <mergeCell ref="J7:M7"/>
    <mergeCell ref="J4:M4"/>
    <mergeCell ref="B4:D5"/>
  </mergeCells>
  <conditionalFormatting sqref="G9:H52">
    <cfRule type="expression" dxfId="23" priority="4">
      <formula>$G9&lt;TODAY()</formula>
    </cfRule>
    <cfRule type="expression" dxfId="22" priority="5">
      <formula>IF(AND($F9&lt;&gt;"",$G9=""),TRUE,FALSE)</formula>
    </cfRule>
  </conditionalFormatting>
  <conditionalFormatting sqref="I9:I52">
    <cfRule type="expression" dxfId="21" priority="3">
      <formula>IF(AND($E9&lt;&gt;"",$I9=""),TRUE,FALSE)</formula>
    </cfRule>
  </conditionalFormatting>
  <conditionalFormatting sqref="J9:M52">
    <cfRule type="expression" dxfId="20" priority="2">
      <formula>IF(AND($E9&lt;&gt;"",$J9=""),TRUE,FALSE)</formula>
    </cfRule>
  </conditionalFormatting>
  <conditionalFormatting sqref="F5:M5">
    <cfRule type="cellIs" dxfId="19" priority="13" operator="equal">
      <formula>0</formula>
    </cfRule>
    <cfRule type="cellIs" dxfId="18" priority="16" operator="equal">
      <formula>0</formula>
    </cfRule>
  </conditionalFormatting>
  <conditionalFormatting sqref="B9:Q18 B20:Q30 B32:Q51">
    <cfRule type="expression" dxfId="17" priority="14">
      <formula>MOD(ROW(),1)</formula>
    </cfRule>
    <cfRule type="expression" dxfId="16" priority="15">
      <formula>MOD(ROW(),2)</formula>
    </cfRule>
  </conditionalFormatting>
  <conditionalFormatting sqref="N9:P18 N20:P30 N32:P52">
    <cfRule type="containsText" dxfId="15" priority="1" operator="containsText" text="Non">
      <formula>NOT(ISERROR(SEARCH("Non",N9)))</formula>
    </cfRule>
  </conditionalFormatting>
  <dataValidations count="1">
    <dataValidation type="list" allowBlank="1" showInputMessage="1" showErrorMessage="1" sqref="N20:P30 N9:P18 N32:P52" xr:uid="{5AA28A14-99EC-4CDA-9BD8-E673AABEABE3}">
      <formula1>"Oui,Non"</formula1>
    </dataValidation>
  </dataValidations>
  <pageMargins left="0.7" right="0.7" top="0.75" bottom="0.75" header="0.3" footer="0.3"/>
  <pageSetup scale="2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81FE60-AC0C-4181-A82C-9F5CE4B954C1}">
          <x14:formula1>
            <xm:f>OUTIL!$B$2:$B$9</xm:f>
          </x14:formula1>
          <xm:sqref>C20:C30 C9:C18 C32:C1048576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4" tint="0.59999389629810485"/>
  </sheetPr>
  <dimension ref="B2:N96"/>
  <sheetViews>
    <sheetView showGridLines="0" zoomScale="80" zoomScaleNormal="80" zoomScaleSheetLayoutView="80" workbookViewId="0">
      <selection activeCell="D9" sqref="D9"/>
    </sheetView>
  </sheetViews>
  <sheetFormatPr baseColWidth="10" defaultRowHeight="14.4" x14ac:dyDescent="0.3"/>
  <cols>
    <col min="1" max="1" width="2.6640625" customWidth="1"/>
    <col min="2" max="2" width="12.6640625" bestFit="1" customWidth="1"/>
    <col min="3" max="3" width="9.6640625" bestFit="1" customWidth="1"/>
    <col min="4" max="4" width="10.77734375" bestFit="1" customWidth="1"/>
    <col min="5" max="5" width="9.5546875" bestFit="1" customWidth="1"/>
    <col min="6" max="6" width="11.6640625" bestFit="1" customWidth="1"/>
    <col min="7" max="7" width="13.88671875" bestFit="1" customWidth="1"/>
    <col min="8" max="8" width="9.44140625" bestFit="1" customWidth="1"/>
    <col min="9" max="9" width="7.44140625" bestFit="1" customWidth="1"/>
    <col min="10" max="13" width="14.88671875" bestFit="1" customWidth="1"/>
    <col min="14" max="14" width="16.5546875" bestFit="1" customWidth="1"/>
    <col min="15" max="15" width="3.5546875" customWidth="1"/>
  </cols>
  <sheetData>
    <row r="2" spans="2:14" ht="28.8" x14ac:dyDescent="0.3">
      <c r="B2" s="109" t="s">
        <v>167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3" spans="2:14" ht="28.8" x14ac:dyDescent="0.3">
      <c r="B3" s="109" t="s">
        <v>29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</row>
    <row r="5" spans="2:14" x14ac:dyDescent="0.3">
      <c r="B5" t="s">
        <v>166</v>
      </c>
      <c r="C5" t="s">
        <v>16</v>
      </c>
      <c r="D5" t="s">
        <v>17</v>
      </c>
      <c r="E5" t="s">
        <v>18</v>
      </c>
      <c r="F5" t="s">
        <v>19</v>
      </c>
      <c r="G5" s="1" t="s">
        <v>20</v>
      </c>
      <c r="H5" t="s">
        <v>27</v>
      </c>
      <c r="I5" t="s">
        <v>21</v>
      </c>
      <c r="J5" t="s">
        <v>218</v>
      </c>
      <c r="K5" t="s">
        <v>219</v>
      </c>
      <c r="L5" t="s">
        <v>220</v>
      </c>
      <c r="M5" t="s">
        <v>221</v>
      </c>
      <c r="N5" t="s">
        <v>41</v>
      </c>
    </row>
    <row r="6" spans="2:14" x14ac:dyDescent="0.3">
      <c r="B6" t="s">
        <v>222</v>
      </c>
      <c r="C6" t="s">
        <v>3</v>
      </c>
      <c r="D6" t="s">
        <v>69</v>
      </c>
      <c r="E6" t="s">
        <v>175</v>
      </c>
      <c r="F6" t="s">
        <v>201</v>
      </c>
      <c r="G6" s="1"/>
    </row>
    <row r="7" spans="2:14" x14ac:dyDescent="0.3">
      <c r="B7" t="s">
        <v>222</v>
      </c>
      <c r="C7" t="s">
        <v>3</v>
      </c>
      <c r="D7" t="s">
        <v>77</v>
      </c>
      <c r="E7" t="s">
        <v>183</v>
      </c>
      <c r="F7" t="s">
        <v>209</v>
      </c>
      <c r="G7" s="1">
        <v>45597</v>
      </c>
      <c r="H7" t="s">
        <v>35</v>
      </c>
      <c r="I7" t="s">
        <v>100</v>
      </c>
      <c r="J7" t="s">
        <v>46</v>
      </c>
      <c r="K7" t="s">
        <v>37</v>
      </c>
    </row>
    <row r="8" spans="2:14" x14ac:dyDescent="0.3">
      <c r="B8" t="s">
        <v>222</v>
      </c>
      <c r="C8" t="s">
        <v>3</v>
      </c>
      <c r="D8" t="s">
        <v>131</v>
      </c>
      <c r="E8" t="s">
        <v>193</v>
      </c>
      <c r="F8" t="s">
        <v>217</v>
      </c>
      <c r="G8" s="1">
        <v>45597</v>
      </c>
      <c r="H8" t="s">
        <v>35</v>
      </c>
      <c r="I8" t="s">
        <v>123</v>
      </c>
      <c r="J8" t="s">
        <v>46</v>
      </c>
      <c r="K8" t="s">
        <v>37</v>
      </c>
    </row>
    <row r="9" spans="2:14" x14ac:dyDescent="0.3">
      <c r="B9" t="s">
        <v>223</v>
      </c>
      <c r="C9" t="s">
        <v>3</v>
      </c>
      <c r="D9" t="s">
        <v>32</v>
      </c>
      <c r="E9" t="s">
        <v>33</v>
      </c>
      <c r="F9" t="s">
        <v>34</v>
      </c>
      <c r="G9" s="1">
        <v>45583</v>
      </c>
      <c r="H9" t="s">
        <v>35</v>
      </c>
      <c r="I9" t="s">
        <v>36</v>
      </c>
      <c r="J9" t="s">
        <v>37</v>
      </c>
      <c r="K9" t="s">
        <v>38</v>
      </c>
    </row>
    <row r="10" spans="2:14" x14ac:dyDescent="0.3">
      <c r="B10" t="s">
        <v>223</v>
      </c>
      <c r="C10" t="s">
        <v>3</v>
      </c>
      <c r="D10" t="s">
        <v>42</v>
      </c>
      <c r="E10" t="s">
        <v>184</v>
      </c>
      <c r="F10" t="s">
        <v>185</v>
      </c>
      <c r="G10" s="1"/>
    </row>
    <row r="11" spans="2:14" x14ac:dyDescent="0.3">
      <c r="B11" t="s">
        <v>223</v>
      </c>
      <c r="C11" t="s">
        <v>3</v>
      </c>
      <c r="D11" t="s">
        <v>70</v>
      </c>
      <c r="E11" t="s">
        <v>78</v>
      </c>
      <c r="F11" t="s">
        <v>79</v>
      </c>
      <c r="G11" s="1">
        <v>45590</v>
      </c>
      <c r="H11" t="s">
        <v>35</v>
      </c>
      <c r="I11" t="s">
        <v>80</v>
      </c>
      <c r="J11" t="s">
        <v>37</v>
      </c>
      <c r="K11" t="s">
        <v>38</v>
      </c>
    </row>
    <row r="12" spans="2:14" x14ac:dyDescent="0.3">
      <c r="B12" t="s">
        <v>223</v>
      </c>
      <c r="C12" t="s">
        <v>3</v>
      </c>
      <c r="D12" t="s">
        <v>124</v>
      </c>
      <c r="E12" t="s">
        <v>101</v>
      </c>
      <c r="F12" t="s">
        <v>103</v>
      </c>
      <c r="G12" s="1"/>
      <c r="I12" t="s">
        <v>104</v>
      </c>
      <c r="J12" t="s">
        <v>37</v>
      </c>
      <c r="K12" t="s">
        <v>38</v>
      </c>
    </row>
    <row r="13" spans="2:14" x14ac:dyDescent="0.3">
      <c r="G13" s="1"/>
    </row>
    <row r="14" spans="2:14" x14ac:dyDescent="0.3">
      <c r="G14" s="1"/>
    </row>
    <row r="15" spans="2:14" x14ac:dyDescent="0.3">
      <c r="G15" s="1"/>
    </row>
    <row r="16" spans="2:14" x14ac:dyDescent="0.3">
      <c r="G16" s="1"/>
    </row>
    <row r="17" spans="7:7" x14ac:dyDescent="0.3">
      <c r="G17" s="1"/>
    </row>
    <row r="18" spans="7:7" x14ac:dyDescent="0.3">
      <c r="G18" s="1"/>
    </row>
    <row r="19" spans="7:7" x14ac:dyDescent="0.3">
      <c r="G19" s="1"/>
    </row>
    <row r="20" spans="7:7" x14ac:dyDescent="0.3">
      <c r="G20" s="1"/>
    </row>
    <row r="21" spans="7:7" x14ac:dyDescent="0.3">
      <c r="G21" s="1"/>
    </row>
    <row r="22" spans="7:7" x14ac:dyDescent="0.3">
      <c r="G22" s="1"/>
    </row>
    <row r="23" spans="7:7" x14ac:dyDescent="0.3">
      <c r="G23" s="1"/>
    </row>
    <row r="24" spans="7:7" x14ac:dyDescent="0.3">
      <c r="G24" s="1"/>
    </row>
    <row r="25" spans="7:7" x14ac:dyDescent="0.3">
      <c r="G25" s="1"/>
    </row>
    <row r="26" spans="7:7" x14ac:dyDescent="0.3">
      <c r="G26" s="1"/>
    </row>
    <row r="27" spans="7:7" x14ac:dyDescent="0.3">
      <c r="G27" s="1"/>
    </row>
    <row r="28" spans="7:7" x14ac:dyDescent="0.3">
      <c r="G28" s="1"/>
    </row>
    <row r="29" spans="7:7" x14ac:dyDescent="0.3">
      <c r="G29" s="1"/>
    </row>
    <row r="30" spans="7:7" x14ac:dyDescent="0.3">
      <c r="G30" s="1"/>
    </row>
    <row r="31" spans="7:7" x14ac:dyDescent="0.3">
      <c r="G31" s="1"/>
    </row>
    <row r="32" spans="7:7" x14ac:dyDescent="0.3">
      <c r="G32" s="1"/>
    </row>
    <row r="33" spans="7:7" x14ac:dyDescent="0.3">
      <c r="G33" s="1"/>
    </row>
    <row r="34" spans="7:7" x14ac:dyDescent="0.3">
      <c r="G34" s="1"/>
    </row>
    <row r="35" spans="7:7" x14ac:dyDescent="0.3">
      <c r="G35" s="1"/>
    </row>
    <row r="36" spans="7:7" x14ac:dyDescent="0.3">
      <c r="G36" s="1"/>
    </row>
    <row r="37" spans="7:7" x14ac:dyDescent="0.3">
      <c r="G37" s="1"/>
    </row>
    <row r="38" spans="7:7" x14ac:dyDescent="0.3">
      <c r="G38" s="1"/>
    </row>
    <row r="39" spans="7:7" x14ac:dyDescent="0.3">
      <c r="G39" s="1"/>
    </row>
    <row r="40" spans="7:7" x14ac:dyDescent="0.3">
      <c r="G40" s="1"/>
    </row>
    <row r="41" spans="7:7" x14ac:dyDescent="0.3">
      <c r="G41" s="1"/>
    </row>
    <row r="42" spans="7:7" x14ac:dyDescent="0.3">
      <c r="G42" s="1"/>
    </row>
    <row r="43" spans="7:7" x14ac:dyDescent="0.3">
      <c r="G43" s="1"/>
    </row>
    <row r="44" spans="7:7" x14ac:dyDescent="0.3">
      <c r="G44" s="1"/>
    </row>
    <row r="45" spans="7:7" x14ac:dyDescent="0.3">
      <c r="G45" s="1"/>
    </row>
    <row r="46" spans="7:7" x14ac:dyDescent="0.3">
      <c r="G46" s="1"/>
    </row>
    <row r="47" spans="7:7" x14ac:dyDescent="0.3">
      <c r="G47" s="1"/>
    </row>
    <row r="48" spans="7:7" x14ac:dyDescent="0.3">
      <c r="G48" s="1"/>
    </row>
    <row r="49" spans="7:7" x14ac:dyDescent="0.3">
      <c r="G49" s="1"/>
    </row>
    <row r="50" spans="7:7" x14ac:dyDescent="0.3">
      <c r="G50" s="1"/>
    </row>
    <row r="51" spans="7:7" x14ac:dyDescent="0.3">
      <c r="G51" s="1"/>
    </row>
    <row r="52" spans="7:7" x14ac:dyDescent="0.3">
      <c r="G52" s="1"/>
    </row>
    <row r="53" spans="7:7" x14ac:dyDescent="0.3">
      <c r="G53" s="1"/>
    </row>
    <row r="54" spans="7:7" x14ac:dyDescent="0.3">
      <c r="G54" s="1"/>
    </row>
    <row r="55" spans="7:7" x14ac:dyDescent="0.3">
      <c r="G55" s="1"/>
    </row>
    <row r="56" spans="7:7" x14ac:dyDescent="0.3">
      <c r="G56" s="1"/>
    </row>
    <row r="57" spans="7:7" x14ac:dyDescent="0.3">
      <c r="G57" s="1"/>
    </row>
    <row r="58" spans="7:7" x14ac:dyDescent="0.3">
      <c r="G58" s="1"/>
    </row>
    <row r="59" spans="7:7" x14ac:dyDescent="0.3">
      <c r="G59" s="1"/>
    </row>
    <row r="60" spans="7:7" x14ac:dyDescent="0.3">
      <c r="G60" s="1"/>
    </row>
    <row r="61" spans="7:7" x14ac:dyDescent="0.3">
      <c r="G61" s="1"/>
    </row>
    <row r="62" spans="7:7" x14ac:dyDescent="0.3">
      <c r="G62" s="1"/>
    </row>
    <row r="63" spans="7:7" x14ac:dyDescent="0.3">
      <c r="G63" s="1"/>
    </row>
    <row r="64" spans="7:7" x14ac:dyDescent="0.3">
      <c r="G64" s="1"/>
    </row>
    <row r="65" spans="7:7" x14ac:dyDescent="0.3">
      <c r="G65" s="1"/>
    </row>
    <row r="66" spans="7:7" x14ac:dyDescent="0.3">
      <c r="G66" s="1"/>
    </row>
    <row r="67" spans="7:7" x14ac:dyDescent="0.3">
      <c r="G67" s="1"/>
    </row>
    <row r="68" spans="7:7" x14ac:dyDescent="0.3">
      <c r="G68" s="1"/>
    </row>
    <row r="69" spans="7:7" x14ac:dyDescent="0.3">
      <c r="G69" s="1"/>
    </row>
    <row r="70" spans="7:7" x14ac:dyDescent="0.3">
      <c r="G70" s="1"/>
    </row>
    <row r="71" spans="7:7" x14ac:dyDescent="0.3">
      <c r="G71" s="1"/>
    </row>
    <row r="72" spans="7:7" x14ac:dyDescent="0.3">
      <c r="G72" s="1"/>
    </row>
    <row r="73" spans="7:7" x14ac:dyDescent="0.3">
      <c r="G73" s="1"/>
    </row>
    <row r="74" spans="7:7" x14ac:dyDescent="0.3">
      <c r="G74" s="1"/>
    </row>
    <row r="75" spans="7:7" x14ac:dyDescent="0.3">
      <c r="G75" s="1"/>
    </row>
    <row r="76" spans="7:7" x14ac:dyDescent="0.3">
      <c r="G76" s="1"/>
    </row>
    <row r="77" spans="7:7" x14ac:dyDescent="0.3">
      <c r="G77" s="1"/>
    </row>
    <row r="78" spans="7:7" x14ac:dyDescent="0.3">
      <c r="G78" s="1"/>
    </row>
    <row r="79" spans="7:7" x14ac:dyDescent="0.3">
      <c r="G79" s="1"/>
    </row>
    <row r="80" spans="7:7" x14ac:dyDescent="0.3">
      <c r="G80" s="1"/>
    </row>
    <row r="81" spans="7:7" x14ac:dyDescent="0.3">
      <c r="G81" s="1"/>
    </row>
    <row r="82" spans="7:7" x14ac:dyDescent="0.3">
      <c r="G82" s="1"/>
    </row>
    <row r="83" spans="7:7" x14ac:dyDescent="0.3">
      <c r="G83" s="1"/>
    </row>
    <row r="84" spans="7:7" x14ac:dyDescent="0.3">
      <c r="G84" s="1"/>
    </row>
    <row r="85" spans="7:7" x14ac:dyDescent="0.3">
      <c r="G85" s="1"/>
    </row>
    <row r="86" spans="7:7" x14ac:dyDescent="0.3">
      <c r="G86" s="1"/>
    </row>
    <row r="87" spans="7:7" x14ac:dyDescent="0.3">
      <c r="G87" s="1"/>
    </row>
    <row r="88" spans="7:7" x14ac:dyDescent="0.3">
      <c r="G88" s="1"/>
    </row>
    <row r="89" spans="7:7" x14ac:dyDescent="0.3">
      <c r="G89" s="1"/>
    </row>
    <row r="90" spans="7:7" x14ac:dyDescent="0.3">
      <c r="G90" s="1"/>
    </row>
    <row r="91" spans="7:7" x14ac:dyDescent="0.3">
      <c r="G91" s="1"/>
    </row>
    <row r="92" spans="7:7" x14ac:dyDescent="0.3">
      <c r="G92" s="1"/>
    </row>
    <row r="93" spans="7:7" x14ac:dyDescent="0.3">
      <c r="G93" s="1"/>
    </row>
    <row r="94" spans="7:7" x14ac:dyDescent="0.3">
      <c r="G94" s="1"/>
    </row>
    <row r="95" spans="7:7" x14ac:dyDescent="0.3">
      <c r="G95" s="1"/>
    </row>
    <row r="96" spans="7:7" x14ac:dyDescent="0.3">
      <c r="G96" s="1"/>
    </row>
  </sheetData>
  <mergeCells count="2">
    <mergeCell ref="B2:N2"/>
    <mergeCell ref="B3:N3"/>
  </mergeCells>
  <pageMargins left="0.7" right="0.7" top="0.75" bottom="0.75" header="0.3" footer="0.3"/>
  <pageSetup scale="30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B8D9C-A5FD-4CA0-9156-FB314CB2B4BC}">
  <sheetPr codeName="Feuil10">
    <tabColor theme="4" tint="0.59999389629810485"/>
  </sheetPr>
  <dimension ref="B2:N96"/>
  <sheetViews>
    <sheetView showGridLines="0" zoomScale="80" zoomScaleNormal="80" zoomScaleSheetLayoutView="80" workbookViewId="0">
      <selection activeCell="B5" sqref="B5:N43"/>
    </sheetView>
  </sheetViews>
  <sheetFormatPr baseColWidth="10" defaultRowHeight="14.4" x14ac:dyDescent="0.3"/>
  <cols>
    <col min="1" max="1" width="2.6640625" customWidth="1"/>
    <col min="2" max="2" width="12.6640625" bestFit="1" customWidth="1"/>
    <col min="3" max="3" width="9.6640625" bestFit="1" customWidth="1"/>
    <col min="4" max="4" width="10.77734375" bestFit="1" customWidth="1"/>
    <col min="5" max="5" width="9.5546875" bestFit="1" customWidth="1"/>
    <col min="6" max="6" width="11.6640625" bestFit="1" customWidth="1"/>
    <col min="7" max="7" width="13.88671875" bestFit="1" customWidth="1"/>
    <col min="8" max="8" width="9.44140625" bestFit="1" customWidth="1"/>
    <col min="9" max="9" width="7.44140625" bestFit="1" customWidth="1"/>
    <col min="10" max="13" width="14.88671875" bestFit="1" customWidth="1"/>
    <col min="14" max="14" width="16.5546875" bestFit="1" customWidth="1"/>
    <col min="15" max="15" width="3.5546875" customWidth="1"/>
  </cols>
  <sheetData>
    <row r="2" spans="2:14" ht="28.8" x14ac:dyDescent="0.3">
      <c r="B2" s="109" t="s">
        <v>135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3" spans="2:14" ht="28.8" x14ac:dyDescent="0.3">
      <c r="B3" s="109" t="s">
        <v>29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</row>
    <row r="5" spans="2:14" x14ac:dyDescent="0.3">
      <c r="B5" t="s">
        <v>166</v>
      </c>
      <c r="C5" t="s">
        <v>16</v>
      </c>
      <c r="D5" t="s">
        <v>17</v>
      </c>
      <c r="E5" t="s">
        <v>18</v>
      </c>
      <c r="F5" s="1" t="s">
        <v>19</v>
      </c>
      <c r="G5" s="1" t="s">
        <v>20</v>
      </c>
      <c r="H5" t="s">
        <v>27</v>
      </c>
      <c r="I5" t="s">
        <v>21</v>
      </c>
      <c r="J5" t="s">
        <v>218</v>
      </c>
      <c r="K5" t="s">
        <v>219</v>
      </c>
      <c r="L5" t="s">
        <v>220</v>
      </c>
      <c r="M5" t="s">
        <v>221</v>
      </c>
      <c r="N5" t="s">
        <v>41</v>
      </c>
    </row>
    <row r="6" spans="2:14" x14ac:dyDescent="0.3">
      <c r="B6" t="s">
        <v>222</v>
      </c>
      <c r="C6" t="s">
        <v>5</v>
      </c>
      <c r="D6" t="s">
        <v>68</v>
      </c>
      <c r="E6" t="s">
        <v>174</v>
      </c>
      <c r="F6" t="s">
        <v>200</v>
      </c>
      <c r="G6" s="1">
        <v>45596</v>
      </c>
      <c r="H6" t="s">
        <v>134</v>
      </c>
      <c r="I6" t="s">
        <v>61</v>
      </c>
      <c r="J6" t="s">
        <v>40</v>
      </c>
    </row>
    <row r="7" spans="2:14" x14ac:dyDescent="0.3">
      <c r="B7" t="s">
        <v>222</v>
      </c>
      <c r="C7" t="s">
        <v>5</v>
      </c>
      <c r="D7" t="s">
        <v>76</v>
      </c>
      <c r="E7" t="s">
        <v>182</v>
      </c>
      <c r="F7" t="s">
        <v>208</v>
      </c>
      <c r="G7" s="1">
        <v>45596</v>
      </c>
      <c r="H7" t="s">
        <v>134</v>
      </c>
      <c r="I7" t="s">
        <v>97</v>
      </c>
      <c r="J7" t="s">
        <v>40</v>
      </c>
    </row>
    <row r="8" spans="2:14" x14ac:dyDescent="0.3">
      <c r="B8" t="s">
        <v>222</v>
      </c>
      <c r="C8" t="s">
        <v>5</v>
      </c>
      <c r="D8" t="s">
        <v>130</v>
      </c>
      <c r="E8" t="s">
        <v>192</v>
      </c>
      <c r="F8" t="s">
        <v>216</v>
      </c>
      <c r="G8" s="1">
        <v>45596</v>
      </c>
      <c r="H8" t="s">
        <v>134</v>
      </c>
      <c r="I8" t="s">
        <v>120</v>
      </c>
      <c r="J8" t="s">
        <v>40</v>
      </c>
    </row>
    <row r="9" spans="2:14" x14ac:dyDescent="0.3">
      <c r="B9" t="s">
        <v>223</v>
      </c>
      <c r="C9" t="s">
        <v>5</v>
      </c>
      <c r="D9" t="s">
        <v>42</v>
      </c>
      <c r="E9" t="s">
        <v>43</v>
      </c>
      <c r="F9" t="s">
        <v>44</v>
      </c>
      <c r="G9" s="1">
        <v>45591</v>
      </c>
      <c r="H9" t="s">
        <v>133</v>
      </c>
      <c r="I9" t="s">
        <v>45</v>
      </c>
      <c r="J9" t="s">
        <v>39</v>
      </c>
    </row>
    <row r="10" spans="2:14" x14ac:dyDescent="0.3">
      <c r="B10" t="s">
        <v>223</v>
      </c>
      <c r="C10" t="s">
        <v>5</v>
      </c>
      <c r="D10" t="s">
        <v>71</v>
      </c>
      <c r="E10" t="s">
        <v>81</v>
      </c>
      <c r="F10" t="s">
        <v>82</v>
      </c>
      <c r="G10" s="1">
        <v>45566</v>
      </c>
      <c r="H10" t="s">
        <v>133</v>
      </c>
      <c r="I10" t="s">
        <v>83</v>
      </c>
      <c r="J10" t="s">
        <v>39</v>
      </c>
    </row>
    <row r="11" spans="2:14" x14ac:dyDescent="0.3">
      <c r="B11" t="s">
        <v>223</v>
      </c>
      <c r="C11" t="s">
        <v>5</v>
      </c>
      <c r="D11" t="s">
        <v>125</v>
      </c>
      <c r="E11" t="s">
        <v>102</v>
      </c>
      <c r="F11" t="s">
        <v>105</v>
      </c>
      <c r="G11" s="1">
        <v>45591</v>
      </c>
      <c r="H11" t="s">
        <v>133</v>
      </c>
      <c r="I11" t="s">
        <v>106</v>
      </c>
    </row>
    <row r="12" spans="2:14" x14ac:dyDescent="0.3">
      <c r="F12" s="1"/>
      <c r="G12" s="1"/>
    </row>
    <row r="13" spans="2:14" x14ac:dyDescent="0.3">
      <c r="F13" s="1"/>
      <c r="G13" s="1"/>
    </row>
    <row r="14" spans="2:14" x14ac:dyDescent="0.3">
      <c r="F14" s="1"/>
      <c r="G14" s="1"/>
    </row>
    <row r="15" spans="2:14" x14ac:dyDescent="0.3">
      <c r="F15" s="1"/>
      <c r="G15" s="1"/>
    </row>
    <row r="16" spans="2:14" x14ac:dyDescent="0.3">
      <c r="F16" s="1"/>
      <c r="G16" s="1"/>
    </row>
    <row r="17" spans="6:7" x14ac:dyDescent="0.3">
      <c r="F17" s="1"/>
      <c r="G17" s="1"/>
    </row>
    <row r="18" spans="6:7" x14ac:dyDescent="0.3">
      <c r="F18" s="1"/>
      <c r="G18" s="1"/>
    </row>
    <row r="19" spans="6:7" x14ac:dyDescent="0.3">
      <c r="F19" s="1"/>
      <c r="G19" s="1"/>
    </row>
    <row r="20" spans="6:7" x14ac:dyDescent="0.3">
      <c r="F20" s="1"/>
      <c r="G20" s="1"/>
    </row>
    <row r="21" spans="6:7" x14ac:dyDescent="0.3">
      <c r="F21" s="1"/>
      <c r="G21" s="1"/>
    </row>
    <row r="22" spans="6:7" x14ac:dyDescent="0.3">
      <c r="F22" s="1"/>
      <c r="G22" s="1"/>
    </row>
    <row r="23" spans="6:7" x14ac:dyDescent="0.3">
      <c r="F23" s="1"/>
      <c r="G23" s="1"/>
    </row>
    <row r="24" spans="6:7" x14ac:dyDescent="0.3">
      <c r="F24" s="1"/>
      <c r="G24" s="1"/>
    </row>
    <row r="25" spans="6:7" x14ac:dyDescent="0.3">
      <c r="F25" s="1"/>
      <c r="G25" s="1"/>
    </row>
    <row r="26" spans="6:7" x14ac:dyDescent="0.3">
      <c r="F26" s="1"/>
      <c r="G26" s="1"/>
    </row>
    <row r="27" spans="6:7" x14ac:dyDescent="0.3">
      <c r="F27" s="1"/>
      <c r="G27" s="1"/>
    </row>
    <row r="28" spans="6:7" x14ac:dyDescent="0.3">
      <c r="F28" s="1"/>
      <c r="G28" s="1"/>
    </row>
    <row r="29" spans="6:7" x14ac:dyDescent="0.3">
      <c r="F29" s="1"/>
      <c r="G29" s="1"/>
    </row>
    <row r="30" spans="6:7" x14ac:dyDescent="0.3">
      <c r="F30" s="1"/>
      <c r="G30" s="1"/>
    </row>
    <row r="31" spans="6:7" x14ac:dyDescent="0.3">
      <c r="F31" s="1"/>
      <c r="G31" s="1"/>
    </row>
    <row r="32" spans="6:7" x14ac:dyDescent="0.3">
      <c r="F32" s="1"/>
      <c r="G32" s="1"/>
    </row>
    <row r="33" spans="6:7" x14ac:dyDescent="0.3">
      <c r="F33" s="1"/>
      <c r="G33" s="1"/>
    </row>
    <row r="34" spans="6:7" x14ac:dyDescent="0.3">
      <c r="F34" s="1"/>
      <c r="G34" s="1"/>
    </row>
    <row r="35" spans="6:7" x14ac:dyDescent="0.3">
      <c r="F35" s="1"/>
      <c r="G35" s="1"/>
    </row>
    <row r="36" spans="6:7" x14ac:dyDescent="0.3">
      <c r="F36" s="1"/>
      <c r="G36" s="1"/>
    </row>
    <row r="37" spans="6:7" x14ac:dyDescent="0.3">
      <c r="F37" s="1"/>
      <c r="G37" s="1"/>
    </row>
    <row r="38" spans="6:7" x14ac:dyDescent="0.3">
      <c r="F38" s="1"/>
      <c r="G38" s="1"/>
    </row>
    <row r="39" spans="6:7" x14ac:dyDescent="0.3">
      <c r="F39" s="1"/>
      <c r="G39" s="1"/>
    </row>
    <row r="40" spans="6:7" x14ac:dyDescent="0.3">
      <c r="F40" s="1"/>
      <c r="G40" s="1"/>
    </row>
    <row r="41" spans="6:7" x14ac:dyDescent="0.3">
      <c r="F41" s="1"/>
      <c r="G41" s="1"/>
    </row>
    <row r="42" spans="6:7" x14ac:dyDescent="0.3">
      <c r="F42" s="1"/>
      <c r="G42" s="1"/>
    </row>
    <row r="43" spans="6:7" x14ac:dyDescent="0.3">
      <c r="F43" s="1"/>
      <c r="G43" s="1"/>
    </row>
    <row r="44" spans="6:7" x14ac:dyDescent="0.3">
      <c r="F44" s="1"/>
      <c r="G44" s="1"/>
    </row>
    <row r="45" spans="6:7" x14ac:dyDescent="0.3">
      <c r="F45" s="1"/>
      <c r="G45" s="1"/>
    </row>
    <row r="46" spans="6:7" x14ac:dyDescent="0.3">
      <c r="F46" s="1"/>
      <c r="G46" s="1"/>
    </row>
    <row r="47" spans="6:7" x14ac:dyDescent="0.3">
      <c r="F47" s="1"/>
      <c r="G47" s="1"/>
    </row>
    <row r="48" spans="6:7" x14ac:dyDescent="0.3">
      <c r="F48" s="1"/>
      <c r="G48" s="1"/>
    </row>
    <row r="49" spans="6:7" x14ac:dyDescent="0.3">
      <c r="F49" s="1"/>
      <c r="G49" s="1"/>
    </row>
    <row r="50" spans="6:7" x14ac:dyDescent="0.3">
      <c r="F50" s="1"/>
      <c r="G50" s="1"/>
    </row>
    <row r="51" spans="6:7" x14ac:dyDescent="0.3">
      <c r="F51" s="1"/>
      <c r="G51" s="1"/>
    </row>
    <row r="52" spans="6:7" x14ac:dyDescent="0.3">
      <c r="F52" s="1"/>
      <c r="G52" s="1"/>
    </row>
    <row r="53" spans="6:7" x14ac:dyDescent="0.3">
      <c r="F53" s="1"/>
      <c r="G53" s="1"/>
    </row>
    <row r="54" spans="6:7" x14ac:dyDescent="0.3">
      <c r="F54" s="1"/>
      <c r="G54" s="1"/>
    </row>
    <row r="55" spans="6:7" x14ac:dyDescent="0.3">
      <c r="F55" s="1"/>
      <c r="G55" s="1"/>
    </row>
    <row r="56" spans="6:7" x14ac:dyDescent="0.3">
      <c r="F56" s="1"/>
      <c r="G56" s="1"/>
    </row>
    <row r="57" spans="6:7" x14ac:dyDescent="0.3">
      <c r="F57" s="1"/>
      <c r="G57" s="1"/>
    </row>
    <row r="58" spans="6:7" x14ac:dyDescent="0.3">
      <c r="F58" s="1"/>
      <c r="G58" s="1"/>
    </row>
    <row r="59" spans="6:7" x14ac:dyDescent="0.3">
      <c r="F59" s="1"/>
      <c r="G59" s="1"/>
    </row>
    <row r="60" spans="6:7" x14ac:dyDescent="0.3">
      <c r="F60" s="1"/>
      <c r="G60" s="1"/>
    </row>
    <row r="61" spans="6:7" x14ac:dyDescent="0.3">
      <c r="F61" s="1"/>
      <c r="G61" s="1"/>
    </row>
    <row r="62" spans="6:7" x14ac:dyDescent="0.3">
      <c r="F62" s="1"/>
      <c r="G62" s="1"/>
    </row>
    <row r="63" spans="6:7" x14ac:dyDescent="0.3">
      <c r="F63" s="1"/>
      <c r="G63" s="1"/>
    </row>
    <row r="64" spans="6:7" x14ac:dyDescent="0.3">
      <c r="F64" s="1"/>
      <c r="G64" s="1"/>
    </row>
    <row r="65" spans="6:7" x14ac:dyDescent="0.3">
      <c r="F65" s="1"/>
      <c r="G65" s="1"/>
    </row>
    <row r="66" spans="6:7" x14ac:dyDescent="0.3">
      <c r="F66" s="1"/>
      <c r="G66" s="1"/>
    </row>
    <row r="67" spans="6:7" x14ac:dyDescent="0.3">
      <c r="F67" s="1"/>
      <c r="G67" s="1"/>
    </row>
    <row r="68" spans="6:7" x14ac:dyDescent="0.3">
      <c r="F68" s="1"/>
      <c r="G68" s="1"/>
    </row>
    <row r="69" spans="6:7" x14ac:dyDescent="0.3">
      <c r="F69" s="1"/>
      <c r="G69" s="1"/>
    </row>
    <row r="70" spans="6:7" x14ac:dyDescent="0.3">
      <c r="F70" s="1"/>
      <c r="G70" s="1"/>
    </row>
    <row r="71" spans="6:7" x14ac:dyDescent="0.3">
      <c r="F71" s="1"/>
      <c r="G71" s="1"/>
    </row>
    <row r="72" spans="6:7" x14ac:dyDescent="0.3">
      <c r="F72" s="1"/>
      <c r="G72" s="1"/>
    </row>
    <row r="73" spans="6:7" x14ac:dyDescent="0.3">
      <c r="F73" s="1"/>
      <c r="G73" s="1"/>
    </row>
    <row r="74" spans="6:7" x14ac:dyDescent="0.3">
      <c r="F74" s="1"/>
      <c r="G74" s="1"/>
    </row>
    <row r="75" spans="6:7" x14ac:dyDescent="0.3">
      <c r="F75" s="1"/>
      <c r="G75" s="1"/>
    </row>
    <row r="76" spans="6:7" x14ac:dyDescent="0.3">
      <c r="F76" s="1"/>
      <c r="G76" s="1"/>
    </row>
    <row r="77" spans="6:7" x14ac:dyDescent="0.3">
      <c r="F77" s="1"/>
      <c r="G77" s="1"/>
    </row>
    <row r="78" spans="6:7" x14ac:dyDescent="0.3">
      <c r="F78" s="1"/>
      <c r="G78" s="1"/>
    </row>
    <row r="79" spans="6:7" x14ac:dyDescent="0.3">
      <c r="F79" s="1"/>
      <c r="G79" s="1"/>
    </row>
    <row r="80" spans="6:7" x14ac:dyDescent="0.3">
      <c r="F80" s="1"/>
      <c r="G80" s="1"/>
    </row>
    <row r="81" spans="6:7" x14ac:dyDescent="0.3">
      <c r="F81" s="1"/>
      <c r="G81" s="1"/>
    </row>
    <row r="82" spans="6:7" x14ac:dyDescent="0.3">
      <c r="F82" s="1"/>
      <c r="G82" s="1"/>
    </row>
    <row r="83" spans="6:7" x14ac:dyDescent="0.3">
      <c r="F83" s="1"/>
      <c r="G83" s="1"/>
    </row>
    <row r="84" spans="6:7" x14ac:dyDescent="0.3">
      <c r="F84" s="1"/>
      <c r="G84" s="1"/>
    </row>
    <row r="85" spans="6:7" x14ac:dyDescent="0.3">
      <c r="F85" s="1"/>
      <c r="G85" s="1"/>
    </row>
    <row r="86" spans="6:7" x14ac:dyDescent="0.3">
      <c r="F86" s="1"/>
      <c r="G86" s="1"/>
    </row>
    <row r="87" spans="6:7" x14ac:dyDescent="0.3">
      <c r="F87" s="1"/>
      <c r="G87" s="1"/>
    </row>
    <row r="88" spans="6:7" x14ac:dyDescent="0.3">
      <c r="F88" s="1"/>
      <c r="G88" s="1"/>
    </row>
    <row r="89" spans="6:7" x14ac:dyDescent="0.3">
      <c r="F89" s="1"/>
      <c r="G89" s="1"/>
    </row>
    <row r="90" spans="6:7" x14ac:dyDescent="0.3">
      <c r="F90" s="1"/>
      <c r="G90" s="1"/>
    </row>
    <row r="91" spans="6:7" x14ac:dyDescent="0.3">
      <c r="F91" s="1"/>
      <c r="G91" s="1"/>
    </row>
    <row r="92" spans="6:7" x14ac:dyDescent="0.3">
      <c r="F92" s="1"/>
      <c r="G92" s="1"/>
    </row>
    <row r="93" spans="6:7" x14ac:dyDescent="0.3">
      <c r="F93" s="1"/>
      <c r="G93" s="1"/>
    </row>
    <row r="94" spans="6:7" x14ac:dyDescent="0.3">
      <c r="F94" s="1"/>
      <c r="G94" s="1"/>
    </row>
    <row r="95" spans="6:7" x14ac:dyDescent="0.3">
      <c r="F95" s="1"/>
      <c r="G95" s="1"/>
    </row>
    <row r="96" spans="6:7" x14ac:dyDescent="0.3">
      <c r="F96" s="1"/>
      <c r="G96" s="1"/>
    </row>
  </sheetData>
  <mergeCells count="2">
    <mergeCell ref="B2:N2"/>
    <mergeCell ref="B3:N3"/>
  </mergeCells>
  <dataValidations count="1">
    <dataValidation type="list" allowBlank="1" showInputMessage="1" showErrorMessage="1" sqref="F5:F1048576" xr:uid="{6DA01A9A-13DD-410A-9A18-B2399369D780}">
      <formula1>"Visite,Soutenance"</formula1>
    </dataValidation>
  </dataValidations>
  <pageMargins left="0.7" right="0.7" top="0.75" bottom="0.75" header="0.3" footer="0.3"/>
  <pageSetup scale="30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4" tint="0.59999389629810485"/>
  </sheetPr>
  <dimension ref="B2:N96"/>
  <sheetViews>
    <sheetView showGridLines="0" tabSelected="1" zoomScale="80" zoomScaleNormal="80" zoomScaleSheetLayoutView="80" workbookViewId="0">
      <selection activeCell="J23" sqref="J23"/>
    </sheetView>
  </sheetViews>
  <sheetFormatPr baseColWidth="10" defaultRowHeight="14.4" x14ac:dyDescent="0.3"/>
  <cols>
    <col min="1" max="1" width="2.6640625" customWidth="1"/>
    <col min="2" max="2" width="12.6640625" bestFit="1" customWidth="1"/>
    <col min="3" max="3" width="9.6640625" bestFit="1" customWidth="1"/>
    <col min="4" max="4" width="10.77734375" bestFit="1" customWidth="1"/>
    <col min="5" max="5" width="9.5546875" bestFit="1" customWidth="1"/>
    <col min="6" max="6" width="11.6640625" bestFit="1" customWidth="1"/>
    <col min="7" max="7" width="13.88671875" bestFit="1" customWidth="1"/>
    <col min="8" max="8" width="9.44140625" bestFit="1" customWidth="1"/>
    <col min="9" max="9" width="7.44140625" bestFit="1" customWidth="1"/>
    <col min="10" max="13" width="14.88671875" bestFit="1" customWidth="1"/>
    <col min="14" max="14" width="16.5546875" bestFit="1" customWidth="1"/>
    <col min="15" max="15" width="3.5546875" customWidth="1"/>
  </cols>
  <sheetData>
    <row r="2" spans="2:14" ht="28.8" x14ac:dyDescent="0.3">
      <c r="B2" s="109" t="s">
        <v>161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3" spans="2:14" ht="28.8" x14ac:dyDescent="0.3">
      <c r="B3" s="109" t="s">
        <v>29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</row>
    <row r="5" spans="2:14" x14ac:dyDescent="0.3">
      <c r="B5" t="s">
        <v>166</v>
      </c>
      <c r="C5" t="s">
        <v>16</v>
      </c>
      <c r="D5" t="s">
        <v>17</v>
      </c>
      <c r="E5" t="s">
        <v>18</v>
      </c>
      <c r="F5" s="1" t="s">
        <v>19</v>
      </c>
      <c r="G5" s="1" t="s">
        <v>20</v>
      </c>
      <c r="H5" t="s">
        <v>27</v>
      </c>
      <c r="I5" t="s">
        <v>21</v>
      </c>
      <c r="J5" t="s">
        <v>218</v>
      </c>
      <c r="K5" t="s">
        <v>219</v>
      </c>
      <c r="L5" t="s">
        <v>220</v>
      </c>
      <c r="M5" t="s">
        <v>221</v>
      </c>
      <c r="N5" t="s">
        <v>41</v>
      </c>
    </row>
    <row r="6" spans="2:14" x14ac:dyDescent="0.3">
      <c r="B6" t="s">
        <v>222</v>
      </c>
      <c r="C6" t="s">
        <v>7</v>
      </c>
      <c r="D6" t="s">
        <v>67</v>
      </c>
      <c r="E6" t="s">
        <v>173</v>
      </c>
      <c r="F6" t="s">
        <v>199</v>
      </c>
      <c r="G6" s="1">
        <v>45595</v>
      </c>
      <c r="H6" t="s">
        <v>132</v>
      </c>
      <c r="I6" t="s">
        <v>58</v>
      </c>
      <c r="J6" t="s">
        <v>37</v>
      </c>
      <c r="K6" t="s">
        <v>38</v>
      </c>
      <c r="L6" t="s">
        <v>39</v>
      </c>
    </row>
    <row r="7" spans="2:14" x14ac:dyDescent="0.3">
      <c r="B7" t="s">
        <v>222</v>
      </c>
      <c r="C7" t="s">
        <v>7</v>
      </c>
      <c r="D7" t="s">
        <v>75</v>
      </c>
      <c r="E7" t="s">
        <v>181</v>
      </c>
      <c r="F7" t="s">
        <v>207</v>
      </c>
      <c r="G7" s="1"/>
    </row>
    <row r="8" spans="2:14" x14ac:dyDescent="0.3">
      <c r="B8" t="s">
        <v>222</v>
      </c>
      <c r="C8" t="s">
        <v>7</v>
      </c>
      <c r="D8" t="s">
        <v>129</v>
      </c>
      <c r="E8" t="s">
        <v>191</v>
      </c>
      <c r="F8" t="s">
        <v>215</v>
      </c>
      <c r="G8" s="1">
        <v>45595</v>
      </c>
      <c r="H8" t="s">
        <v>132</v>
      </c>
      <c r="J8" t="s">
        <v>37</v>
      </c>
    </row>
    <row r="9" spans="2:14" x14ac:dyDescent="0.3">
      <c r="B9" t="s">
        <v>223</v>
      </c>
      <c r="C9" t="s">
        <v>7</v>
      </c>
      <c r="D9" t="s">
        <v>64</v>
      </c>
      <c r="E9" t="s">
        <v>47</v>
      </c>
      <c r="F9" t="s">
        <v>48</v>
      </c>
      <c r="G9" s="1">
        <v>45221</v>
      </c>
      <c r="H9" t="s">
        <v>132</v>
      </c>
      <c r="I9" t="s">
        <v>49</v>
      </c>
      <c r="J9" t="s">
        <v>40</v>
      </c>
      <c r="K9" t="s">
        <v>46</v>
      </c>
    </row>
    <row r="10" spans="2:14" x14ac:dyDescent="0.3">
      <c r="B10" t="s">
        <v>223</v>
      </c>
      <c r="C10" t="s">
        <v>7</v>
      </c>
      <c r="D10" t="s">
        <v>72</v>
      </c>
      <c r="E10" t="s">
        <v>84</v>
      </c>
      <c r="F10" t="s">
        <v>85</v>
      </c>
      <c r="G10" s="1">
        <v>45592</v>
      </c>
      <c r="H10" t="s">
        <v>132</v>
      </c>
      <c r="I10" t="s">
        <v>86</v>
      </c>
      <c r="J10" t="s">
        <v>40</v>
      </c>
      <c r="K10" t="s">
        <v>46</v>
      </c>
    </row>
    <row r="11" spans="2:14" x14ac:dyDescent="0.3">
      <c r="B11" t="s">
        <v>223</v>
      </c>
      <c r="C11" t="s">
        <v>7</v>
      </c>
      <c r="D11" t="s">
        <v>126</v>
      </c>
      <c r="E11" t="s">
        <v>107</v>
      </c>
      <c r="F11" t="s">
        <v>108</v>
      </c>
      <c r="G11" s="1">
        <v>45592</v>
      </c>
      <c r="H11" t="s">
        <v>132</v>
      </c>
      <c r="I11" t="s">
        <v>109</v>
      </c>
      <c r="J11" t="s">
        <v>40</v>
      </c>
      <c r="K11" t="s">
        <v>46</v>
      </c>
    </row>
    <row r="12" spans="2:14" x14ac:dyDescent="0.3">
      <c r="F12" s="1"/>
      <c r="G12" s="1"/>
    </row>
    <row r="13" spans="2:14" x14ac:dyDescent="0.3">
      <c r="F13" s="1"/>
      <c r="G13" s="1"/>
    </row>
    <row r="14" spans="2:14" x14ac:dyDescent="0.3">
      <c r="F14" s="1"/>
      <c r="G14" s="1"/>
    </row>
    <row r="15" spans="2:14" x14ac:dyDescent="0.3">
      <c r="F15" s="1"/>
      <c r="G15" s="1"/>
    </row>
    <row r="16" spans="2:14" x14ac:dyDescent="0.3">
      <c r="F16" s="1"/>
      <c r="G16" s="1"/>
    </row>
    <row r="17" spans="6:7" x14ac:dyDescent="0.3">
      <c r="F17" s="1"/>
      <c r="G17" s="1"/>
    </row>
    <row r="18" spans="6:7" x14ac:dyDescent="0.3">
      <c r="F18" s="1"/>
      <c r="G18" s="1"/>
    </row>
    <row r="19" spans="6:7" x14ac:dyDescent="0.3">
      <c r="F19" s="1"/>
      <c r="G19" s="1"/>
    </row>
    <row r="20" spans="6:7" x14ac:dyDescent="0.3">
      <c r="F20" s="1"/>
      <c r="G20" s="1"/>
    </row>
    <row r="21" spans="6:7" x14ac:dyDescent="0.3">
      <c r="F21" s="1"/>
      <c r="G21" s="1"/>
    </row>
    <row r="22" spans="6:7" x14ac:dyDescent="0.3">
      <c r="F22" s="1"/>
      <c r="G22" s="1"/>
    </row>
    <row r="23" spans="6:7" x14ac:dyDescent="0.3">
      <c r="F23" s="1"/>
      <c r="G23" s="1"/>
    </row>
    <row r="24" spans="6:7" x14ac:dyDescent="0.3">
      <c r="F24" s="1"/>
      <c r="G24" s="1"/>
    </row>
    <row r="25" spans="6:7" x14ac:dyDescent="0.3">
      <c r="F25" s="1"/>
      <c r="G25" s="1"/>
    </row>
    <row r="26" spans="6:7" x14ac:dyDescent="0.3">
      <c r="F26" s="1"/>
      <c r="G26" s="1"/>
    </row>
    <row r="27" spans="6:7" x14ac:dyDescent="0.3">
      <c r="F27" s="1"/>
      <c r="G27" s="1"/>
    </row>
    <row r="28" spans="6:7" x14ac:dyDescent="0.3">
      <c r="F28" s="1"/>
      <c r="G28" s="1"/>
    </row>
    <row r="29" spans="6:7" x14ac:dyDescent="0.3">
      <c r="F29" s="1"/>
      <c r="G29" s="1"/>
    </row>
    <row r="30" spans="6:7" x14ac:dyDescent="0.3">
      <c r="F30" s="1"/>
      <c r="G30" s="1"/>
    </row>
    <row r="31" spans="6:7" x14ac:dyDescent="0.3">
      <c r="F31" s="1"/>
      <c r="G31" s="1"/>
    </row>
    <row r="32" spans="6:7" x14ac:dyDescent="0.3">
      <c r="F32" s="1"/>
      <c r="G32" s="1"/>
    </row>
    <row r="33" spans="6:7" x14ac:dyDescent="0.3">
      <c r="F33" s="1"/>
      <c r="G33" s="1"/>
    </row>
    <row r="34" spans="6:7" x14ac:dyDescent="0.3">
      <c r="F34" s="1"/>
      <c r="G34" s="1"/>
    </row>
    <row r="35" spans="6:7" x14ac:dyDescent="0.3">
      <c r="F35" s="1"/>
      <c r="G35" s="1"/>
    </row>
    <row r="36" spans="6:7" x14ac:dyDescent="0.3">
      <c r="F36" s="1"/>
      <c r="G36" s="1"/>
    </row>
    <row r="37" spans="6:7" x14ac:dyDescent="0.3">
      <c r="F37" s="1"/>
      <c r="G37" s="1"/>
    </row>
    <row r="38" spans="6:7" x14ac:dyDescent="0.3">
      <c r="F38" s="1"/>
      <c r="G38" s="1"/>
    </row>
    <row r="39" spans="6:7" x14ac:dyDescent="0.3">
      <c r="F39" s="1"/>
      <c r="G39" s="1"/>
    </row>
    <row r="40" spans="6:7" x14ac:dyDescent="0.3">
      <c r="F40" s="1"/>
      <c r="G40" s="1"/>
    </row>
    <row r="41" spans="6:7" x14ac:dyDescent="0.3">
      <c r="F41" s="1"/>
      <c r="G41" s="1"/>
    </row>
    <row r="42" spans="6:7" x14ac:dyDescent="0.3">
      <c r="F42" s="1"/>
      <c r="G42" s="1"/>
    </row>
    <row r="43" spans="6:7" x14ac:dyDescent="0.3">
      <c r="F43" s="1"/>
      <c r="G43" s="1"/>
    </row>
    <row r="44" spans="6:7" x14ac:dyDescent="0.3">
      <c r="F44" s="1"/>
      <c r="G44" s="1"/>
    </row>
    <row r="45" spans="6:7" x14ac:dyDescent="0.3">
      <c r="F45" s="1"/>
      <c r="G45" s="1"/>
    </row>
    <row r="46" spans="6:7" x14ac:dyDescent="0.3">
      <c r="F46" s="1"/>
      <c r="G46" s="1"/>
    </row>
    <row r="47" spans="6:7" x14ac:dyDescent="0.3">
      <c r="F47" s="1"/>
      <c r="G47" s="1"/>
    </row>
    <row r="48" spans="6:7" x14ac:dyDescent="0.3">
      <c r="F48" s="1"/>
      <c r="G48" s="1"/>
    </row>
    <row r="49" spans="6:7" x14ac:dyDescent="0.3">
      <c r="F49" s="1"/>
      <c r="G49" s="1"/>
    </row>
    <row r="50" spans="6:7" x14ac:dyDescent="0.3">
      <c r="F50" s="1"/>
      <c r="G50" s="1"/>
    </row>
    <row r="51" spans="6:7" x14ac:dyDescent="0.3">
      <c r="F51" s="1"/>
      <c r="G51" s="1"/>
    </row>
    <row r="52" spans="6:7" x14ac:dyDescent="0.3">
      <c r="F52" s="1"/>
      <c r="G52" s="1"/>
    </row>
    <row r="53" spans="6:7" x14ac:dyDescent="0.3">
      <c r="F53" s="1"/>
      <c r="G53" s="1"/>
    </row>
    <row r="54" spans="6:7" x14ac:dyDescent="0.3">
      <c r="F54" s="1"/>
      <c r="G54" s="1"/>
    </row>
    <row r="55" spans="6:7" x14ac:dyDescent="0.3">
      <c r="F55" s="1"/>
      <c r="G55" s="1"/>
    </row>
    <row r="56" spans="6:7" x14ac:dyDescent="0.3">
      <c r="F56" s="1"/>
      <c r="G56" s="1"/>
    </row>
    <row r="57" spans="6:7" x14ac:dyDescent="0.3">
      <c r="F57" s="1"/>
      <c r="G57" s="1"/>
    </row>
    <row r="58" spans="6:7" x14ac:dyDescent="0.3">
      <c r="F58" s="1"/>
      <c r="G58" s="1"/>
    </row>
    <row r="59" spans="6:7" x14ac:dyDescent="0.3">
      <c r="F59" s="1"/>
      <c r="G59" s="1"/>
    </row>
    <row r="60" spans="6:7" x14ac:dyDescent="0.3">
      <c r="F60" s="1"/>
      <c r="G60" s="1"/>
    </row>
    <row r="61" spans="6:7" x14ac:dyDescent="0.3">
      <c r="F61" s="1"/>
      <c r="G61" s="1"/>
    </row>
    <row r="62" spans="6:7" x14ac:dyDescent="0.3">
      <c r="F62" s="1"/>
      <c r="G62" s="1"/>
    </row>
    <row r="63" spans="6:7" x14ac:dyDescent="0.3">
      <c r="F63" s="1"/>
      <c r="G63" s="1"/>
    </row>
    <row r="64" spans="6:7" x14ac:dyDescent="0.3">
      <c r="F64" s="1"/>
      <c r="G64" s="1"/>
    </row>
    <row r="65" spans="6:7" x14ac:dyDescent="0.3">
      <c r="F65" s="1"/>
      <c r="G65" s="1"/>
    </row>
    <row r="66" spans="6:7" x14ac:dyDescent="0.3">
      <c r="F66" s="1"/>
      <c r="G66" s="1"/>
    </row>
    <row r="67" spans="6:7" x14ac:dyDescent="0.3">
      <c r="F67" s="1"/>
      <c r="G67" s="1"/>
    </row>
    <row r="68" spans="6:7" x14ac:dyDescent="0.3">
      <c r="F68" s="1"/>
      <c r="G68" s="1"/>
    </row>
    <row r="69" spans="6:7" x14ac:dyDescent="0.3">
      <c r="F69" s="1"/>
      <c r="G69" s="1"/>
    </row>
    <row r="70" spans="6:7" x14ac:dyDescent="0.3">
      <c r="F70" s="1"/>
      <c r="G70" s="1"/>
    </row>
    <row r="71" spans="6:7" x14ac:dyDescent="0.3">
      <c r="F71" s="1"/>
      <c r="G71" s="1"/>
    </row>
    <row r="72" spans="6:7" x14ac:dyDescent="0.3">
      <c r="F72" s="1"/>
      <c r="G72" s="1"/>
    </row>
    <row r="73" spans="6:7" x14ac:dyDescent="0.3">
      <c r="F73" s="1"/>
      <c r="G73" s="1"/>
    </row>
    <row r="74" spans="6:7" x14ac:dyDescent="0.3">
      <c r="F74" s="1"/>
      <c r="G74" s="1"/>
    </row>
    <row r="75" spans="6:7" x14ac:dyDescent="0.3">
      <c r="F75" s="1"/>
      <c r="G75" s="1"/>
    </row>
    <row r="76" spans="6:7" x14ac:dyDescent="0.3">
      <c r="F76" s="1"/>
      <c r="G76" s="1"/>
    </row>
    <row r="77" spans="6:7" x14ac:dyDescent="0.3">
      <c r="F77" s="1"/>
      <c r="G77" s="1"/>
    </row>
    <row r="78" spans="6:7" x14ac:dyDescent="0.3">
      <c r="F78" s="1"/>
      <c r="G78" s="1"/>
    </row>
    <row r="79" spans="6:7" x14ac:dyDescent="0.3">
      <c r="F79" s="1"/>
      <c r="G79" s="1"/>
    </row>
    <row r="80" spans="6:7" x14ac:dyDescent="0.3">
      <c r="F80" s="1"/>
      <c r="G80" s="1"/>
    </row>
    <row r="81" spans="6:7" x14ac:dyDescent="0.3">
      <c r="F81" s="1"/>
      <c r="G81" s="1"/>
    </row>
    <row r="82" spans="6:7" x14ac:dyDescent="0.3">
      <c r="F82" s="1"/>
      <c r="G82" s="1"/>
    </row>
    <row r="83" spans="6:7" x14ac:dyDescent="0.3">
      <c r="F83" s="1"/>
      <c r="G83" s="1"/>
    </row>
    <row r="84" spans="6:7" x14ac:dyDescent="0.3">
      <c r="F84" s="1"/>
      <c r="G84" s="1"/>
    </row>
    <row r="85" spans="6:7" x14ac:dyDescent="0.3">
      <c r="F85" s="1"/>
      <c r="G85" s="1"/>
    </row>
    <row r="86" spans="6:7" x14ac:dyDescent="0.3">
      <c r="F86" s="1"/>
      <c r="G86" s="1"/>
    </row>
    <row r="87" spans="6:7" x14ac:dyDescent="0.3">
      <c r="F87" s="1"/>
      <c r="G87" s="1"/>
    </row>
    <row r="88" spans="6:7" x14ac:dyDescent="0.3">
      <c r="F88" s="1"/>
      <c r="G88" s="1"/>
    </row>
    <row r="89" spans="6:7" x14ac:dyDescent="0.3">
      <c r="F89" s="1"/>
      <c r="G89" s="1"/>
    </row>
    <row r="90" spans="6:7" x14ac:dyDescent="0.3">
      <c r="F90" s="1"/>
      <c r="G90" s="1"/>
    </row>
    <row r="91" spans="6:7" x14ac:dyDescent="0.3">
      <c r="F91" s="1"/>
      <c r="G91" s="1"/>
    </row>
    <row r="92" spans="6:7" x14ac:dyDescent="0.3">
      <c r="F92" s="1"/>
      <c r="G92" s="1"/>
    </row>
    <row r="93" spans="6:7" x14ac:dyDescent="0.3">
      <c r="F93" s="1"/>
      <c r="G93" s="1"/>
    </row>
    <row r="94" spans="6:7" x14ac:dyDescent="0.3">
      <c r="F94" s="1"/>
      <c r="G94" s="1"/>
    </row>
    <row r="95" spans="6:7" x14ac:dyDescent="0.3">
      <c r="F95" s="1"/>
      <c r="G95" s="1"/>
    </row>
    <row r="96" spans="6:7" x14ac:dyDescent="0.3">
      <c r="F96" s="1"/>
      <c r="G96" s="1"/>
    </row>
  </sheetData>
  <mergeCells count="2">
    <mergeCell ref="B2:N2"/>
    <mergeCell ref="B3:N3"/>
  </mergeCells>
  <dataValidations count="1">
    <dataValidation type="list" allowBlank="1" showInputMessage="1" showErrorMessage="1" sqref="F5:F1048576" xr:uid="{CFD0E3E3-9312-4554-B083-3BE8C800D4C4}">
      <formula1>"Visite,Soutenance"</formula1>
    </dataValidation>
  </dataValidations>
  <pageMargins left="0.7" right="0.7" top="0.75" bottom="0.75" header="0.3" footer="0.3"/>
  <pageSetup scale="30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4" tint="0.59999389629810485"/>
  </sheetPr>
  <dimension ref="B2:N96"/>
  <sheetViews>
    <sheetView showGridLines="0" zoomScale="80" zoomScaleNormal="80" zoomScaleSheetLayoutView="80" workbookViewId="0">
      <selection activeCell="B5" sqref="B5:N43"/>
    </sheetView>
  </sheetViews>
  <sheetFormatPr baseColWidth="10" defaultRowHeight="14.4" x14ac:dyDescent="0.3"/>
  <cols>
    <col min="1" max="1" width="2.6640625" customWidth="1"/>
    <col min="2" max="2" width="12.6640625" bestFit="1" customWidth="1"/>
    <col min="3" max="3" width="9.6640625" bestFit="1" customWidth="1"/>
    <col min="4" max="4" width="10.77734375" bestFit="1" customWidth="1"/>
    <col min="5" max="5" width="9.5546875" bestFit="1" customWidth="1"/>
    <col min="6" max="6" width="11.6640625" bestFit="1" customWidth="1"/>
    <col min="7" max="7" width="13.88671875" bestFit="1" customWidth="1"/>
    <col min="8" max="8" width="9.44140625" bestFit="1" customWidth="1"/>
    <col min="9" max="9" width="7.44140625" bestFit="1" customWidth="1"/>
    <col min="10" max="13" width="14.88671875" bestFit="1" customWidth="1"/>
    <col min="14" max="14" width="16.5546875" bestFit="1" customWidth="1"/>
    <col min="15" max="15" width="3.5546875" customWidth="1"/>
  </cols>
  <sheetData>
    <row r="2" spans="2:14" ht="28.8" x14ac:dyDescent="0.3">
      <c r="B2" s="109" t="s">
        <v>136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3" spans="2:14" ht="28.8" x14ac:dyDescent="0.3">
      <c r="B3" s="109" t="s">
        <v>29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</row>
    <row r="5" spans="2:14" x14ac:dyDescent="0.3">
      <c r="B5" t="s">
        <v>166</v>
      </c>
      <c r="C5" t="s">
        <v>16</v>
      </c>
      <c r="D5" t="s">
        <v>17</v>
      </c>
      <c r="E5" t="s">
        <v>18</v>
      </c>
      <c r="F5" s="1" t="s">
        <v>19</v>
      </c>
      <c r="G5" s="1" t="s">
        <v>20</v>
      </c>
      <c r="H5" t="s">
        <v>27</v>
      </c>
      <c r="I5" t="s">
        <v>21</v>
      </c>
      <c r="J5" t="s">
        <v>218</v>
      </c>
      <c r="K5" t="s">
        <v>219</v>
      </c>
      <c r="L5" t="s">
        <v>220</v>
      </c>
      <c r="M5" t="s">
        <v>221</v>
      </c>
      <c r="N5" t="s">
        <v>41</v>
      </c>
    </row>
    <row r="6" spans="2:14" x14ac:dyDescent="0.3">
      <c r="B6" t="s">
        <v>222</v>
      </c>
      <c r="C6" t="s">
        <v>9</v>
      </c>
      <c r="D6" t="s">
        <v>66</v>
      </c>
      <c r="E6" t="s">
        <v>172</v>
      </c>
      <c r="F6" t="s">
        <v>198</v>
      </c>
      <c r="G6" s="1">
        <v>45594</v>
      </c>
      <c r="H6" t="s">
        <v>35</v>
      </c>
      <c r="I6" t="s">
        <v>55</v>
      </c>
      <c r="J6" t="s">
        <v>39</v>
      </c>
      <c r="K6" t="s">
        <v>40</v>
      </c>
      <c r="L6" t="s">
        <v>46</v>
      </c>
    </row>
    <row r="7" spans="2:14" x14ac:dyDescent="0.3">
      <c r="B7" t="s">
        <v>222</v>
      </c>
      <c r="C7" t="s">
        <v>9</v>
      </c>
      <c r="D7" t="s">
        <v>74</v>
      </c>
      <c r="E7" t="s">
        <v>180</v>
      </c>
      <c r="F7" t="s">
        <v>206</v>
      </c>
      <c r="G7" s="1">
        <v>45594</v>
      </c>
      <c r="H7" t="s">
        <v>35</v>
      </c>
      <c r="I7" t="s">
        <v>92</v>
      </c>
      <c r="J7" t="s">
        <v>39</v>
      </c>
      <c r="K7" t="s">
        <v>40</v>
      </c>
      <c r="L7" t="s">
        <v>46</v>
      </c>
    </row>
    <row r="8" spans="2:14" x14ac:dyDescent="0.3">
      <c r="B8" t="s">
        <v>222</v>
      </c>
      <c r="C8" t="s">
        <v>9</v>
      </c>
      <c r="D8" t="s">
        <v>128</v>
      </c>
      <c r="E8" t="s">
        <v>190</v>
      </c>
      <c r="F8" t="s">
        <v>214</v>
      </c>
      <c r="G8" s="1">
        <v>45594</v>
      </c>
      <c r="H8" t="s">
        <v>35</v>
      </c>
      <c r="I8" t="s">
        <v>115</v>
      </c>
      <c r="J8" t="s">
        <v>39</v>
      </c>
      <c r="K8" t="s">
        <v>40</v>
      </c>
      <c r="L8" t="s">
        <v>46</v>
      </c>
    </row>
    <row r="9" spans="2:14" x14ac:dyDescent="0.3">
      <c r="B9" t="s">
        <v>223</v>
      </c>
      <c r="C9" t="s">
        <v>9</v>
      </c>
      <c r="D9" t="s">
        <v>65</v>
      </c>
      <c r="E9" t="s">
        <v>50</v>
      </c>
      <c r="F9" t="s">
        <v>51</v>
      </c>
      <c r="G9" s="1">
        <v>45593</v>
      </c>
      <c r="H9" t="s">
        <v>134</v>
      </c>
      <c r="I9" t="s">
        <v>52</v>
      </c>
      <c r="J9" t="s">
        <v>37</v>
      </c>
      <c r="K9" t="s">
        <v>38</v>
      </c>
    </row>
    <row r="10" spans="2:14" x14ac:dyDescent="0.3">
      <c r="B10" t="s">
        <v>223</v>
      </c>
      <c r="C10" t="s">
        <v>9</v>
      </c>
      <c r="D10" t="s">
        <v>73</v>
      </c>
      <c r="E10" t="s">
        <v>87</v>
      </c>
      <c r="F10" t="s">
        <v>88</v>
      </c>
      <c r="G10" s="1">
        <v>45593</v>
      </c>
      <c r="H10" t="s">
        <v>134</v>
      </c>
      <c r="I10" t="s">
        <v>89</v>
      </c>
      <c r="J10" t="s">
        <v>37</v>
      </c>
      <c r="K10" t="s">
        <v>38</v>
      </c>
    </row>
    <row r="11" spans="2:14" x14ac:dyDescent="0.3">
      <c r="B11" t="s">
        <v>223</v>
      </c>
      <c r="C11" t="s">
        <v>9</v>
      </c>
      <c r="D11" t="s">
        <v>127</v>
      </c>
      <c r="E11" t="s">
        <v>110</v>
      </c>
      <c r="F11" t="s">
        <v>111</v>
      </c>
      <c r="G11" s="1">
        <v>45201</v>
      </c>
      <c r="H11" t="s">
        <v>134</v>
      </c>
      <c r="I11" t="s">
        <v>112</v>
      </c>
      <c r="J11" t="s">
        <v>37</v>
      </c>
      <c r="K11" t="s">
        <v>38</v>
      </c>
    </row>
    <row r="12" spans="2:14" x14ac:dyDescent="0.3">
      <c r="F12" s="1"/>
      <c r="G12" s="1"/>
    </row>
    <row r="13" spans="2:14" x14ac:dyDescent="0.3">
      <c r="F13" s="1"/>
      <c r="G13" s="1"/>
    </row>
    <row r="14" spans="2:14" x14ac:dyDescent="0.3">
      <c r="F14" s="1"/>
      <c r="G14" s="1"/>
    </row>
    <row r="15" spans="2:14" x14ac:dyDescent="0.3">
      <c r="F15" s="1"/>
      <c r="G15" s="1"/>
    </row>
    <row r="16" spans="2:14" x14ac:dyDescent="0.3">
      <c r="F16" s="1"/>
      <c r="G16" s="1"/>
    </row>
    <row r="17" spans="6:7" x14ac:dyDescent="0.3">
      <c r="F17" s="1"/>
      <c r="G17" s="1"/>
    </row>
    <row r="18" spans="6:7" x14ac:dyDescent="0.3">
      <c r="F18" s="1"/>
      <c r="G18" s="1"/>
    </row>
    <row r="19" spans="6:7" x14ac:dyDescent="0.3">
      <c r="F19" s="1"/>
      <c r="G19" s="1"/>
    </row>
    <row r="20" spans="6:7" x14ac:dyDescent="0.3">
      <c r="F20" s="1"/>
      <c r="G20" s="1"/>
    </row>
    <row r="21" spans="6:7" x14ac:dyDescent="0.3">
      <c r="F21" s="1"/>
      <c r="G21" s="1"/>
    </row>
    <row r="22" spans="6:7" x14ac:dyDescent="0.3">
      <c r="F22" s="1"/>
      <c r="G22" s="1"/>
    </row>
    <row r="23" spans="6:7" x14ac:dyDescent="0.3">
      <c r="F23" s="1"/>
      <c r="G23" s="1"/>
    </row>
    <row r="24" spans="6:7" x14ac:dyDescent="0.3">
      <c r="F24" s="1"/>
      <c r="G24" s="1"/>
    </row>
    <row r="25" spans="6:7" x14ac:dyDescent="0.3">
      <c r="F25" s="1"/>
      <c r="G25" s="1"/>
    </row>
    <row r="26" spans="6:7" x14ac:dyDescent="0.3">
      <c r="F26" s="1"/>
      <c r="G26" s="1"/>
    </row>
    <row r="27" spans="6:7" x14ac:dyDescent="0.3">
      <c r="F27" s="1"/>
      <c r="G27" s="1"/>
    </row>
    <row r="28" spans="6:7" x14ac:dyDescent="0.3">
      <c r="F28" s="1"/>
      <c r="G28" s="1"/>
    </row>
    <row r="29" spans="6:7" x14ac:dyDescent="0.3">
      <c r="F29" s="1"/>
      <c r="G29" s="1"/>
    </row>
    <row r="30" spans="6:7" x14ac:dyDescent="0.3">
      <c r="F30" s="1"/>
      <c r="G30" s="1"/>
    </row>
    <row r="31" spans="6:7" x14ac:dyDescent="0.3">
      <c r="F31" s="1"/>
      <c r="G31" s="1"/>
    </row>
    <row r="32" spans="6:7" x14ac:dyDescent="0.3">
      <c r="F32" s="1"/>
      <c r="G32" s="1"/>
    </row>
    <row r="33" spans="6:7" x14ac:dyDescent="0.3">
      <c r="F33" s="1"/>
      <c r="G33" s="1"/>
    </row>
    <row r="34" spans="6:7" x14ac:dyDescent="0.3">
      <c r="F34" s="1"/>
      <c r="G34" s="1"/>
    </row>
    <row r="35" spans="6:7" x14ac:dyDescent="0.3">
      <c r="F35" s="1"/>
      <c r="G35" s="1"/>
    </row>
    <row r="36" spans="6:7" x14ac:dyDescent="0.3">
      <c r="F36" s="1"/>
      <c r="G36" s="1"/>
    </row>
    <row r="37" spans="6:7" x14ac:dyDescent="0.3">
      <c r="F37" s="1"/>
      <c r="G37" s="1"/>
    </row>
    <row r="38" spans="6:7" x14ac:dyDescent="0.3">
      <c r="F38" s="1"/>
      <c r="G38" s="1"/>
    </row>
    <row r="39" spans="6:7" x14ac:dyDescent="0.3">
      <c r="F39" s="1"/>
      <c r="G39" s="1"/>
    </row>
    <row r="40" spans="6:7" x14ac:dyDescent="0.3">
      <c r="F40" s="1"/>
      <c r="G40" s="1"/>
    </row>
    <row r="41" spans="6:7" x14ac:dyDescent="0.3">
      <c r="F41" s="1"/>
      <c r="G41" s="1"/>
    </row>
    <row r="42" spans="6:7" x14ac:dyDescent="0.3">
      <c r="F42" s="1"/>
      <c r="G42" s="1"/>
    </row>
    <row r="43" spans="6:7" x14ac:dyDescent="0.3">
      <c r="F43" s="1"/>
      <c r="G43" s="1"/>
    </row>
    <row r="44" spans="6:7" x14ac:dyDescent="0.3">
      <c r="F44" s="1"/>
      <c r="G44" s="1"/>
    </row>
    <row r="45" spans="6:7" x14ac:dyDescent="0.3">
      <c r="F45" s="1"/>
      <c r="G45" s="1"/>
    </row>
    <row r="46" spans="6:7" x14ac:dyDescent="0.3">
      <c r="F46" s="1"/>
      <c r="G46" s="1"/>
    </row>
    <row r="47" spans="6:7" x14ac:dyDescent="0.3">
      <c r="F47" s="1"/>
      <c r="G47" s="1"/>
    </row>
    <row r="48" spans="6:7" x14ac:dyDescent="0.3">
      <c r="F48" s="1"/>
      <c r="G48" s="1"/>
    </row>
    <row r="49" spans="6:7" x14ac:dyDescent="0.3">
      <c r="F49" s="1"/>
      <c r="G49" s="1"/>
    </row>
    <row r="50" spans="6:7" x14ac:dyDescent="0.3">
      <c r="F50" s="1"/>
      <c r="G50" s="1"/>
    </row>
    <row r="51" spans="6:7" x14ac:dyDescent="0.3">
      <c r="F51" s="1"/>
      <c r="G51" s="1"/>
    </row>
    <row r="52" spans="6:7" x14ac:dyDescent="0.3">
      <c r="F52" s="1"/>
      <c r="G52" s="1"/>
    </row>
    <row r="53" spans="6:7" x14ac:dyDescent="0.3">
      <c r="F53" s="1"/>
      <c r="G53" s="1"/>
    </row>
    <row r="54" spans="6:7" x14ac:dyDescent="0.3">
      <c r="F54" s="1"/>
      <c r="G54" s="1"/>
    </row>
    <row r="55" spans="6:7" x14ac:dyDescent="0.3">
      <c r="F55" s="1"/>
      <c r="G55" s="1"/>
    </row>
    <row r="56" spans="6:7" x14ac:dyDescent="0.3">
      <c r="F56" s="1"/>
      <c r="G56" s="1"/>
    </row>
    <row r="57" spans="6:7" x14ac:dyDescent="0.3">
      <c r="F57" s="1"/>
      <c r="G57" s="1"/>
    </row>
    <row r="58" spans="6:7" x14ac:dyDescent="0.3">
      <c r="F58" s="1"/>
      <c r="G58" s="1"/>
    </row>
    <row r="59" spans="6:7" x14ac:dyDescent="0.3">
      <c r="F59" s="1"/>
      <c r="G59" s="1"/>
    </row>
    <row r="60" spans="6:7" x14ac:dyDescent="0.3">
      <c r="F60" s="1"/>
      <c r="G60" s="1"/>
    </row>
    <row r="61" spans="6:7" x14ac:dyDescent="0.3">
      <c r="F61" s="1"/>
      <c r="G61" s="1"/>
    </row>
    <row r="62" spans="6:7" x14ac:dyDescent="0.3">
      <c r="F62" s="1"/>
      <c r="G62" s="1"/>
    </row>
    <row r="63" spans="6:7" x14ac:dyDescent="0.3">
      <c r="F63" s="1"/>
      <c r="G63" s="1"/>
    </row>
    <row r="64" spans="6:7" x14ac:dyDescent="0.3">
      <c r="F64" s="1"/>
      <c r="G64" s="1"/>
    </row>
    <row r="65" spans="6:7" x14ac:dyDescent="0.3">
      <c r="F65" s="1"/>
      <c r="G65" s="1"/>
    </row>
    <row r="66" spans="6:7" x14ac:dyDescent="0.3">
      <c r="F66" s="1"/>
      <c r="G66" s="1"/>
    </row>
    <row r="67" spans="6:7" x14ac:dyDescent="0.3">
      <c r="F67" s="1"/>
      <c r="G67" s="1"/>
    </row>
    <row r="68" spans="6:7" x14ac:dyDescent="0.3">
      <c r="F68" s="1"/>
      <c r="G68" s="1"/>
    </row>
    <row r="69" spans="6:7" x14ac:dyDescent="0.3">
      <c r="F69" s="1"/>
      <c r="G69" s="1"/>
    </row>
    <row r="70" spans="6:7" x14ac:dyDescent="0.3">
      <c r="F70" s="1"/>
      <c r="G70" s="1"/>
    </row>
    <row r="71" spans="6:7" x14ac:dyDescent="0.3">
      <c r="F71" s="1"/>
      <c r="G71" s="1"/>
    </row>
    <row r="72" spans="6:7" x14ac:dyDescent="0.3">
      <c r="F72" s="1"/>
      <c r="G72" s="1"/>
    </row>
    <row r="73" spans="6:7" x14ac:dyDescent="0.3">
      <c r="F73" s="1"/>
      <c r="G73" s="1"/>
    </row>
    <row r="74" spans="6:7" x14ac:dyDescent="0.3">
      <c r="F74" s="1"/>
      <c r="G74" s="1"/>
    </row>
    <row r="75" spans="6:7" x14ac:dyDescent="0.3">
      <c r="F75" s="1"/>
      <c r="G75" s="1"/>
    </row>
    <row r="76" spans="6:7" x14ac:dyDescent="0.3">
      <c r="F76" s="1"/>
      <c r="G76" s="1"/>
    </row>
    <row r="77" spans="6:7" x14ac:dyDescent="0.3">
      <c r="F77" s="1"/>
      <c r="G77" s="1"/>
    </row>
    <row r="78" spans="6:7" x14ac:dyDescent="0.3">
      <c r="F78" s="1"/>
      <c r="G78" s="1"/>
    </row>
    <row r="79" spans="6:7" x14ac:dyDescent="0.3">
      <c r="F79" s="1"/>
      <c r="G79" s="1"/>
    </row>
    <row r="80" spans="6:7" x14ac:dyDescent="0.3">
      <c r="F80" s="1"/>
      <c r="G80" s="1"/>
    </row>
    <row r="81" spans="6:7" x14ac:dyDescent="0.3">
      <c r="F81" s="1"/>
      <c r="G81" s="1"/>
    </row>
    <row r="82" spans="6:7" x14ac:dyDescent="0.3">
      <c r="F82" s="1"/>
      <c r="G82" s="1"/>
    </row>
    <row r="83" spans="6:7" x14ac:dyDescent="0.3">
      <c r="F83" s="1"/>
      <c r="G83" s="1"/>
    </row>
    <row r="84" spans="6:7" x14ac:dyDescent="0.3">
      <c r="F84" s="1"/>
      <c r="G84" s="1"/>
    </row>
    <row r="85" spans="6:7" x14ac:dyDescent="0.3">
      <c r="F85" s="1"/>
      <c r="G85" s="1"/>
    </row>
    <row r="86" spans="6:7" x14ac:dyDescent="0.3">
      <c r="F86" s="1"/>
      <c r="G86" s="1"/>
    </row>
    <row r="87" spans="6:7" x14ac:dyDescent="0.3">
      <c r="F87" s="1"/>
      <c r="G87" s="1"/>
    </row>
    <row r="88" spans="6:7" x14ac:dyDescent="0.3">
      <c r="F88" s="1"/>
      <c r="G88" s="1"/>
    </row>
    <row r="89" spans="6:7" x14ac:dyDescent="0.3">
      <c r="F89" s="1"/>
      <c r="G89" s="1"/>
    </row>
    <row r="90" spans="6:7" x14ac:dyDescent="0.3">
      <c r="F90" s="1"/>
      <c r="G90" s="1"/>
    </row>
    <row r="91" spans="6:7" x14ac:dyDescent="0.3">
      <c r="F91" s="1"/>
      <c r="G91" s="1"/>
    </row>
    <row r="92" spans="6:7" x14ac:dyDescent="0.3">
      <c r="F92" s="1"/>
      <c r="G92" s="1"/>
    </row>
    <row r="93" spans="6:7" x14ac:dyDescent="0.3">
      <c r="F93" s="1"/>
      <c r="G93" s="1"/>
    </row>
    <row r="94" spans="6:7" x14ac:dyDescent="0.3">
      <c r="F94" s="1"/>
      <c r="G94" s="1"/>
    </row>
    <row r="95" spans="6:7" x14ac:dyDescent="0.3">
      <c r="F95" s="1"/>
      <c r="G95" s="1"/>
    </row>
    <row r="96" spans="6:7" x14ac:dyDescent="0.3">
      <c r="F96" s="1"/>
      <c r="G96" s="1"/>
    </row>
  </sheetData>
  <mergeCells count="2">
    <mergeCell ref="B2:N2"/>
    <mergeCell ref="B3:N3"/>
  </mergeCells>
  <dataValidations count="1">
    <dataValidation type="list" allowBlank="1" showInputMessage="1" showErrorMessage="1" sqref="F5:F1048576" xr:uid="{0E8AF954-8497-4E86-9751-4B48E87B3FCB}">
      <formula1>"Visite,Soutenance"</formula1>
    </dataValidation>
  </dataValidations>
  <pageMargins left="0.7" right="0.7" top="0.75" bottom="0.75" header="0.3" footer="0.3"/>
  <pageSetup scale="30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89366-75B3-401D-A9E5-E779AA4DCE88}">
  <sheetPr codeName="Feuil7">
    <tabColor theme="4" tint="0.59999389629810485"/>
  </sheetPr>
  <dimension ref="B2:N96"/>
  <sheetViews>
    <sheetView showGridLines="0" zoomScale="80" zoomScaleNormal="80" zoomScaleSheetLayoutView="80" workbookViewId="0">
      <selection activeCell="B5" sqref="B5:N43"/>
    </sheetView>
  </sheetViews>
  <sheetFormatPr baseColWidth="10" defaultRowHeight="14.4" x14ac:dyDescent="0.3"/>
  <cols>
    <col min="1" max="1" width="2.6640625" customWidth="1"/>
    <col min="2" max="2" width="12.6640625" bestFit="1" customWidth="1"/>
    <col min="3" max="3" width="9.6640625" bestFit="1" customWidth="1"/>
    <col min="4" max="4" width="10.77734375" bestFit="1" customWidth="1"/>
    <col min="5" max="5" width="9.5546875" bestFit="1" customWidth="1"/>
    <col min="6" max="6" width="11.6640625" bestFit="1" customWidth="1"/>
    <col min="7" max="7" width="13.88671875" bestFit="1" customWidth="1"/>
    <col min="8" max="8" width="9.44140625" bestFit="1" customWidth="1"/>
    <col min="9" max="9" width="7.44140625" bestFit="1" customWidth="1"/>
    <col min="10" max="13" width="14.88671875" bestFit="1" customWidth="1"/>
    <col min="14" max="14" width="16.5546875" bestFit="1" customWidth="1"/>
    <col min="15" max="15" width="3.5546875" customWidth="1"/>
  </cols>
  <sheetData>
    <row r="2" spans="2:14" ht="28.8" x14ac:dyDescent="0.3">
      <c r="B2" s="109" t="s">
        <v>137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3" spans="2:14" ht="28.8" x14ac:dyDescent="0.3">
      <c r="B3" s="109" t="s">
        <v>29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</row>
    <row r="5" spans="2:14" x14ac:dyDescent="0.3">
      <c r="B5" t="s">
        <v>166</v>
      </c>
      <c r="C5" t="s">
        <v>16</v>
      </c>
      <c r="D5" t="s">
        <v>17</v>
      </c>
      <c r="E5" t="s">
        <v>18</v>
      </c>
      <c r="F5" s="1" t="s">
        <v>19</v>
      </c>
      <c r="G5" s="1" t="s">
        <v>20</v>
      </c>
      <c r="H5" t="s">
        <v>27</v>
      </c>
      <c r="I5" t="s">
        <v>21</v>
      </c>
      <c r="J5" t="s">
        <v>218</v>
      </c>
      <c r="K5" t="s">
        <v>219</v>
      </c>
      <c r="L5" t="s">
        <v>220</v>
      </c>
      <c r="M5" t="s">
        <v>221</v>
      </c>
      <c r="N5" t="s">
        <v>41</v>
      </c>
    </row>
    <row r="6" spans="2:14" x14ac:dyDescent="0.3">
      <c r="B6" t="s">
        <v>222</v>
      </c>
      <c r="C6" t="s">
        <v>11</v>
      </c>
      <c r="D6" t="s">
        <v>65</v>
      </c>
      <c r="E6" t="s">
        <v>171</v>
      </c>
      <c r="F6" t="s">
        <v>197</v>
      </c>
      <c r="G6" s="1">
        <v>45593</v>
      </c>
      <c r="H6" t="s">
        <v>134</v>
      </c>
      <c r="I6" t="s">
        <v>52</v>
      </c>
      <c r="J6" t="s">
        <v>37</v>
      </c>
      <c r="K6" t="s">
        <v>38</v>
      </c>
    </row>
    <row r="7" spans="2:14" x14ac:dyDescent="0.3">
      <c r="B7" t="s">
        <v>222</v>
      </c>
      <c r="C7" t="s">
        <v>11</v>
      </c>
      <c r="D7" t="s">
        <v>73</v>
      </c>
      <c r="E7" t="s">
        <v>179</v>
      </c>
      <c r="F7" t="s">
        <v>205</v>
      </c>
      <c r="G7" s="1">
        <v>45593</v>
      </c>
      <c r="H7" t="s">
        <v>134</v>
      </c>
      <c r="I7" t="s">
        <v>89</v>
      </c>
      <c r="J7" t="s">
        <v>37</v>
      </c>
      <c r="K7" t="s">
        <v>38</v>
      </c>
    </row>
    <row r="8" spans="2:14" x14ac:dyDescent="0.3">
      <c r="B8" t="s">
        <v>222</v>
      </c>
      <c r="C8" t="s">
        <v>11</v>
      </c>
      <c r="D8" t="s">
        <v>127</v>
      </c>
      <c r="E8" t="s">
        <v>189</v>
      </c>
      <c r="F8" t="s">
        <v>213</v>
      </c>
      <c r="G8" s="1">
        <v>45201</v>
      </c>
      <c r="H8" t="s">
        <v>134</v>
      </c>
      <c r="I8" t="s">
        <v>112</v>
      </c>
      <c r="J8" t="s">
        <v>37</v>
      </c>
      <c r="K8" t="s">
        <v>38</v>
      </c>
    </row>
    <row r="9" spans="2:14" x14ac:dyDescent="0.3">
      <c r="B9" t="s">
        <v>223</v>
      </c>
      <c r="C9" t="s">
        <v>11</v>
      </c>
      <c r="D9" t="s">
        <v>66</v>
      </c>
      <c r="E9" t="s">
        <v>53</v>
      </c>
      <c r="F9" t="s">
        <v>54</v>
      </c>
      <c r="G9" s="1">
        <v>45594</v>
      </c>
      <c r="H9" t="s">
        <v>35</v>
      </c>
      <c r="I9" t="s">
        <v>55</v>
      </c>
      <c r="J9" t="s">
        <v>39</v>
      </c>
      <c r="K9" t="s">
        <v>40</v>
      </c>
      <c r="L9" t="s">
        <v>46</v>
      </c>
    </row>
    <row r="10" spans="2:14" x14ac:dyDescent="0.3">
      <c r="B10" t="s">
        <v>223</v>
      </c>
      <c r="C10" t="s">
        <v>11</v>
      </c>
      <c r="D10" t="s">
        <v>74</v>
      </c>
      <c r="E10" t="s">
        <v>90</v>
      </c>
      <c r="F10" t="s">
        <v>91</v>
      </c>
      <c r="G10" s="1">
        <v>45594</v>
      </c>
      <c r="H10" t="s">
        <v>35</v>
      </c>
      <c r="I10" t="s">
        <v>92</v>
      </c>
      <c r="J10" t="s">
        <v>39</v>
      </c>
      <c r="K10" t="s">
        <v>40</v>
      </c>
      <c r="L10" t="s">
        <v>46</v>
      </c>
    </row>
    <row r="11" spans="2:14" x14ac:dyDescent="0.3">
      <c r="B11" t="s">
        <v>223</v>
      </c>
      <c r="C11" t="s">
        <v>11</v>
      </c>
      <c r="D11" t="s">
        <v>128</v>
      </c>
      <c r="E11" t="s">
        <v>113</v>
      </c>
      <c r="F11" t="s">
        <v>114</v>
      </c>
      <c r="G11" s="1">
        <v>45594</v>
      </c>
      <c r="H11" t="s">
        <v>35</v>
      </c>
      <c r="I11" t="s">
        <v>115</v>
      </c>
      <c r="J11" t="s">
        <v>39</v>
      </c>
      <c r="K11" t="s">
        <v>40</v>
      </c>
      <c r="L11" t="s">
        <v>46</v>
      </c>
    </row>
    <row r="12" spans="2:14" x14ac:dyDescent="0.3">
      <c r="F12" s="1"/>
      <c r="G12" s="1"/>
    </row>
    <row r="13" spans="2:14" x14ac:dyDescent="0.3">
      <c r="F13" s="1"/>
      <c r="G13" s="1"/>
    </row>
    <row r="14" spans="2:14" x14ac:dyDescent="0.3">
      <c r="F14" s="1"/>
      <c r="G14" s="1"/>
    </row>
    <row r="15" spans="2:14" x14ac:dyDescent="0.3">
      <c r="F15" s="1"/>
      <c r="G15" s="1"/>
    </row>
    <row r="16" spans="2:14" x14ac:dyDescent="0.3">
      <c r="F16" s="1"/>
      <c r="G16" s="1"/>
    </row>
    <row r="17" spans="6:7" x14ac:dyDescent="0.3">
      <c r="F17" s="1"/>
      <c r="G17" s="1"/>
    </row>
    <row r="18" spans="6:7" x14ac:dyDescent="0.3">
      <c r="F18" s="1"/>
      <c r="G18" s="1"/>
    </row>
    <row r="19" spans="6:7" x14ac:dyDescent="0.3">
      <c r="F19" s="1"/>
      <c r="G19" s="1"/>
    </row>
    <row r="20" spans="6:7" x14ac:dyDescent="0.3">
      <c r="F20" s="1"/>
      <c r="G20" s="1"/>
    </row>
    <row r="21" spans="6:7" x14ac:dyDescent="0.3">
      <c r="F21" s="1"/>
      <c r="G21" s="1"/>
    </row>
    <row r="22" spans="6:7" x14ac:dyDescent="0.3">
      <c r="F22" s="1"/>
      <c r="G22" s="1"/>
    </row>
    <row r="23" spans="6:7" x14ac:dyDescent="0.3">
      <c r="F23" s="1"/>
      <c r="G23" s="1"/>
    </row>
    <row r="24" spans="6:7" x14ac:dyDescent="0.3">
      <c r="F24" s="1"/>
      <c r="G24" s="1"/>
    </row>
    <row r="25" spans="6:7" x14ac:dyDescent="0.3">
      <c r="F25" s="1"/>
      <c r="G25" s="1"/>
    </row>
    <row r="26" spans="6:7" x14ac:dyDescent="0.3">
      <c r="F26" s="1"/>
      <c r="G26" s="1"/>
    </row>
    <row r="27" spans="6:7" x14ac:dyDescent="0.3">
      <c r="F27" s="1"/>
      <c r="G27" s="1"/>
    </row>
    <row r="28" spans="6:7" x14ac:dyDescent="0.3">
      <c r="F28" s="1"/>
      <c r="G28" s="1"/>
    </row>
    <row r="29" spans="6:7" x14ac:dyDescent="0.3">
      <c r="F29" s="1"/>
      <c r="G29" s="1"/>
    </row>
    <row r="30" spans="6:7" x14ac:dyDescent="0.3">
      <c r="F30" s="1"/>
      <c r="G30" s="1"/>
    </row>
    <row r="31" spans="6:7" x14ac:dyDescent="0.3">
      <c r="F31" s="1"/>
      <c r="G31" s="1"/>
    </row>
    <row r="32" spans="6:7" x14ac:dyDescent="0.3">
      <c r="F32" s="1"/>
      <c r="G32" s="1"/>
    </row>
    <row r="33" spans="6:7" x14ac:dyDescent="0.3">
      <c r="F33" s="1"/>
      <c r="G33" s="1"/>
    </row>
    <row r="34" spans="6:7" x14ac:dyDescent="0.3">
      <c r="F34" s="1"/>
      <c r="G34" s="1"/>
    </row>
    <row r="35" spans="6:7" x14ac:dyDescent="0.3">
      <c r="F35" s="1"/>
      <c r="G35" s="1"/>
    </row>
    <row r="36" spans="6:7" x14ac:dyDescent="0.3">
      <c r="F36" s="1"/>
      <c r="G36" s="1"/>
    </row>
    <row r="37" spans="6:7" x14ac:dyDescent="0.3">
      <c r="F37" s="1"/>
      <c r="G37" s="1"/>
    </row>
    <row r="38" spans="6:7" x14ac:dyDescent="0.3">
      <c r="F38" s="1"/>
      <c r="G38" s="1"/>
    </row>
    <row r="39" spans="6:7" x14ac:dyDescent="0.3">
      <c r="F39" s="1"/>
      <c r="G39" s="1"/>
    </row>
    <row r="40" spans="6:7" x14ac:dyDescent="0.3">
      <c r="F40" s="1"/>
      <c r="G40" s="1"/>
    </row>
    <row r="41" spans="6:7" x14ac:dyDescent="0.3">
      <c r="F41" s="1"/>
      <c r="G41" s="1"/>
    </row>
    <row r="42" spans="6:7" x14ac:dyDescent="0.3">
      <c r="F42" s="1"/>
      <c r="G42" s="1"/>
    </row>
    <row r="43" spans="6:7" x14ac:dyDescent="0.3">
      <c r="F43" s="1"/>
      <c r="G43" s="1"/>
    </row>
    <row r="44" spans="6:7" x14ac:dyDescent="0.3">
      <c r="F44" s="1"/>
      <c r="G44" s="1"/>
    </row>
    <row r="45" spans="6:7" x14ac:dyDescent="0.3">
      <c r="F45" s="1"/>
      <c r="G45" s="1"/>
    </row>
    <row r="46" spans="6:7" x14ac:dyDescent="0.3">
      <c r="F46" s="1"/>
      <c r="G46" s="1"/>
    </row>
    <row r="47" spans="6:7" x14ac:dyDescent="0.3">
      <c r="F47" s="1"/>
      <c r="G47" s="1"/>
    </row>
    <row r="48" spans="6:7" x14ac:dyDescent="0.3">
      <c r="F48" s="1"/>
      <c r="G48" s="1"/>
    </row>
    <row r="49" spans="6:7" x14ac:dyDescent="0.3">
      <c r="F49" s="1"/>
      <c r="G49" s="1"/>
    </row>
    <row r="50" spans="6:7" x14ac:dyDescent="0.3">
      <c r="F50" s="1"/>
      <c r="G50" s="1"/>
    </row>
    <row r="51" spans="6:7" x14ac:dyDescent="0.3">
      <c r="F51" s="1"/>
      <c r="G51" s="1"/>
    </row>
    <row r="52" spans="6:7" x14ac:dyDescent="0.3">
      <c r="F52" s="1"/>
      <c r="G52" s="1"/>
    </row>
    <row r="53" spans="6:7" x14ac:dyDescent="0.3">
      <c r="F53" s="1"/>
      <c r="G53" s="1"/>
    </row>
    <row r="54" spans="6:7" x14ac:dyDescent="0.3">
      <c r="F54" s="1"/>
      <c r="G54" s="1"/>
    </row>
    <row r="55" spans="6:7" x14ac:dyDescent="0.3">
      <c r="F55" s="1"/>
      <c r="G55" s="1"/>
    </row>
    <row r="56" spans="6:7" x14ac:dyDescent="0.3">
      <c r="F56" s="1"/>
      <c r="G56" s="1"/>
    </row>
    <row r="57" spans="6:7" x14ac:dyDescent="0.3">
      <c r="F57" s="1"/>
      <c r="G57" s="1"/>
    </row>
    <row r="58" spans="6:7" x14ac:dyDescent="0.3">
      <c r="F58" s="1"/>
      <c r="G58" s="1"/>
    </row>
    <row r="59" spans="6:7" x14ac:dyDescent="0.3">
      <c r="F59" s="1"/>
      <c r="G59" s="1"/>
    </row>
    <row r="60" spans="6:7" x14ac:dyDescent="0.3">
      <c r="F60" s="1"/>
      <c r="G60" s="1"/>
    </row>
    <row r="61" spans="6:7" x14ac:dyDescent="0.3">
      <c r="F61" s="1"/>
      <c r="G61" s="1"/>
    </row>
    <row r="62" spans="6:7" x14ac:dyDescent="0.3">
      <c r="F62" s="1"/>
      <c r="G62" s="1"/>
    </row>
    <row r="63" spans="6:7" x14ac:dyDescent="0.3">
      <c r="F63" s="1"/>
      <c r="G63" s="1"/>
    </row>
    <row r="64" spans="6:7" x14ac:dyDescent="0.3">
      <c r="F64" s="1"/>
      <c r="G64" s="1"/>
    </row>
    <row r="65" spans="6:7" x14ac:dyDescent="0.3">
      <c r="F65" s="1"/>
      <c r="G65" s="1"/>
    </row>
    <row r="66" spans="6:7" x14ac:dyDescent="0.3">
      <c r="F66" s="1"/>
      <c r="G66" s="1"/>
    </row>
    <row r="67" spans="6:7" x14ac:dyDescent="0.3">
      <c r="F67" s="1"/>
      <c r="G67" s="1"/>
    </row>
    <row r="68" spans="6:7" x14ac:dyDescent="0.3">
      <c r="F68" s="1"/>
      <c r="G68" s="1"/>
    </row>
    <row r="69" spans="6:7" x14ac:dyDescent="0.3">
      <c r="F69" s="1"/>
      <c r="G69" s="1"/>
    </row>
    <row r="70" spans="6:7" x14ac:dyDescent="0.3">
      <c r="F70" s="1"/>
      <c r="G70" s="1"/>
    </row>
    <row r="71" spans="6:7" x14ac:dyDescent="0.3">
      <c r="F71" s="1"/>
      <c r="G71" s="1"/>
    </row>
    <row r="72" spans="6:7" x14ac:dyDescent="0.3">
      <c r="F72" s="1"/>
      <c r="G72" s="1"/>
    </row>
    <row r="73" spans="6:7" x14ac:dyDescent="0.3">
      <c r="F73" s="1"/>
      <c r="G73" s="1"/>
    </row>
    <row r="74" spans="6:7" x14ac:dyDescent="0.3">
      <c r="F74" s="1"/>
      <c r="G74" s="1"/>
    </row>
    <row r="75" spans="6:7" x14ac:dyDescent="0.3">
      <c r="F75" s="1"/>
      <c r="G75" s="1"/>
    </row>
    <row r="76" spans="6:7" x14ac:dyDescent="0.3">
      <c r="F76" s="1"/>
      <c r="G76" s="1"/>
    </row>
    <row r="77" spans="6:7" x14ac:dyDescent="0.3">
      <c r="F77" s="1"/>
      <c r="G77" s="1"/>
    </row>
    <row r="78" spans="6:7" x14ac:dyDescent="0.3">
      <c r="F78" s="1"/>
      <c r="G78" s="1"/>
    </row>
    <row r="79" spans="6:7" x14ac:dyDescent="0.3">
      <c r="F79" s="1"/>
      <c r="G79" s="1"/>
    </row>
    <row r="80" spans="6:7" x14ac:dyDescent="0.3">
      <c r="F80" s="1"/>
      <c r="G80" s="1"/>
    </row>
    <row r="81" spans="6:7" x14ac:dyDescent="0.3">
      <c r="F81" s="1"/>
      <c r="G81" s="1"/>
    </row>
    <row r="82" spans="6:7" x14ac:dyDescent="0.3">
      <c r="F82" s="1"/>
      <c r="G82" s="1"/>
    </row>
    <row r="83" spans="6:7" x14ac:dyDescent="0.3">
      <c r="F83" s="1"/>
      <c r="G83" s="1"/>
    </row>
    <row r="84" spans="6:7" x14ac:dyDescent="0.3">
      <c r="F84" s="1"/>
      <c r="G84" s="1"/>
    </row>
    <row r="85" spans="6:7" x14ac:dyDescent="0.3">
      <c r="F85" s="1"/>
      <c r="G85" s="1"/>
    </row>
    <row r="86" spans="6:7" x14ac:dyDescent="0.3">
      <c r="F86" s="1"/>
      <c r="G86" s="1"/>
    </row>
    <row r="87" spans="6:7" x14ac:dyDescent="0.3">
      <c r="F87" s="1"/>
      <c r="G87" s="1"/>
    </row>
    <row r="88" spans="6:7" x14ac:dyDescent="0.3">
      <c r="F88" s="1"/>
      <c r="G88" s="1"/>
    </row>
    <row r="89" spans="6:7" x14ac:dyDescent="0.3">
      <c r="F89" s="1"/>
      <c r="G89" s="1"/>
    </row>
    <row r="90" spans="6:7" x14ac:dyDescent="0.3">
      <c r="F90" s="1"/>
      <c r="G90" s="1"/>
    </row>
    <row r="91" spans="6:7" x14ac:dyDescent="0.3">
      <c r="F91" s="1"/>
      <c r="G91" s="1"/>
    </row>
    <row r="92" spans="6:7" x14ac:dyDescent="0.3">
      <c r="F92" s="1"/>
      <c r="G92" s="1"/>
    </row>
    <row r="93" spans="6:7" x14ac:dyDescent="0.3">
      <c r="F93" s="1"/>
      <c r="G93" s="1"/>
    </row>
    <row r="94" spans="6:7" x14ac:dyDescent="0.3">
      <c r="F94" s="1"/>
      <c r="G94" s="1"/>
    </row>
    <row r="95" spans="6:7" x14ac:dyDescent="0.3">
      <c r="F95" s="1"/>
      <c r="G95" s="1"/>
    </row>
    <row r="96" spans="6:7" x14ac:dyDescent="0.3">
      <c r="F96" s="1"/>
      <c r="G96" s="1"/>
    </row>
  </sheetData>
  <mergeCells count="2">
    <mergeCell ref="B2:N2"/>
    <mergeCell ref="B3:N3"/>
  </mergeCells>
  <dataValidations count="1">
    <dataValidation type="list" allowBlank="1" showInputMessage="1" showErrorMessage="1" sqref="F5:F1048576" xr:uid="{6B7AB532-E210-4840-9B9E-DB35486B14FB}">
      <formula1>"Visite,Soutenance"</formula1>
    </dataValidation>
  </dataValidations>
  <pageMargins left="0.7" right="0.7" top="0.75" bottom="0.75" header="0.3" footer="0.3"/>
  <pageSetup scale="30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BF78C-6769-45E6-9403-C8AE9D69D376}">
  <sheetPr codeName="Feuil9">
    <tabColor theme="4" tint="0.59999389629810485"/>
  </sheetPr>
  <dimension ref="B2:N96"/>
  <sheetViews>
    <sheetView showGridLines="0" zoomScale="80" zoomScaleNormal="80" zoomScaleSheetLayoutView="80" workbookViewId="0">
      <selection activeCell="M9" sqref="M9"/>
    </sheetView>
  </sheetViews>
  <sheetFormatPr baseColWidth="10" defaultRowHeight="14.4" x14ac:dyDescent="0.3"/>
  <cols>
    <col min="1" max="1" width="2.6640625" customWidth="1"/>
    <col min="2" max="2" width="12.6640625" bestFit="1" customWidth="1"/>
    <col min="3" max="3" width="9.6640625" bestFit="1" customWidth="1"/>
    <col min="4" max="4" width="10.77734375" bestFit="1" customWidth="1"/>
    <col min="5" max="5" width="9.5546875" bestFit="1" customWidth="1"/>
    <col min="6" max="6" width="11.6640625" bestFit="1" customWidth="1"/>
    <col min="7" max="7" width="13.88671875" bestFit="1" customWidth="1"/>
    <col min="8" max="8" width="9.44140625" bestFit="1" customWidth="1"/>
    <col min="9" max="9" width="7.44140625" bestFit="1" customWidth="1"/>
    <col min="10" max="13" width="14.88671875" bestFit="1" customWidth="1"/>
    <col min="14" max="14" width="16.5546875" bestFit="1" customWidth="1"/>
    <col min="15" max="15" width="3.5546875" customWidth="1"/>
  </cols>
  <sheetData>
    <row r="2" spans="2:14" ht="28.8" x14ac:dyDescent="0.3">
      <c r="B2" s="109" t="s">
        <v>138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3" spans="2:14" ht="28.8" x14ac:dyDescent="0.3">
      <c r="B3" s="109" t="s">
        <v>29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</row>
    <row r="5" spans="2:14" x14ac:dyDescent="0.3">
      <c r="B5" t="s">
        <v>166</v>
      </c>
      <c r="C5" t="s">
        <v>16</v>
      </c>
      <c r="D5" t="s">
        <v>17</v>
      </c>
      <c r="E5" t="s">
        <v>18</v>
      </c>
      <c r="F5" s="1" t="s">
        <v>19</v>
      </c>
      <c r="G5" s="1" t="s">
        <v>20</v>
      </c>
      <c r="H5" t="s">
        <v>27</v>
      </c>
      <c r="I5" t="s">
        <v>21</v>
      </c>
      <c r="J5" t="s">
        <v>218</v>
      </c>
      <c r="K5" t="s">
        <v>219</v>
      </c>
      <c r="L5" t="s">
        <v>220</v>
      </c>
      <c r="M5" t="s">
        <v>221</v>
      </c>
      <c r="N5" t="s">
        <v>41</v>
      </c>
    </row>
    <row r="6" spans="2:14" x14ac:dyDescent="0.3">
      <c r="B6" t="s">
        <v>222</v>
      </c>
      <c r="C6" t="s">
        <v>13</v>
      </c>
      <c r="D6" t="s">
        <v>64</v>
      </c>
      <c r="E6" t="s">
        <v>170</v>
      </c>
      <c r="F6" t="s">
        <v>196</v>
      </c>
      <c r="G6" s="1">
        <v>45221</v>
      </c>
      <c r="H6" t="s">
        <v>132</v>
      </c>
      <c r="I6" t="s">
        <v>49</v>
      </c>
      <c r="J6" t="s">
        <v>40</v>
      </c>
      <c r="K6" t="s">
        <v>46</v>
      </c>
    </row>
    <row r="7" spans="2:14" x14ac:dyDescent="0.3">
      <c r="B7" t="s">
        <v>222</v>
      </c>
      <c r="C7" t="s">
        <v>13</v>
      </c>
      <c r="D7" t="s">
        <v>72</v>
      </c>
      <c r="E7" t="s">
        <v>178</v>
      </c>
      <c r="F7" t="s">
        <v>204</v>
      </c>
      <c r="G7" s="1">
        <v>45592</v>
      </c>
      <c r="H7" t="s">
        <v>132</v>
      </c>
      <c r="I7" t="s">
        <v>86</v>
      </c>
      <c r="J7" t="s">
        <v>40</v>
      </c>
      <c r="K7" t="s">
        <v>46</v>
      </c>
    </row>
    <row r="8" spans="2:14" x14ac:dyDescent="0.3">
      <c r="B8" t="s">
        <v>222</v>
      </c>
      <c r="C8" t="s">
        <v>13</v>
      </c>
      <c r="D8" t="s">
        <v>126</v>
      </c>
      <c r="E8" t="s">
        <v>188</v>
      </c>
      <c r="F8" t="s">
        <v>212</v>
      </c>
      <c r="G8" s="1">
        <v>45592</v>
      </c>
      <c r="H8" t="s">
        <v>132</v>
      </c>
      <c r="I8" t="s">
        <v>109</v>
      </c>
      <c r="J8" t="s">
        <v>40</v>
      </c>
      <c r="K8" t="s">
        <v>46</v>
      </c>
    </row>
    <row r="9" spans="2:14" x14ac:dyDescent="0.3">
      <c r="B9" t="s">
        <v>223</v>
      </c>
      <c r="C9" t="s">
        <v>13</v>
      </c>
      <c r="D9" t="s">
        <v>67</v>
      </c>
      <c r="E9" t="s">
        <v>56</v>
      </c>
      <c r="F9" t="s">
        <v>57</v>
      </c>
      <c r="G9" s="1">
        <v>45595</v>
      </c>
      <c r="H9" t="s">
        <v>132</v>
      </c>
      <c r="I9" t="s">
        <v>58</v>
      </c>
      <c r="J9" t="s">
        <v>37</v>
      </c>
      <c r="K9" t="s">
        <v>38</v>
      </c>
      <c r="L9" t="s">
        <v>39</v>
      </c>
    </row>
    <row r="10" spans="2:14" x14ac:dyDescent="0.3">
      <c r="B10" t="s">
        <v>223</v>
      </c>
      <c r="C10" t="s">
        <v>13</v>
      </c>
      <c r="D10" t="s">
        <v>75</v>
      </c>
      <c r="E10" t="s">
        <v>93</v>
      </c>
      <c r="F10" t="s">
        <v>94</v>
      </c>
      <c r="G10" s="1"/>
    </row>
    <row r="11" spans="2:14" x14ac:dyDescent="0.3">
      <c r="B11" t="s">
        <v>223</v>
      </c>
      <c r="C11" t="s">
        <v>13</v>
      </c>
      <c r="D11" t="s">
        <v>129</v>
      </c>
      <c r="E11" t="s">
        <v>116</v>
      </c>
      <c r="F11" t="s">
        <v>117</v>
      </c>
      <c r="G11" s="1">
        <v>45595</v>
      </c>
      <c r="H11" t="s">
        <v>132</v>
      </c>
      <c r="J11" t="s">
        <v>37</v>
      </c>
    </row>
    <row r="12" spans="2:14" x14ac:dyDescent="0.3">
      <c r="F12" s="1"/>
      <c r="G12" s="1"/>
    </row>
    <row r="13" spans="2:14" x14ac:dyDescent="0.3">
      <c r="F13" s="1"/>
      <c r="G13" s="1"/>
    </row>
    <row r="14" spans="2:14" x14ac:dyDescent="0.3">
      <c r="F14" s="1"/>
      <c r="G14" s="1"/>
    </row>
    <row r="15" spans="2:14" x14ac:dyDescent="0.3">
      <c r="F15" s="1"/>
      <c r="G15" s="1"/>
    </row>
    <row r="16" spans="2:14" x14ac:dyDescent="0.3">
      <c r="F16" s="1"/>
      <c r="G16" s="1"/>
    </row>
    <row r="17" spans="6:7" x14ac:dyDescent="0.3">
      <c r="F17" s="1"/>
      <c r="G17" s="1"/>
    </row>
    <row r="18" spans="6:7" x14ac:dyDescent="0.3">
      <c r="F18" s="1"/>
      <c r="G18" s="1"/>
    </row>
    <row r="19" spans="6:7" x14ac:dyDescent="0.3">
      <c r="F19" s="1"/>
      <c r="G19" s="1"/>
    </row>
    <row r="20" spans="6:7" x14ac:dyDescent="0.3">
      <c r="F20" s="1"/>
      <c r="G20" s="1"/>
    </row>
    <row r="21" spans="6:7" x14ac:dyDescent="0.3">
      <c r="F21" s="1"/>
      <c r="G21" s="1"/>
    </row>
    <row r="22" spans="6:7" x14ac:dyDescent="0.3">
      <c r="F22" s="1"/>
      <c r="G22" s="1"/>
    </row>
    <row r="23" spans="6:7" x14ac:dyDescent="0.3">
      <c r="F23" s="1"/>
      <c r="G23" s="1"/>
    </row>
    <row r="24" spans="6:7" x14ac:dyDescent="0.3">
      <c r="F24" s="1"/>
      <c r="G24" s="1"/>
    </row>
    <row r="25" spans="6:7" x14ac:dyDescent="0.3">
      <c r="F25" s="1"/>
      <c r="G25" s="1"/>
    </row>
    <row r="26" spans="6:7" x14ac:dyDescent="0.3">
      <c r="F26" s="1"/>
      <c r="G26" s="1"/>
    </row>
    <row r="27" spans="6:7" x14ac:dyDescent="0.3">
      <c r="F27" s="1"/>
      <c r="G27" s="1"/>
    </row>
    <row r="28" spans="6:7" x14ac:dyDescent="0.3">
      <c r="F28" s="1"/>
      <c r="G28" s="1"/>
    </row>
    <row r="29" spans="6:7" x14ac:dyDescent="0.3">
      <c r="F29" s="1"/>
      <c r="G29" s="1"/>
    </row>
    <row r="30" spans="6:7" x14ac:dyDescent="0.3">
      <c r="F30" s="1"/>
      <c r="G30" s="1"/>
    </row>
    <row r="31" spans="6:7" x14ac:dyDescent="0.3">
      <c r="F31" s="1"/>
      <c r="G31" s="1"/>
    </row>
    <row r="32" spans="6:7" x14ac:dyDescent="0.3">
      <c r="F32" s="1"/>
      <c r="G32" s="1"/>
    </row>
    <row r="33" spans="6:7" x14ac:dyDescent="0.3">
      <c r="F33" s="1"/>
      <c r="G33" s="1"/>
    </row>
    <row r="34" spans="6:7" x14ac:dyDescent="0.3">
      <c r="F34" s="1"/>
      <c r="G34" s="1"/>
    </row>
    <row r="35" spans="6:7" x14ac:dyDescent="0.3">
      <c r="F35" s="1"/>
      <c r="G35" s="1"/>
    </row>
    <row r="36" spans="6:7" x14ac:dyDescent="0.3">
      <c r="F36" s="1"/>
      <c r="G36" s="1"/>
    </row>
    <row r="37" spans="6:7" x14ac:dyDescent="0.3">
      <c r="F37" s="1"/>
      <c r="G37" s="1"/>
    </row>
    <row r="38" spans="6:7" x14ac:dyDescent="0.3">
      <c r="F38" s="1"/>
      <c r="G38" s="1"/>
    </row>
    <row r="39" spans="6:7" x14ac:dyDescent="0.3">
      <c r="F39" s="1"/>
      <c r="G39" s="1"/>
    </row>
    <row r="40" spans="6:7" x14ac:dyDescent="0.3">
      <c r="F40" s="1"/>
      <c r="G40" s="1"/>
    </row>
    <row r="41" spans="6:7" x14ac:dyDescent="0.3">
      <c r="F41" s="1"/>
      <c r="G41" s="1"/>
    </row>
    <row r="42" spans="6:7" x14ac:dyDescent="0.3">
      <c r="F42" s="1"/>
      <c r="G42" s="1"/>
    </row>
    <row r="43" spans="6:7" x14ac:dyDescent="0.3">
      <c r="F43" s="1"/>
      <c r="G43" s="1"/>
    </row>
    <row r="44" spans="6:7" x14ac:dyDescent="0.3">
      <c r="F44" s="1"/>
      <c r="G44" s="1"/>
    </row>
    <row r="45" spans="6:7" x14ac:dyDescent="0.3">
      <c r="F45" s="1"/>
      <c r="G45" s="1"/>
    </row>
    <row r="46" spans="6:7" x14ac:dyDescent="0.3">
      <c r="F46" s="1"/>
      <c r="G46" s="1"/>
    </row>
    <row r="47" spans="6:7" x14ac:dyDescent="0.3">
      <c r="F47" s="1"/>
      <c r="G47" s="1"/>
    </row>
    <row r="48" spans="6:7" x14ac:dyDescent="0.3">
      <c r="F48" s="1"/>
      <c r="G48" s="1"/>
    </row>
    <row r="49" spans="6:7" x14ac:dyDescent="0.3">
      <c r="F49" s="1"/>
      <c r="G49" s="1"/>
    </row>
    <row r="50" spans="6:7" x14ac:dyDescent="0.3">
      <c r="F50" s="1"/>
      <c r="G50" s="1"/>
    </row>
    <row r="51" spans="6:7" x14ac:dyDescent="0.3">
      <c r="F51" s="1"/>
      <c r="G51" s="1"/>
    </row>
    <row r="52" spans="6:7" x14ac:dyDescent="0.3">
      <c r="F52" s="1"/>
      <c r="G52" s="1"/>
    </row>
    <row r="53" spans="6:7" x14ac:dyDescent="0.3">
      <c r="F53" s="1"/>
      <c r="G53" s="1"/>
    </row>
    <row r="54" spans="6:7" x14ac:dyDescent="0.3">
      <c r="F54" s="1"/>
      <c r="G54" s="1"/>
    </row>
    <row r="55" spans="6:7" x14ac:dyDescent="0.3">
      <c r="F55" s="1"/>
      <c r="G55" s="1"/>
    </row>
    <row r="56" spans="6:7" x14ac:dyDescent="0.3">
      <c r="F56" s="1"/>
      <c r="G56" s="1"/>
    </row>
    <row r="57" spans="6:7" x14ac:dyDescent="0.3">
      <c r="F57" s="1"/>
      <c r="G57" s="1"/>
    </row>
    <row r="58" spans="6:7" x14ac:dyDescent="0.3">
      <c r="F58" s="1"/>
      <c r="G58" s="1"/>
    </row>
    <row r="59" spans="6:7" x14ac:dyDescent="0.3">
      <c r="F59" s="1"/>
      <c r="G59" s="1"/>
    </row>
    <row r="60" spans="6:7" x14ac:dyDescent="0.3">
      <c r="F60" s="1"/>
      <c r="G60" s="1"/>
    </row>
    <row r="61" spans="6:7" x14ac:dyDescent="0.3">
      <c r="F61" s="1"/>
      <c r="G61" s="1"/>
    </row>
    <row r="62" spans="6:7" x14ac:dyDescent="0.3">
      <c r="F62" s="1"/>
      <c r="G62" s="1"/>
    </row>
    <row r="63" spans="6:7" x14ac:dyDescent="0.3">
      <c r="F63" s="1"/>
      <c r="G63" s="1"/>
    </row>
    <row r="64" spans="6:7" x14ac:dyDescent="0.3">
      <c r="F64" s="1"/>
      <c r="G64" s="1"/>
    </row>
    <row r="65" spans="6:7" x14ac:dyDescent="0.3">
      <c r="F65" s="1"/>
      <c r="G65" s="1"/>
    </row>
    <row r="66" spans="6:7" x14ac:dyDescent="0.3">
      <c r="F66" s="1"/>
      <c r="G66" s="1"/>
    </row>
    <row r="67" spans="6:7" x14ac:dyDescent="0.3">
      <c r="F67" s="1"/>
      <c r="G67" s="1"/>
    </row>
    <row r="68" spans="6:7" x14ac:dyDescent="0.3">
      <c r="F68" s="1"/>
      <c r="G68" s="1"/>
    </row>
    <row r="69" spans="6:7" x14ac:dyDescent="0.3">
      <c r="F69" s="1"/>
      <c r="G69" s="1"/>
    </row>
    <row r="70" spans="6:7" x14ac:dyDescent="0.3">
      <c r="F70" s="1"/>
      <c r="G70" s="1"/>
    </row>
    <row r="71" spans="6:7" x14ac:dyDescent="0.3">
      <c r="F71" s="1"/>
      <c r="G71" s="1"/>
    </row>
    <row r="72" spans="6:7" x14ac:dyDescent="0.3">
      <c r="F72" s="1"/>
      <c r="G72" s="1"/>
    </row>
    <row r="73" spans="6:7" x14ac:dyDescent="0.3">
      <c r="F73" s="1"/>
      <c r="G73" s="1"/>
    </row>
    <row r="74" spans="6:7" x14ac:dyDescent="0.3">
      <c r="F74" s="1"/>
      <c r="G74" s="1"/>
    </row>
    <row r="75" spans="6:7" x14ac:dyDescent="0.3">
      <c r="F75" s="1"/>
      <c r="G75" s="1"/>
    </row>
    <row r="76" spans="6:7" x14ac:dyDescent="0.3">
      <c r="F76" s="1"/>
      <c r="G76" s="1"/>
    </row>
    <row r="77" spans="6:7" x14ac:dyDescent="0.3">
      <c r="F77" s="1"/>
      <c r="G77" s="1"/>
    </row>
    <row r="78" spans="6:7" x14ac:dyDescent="0.3">
      <c r="F78" s="1"/>
      <c r="G78" s="1"/>
    </row>
    <row r="79" spans="6:7" x14ac:dyDescent="0.3">
      <c r="F79" s="1"/>
      <c r="G79" s="1"/>
    </row>
    <row r="80" spans="6:7" x14ac:dyDescent="0.3">
      <c r="F80" s="1"/>
      <c r="G80" s="1"/>
    </row>
    <row r="81" spans="6:7" x14ac:dyDescent="0.3">
      <c r="F81" s="1"/>
      <c r="G81" s="1"/>
    </row>
    <row r="82" spans="6:7" x14ac:dyDescent="0.3">
      <c r="F82" s="1"/>
      <c r="G82" s="1"/>
    </row>
    <row r="83" spans="6:7" x14ac:dyDescent="0.3">
      <c r="F83" s="1"/>
      <c r="G83" s="1"/>
    </row>
    <row r="84" spans="6:7" x14ac:dyDescent="0.3">
      <c r="F84" s="1"/>
      <c r="G84" s="1"/>
    </row>
    <row r="85" spans="6:7" x14ac:dyDescent="0.3">
      <c r="F85" s="1"/>
      <c r="G85" s="1"/>
    </row>
    <row r="86" spans="6:7" x14ac:dyDescent="0.3">
      <c r="F86" s="1"/>
      <c r="G86" s="1"/>
    </row>
    <row r="87" spans="6:7" x14ac:dyDescent="0.3">
      <c r="F87" s="1"/>
      <c r="G87" s="1"/>
    </row>
    <row r="88" spans="6:7" x14ac:dyDescent="0.3">
      <c r="F88" s="1"/>
      <c r="G88" s="1"/>
    </row>
    <row r="89" spans="6:7" x14ac:dyDescent="0.3">
      <c r="F89" s="1"/>
      <c r="G89" s="1"/>
    </row>
    <row r="90" spans="6:7" x14ac:dyDescent="0.3">
      <c r="F90" s="1"/>
      <c r="G90" s="1"/>
    </row>
    <row r="91" spans="6:7" x14ac:dyDescent="0.3">
      <c r="F91" s="1"/>
      <c r="G91" s="1"/>
    </row>
    <row r="92" spans="6:7" x14ac:dyDescent="0.3">
      <c r="F92" s="1"/>
      <c r="G92" s="1"/>
    </row>
    <row r="93" spans="6:7" x14ac:dyDescent="0.3">
      <c r="F93" s="1"/>
      <c r="G93" s="1"/>
    </row>
    <row r="94" spans="6:7" x14ac:dyDescent="0.3">
      <c r="F94" s="1"/>
      <c r="G94" s="1"/>
    </row>
    <row r="95" spans="6:7" x14ac:dyDescent="0.3">
      <c r="F95" s="1"/>
      <c r="G95" s="1"/>
    </row>
    <row r="96" spans="6:7" x14ac:dyDescent="0.3">
      <c r="F96" s="1"/>
      <c r="G96" s="1"/>
    </row>
  </sheetData>
  <mergeCells count="2">
    <mergeCell ref="B2:N2"/>
    <mergeCell ref="B3:N3"/>
  </mergeCells>
  <dataValidations count="1">
    <dataValidation type="list" allowBlank="1" showInputMessage="1" showErrorMessage="1" sqref="F6:F1048576" xr:uid="{6150F91C-23D5-40CE-AB75-8293538A7897}">
      <formula1>"Visite,Soutenance"</formula1>
    </dataValidation>
  </dataValidations>
  <pageMargins left="0.7" right="0.7" top="0.75" bottom="0.75" header="0.3" footer="0.3"/>
  <pageSetup scale="30" orientation="portrait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842F6-3DAF-46D4-AA5B-499923753FC4}">
  <sheetPr codeName="Feuil11">
    <tabColor theme="4" tint="0.59999389629810485"/>
  </sheetPr>
  <dimension ref="B2:N96"/>
  <sheetViews>
    <sheetView showGridLines="0" zoomScale="80" zoomScaleNormal="80" zoomScaleSheetLayoutView="80" workbookViewId="0">
      <selection activeCell="B5" sqref="B5:N43"/>
    </sheetView>
  </sheetViews>
  <sheetFormatPr baseColWidth="10" defaultRowHeight="14.4" x14ac:dyDescent="0.3"/>
  <cols>
    <col min="1" max="1" width="2.6640625" customWidth="1"/>
    <col min="2" max="2" width="12.6640625" bestFit="1" customWidth="1"/>
    <col min="3" max="3" width="9.6640625" bestFit="1" customWidth="1"/>
    <col min="4" max="4" width="10.77734375" bestFit="1" customWidth="1"/>
    <col min="5" max="5" width="9.5546875" bestFit="1" customWidth="1"/>
    <col min="6" max="6" width="11.6640625" bestFit="1" customWidth="1"/>
    <col min="7" max="7" width="13.88671875" bestFit="1" customWidth="1"/>
    <col min="8" max="8" width="9.44140625" bestFit="1" customWidth="1"/>
    <col min="9" max="9" width="7.44140625" bestFit="1" customWidth="1"/>
    <col min="10" max="13" width="14.88671875" bestFit="1" customWidth="1"/>
    <col min="14" max="14" width="16.5546875" bestFit="1" customWidth="1"/>
    <col min="15" max="15" width="3.5546875" customWidth="1"/>
  </cols>
  <sheetData>
    <row r="2" spans="2:14" ht="28.8" x14ac:dyDescent="0.3"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3" spans="2:14" ht="28.8" x14ac:dyDescent="0.3">
      <c r="B3" s="109" t="s">
        <v>29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</row>
    <row r="5" spans="2:14" x14ac:dyDescent="0.3">
      <c r="B5" t="s">
        <v>166</v>
      </c>
      <c r="C5" t="s">
        <v>16</v>
      </c>
      <c r="D5" t="s">
        <v>17</v>
      </c>
      <c r="E5" t="s">
        <v>18</v>
      </c>
      <c r="F5" s="1" t="s">
        <v>19</v>
      </c>
      <c r="G5" s="1" t="s">
        <v>20</v>
      </c>
      <c r="H5" t="s">
        <v>27</v>
      </c>
      <c r="I5" t="s">
        <v>21</v>
      </c>
      <c r="J5" t="s">
        <v>218</v>
      </c>
      <c r="K5" t="s">
        <v>219</v>
      </c>
      <c r="L5" t="s">
        <v>220</v>
      </c>
      <c r="M5" t="s">
        <v>221</v>
      </c>
      <c r="N5" t="s">
        <v>41</v>
      </c>
    </row>
    <row r="6" spans="2:14" x14ac:dyDescent="0.3">
      <c r="B6" t="s">
        <v>222</v>
      </c>
      <c r="C6" t="s">
        <v>14</v>
      </c>
      <c r="D6" t="s">
        <v>42</v>
      </c>
      <c r="E6" t="s">
        <v>169</v>
      </c>
      <c r="F6" t="s">
        <v>195</v>
      </c>
      <c r="G6" s="1">
        <v>45591</v>
      </c>
      <c r="H6" t="s">
        <v>133</v>
      </c>
      <c r="I6" t="s">
        <v>45</v>
      </c>
      <c r="J6" t="s">
        <v>39</v>
      </c>
    </row>
    <row r="7" spans="2:14" x14ac:dyDescent="0.3">
      <c r="B7" t="s">
        <v>222</v>
      </c>
      <c r="C7" t="s">
        <v>14</v>
      </c>
      <c r="D7" t="s">
        <v>71</v>
      </c>
      <c r="E7" t="s">
        <v>177</v>
      </c>
      <c r="F7" t="s">
        <v>203</v>
      </c>
      <c r="G7" s="1">
        <v>45566</v>
      </c>
      <c r="H7" t="s">
        <v>133</v>
      </c>
      <c r="I7" t="s">
        <v>83</v>
      </c>
      <c r="J7" t="s">
        <v>39</v>
      </c>
    </row>
    <row r="8" spans="2:14" x14ac:dyDescent="0.3">
      <c r="B8" t="s">
        <v>222</v>
      </c>
      <c r="C8" t="s">
        <v>14</v>
      </c>
      <c r="D8" t="s">
        <v>125</v>
      </c>
      <c r="E8" t="s">
        <v>187</v>
      </c>
      <c r="F8" t="s">
        <v>211</v>
      </c>
      <c r="G8" s="1">
        <v>45591</v>
      </c>
      <c r="H8" t="s">
        <v>133</v>
      </c>
      <c r="I8" t="s">
        <v>106</v>
      </c>
    </row>
    <row r="9" spans="2:14" x14ac:dyDescent="0.3">
      <c r="B9" t="s">
        <v>223</v>
      </c>
      <c r="C9" t="s">
        <v>14</v>
      </c>
      <c r="D9" t="s">
        <v>68</v>
      </c>
      <c r="E9" t="s">
        <v>59</v>
      </c>
      <c r="F9" t="s">
        <v>60</v>
      </c>
      <c r="G9" s="1">
        <v>45596</v>
      </c>
      <c r="H9" t="s">
        <v>134</v>
      </c>
      <c r="I9" t="s">
        <v>61</v>
      </c>
      <c r="J9" t="s">
        <v>40</v>
      </c>
    </row>
    <row r="10" spans="2:14" x14ac:dyDescent="0.3">
      <c r="B10" t="s">
        <v>223</v>
      </c>
      <c r="C10" t="s">
        <v>14</v>
      </c>
      <c r="D10" t="s">
        <v>76</v>
      </c>
      <c r="E10" t="s">
        <v>95</v>
      </c>
      <c r="F10" t="s">
        <v>96</v>
      </c>
      <c r="G10" s="1">
        <v>45596</v>
      </c>
      <c r="H10" t="s">
        <v>134</v>
      </c>
      <c r="I10" t="s">
        <v>97</v>
      </c>
      <c r="J10" t="s">
        <v>40</v>
      </c>
    </row>
    <row r="11" spans="2:14" x14ac:dyDescent="0.3">
      <c r="B11" t="s">
        <v>223</v>
      </c>
      <c r="C11" t="s">
        <v>14</v>
      </c>
      <c r="D11" t="s">
        <v>130</v>
      </c>
      <c r="E11" t="s">
        <v>118</v>
      </c>
      <c r="F11" t="s">
        <v>119</v>
      </c>
      <c r="G11" s="1">
        <v>45596</v>
      </c>
      <c r="H11" t="s">
        <v>134</v>
      </c>
      <c r="I11" t="s">
        <v>120</v>
      </c>
      <c r="J11" t="s">
        <v>40</v>
      </c>
    </row>
    <row r="12" spans="2:14" x14ac:dyDescent="0.3">
      <c r="F12" s="1"/>
      <c r="G12" s="1"/>
    </row>
    <row r="13" spans="2:14" x14ac:dyDescent="0.3">
      <c r="F13" s="1"/>
      <c r="G13" s="1"/>
    </row>
    <row r="14" spans="2:14" x14ac:dyDescent="0.3">
      <c r="F14" s="1"/>
      <c r="G14" s="1"/>
    </row>
    <row r="15" spans="2:14" x14ac:dyDescent="0.3">
      <c r="F15" s="1"/>
      <c r="G15" s="1"/>
    </row>
    <row r="16" spans="2:14" x14ac:dyDescent="0.3">
      <c r="F16" s="1"/>
      <c r="G16" s="1"/>
    </row>
    <row r="17" spans="6:7" x14ac:dyDescent="0.3">
      <c r="F17" s="1"/>
      <c r="G17" s="1"/>
    </row>
    <row r="18" spans="6:7" x14ac:dyDescent="0.3">
      <c r="F18" s="1"/>
      <c r="G18" s="1"/>
    </row>
    <row r="19" spans="6:7" x14ac:dyDescent="0.3">
      <c r="F19" s="1"/>
      <c r="G19" s="1"/>
    </row>
    <row r="20" spans="6:7" x14ac:dyDescent="0.3">
      <c r="F20" s="1"/>
      <c r="G20" s="1"/>
    </row>
    <row r="21" spans="6:7" x14ac:dyDescent="0.3">
      <c r="F21" s="1"/>
      <c r="G21" s="1"/>
    </row>
    <row r="22" spans="6:7" x14ac:dyDescent="0.3">
      <c r="F22" s="1"/>
      <c r="G22" s="1"/>
    </row>
    <row r="23" spans="6:7" x14ac:dyDescent="0.3">
      <c r="F23" s="1"/>
      <c r="G23" s="1"/>
    </row>
    <row r="24" spans="6:7" x14ac:dyDescent="0.3">
      <c r="F24" s="1"/>
      <c r="G24" s="1"/>
    </row>
    <row r="25" spans="6:7" x14ac:dyDescent="0.3">
      <c r="F25" s="1"/>
      <c r="G25" s="1"/>
    </row>
    <row r="26" spans="6:7" x14ac:dyDescent="0.3">
      <c r="F26" s="1"/>
      <c r="G26" s="1"/>
    </row>
    <row r="27" spans="6:7" x14ac:dyDescent="0.3">
      <c r="F27" s="1"/>
      <c r="G27" s="1"/>
    </row>
    <row r="28" spans="6:7" x14ac:dyDescent="0.3">
      <c r="F28" s="1"/>
      <c r="G28" s="1"/>
    </row>
    <row r="29" spans="6:7" x14ac:dyDescent="0.3">
      <c r="F29" s="1"/>
      <c r="G29" s="1"/>
    </row>
    <row r="30" spans="6:7" x14ac:dyDescent="0.3">
      <c r="F30" s="1"/>
      <c r="G30" s="1"/>
    </row>
    <row r="31" spans="6:7" x14ac:dyDescent="0.3">
      <c r="F31" s="1"/>
      <c r="G31" s="1"/>
    </row>
    <row r="32" spans="6:7" x14ac:dyDescent="0.3">
      <c r="F32" s="1"/>
      <c r="G32" s="1"/>
    </row>
    <row r="33" spans="6:7" x14ac:dyDescent="0.3">
      <c r="F33" s="1"/>
      <c r="G33" s="1"/>
    </row>
    <row r="34" spans="6:7" x14ac:dyDescent="0.3">
      <c r="F34" s="1"/>
      <c r="G34" s="1"/>
    </row>
    <row r="35" spans="6:7" x14ac:dyDescent="0.3">
      <c r="F35" s="1"/>
      <c r="G35" s="1"/>
    </row>
    <row r="36" spans="6:7" x14ac:dyDescent="0.3">
      <c r="F36" s="1"/>
      <c r="G36" s="1"/>
    </row>
    <row r="37" spans="6:7" x14ac:dyDescent="0.3">
      <c r="F37" s="1"/>
      <c r="G37" s="1"/>
    </row>
    <row r="38" spans="6:7" x14ac:dyDescent="0.3">
      <c r="F38" s="1"/>
      <c r="G38" s="1"/>
    </row>
    <row r="39" spans="6:7" x14ac:dyDescent="0.3">
      <c r="F39" s="1"/>
      <c r="G39" s="1"/>
    </row>
    <row r="40" spans="6:7" x14ac:dyDescent="0.3">
      <c r="F40" s="1"/>
      <c r="G40" s="1"/>
    </row>
    <row r="41" spans="6:7" x14ac:dyDescent="0.3">
      <c r="F41" s="1"/>
      <c r="G41" s="1"/>
    </row>
    <row r="42" spans="6:7" x14ac:dyDescent="0.3">
      <c r="F42" s="1"/>
      <c r="G42" s="1"/>
    </row>
    <row r="43" spans="6:7" x14ac:dyDescent="0.3">
      <c r="F43" s="1"/>
      <c r="G43" s="1"/>
    </row>
    <row r="44" spans="6:7" x14ac:dyDescent="0.3">
      <c r="F44" s="1"/>
      <c r="G44" s="1"/>
    </row>
    <row r="45" spans="6:7" x14ac:dyDescent="0.3">
      <c r="F45" s="1"/>
      <c r="G45" s="1"/>
    </row>
    <row r="46" spans="6:7" x14ac:dyDescent="0.3">
      <c r="F46" s="1"/>
      <c r="G46" s="1"/>
    </row>
    <row r="47" spans="6:7" x14ac:dyDescent="0.3">
      <c r="F47" s="1"/>
      <c r="G47" s="1"/>
    </row>
    <row r="48" spans="6:7" x14ac:dyDescent="0.3">
      <c r="F48" s="1"/>
      <c r="G48" s="1"/>
    </row>
    <row r="49" spans="6:7" x14ac:dyDescent="0.3">
      <c r="F49" s="1"/>
      <c r="G49" s="1"/>
    </row>
    <row r="50" spans="6:7" x14ac:dyDescent="0.3">
      <c r="F50" s="1"/>
      <c r="G50" s="1"/>
    </row>
    <row r="51" spans="6:7" x14ac:dyDescent="0.3">
      <c r="F51" s="1"/>
      <c r="G51" s="1"/>
    </row>
    <row r="52" spans="6:7" x14ac:dyDescent="0.3">
      <c r="F52" s="1"/>
      <c r="G52" s="1"/>
    </row>
    <row r="53" spans="6:7" x14ac:dyDescent="0.3">
      <c r="F53" s="1"/>
      <c r="G53" s="1"/>
    </row>
    <row r="54" spans="6:7" x14ac:dyDescent="0.3">
      <c r="F54" s="1"/>
      <c r="G54" s="1"/>
    </row>
    <row r="55" spans="6:7" x14ac:dyDescent="0.3">
      <c r="F55" s="1"/>
      <c r="G55" s="1"/>
    </row>
    <row r="56" spans="6:7" x14ac:dyDescent="0.3">
      <c r="F56" s="1"/>
      <c r="G56" s="1"/>
    </row>
    <row r="57" spans="6:7" x14ac:dyDescent="0.3">
      <c r="F57" s="1"/>
      <c r="G57" s="1"/>
    </row>
    <row r="58" spans="6:7" x14ac:dyDescent="0.3">
      <c r="F58" s="1"/>
      <c r="G58" s="1"/>
    </row>
    <row r="59" spans="6:7" x14ac:dyDescent="0.3">
      <c r="F59" s="1"/>
      <c r="G59" s="1"/>
    </row>
    <row r="60" spans="6:7" x14ac:dyDescent="0.3">
      <c r="F60" s="1"/>
      <c r="G60" s="1"/>
    </row>
    <row r="61" spans="6:7" x14ac:dyDescent="0.3">
      <c r="F61" s="1"/>
      <c r="G61" s="1"/>
    </row>
    <row r="62" spans="6:7" x14ac:dyDescent="0.3">
      <c r="F62" s="1"/>
      <c r="G62" s="1"/>
    </row>
    <row r="63" spans="6:7" x14ac:dyDescent="0.3">
      <c r="F63" s="1"/>
      <c r="G63" s="1"/>
    </row>
    <row r="64" spans="6:7" x14ac:dyDescent="0.3">
      <c r="F64" s="1"/>
      <c r="G64" s="1"/>
    </row>
    <row r="65" spans="6:7" x14ac:dyDescent="0.3">
      <c r="F65" s="1"/>
      <c r="G65" s="1"/>
    </row>
    <row r="66" spans="6:7" x14ac:dyDescent="0.3">
      <c r="F66" s="1"/>
      <c r="G66" s="1"/>
    </row>
    <row r="67" spans="6:7" x14ac:dyDescent="0.3">
      <c r="F67" s="1"/>
      <c r="G67" s="1"/>
    </row>
    <row r="68" spans="6:7" x14ac:dyDescent="0.3">
      <c r="F68" s="1"/>
      <c r="G68" s="1"/>
    </row>
    <row r="69" spans="6:7" x14ac:dyDescent="0.3">
      <c r="F69" s="1"/>
      <c r="G69" s="1"/>
    </row>
    <row r="70" spans="6:7" x14ac:dyDescent="0.3">
      <c r="F70" s="1"/>
      <c r="G70" s="1"/>
    </row>
    <row r="71" spans="6:7" x14ac:dyDescent="0.3">
      <c r="F71" s="1"/>
      <c r="G71" s="1"/>
    </row>
    <row r="72" spans="6:7" x14ac:dyDescent="0.3">
      <c r="F72" s="1"/>
      <c r="G72" s="1"/>
    </row>
    <row r="73" spans="6:7" x14ac:dyDescent="0.3">
      <c r="F73" s="1"/>
      <c r="G73" s="1"/>
    </row>
    <row r="74" spans="6:7" x14ac:dyDescent="0.3">
      <c r="F74" s="1"/>
      <c r="G74" s="1"/>
    </row>
    <row r="75" spans="6:7" x14ac:dyDescent="0.3">
      <c r="F75" s="1"/>
      <c r="G75" s="1"/>
    </row>
    <row r="76" spans="6:7" x14ac:dyDescent="0.3">
      <c r="F76" s="1"/>
      <c r="G76" s="1"/>
    </row>
    <row r="77" spans="6:7" x14ac:dyDescent="0.3">
      <c r="F77" s="1"/>
      <c r="G77" s="1"/>
    </row>
    <row r="78" spans="6:7" x14ac:dyDescent="0.3">
      <c r="F78" s="1"/>
      <c r="G78" s="1"/>
    </row>
    <row r="79" spans="6:7" x14ac:dyDescent="0.3">
      <c r="F79" s="1"/>
      <c r="G79" s="1"/>
    </row>
    <row r="80" spans="6:7" x14ac:dyDescent="0.3">
      <c r="F80" s="1"/>
      <c r="G80" s="1"/>
    </row>
    <row r="81" spans="6:7" x14ac:dyDescent="0.3">
      <c r="F81" s="1"/>
      <c r="G81" s="1"/>
    </row>
    <row r="82" spans="6:7" x14ac:dyDescent="0.3">
      <c r="F82" s="1"/>
      <c r="G82" s="1"/>
    </row>
    <row r="83" spans="6:7" x14ac:dyDescent="0.3">
      <c r="F83" s="1"/>
      <c r="G83" s="1"/>
    </row>
    <row r="84" spans="6:7" x14ac:dyDescent="0.3">
      <c r="F84" s="1"/>
      <c r="G84" s="1"/>
    </row>
    <row r="85" spans="6:7" x14ac:dyDescent="0.3">
      <c r="F85" s="1"/>
      <c r="G85" s="1"/>
    </row>
    <row r="86" spans="6:7" x14ac:dyDescent="0.3">
      <c r="F86" s="1"/>
      <c r="G86" s="1"/>
    </row>
    <row r="87" spans="6:7" x14ac:dyDescent="0.3">
      <c r="F87" s="1"/>
      <c r="G87" s="1"/>
    </row>
    <row r="88" spans="6:7" x14ac:dyDescent="0.3">
      <c r="F88" s="1"/>
      <c r="G88" s="1"/>
    </row>
    <row r="89" spans="6:7" x14ac:dyDescent="0.3">
      <c r="F89" s="1"/>
      <c r="G89" s="1"/>
    </row>
    <row r="90" spans="6:7" x14ac:dyDescent="0.3">
      <c r="F90" s="1"/>
      <c r="G90" s="1"/>
    </row>
    <row r="91" spans="6:7" x14ac:dyDescent="0.3">
      <c r="F91" s="1"/>
      <c r="G91" s="1"/>
    </row>
    <row r="92" spans="6:7" x14ac:dyDescent="0.3">
      <c r="F92" s="1"/>
      <c r="G92" s="1"/>
    </row>
    <row r="93" spans="6:7" x14ac:dyDescent="0.3">
      <c r="F93" s="1"/>
      <c r="G93" s="1"/>
    </row>
    <row r="94" spans="6:7" x14ac:dyDescent="0.3">
      <c r="F94" s="1"/>
      <c r="G94" s="1"/>
    </row>
    <row r="95" spans="6:7" x14ac:dyDescent="0.3">
      <c r="F95" s="1"/>
      <c r="G95" s="1"/>
    </row>
    <row r="96" spans="6:7" x14ac:dyDescent="0.3">
      <c r="F96" s="1"/>
      <c r="G96" s="1"/>
    </row>
  </sheetData>
  <mergeCells count="2">
    <mergeCell ref="B2:N2"/>
    <mergeCell ref="B3:N3"/>
  </mergeCells>
  <dataValidations count="1">
    <dataValidation type="list" allowBlank="1" showInputMessage="1" showErrorMessage="1" sqref="F5:F1048576" xr:uid="{C13D53B2-5748-43F6-8055-3F48DD22E170}">
      <formula1>"Visite,Soutenance"</formula1>
    </dataValidation>
  </dataValidations>
  <pageMargins left="0.7" right="0.7" top="0.75" bottom="0.75" header="0.3" footer="0.3"/>
  <pageSetup scale="30" orientation="portrait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06712-D2BD-42FC-BBBC-8D51E7F90242}">
  <sheetPr codeName="Feuil12">
    <tabColor theme="4" tint="0.59999389629810485"/>
  </sheetPr>
  <dimension ref="B2:N96"/>
  <sheetViews>
    <sheetView showGridLines="0" zoomScale="80" zoomScaleNormal="80" zoomScaleSheetLayoutView="80" workbookViewId="0">
      <selection activeCell="B5" sqref="B5:N43"/>
    </sheetView>
  </sheetViews>
  <sheetFormatPr baseColWidth="10" defaultRowHeight="14.4" x14ac:dyDescent="0.3"/>
  <cols>
    <col min="1" max="1" width="2.6640625" customWidth="1"/>
    <col min="2" max="2" width="12.6640625" bestFit="1" customWidth="1"/>
    <col min="3" max="3" width="9.6640625" bestFit="1" customWidth="1"/>
    <col min="4" max="4" width="10.77734375" bestFit="1" customWidth="1"/>
    <col min="5" max="5" width="9.5546875" bestFit="1" customWidth="1"/>
    <col min="6" max="6" width="11.6640625" bestFit="1" customWidth="1"/>
    <col min="7" max="7" width="13.88671875" bestFit="1" customWidth="1"/>
    <col min="8" max="8" width="9.44140625" bestFit="1" customWidth="1"/>
    <col min="9" max="9" width="7.44140625" bestFit="1" customWidth="1"/>
    <col min="10" max="13" width="14.88671875" bestFit="1" customWidth="1"/>
    <col min="14" max="14" width="16.5546875" bestFit="1" customWidth="1"/>
    <col min="15" max="15" width="3.5546875" customWidth="1"/>
  </cols>
  <sheetData>
    <row r="2" spans="2:14" ht="28.8" x14ac:dyDescent="0.3"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3" spans="2:14" ht="28.8" x14ac:dyDescent="0.3">
      <c r="B3" s="109" t="s">
        <v>29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</row>
    <row r="5" spans="2:14" x14ac:dyDescent="0.3">
      <c r="B5" t="s">
        <v>166</v>
      </c>
      <c r="C5" t="s">
        <v>16</v>
      </c>
      <c r="D5" t="s">
        <v>17</v>
      </c>
      <c r="E5" t="s">
        <v>18</v>
      </c>
      <c r="F5" s="1" t="s">
        <v>19</v>
      </c>
      <c r="G5" s="1" t="s">
        <v>20</v>
      </c>
      <c r="H5" t="s">
        <v>27</v>
      </c>
      <c r="I5" t="s">
        <v>21</v>
      </c>
      <c r="J5" t="s">
        <v>218</v>
      </c>
      <c r="K5" t="s">
        <v>219</v>
      </c>
      <c r="L5" t="s">
        <v>220</v>
      </c>
      <c r="M5" t="s">
        <v>221</v>
      </c>
      <c r="N5" t="s">
        <v>41</v>
      </c>
    </row>
    <row r="6" spans="2:14" x14ac:dyDescent="0.3">
      <c r="B6" t="s">
        <v>222</v>
      </c>
      <c r="C6" t="s">
        <v>15</v>
      </c>
      <c r="D6" t="s">
        <v>32</v>
      </c>
      <c r="E6" t="s">
        <v>168</v>
      </c>
      <c r="F6" t="s">
        <v>194</v>
      </c>
      <c r="G6" s="1">
        <v>45583</v>
      </c>
      <c r="H6" t="s">
        <v>35</v>
      </c>
      <c r="I6" t="s">
        <v>36</v>
      </c>
      <c r="J6" t="s">
        <v>37</v>
      </c>
      <c r="K6" t="s">
        <v>38</v>
      </c>
    </row>
    <row r="7" spans="2:14" x14ac:dyDescent="0.3">
      <c r="B7" t="s">
        <v>222</v>
      </c>
      <c r="C7" t="s">
        <v>15</v>
      </c>
      <c r="D7" t="s">
        <v>70</v>
      </c>
      <c r="E7" t="s">
        <v>176</v>
      </c>
      <c r="F7" t="s">
        <v>202</v>
      </c>
      <c r="G7" s="1">
        <v>45590</v>
      </c>
      <c r="H7" t="s">
        <v>35</v>
      </c>
      <c r="I7" t="s">
        <v>80</v>
      </c>
      <c r="J7" t="s">
        <v>37</v>
      </c>
      <c r="K7" t="s">
        <v>38</v>
      </c>
    </row>
    <row r="8" spans="2:14" x14ac:dyDescent="0.3">
      <c r="B8" t="s">
        <v>222</v>
      </c>
      <c r="C8" t="s">
        <v>15</v>
      </c>
      <c r="D8" t="s">
        <v>124</v>
      </c>
      <c r="E8" t="s">
        <v>186</v>
      </c>
      <c r="F8" t="s">
        <v>210</v>
      </c>
      <c r="G8" s="1"/>
      <c r="I8" t="s">
        <v>104</v>
      </c>
      <c r="J8" t="s">
        <v>37</v>
      </c>
      <c r="K8" t="s">
        <v>38</v>
      </c>
    </row>
    <row r="9" spans="2:14" x14ac:dyDescent="0.3">
      <c r="B9" t="s">
        <v>223</v>
      </c>
      <c r="C9" t="s">
        <v>15</v>
      </c>
      <c r="D9" t="s">
        <v>69</v>
      </c>
      <c r="E9" t="s">
        <v>62</v>
      </c>
      <c r="F9" t="s">
        <v>63</v>
      </c>
      <c r="G9" s="1"/>
    </row>
    <row r="10" spans="2:14" x14ac:dyDescent="0.3">
      <c r="B10" t="s">
        <v>223</v>
      </c>
      <c r="C10" t="s">
        <v>15</v>
      </c>
      <c r="D10" t="s">
        <v>77</v>
      </c>
      <c r="E10" t="s">
        <v>98</v>
      </c>
      <c r="F10" t="s">
        <v>99</v>
      </c>
      <c r="G10" s="1">
        <v>45597</v>
      </c>
      <c r="H10" t="s">
        <v>35</v>
      </c>
      <c r="I10" t="s">
        <v>100</v>
      </c>
      <c r="J10" t="s">
        <v>46</v>
      </c>
      <c r="K10" t="s">
        <v>37</v>
      </c>
    </row>
    <row r="11" spans="2:14" x14ac:dyDescent="0.3">
      <c r="B11" t="s">
        <v>223</v>
      </c>
      <c r="C11" t="s">
        <v>15</v>
      </c>
      <c r="D11" t="s">
        <v>131</v>
      </c>
      <c r="E11" t="s">
        <v>121</v>
      </c>
      <c r="F11" t="s">
        <v>122</v>
      </c>
      <c r="G11" s="1">
        <v>45597</v>
      </c>
      <c r="H11" t="s">
        <v>35</v>
      </c>
      <c r="I11" t="s">
        <v>123</v>
      </c>
      <c r="J11" t="s">
        <v>46</v>
      </c>
      <c r="K11" t="s">
        <v>37</v>
      </c>
    </row>
    <row r="12" spans="2:14" x14ac:dyDescent="0.3">
      <c r="F12" s="1"/>
      <c r="G12" s="1"/>
    </row>
    <row r="13" spans="2:14" x14ac:dyDescent="0.3">
      <c r="F13" s="1"/>
      <c r="G13" s="1"/>
    </row>
    <row r="14" spans="2:14" x14ac:dyDescent="0.3">
      <c r="F14" s="1"/>
      <c r="G14" s="1"/>
    </row>
    <row r="15" spans="2:14" x14ac:dyDescent="0.3">
      <c r="F15" s="1"/>
      <c r="G15" s="1"/>
    </row>
    <row r="16" spans="2:14" x14ac:dyDescent="0.3">
      <c r="F16" s="1"/>
      <c r="G16" s="1"/>
    </row>
    <row r="17" spans="6:7" x14ac:dyDescent="0.3">
      <c r="F17" s="1"/>
      <c r="G17" s="1"/>
    </row>
    <row r="18" spans="6:7" x14ac:dyDescent="0.3">
      <c r="F18" s="1"/>
      <c r="G18" s="1"/>
    </row>
    <row r="19" spans="6:7" x14ac:dyDescent="0.3">
      <c r="F19" s="1"/>
      <c r="G19" s="1"/>
    </row>
    <row r="20" spans="6:7" x14ac:dyDescent="0.3">
      <c r="F20" s="1"/>
      <c r="G20" s="1"/>
    </row>
    <row r="21" spans="6:7" x14ac:dyDescent="0.3">
      <c r="F21" s="1"/>
      <c r="G21" s="1"/>
    </row>
    <row r="22" spans="6:7" x14ac:dyDescent="0.3">
      <c r="F22" s="1"/>
      <c r="G22" s="1"/>
    </row>
    <row r="23" spans="6:7" x14ac:dyDescent="0.3">
      <c r="F23" s="1"/>
      <c r="G23" s="1"/>
    </row>
    <row r="24" spans="6:7" x14ac:dyDescent="0.3">
      <c r="F24" s="1"/>
      <c r="G24" s="1"/>
    </row>
    <row r="25" spans="6:7" x14ac:dyDescent="0.3">
      <c r="F25" s="1"/>
      <c r="G25" s="1"/>
    </row>
    <row r="26" spans="6:7" x14ac:dyDescent="0.3">
      <c r="F26" s="1"/>
      <c r="G26" s="1"/>
    </row>
    <row r="27" spans="6:7" x14ac:dyDescent="0.3">
      <c r="F27" s="1"/>
      <c r="G27" s="1"/>
    </row>
    <row r="28" spans="6:7" x14ac:dyDescent="0.3">
      <c r="F28" s="1"/>
      <c r="G28" s="1"/>
    </row>
    <row r="29" spans="6:7" x14ac:dyDescent="0.3">
      <c r="F29" s="1"/>
      <c r="G29" s="1"/>
    </row>
    <row r="30" spans="6:7" x14ac:dyDescent="0.3">
      <c r="F30" s="1"/>
      <c r="G30" s="1"/>
    </row>
    <row r="31" spans="6:7" x14ac:dyDescent="0.3">
      <c r="F31" s="1"/>
      <c r="G31" s="1"/>
    </row>
    <row r="32" spans="6:7" x14ac:dyDescent="0.3">
      <c r="F32" s="1"/>
      <c r="G32" s="1"/>
    </row>
    <row r="33" spans="6:7" x14ac:dyDescent="0.3">
      <c r="F33" s="1"/>
      <c r="G33" s="1"/>
    </row>
    <row r="34" spans="6:7" x14ac:dyDescent="0.3">
      <c r="F34" s="1"/>
      <c r="G34" s="1"/>
    </row>
    <row r="35" spans="6:7" x14ac:dyDescent="0.3">
      <c r="F35" s="1"/>
      <c r="G35" s="1"/>
    </row>
    <row r="36" spans="6:7" x14ac:dyDescent="0.3">
      <c r="F36" s="1"/>
      <c r="G36" s="1"/>
    </row>
    <row r="37" spans="6:7" x14ac:dyDescent="0.3">
      <c r="F37" s="1"/>
      <c r="G37" s="1"/>
    </row>
    <row r="38" spans="6:7" x14ac:dyDescent="0.3">
      <c r="F38" s="1"/>
      <c r="G38" s="1"/>
    </row>
    <row r="39" spans="6:7" x14ac:dyDescent="0.3">
      <c r="F39" s="1"/>
      <c r="G39" s="1"/>
    </row>
    <row r="40" spans="6:7" x14ac:dyDescent="0.3">
      <c r="F40" s="1"/>
      <c r="G40" s="1"/>
    </row>
    <row r="41" spans="6:7" x14ac:dyDescent="0.3">
      <c r="F41" s="1"/>
      <c r="G41" s="1"/>
    </row>
    <row r="42" spans="6:7" x14ac:dyDescent="0.3">
      <c r="F42" s="1"/>
      <c r="G42" s="1"/>
    </row>
    <row r="43" spans="6:7" x14ac:dyDescent="0.3">
      <c r="F43" s="1"/>
      <c r="G43" s="1"/>
    </row>
    <row r="44" spans="6:7" x14ac:dyDescent="0.3">
      <c r="F44" s="1"/>
      <c r="G44" s="1"/>
    </row>
    <row r="45" spans="6:7" x14ac:dyDescent="0.3">
      <c r="F45" s="1"/>
      <c r="G45" s="1"/>
    </row>
    <row r="46" spans="6:7" x14ac:dyDescent="0.3">
      <c r="F46" s="1"/>
      <c r="G46" s="1"/>
    </row>
    <row r="47" spans="6:7" x14ac:dyDescent="0.3">
      <c r="F47" s="1"/>
      <c r="G47" s="1"/>
    </row>
    <row r="48" spans="6:7" x14ac:dyDescent="0.3">
      <c r="F48" s="1"/>
      <c r="G48" s="1"/>
    </row>
    <row r="49" spans="6:7" x14ac:dyDescent="0.3">
      <c r="F49" s="1"/>
      <c r="G49" s="1"/>
    </row>
    <row r="50" spans="6:7" x14ac:dyDescent="0.3">
      <c r="F50" s="1"/>
      <c r="G50" s="1"/>
    </row>
    <row r="51" spans="6:7" x14ac:dyDescent="0.3">
      <c r="F51" s="1"/>
      <c r="G51" s="1"/>
    </row>
    <row r="52" spans="6:7" x14ac:dyDescent="0.3">
      <c r="F52" s="1"/>
      <c r="G52" s="1"/>
    </row>
    <row r="53" spans="6:7" x14ac:dyDescent="0.3">
      <c r="F53" s="1"/>
      <c r="G53" s="1"/>
    </row>
    <row r="54" spans="6:7" x14ac:dyDescent="0.3">
      <c r="F54" s="1"/>
      <c r="G54" s="1"/>
    </row>
    <row r="55" spans="6:7" x14ac:dyDescent="0.3">
      <c r="F55" s="1"/>
      <c r="G55" s="1"/>
    </row>
    <row r="56" spans="6:7" x14ac:dyDescent="0.3">
      <c r="F56" s="1"/>
      <c r="G56" s="1"/>
    </row>
    <row r="57" spans="6:7" x14ac:dyDescent="0.3">
      <c r="F57" s="1"/>
      <c r="G57" s="1"/>
    </row>
    <row r="58" spans="6:7" x14ac:dyDescent="0.3">
      <c r="F58" s="1"/>
      <c r="G58" s="1"/>
    </row>
    <row r="59" spans="6:7" x14ac:dyDescent="0.3">
      <c r="F59" s="1"/>
      <c r="G59" s="1"/>
    </row>
    <row r="60" spans="6:7" x14ac:dyDescent="0.3">
      <c r="F60" s="1"/>
      <c r="G60" s="1"/>
    </row>
    <row r="61" spans="6:7" x14ac:dyDescent="0.3">
      <c r="F61" s="1"/>
      <c r="G61" s="1"/>
    </row>
    <row r="62" spans="6:7" x14ac:dyDescent="0.3">
      <c r="F62" s="1"/>
      <c r="G62" s="1"/>
    </row>
    <row r="63" spans="6:7" x14ac:dyDescent="0.3">
      <c r="F63" s="1"/>
      <c r="G63" s="1"/>
    </row>
    <row r="64" spans="6:7" x14ac:dyDescent="0.3">
      <c r="F64" s="1"/>
      <c r="G64" s="1"/>
    </row>
    <row r="65" spans="6:7" x14ac:dyDescent="0.3">
      <c r="F65" s="1"/>
      <c r="G65" s="1"/>
    </row>
    <row r="66" spans="6:7" x14ac:dyDescent="0.3">
      <c r="F66" s="1"/>
      <c r="G66" s="1"/>
    </row>
    <row r="67" spans="6:7" x14ac:dyDescent="0.3">
      <c r="F67" s="1"/>
      <c r="G67" s="1"/>
    </row>
    <row r="68" spans="6:7" x14ac:dyDescent="0.3">
      <c r="F68" s="1"/>
      <c r="G68" s="1"/>
    </row>
    <row r="69" spans="6:7" x14ac:dyDescent="0.3">
      <c r="F69" s="1"/>
      <c r="G69" s="1"/>
    </row>
    <row r="70" spans="6:7" x14ac:dyDescent="0.3">
      <c r="F70" s="1"/>
      <c r="G70" s="1"/>
    </row>
    <row r="71" spans="6:7" x14ac:dyDescent="0.3">
      <c r="F71" s="1"/>
      <c r="G71" s="1"/>
    </row>
    <row r="72" spans="6:7" x14ac:dyDescent="0.3">
      <c r="F72" s="1"/>
      <c r="G72" s="1"/>
    </row>
    <row r="73" spans="6:7" x14ac:dyDescent="0.3">
      <c r="F73" s="1"/>
      <c r="G73" s="1"/>
    </row>
    <row r="74" spans="6:7" x14ac:dyDescent="0.3">
      <c r="F74" s="1"/>
      <c r="G74" s="1"/>
    </row>
    <row r="75" spans="6:7" x14ac:dyDescent="0.3">
      <c r="F75" s="1"/>
      <c r="G75" s="1"/>
    </row>
    <row r="76" spans="6:7" x14ac:dyDescent="0.3">
      <c r="F76" s="1"/>
      <c r="G76" s="1"/>
    </row>
    <row r="77" spans="6:7" x14ac:dyDescent="0.3">
      <c r="F77" s="1"/>
      <c r="G77" s="1"/>
    </row>
    <row r="78" spans="6:7" x14ac:dyDescent="0.3">
      <c r="F78" s="1"/>
      <c r="G78" s="1"/>
    </row>
    <row r="79" spans="6:7" x14ac:dyDescent="0.3">
      <c r="F79" s="1"/>
      <c r="G79" s="1"/>
    </row>
    <row r="80" spans="6:7" x14ac:dyDescent="0.3">
      <c r="F80" s="1"/>
      <c r="G80" s="1"/>
    </row>
    <row r="81" spans="6:7" x14ac:dyDescent="0.3">
      <c r="F81" s="1"/>
      <c r="G81" s="1"/>
    </row>
    <row r="82" spans="6:7" x14ac:dyDescent="0.3">
      <c r="F82" s="1"/>
      <c r="G82" s="1"/>
    </row>
    <row r="83" spans="6:7" x14ac:dyDescent="0.3">
      <c r="F83" s="1"/>
      <c r="G83" s="1"/>
    </row>
    <row r="84" spans="6:7" x14ac:dyDescent="0.3">
      <c r="F84" s="1"/>
      <c r="G84" s="1"/>
    </row>
    <row r="85" spans="6:7" x14ac:dyDescent="0.3">
      <c r="F85" s="1"/>
      <c r="G85" s="1"/>
    </row>
    <row r="86" spans="6:7" x14ac:dyDescent="0.3">
      <c r="F86" s="1"/>
      <c r="G86" s="1"/>
    </row>
    <row r="87" spans="6:7" x14ac:dyDescent="0.3">
      <c r="F87" s="1"/>
      <c r="G87" s="1"/>
    </row>
    <row r="88" spans="6:7" x14ac:dyDescent="0.3">
      <c r="F88" s="1"/>
      <c r="G88" s="1"/>
    </row>
    <row r="89" spans="6:7" x14ac:dyDescent="0.3">
      <c r="F89" s="1"/>
      <c r="G89" s="1"/>
    </row>
    <row r="90" spans="6:7" x14ac:dyDescent="0.3">
      <c r="F90" s="1"/>
      <c r="G90" s="1"/>
    </row>
    <row r="91" spans="6:7" x14ac:dyDescent="0.3">
      <c r="F91" s="1"/>
      <c r="G91" s="1"/>
    </row>
    <row r="92" spans="6:7" x14ac:dyDescent="0.3">
      <c r="F92" s="1"/>
      <c r="G92" s="1"/>
    </row>
    <row r="93" spans="6:7" x14ac:dyDescent="0.3">
      <c r="F93" s="1"/>
      <c r="G93" s="1"/>
    </row>
    <row r="94" spans="6:7" x14ac:dyDescent="0.3">
      <c r="F94" s="1"/>
      <c r="G94" s="1"/>
    </row>
    <row r="95" spans="6:7" x14ac:dyDescent="0.3">
      <c r="F95" s="1"/>
      <c r="G95" s="1"/>
    </row>
    <row r="96" spans="6:7" x14ac:dyDescent="0.3">
      <c r="F96" s="1"/>
      <c r="G96" s="1"/>
    </row>
  </sheetData>
  <mergeCells count="2">
    <mergeCell ref="B2:N2"/>
    <mergeCell ref="B3:N3"/>
  </mergeCells>
  <dataValidations count="1">
    <dataValidation type="list" allowBlank="1" showInputMessage="1" showErrorMessage="1" sqref="F5:F1048576" xr:uid="{10C195DA-F50A-405B-8052-0C127E0940BA}">
      <formula1>"Visite,Soutenance"</formula1>
    </dataValidation>
  </dataValidations>
  <pageMargins left="0.7" right="0.7" top="0.75" bottom="0.75" header="0.3" footer="0.3"/>
  <pageSetup scale="30" orientation="portrait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0" tint="-0.249977111117893"/>
  </sheetPr>
  <dimension ref="A1:C23"/>
  <sheetViews>
    <sheetView showGridLines="0" workbookViewId="0">
      <selection activeCell="B5" sqref="B5"/>
    </sheetView>
  </sheetViews>
  <sheetFormatPr baseColWidth="10" defaultRowHeight="14.4" x14ac:dyDescent="0.3"/>
  <cols>
    <col min="1" max="1" width="15.109375" customWidth="1"/>
    <col min="2" max="2" width="15.109375" bestFit="1" customWidth="1"/>
    <col min="3" max="3" width="20.33203125" customWidth="1"/>
    <col min="4" max="4" width="24.44140625" bestFit="1" customWidth="1"/>
  </cols>
  <sheetData>
    <row r="1" spans="1:3" x14ac:dyDescent="0.3">
      <c r="A1" t="s">
        <v>16</v>
      </c>
      <c r="B1" t="s">
        <v>139</v>
      </c>
      <c r="C1" t="s">
        <v>17</v>
      </c>
    </row>
    <row r="2" spans="1:3" x14ac:dyDescent="0.3">
      <c r="A2" s="39" t="s">
        <v>2</v>
      </c>
      <c r="B2" t="s">
        <v>3</v>
      </c>
      <c r="C2" t="s">
        <v>141</v>
      </c>
    </row>
    <row r="3" spans="1:3" x14ac:dyDescent="0.3">
      <c r="A3" s="39" t="s">
        <v>4</v>
      </c>
      <c r="B3" t="s">
        <v>5</v>
      </c>
      <c r="C3" t="s">
        <v>140</v>
      </c>
    </row>
    <row r="4" spans="1:3" x14ac:dyDescent="0.3">
      <c r="A4" s="39" t="s">
        <v>6</v>
      </c>
      <c r="B4" t="s">
        <v>7</v>
      </c>
      <c r="C4" t="s">
        <v>142</v>
      </c>
    </row>
    <row r="5" spans="1:3" x14ac:dyDescent="0.3">
      <c r="A5" s="39" t="s">
        <v>8</v>
      </c>
      <c r="B5" t="s">
        <v>9</v>
      </c>
      <c r="C5" t="s">
        <v>143</v>
      </c>
    </row>
    <row r="6" spans="1:3" x14ac:dyDescent="0.3">
      <c r="A6" s="39" t="s">
        <v>10</v>
      </c>
      <c r="B6" t="s">
        <v>11</v>
      </c>
      <c r="C6" t="s">
        <v>144</v>
      </c>
    </row>
    <row r="7" spans="1:3" x14ac:dyDescent="0.3">
      <c r="A7" s="39" t="s">
        <v>12</v>
      </c>
      <c r="B7" t="s">
        <v>13</v>
      </c>
      <c r="C7" t="s">
        <v>145</v>
      </c>
    </row>
    <row r="8" spans="1:3" x14ac:dyDescent="0.3">
      <c r="A8" s="39" t="s">
        <v>14</v>
      </c>
      <c r="B8" t="s">
        <v>14</v>
      </c>
      <c r="C8" t="s">
        <v>146</v>
      </c>
    </row>
    <row r="9" spans="1:3" x14ac:dyDescent="0.3">
      <c r="A9" s="40" t="s">
        <v>15</v>
      </c>
      <c r="B9" t="s">
        <v>15</v>
      </c>
      <c r="C9" t="s">
        <v>147</v>
      </c>
    </row>
    <row r="10" spans="1:3" x14ac:dyDescent="0.3">
      <c r="C10" t="s">
        <v>148</v>
      </c>
    </row>
    <row r="11" spans="1:3" x14ac:dyDescent="0.3">
      <c r="C11" t="s">
        <v>149</v>
      </c>
    </row>
    <row r="12" spans="1:3" x14ac:dyDescent="0.3">
      <c r="C12" t="s">
        <v>28</v>
      </c>
    </row>
    <row r="13" spans="1:3" x14ac:dyDescent="0.3">
      <c r="C13" t="s">
        <v>150</v>
      </c>
    </row>
    <row r="14" spans="1:3" x14ac:dyDescent="0.3">
      <c r="C14" t="s">
        <v>151</v>
      </c>
    </row>
    <row r="15" spans="1:3" x14ac:dyDescent="0.3">
      <c r="C15" t="s">
        <v>152</v>
      </c>
    </row>
    <row r="16" spans="1:3" x14ac:dyDescent="0.3">
      <c r="C16" t="s">
        <v>153</v>
      </c>
    </row>
    <row r="17" spans="3:3" x14ac:dyDescent="0.3">
      <c r="C17" t="s">
        <v>154</v>
      </c>
    </row>
    <row r="18" spans="3:3" x14ac:dyDescent="0.3">
      <c r="C18" t="s">
        <v>155</v>
      </c>
    </row>
    <row r="19" spans="3:3" x14ac:dyDescent="0.3">
      <c r="C19" t="s">
        <v>156</v>
      </c>
    </row>
    <row r="20" spans="3:3" x14ac:dyDescent="0.3">
      <c r="C20" t="s">
        <v>157</v>
      </c>
    </row>
    <row r="21" spans="3:3" x14ac:dyDescent="0.3">
      <c r="C21" t="s">
        <v>158</v>
      </c>
    </row>
    <row r="22" spans="3:3" x14ac:dyDescent="0.3">
      <c r="C22" t="s">
        <v>159</v>
      </c>
    </row>
    <row r="23" spans="3:3" x14ac:dyDescent="0.3">
      <c r="C23" t="s">
        <v>160</v>
      </c>
    </row>
  </sheetData>
  <sortState xmlns:xlrd2="http://schemas.microsoft.com/office/spreadsheetml/2017/richdata2" ref="B2:B5">
    <sortCondition ref="B2:B5"/>
  </sortState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1ABCAE-DE4B-4CC5-939F-4A662A1C16F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11</vt:i4>
      </vt:variant>
    </vt:vector>
  </HeadingPairs>
  <TitlesOfParts>
    <vt:vector size="23" baseType="lpstr">
      <vt:lpstr>ACCUEIL</vt:lpstr>
      <vt:lpstr>SOUTENANCES</vt:lpstr>
      <vt:lpstr>VISITES</vt:lpstr>
      <vt:lpstr>WP GNO</vt:lpstr>
      <vt:lpstr>WP GNE</vt:lpstr>
      <vt:lpstr>WP IDF</vt:lpstr>
      <vt:lpstr>WP GCE</vt:lpstr>
      <vt:lpstr>WP GSO</vt:lpstr>
      <vt:lpstr>WP GSE</vt:lpstr>
      <vt:lpstr>WP</vt:lpstr>
      <vt:lpstr>WS</vt:lpstr>
      <vt:lpstr>OUTIL</vt:lpstr>
      <vt:lpstr>tabCorresp</vt:lpstr>
      <vt:lpstr>SOUTENANCES!Zone_d_impression</vt:lpstr>
      <vt:lpstr>VISITES!Zone_d_impression</vt:lpstr>
      <vt:lpstr>WP!Zone_d_impression</vt:lpstr>
      <vt:lpstr>'WP GCE'!Zone_d_impression</vt:lpstr>
      <vt:lpstr>'WP GNE'!Zone_d_impression</vt:lpstr>
      <vt:lpstr>'WP GNO'!Zone_d_impression</vt:lpstr>
      <vt:lpstr>'WP GSE'!Zone_d_impression</vt:lpstr>
      <vt:lpstr>'WP GSO'!Zone_d_impression</vt:lpstr>
      <vt:lpstr>'WP IDF'!Zone_d_impression</vt:lpstr>
      <vt:lpstr>WS!Zone_d_impression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Violaine</dc:creator>
  <cp:lastModifiedBy>Damaste</cp:lastModifiedBy>
  <dcterms:created xsi:type="dcterms:W3CDTF">2016-06-27T15:12:26Z</dcterms:created>
  <dcterms:modified xsi:type="dcterms:W3CDTF">2024-10-25T16:02:34Z</dcterms:modified>
</cp:coreProperties>
</file>