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F94D1FD-CE51-4FDD-86EE-F39771C053A4}" xr6:coauthVersionLast="47" xr6:coauthVersionMax="47" xr10:uidLastSave="{00000000-0000-0000-0000-000000000000}"/>
  <bookViews>
    <workbookView xWindow="-108" yWindow="-108" windowWidth="23256" windowHeight="12576" activeTab="1" xr2:uid="{E08FF1DE-6420-45AD-AC14-B01A88DDBF1F}"/>
  </bookViews>
  <sheets>
    <sheet name="planning-Aout V2" sheetId="1" r:id="rId1"/>
    <sheet name="Planning indiv Mat 7" sheetId="2" r:id="rId2"/>
  </sheets>
  <definedNames>
    <definedName name="_19_août">'planning-Aout V2'!$B$2:$B$16</definedName>
    <definedName name="_xlnm._FilterDatabase" localSheetId="0" hidden="1">'planning-Aout V2'!$A$2:$AD$17</definedName>
    <definedName name="durée">#REF!</definedName>
    <definedName name="Durée1">#REF!</definedName>
    <definedName name="Durée2">#REF!</definedName>
    <definedName name="LIU">#REF!</definedName>
    <definedName name="LP">#REF!</definedName>
    <definedName name="LU">#REF!</definedName>
    <definedName name="LV">#REF!</definedName>
    <definedName name="_xlnm.Print_Area" localSheetId="1">'Planning indiv Mat 7'!$A$1:$AF$11</definedName>
    <definedName name="_xlnm.Print_Area" localSheetId="0">'planning-Aout V2'!$A$1:$AD$51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8" i="2" l="1"/>
  <c r="Z7" i="2"/>
  <c r="V8" i="2"/>
  <c r="V7" i="2"/>
  <c r="N8" i="2"/>
  <c r="N7" i="2"/>
  <c r="J8" i="2"/>
  <c r="J7" i="2"/>
  <c r="F8" i="2"/>
  <c r="F7" i="2"/>
  <c r="B10" i="2"/>
  <c r="Z6" i="2"/>
  <c r="R6" i="2"/>
  <c r="N6" i="2"/>
  <c r="J6" i="2"/>
  <c r="B6" i="2"/>
  <c r="AF5" i="2"/>
  <c r="V6" i="2"/>
  <c r="R8" i="2"/>
  <c r="R7" i="2"/>
  <c r="B8" i="2"/>
  <c r="B7" i="2"/>
  <c r="B11" i="2"/>
  <c r="Y17" i="1" l="1"/>
  <c r="AD5" i="2"/>
  <c r="F6" i="2"/>
  <c r="AE5" i="2" s="1"/>
  <c r="AD7" i="1"/>
  <c r="E33" i="1"/>
  <c r="AD12" i="1"/>
  <c r="AD38" i="1"/>
  <c r="Q33" i="1"/>
  <c r="Q49" i="1"/>
  <c r="AD5" i="1"/>
  <c r="AD10" i="1"/>
  <c r="AC33" i="1"/>
  <c r="AD29" i="1"/>
  <c r="M49" i="1"/>
  <c r="AD46" i="1"/>
  <c r="AD15" i="1"/>
  <c r="AD22" i="1"/>
  <c r="AD26" i="1"/>
  <c r="AD32" i="1"/>
  <c r="Y49" i="1"/>
  <c r="AD40" i="1"/>
  <c r="AD44" i="1"/>
  <c r="M17" i="1"/>
  <c r="AD8" i="1"/>
  <c r="AD13" i="1"/>
  <c r="U33" i="1"/>
  <c r="AD25" i="1"/>
  <c r="AD27" i="1"/>
  <c r="Q17" i="1"/>
  <c r="AD6" i="1"/>
  <c r="AD30" i="1"/>
  <c r="AD47" i="1"/>
  <c r="E17" i="1"/>
  <c r="AC17" i="1"/>
  <c r="AD11" i="1"/>
  <c r="AD16" i="1"/>
  <c r="M33" i="1"/>
  <c r="AD23" i="1"/>
  <c r="AD24" i="1"/>
  <c r="AC49" i="1"/>
  <c r="AD41" i="1"/>
  <c r="AD45" i="1"/>
  <c r="I17" i="1"/>
  <c r="AD4" i="1"/>
  <c r="AD9" i="1"/>
  <c r="AD14" i="1"/>
  <c r="Y33" i="1"/>
  <c r="AD28" i="1"/>
  <c r="I49" i="1"/>
  <c r="AD39" i="1"/>
  <c r="AD42" i="1"/>
  <c r="U17" i="1"/>
  <c r="AD31" i="1"/>
  <c r="U49" i="1"/>
  <c r="AD43" i="1"/>
  <c r="AD48" i="1"/>
  <c r="I33" i="1"/>
  <c r="AD3" i="1"/>
  <c r="E49" i="1"/>
</calcChain>
</file>

<file path=xl/sharedStrings.xml><?xml version="1.0" encoding="utf-8"?>
<sst xmlns="http://schemas.openxmlformats.org/spreadsheetml/2006/main" count="822" uniqueCount="80">
  <si>
    <t>CAPTAIN</t>
  </si>
  <si>
    <t>Jeudi</t>
  </si>
  <si>
    <t>TTE</t>
  </si>
  <si>
    <t>Vendredi</t>
  </si>
  <si>
    <t>Samedi</t>
  </si>
  <si>
    <t>Dimanche</t>
  </si>
  <si>
    <t>TTE
HEBDO</t>
  </si>
  <si>
    <t>Lundi</t>
  </si>
  <si>
    <t>Mardi</t>
  </si>
  <si>
    <t>Mercredi</t>
  </si>
  <si>
    <t>PS</t>
  </si>
  <si>
    <t>FS</t>
  </si>
  <si>
    <t>R</t>
  </si>
  <si>
    <t>Congés</t>
  </si>
  <si>
    <t>Dispo-PM</t>
  </si>
  <si>
    <t>Dispo-AM</t>
  </si>
  <si>
    <t>PdB-AM-N1</t>
  </si>
  <si>
    <t>PdB-PM-N1</t>
  </si>
  <si>
    <t>PdB-PM-N2</t>
  </si>
  <si>
    <t>PdB-D&amp;F-AM</t>
  </si>
  <si>
    <t>PdB-AM-N2</t>
  </si>
  <si>
    <t>PdB-AM-Sam N1</t>
  </si>
  <si>
    <t>PdB-D&amp;F-PM</t>
  </si>
  <si>
    <t>PdB-AM-Sam N2</t>
  </si>
  <si>
    <t>PdB-PM-Sam N1</t>
  </si>
  <si>
    <t>PdB-PM-Sam N2</t>
  </si>
  <si>
    <r>
      <rPr>
        <b/>
        <sz val="16"/>
        <color theme="1"/>
        <rFont val="Aptos Narrow"/>
        <family val="2"/>
        <scheme val="minor"/>
      </rPr>
      <t>AM</t>
    </r>
    <r>
      <rPr>
        <sz val="16"/>
        <color theme="1"/>
        <rFont val="Aptos Narrow"/>
        <family val="2"/>
        <scheme val="minor"/>
      </rPr>
      <t xml:space="preserve"> : Ante Meridiem - avant midi</t>
    </r>
  </si>
  <si>
    <r>
      <rPr>
        <b/>
        <sz val="16"/>
        <color theme="1"/>
        <rFont val="Aptos Narrow"/>
        <family val="2"/>
        <scheme val="minor"/>
      </rPr>
      <t xml:space="preserve">PM </t>
    </r>
    <r>
      <rPr>
        <sz val="16"/>
        <color theme="1"/>
        <rFont val="Aptos Narrow"/>
        <family val="2"/>
        <scheme val="minor"/>
      </rPr>
      <t>: Post Meridiem - après midi</t>
    </r>
  </si>
  <si>
    <t>CHEF MECANO</t>
  </si>
  <si>
    <t>MATELOT</t>
  </si>
  <si>
    <t>PLANNING AOUT 2024</t>
  </si>
  <si>
    <t>TTE HEBDO</t>
  </si>
  <si>
    <t>REPOS HEBDO</t>
  </si>
  <si>
    <t>HEURES DE NUIT</t>
  </si>
  <si>
    <t>Captain</t>
  </si>
  <si>
    <t>Chef Meca</t>
  </si>
  <si>
    <t>Prise de service :</t>
  </si>
  <si>
    <t>Fin de service :</t>
  </si>
  <si>
    <t>Heures de nuit :</t>
  </si>
  <si>
    <t xml:space="preserve">R = Repos : </t>
  </si>
  <si>
    <t>Dispo :  Présent à la base</t>
  </si>
  <si>
    <t>Cap 1</t>
  </si>
  <si>
    <t>Cap 2</t>
  </si>
  <si>
    <t>Cap 3</t>
  </si>
  <si>
    <t>Cap 4</t>
  </si>
  <si>
    <t>Cap 5</t>
  </si>
  <si>
    <t>Cap 6</t>
  </si>
  <si>
    <t>Cap 7</t>
  </si>
  <si>
    <t>Cap 8</t>
  </si>
  <si>
    <t>Cap 9</t>
  </si>
  <si>
    <t>Cap 10</t>
  </si>
  <si>
    <t>Cap 11</t>
  </si>
  <si>
    <t>Cap 12</t>
  </si>
  <si>
    <t>Cap 13</t>
  </si>
  <si>
    <t>Cap 14</t>
  </si>
  <si>
    <t>CM 1</t>
  </si>
  <si>
    <t>CM 2</t>
  </si>
  <si>
    <t>CM 3</t>
  </si>
  <si>
    <t>CM 4</t>
  </si>
  <si>
    <t>CM 5</t>
  </si>
  <si>
    <t>CM 6</t>
  </si>
  <si>
    <t>CM 7</t>
  </si>
  <si>
    <t>CM 8</t>
  </si>
  <si>
    <t>CM 9</t>
  </si>
  <si>
    <t>CM 10</t>
  </si>
  <si>
    <t>CM 11</t>
  </si>
  <si>
    <t>Mat 1</t>
  </si>
  <si>
    <t>Mat 2</t>
  </si>
  <si>
    <t>Mat 3</t>
  </si>
  <si>
    <t>Mat 4</t>
  </si>
  <si>
    <t>Mat 5</t>
  </si>
  <si>
    <t>Mat 6</t>
  </si>
  <si>
    <t>Mat 7</t>
  </si>
  <si>
    <t>Mat 8</t>
  </si>
  <si>
    <t>Mat 9</t>
  </si>
  <si>
    <t>Mat 10</t>
  </si>
  <si>
    <t>Mat 11</t>
  </si>
  <si>
    <t>Date</t>
  </si>
  <si>
    <t>-</t>
  </si>
  <si>
    <t>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</si>
</sst>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h:mm;@"/>
  </numFmts>
  <fonts count="2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1"/>
      <color theme="1"/>
      <name val="Georgia"/>
      <family val="2"/>
    </font>
    <font>
      <b/>
      <sz val="14"/>
      <color theme="1"/>
      <name val="Georgia"/>
      <family val="1"/>
    </font>
    <font>
      <b/>
      <sz val="12"/>
      <color theme="1"/>
      <name val="Georgia"/>
      <family val="1"/>
    </font>
    <font>
      <i/>
      <sz val="12"/>
      <color theme="1"/>
      <name val="Georgia"/>
      <family val="1"/>
    </font>
    <font>
      <i/>
      <sz val="10"/>
      <color theme="1"/>
      <name val="Georgia"/>
      <family val="1"/>
    </font>
    <font>
      <sz val="14"/>
      <color rgb="FF0070C0"/>
      <name val="Calibri"/>
      <family val="2"/>
    </font>
    <font>
      <sz val="12"/>
      <color rgb="FF0070C0"/>
      <name val="Georgia"/>
      <family val="2"/>
    </font>
    <font>
      <sz val="12"/>
      <color theme="1"/>
      <name val="Georgia"/>
      <family val="2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u/>
      <sz val="22"/>
      <color theme="1"/>
      <name val="Aptos Narrow"/>
      <family val="2"/>
      <scheme val="minor"/>
    </font>
    <font>
      <b/>
      <sz val="11"/>
      <color theme="1"/>
      <name val="Georgia"/>
      <family val="2"/>
    </font>
    <font>
      <sz val="12"/>
      <color rgb="FF0070C0"/>
      <name val="Calibri"/>
      <family val="2"/>
    </font>
    <font>
      <b/>
      <sz val="12"/>
      <color theme="1"/>
      <name val="Georgia"/>
      <family val="2"/>
    </font>
    <font>
      <sz val="10"/>
      <color theme="1"/>
      <name val="Aptos Narrow"/>
      <family val="2"/>
      <scheme val="minor"/>
    </font>
    <font>
      <b/>
      <sz val="11"/>
      <color rgb="FF0070C0"/>
      <name val="Aptos Narrow"/>
      <family val="2"/>
      <scheme val="minor"/>
    </font>
    <font>
      <b/>
      <sz val="14"/>
      <color rgb="FF0070C0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3900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74">
    <xf numFmtId="0" fontId="0" fillId="0" borderId="0" xfId="0"/>
    <xf numFmtId="16" fontId="2" fillId="0" borderId="0" xfId="0" applyNumberFormat="1" applyFont="1"/>
    <xf numFmtId="0" fontId="2" fillId="0" borderId="0" xfId="0" applyFont="1"/>
    <xf numFmtId="16" fontId="3" fillId="0" borderId="0" xfId="0" applyNumberFormat="1" applyFont="1"/>
    <xf numFmtId="0" fontId="5" fillId="0" borderId="1" xfId="1" applyFon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4" fillId="0" borderId="3" xfId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20" fontId="10" fillId="3" borderId="5" xfId="1" applyNumberFormat="1" applyFont="1" applyFill="1" applyBorder="1" applyAlignment="1">
      <alignment horizontal="center" vertical="center"/>
    </xf>
    <xf numFmtId="0" fontId="11" fillId="5" borderId="5" xfId="1" applyFont="1" applyFill="1" applyBorder="1" applyAlignment="1">
      <alignment horizontal="center" vertical="center"/>
    </xf>
    <xf numFmtId="164" fontId="11" fillId="4" borderId="6" xfId="1" applyNumberFormat="1" applyFont="1" applyFill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 wrapText="1"/>
    </xf>
    <xf numFmtId="164" fontId="12" fillId="8" borderId="5" xfId="0" applyNumberFormat="1" applyFont="1" applyFill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164" fontId="12" fillId="9" borderId="5" xfId="0" applyNumberFormat="1" applyFont="1" applyFill="1" applyBorder="1" applyAlignment="1">
      <alignment horizontal="center" vertical="center" wrapText="1"/>
    </xf>
    <xf numFmtId="0" fontId="12" fillId="10" borderId="5" xfId="0" applyFont="1" applyFill="1" applyBorder="1" applyAlignment="1">
      <alignment horizontal="center" vertical="center" wrapText="1"/>
    </xf>
    <xf numFmtId="164" fontId="12" fillId="10" borderId="5" xfId="0" applyNumberFormat="1" applyFont="1" applyFill="1" applyBorder="1" applyAlignment="1">
      <alignment horizontal="center" vertical="center" wrapText="1"/>
    </xf>
    <xf numFmtId="164" fontId="6" fillId="9" borderId="5" xfId="1" applyNumberFormat="1" applyFont="1" applyFill="1" applyBorder="1" applyAlignment="1">
      <alignment horizontal="center" vertical="center"/>
    </xf>
    <xf numFmtId="165" fontId="11" fillId="0" borderId="5" xfId="1" applyNumberFormat="1" applyFont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 wrapText="1"/>
    </xf>
    <xf numFmtId="164" fontId="6" fillId="11" borderId="5" xfId="1" applyNumberFormat="1" applyFont="1" applyFill="1" applyBorder="1" applyAlignment="1">
      <alignment horizontal="center" vertical="center"/>
    </xf>
    <xf numFmtId="164" fontId="6" fillId="7" borderId="5" xfId="1" applyNumberFormat="1" applyFont="1" applyFill="1" applyBorder="1" applyAlignment="1">
      <alignment horizontal="center" vertical="center"/>
    </xf>
    <xf numFmtId="164" fontId="6" fillId="8" borderId="5" xfId="1" applyNumberFormat="1" applyFont="1" applyFill="1" applyBorder="1" applyAlignment="1">
      <alignment horizontal="center" vertical="center"/>
    </xf>
    <xf numFmtId="0" fontId="12" fillId="12" borderId="5" xfId="0" applyFont="1" applyFill="1" applyBorder="1" applyAlignment="1">
      <alignment horizontal="center" vertical="center" wrapText="1"/>
    </xf>
    <xf numFmtId="164" fontId="6" fillId="12" borderId="5" xfId="1" applyNumberFormat="1" applyFont="1" applyFill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164" fontId="6" fillId="10" borderId="5" xfId="1" applyNumberFormat="1" applyFont="1" applyFill="1" applyBorder="1" applyAlignment="1">
      <alignment horizontal="center" vertical="center"/>
    </xf>
    <xf numFmtId="0" fontId="11" fillId="10" borderId="5" xfId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14" fillId="0" borderId="0" xfId="0" applyFont="1"/>
    <xf numFmtId="0" fontId="11" fillId="0" borderId="0" xfId="1" applyFont="1" applyAlignment="1">
      <alignment horizontal="center" vertical="center"/>
    </xf>
    <xf numFmtId="0" fontId="15" fillId="0" borderId="0" xfId="0" applyFont="1"/>
    <xf numFmtId="0" fontId="5" fillId="0" borderId="10" xfId="1" applyFont="1" applyBorder="1" applyAlignment="1">
      <alignment horizontal="center" vertical="center"/>
    </xf>
    <xf numFmtId="0" fontId="9" fillId="13" borderId="9" xfId="0" applyFont="1" applyFill="1" applyBorder="1" applyAlignment="1">
      <alignment vertical="center"/>
    </xf>
    <xf numFmtId="0" fontId="11" fillId="6" borderId="0" xfId="1" applyFont="1" applyFill="1" applyAlignment="1">
      <alignment horizontal="center" vertical="center"/>
    </xf>
    <xf numFmtId="0" fontId="9" fillId="7" borderId="9" xfId="0" applyFont="1" applyFill="1" applyBorder="1" applyAlignment="1">
      <alignment vertical="center"/>
    </xf>
    <xf numFmtId="0" fontId="18" fillId="0" borderId="0" xfId="0" applyFont="1"/>
    <xf numFmtId="0" fontId="1" fillId="0" borderId="0" xfId="0" applyFont="1" applyAlignment="1">
      <alignment horizontal="center"/>
    </xf>
    <xf numFmtId="16" fontId="1" fillId="0" borderId="0" xfId="0" applyNumberFormat="1" applyFont="1"/>
    <xf numFmtId="0" fontId="1" fillId="0" borderId="0" xfId="0" applyFont="1"/>
    <xf numFmtId="16" fontId="1" fillId="0" borderId="0" xfId="0" applyNumberFormat="1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0" fillId="10" borderId="5" xfId="0" applyFont="1" applyFill="1" applyBorder="1" applyAlignment="1">
      <alignment vertical="center"/>
    </xf>
    <xf numFmtId="164" fontId="1" fillId="6" borderId="0" xfId="0" applyNumberFormat="1" applyFont="1" applyFill="1" applyAlignment="1">
      <alignment horizontal="center"/>
    </xf>
    <xf numFmtId="164" fontId="21" fillId="4" borderId="0" xfId="1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23" fillId="0" borderId="0" xfId="0" applyFont="1" applyAlignment="1">
      <alignment horizontal="right"/>
    </xf>
    <xf numFmtId="20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/>
    <xf numFmtId="20" fontId="24" fillId="0" borderId="0" xfId="0" applyNumberFormat="1" applyFont="1" applyAlignment="1">
      <alignment horizontal="center"/>
    </xf>
    <xf numFmtId="20" fontId="24" fillId="0" borderId="0" xfId="0" applyNumberFormat="1" applyFont="1"/>
    <xf numFmtId="0" fontId="23" fillId="0" borderId="0" xfId="0" applyFont="1" applyAlignment="1">
      <alignment horizontal="right" vertical="top"/>
    </xf>
    <xf numFmtId="20" fontId="17" fillId="0" borderId="0" xfId="0" applyNumberFormat="1" applyFont="1" applyAlignment="1">
      <alignment horizontal="left" vertical="top"/>
    </xf>
    <xf numFmtId="0" fontId="24" fillId="0" borderId="0" xfId="0" applyFont="1" applyAlignment="1">
      <alignment vertical="top"/>
    </xf>
    <xf numFmtId="20" fontId="24" fillId="0" borderId="0" xfId="0" applyNumberFormat="1" applyFont="1" applyAlignment="1">
      <alignment vertical="top"/>
    </xf>
    <xf numFmtId="0" fontId="8" fillId="0" borderId="2" xfId="1" applyFont="1" applyBorder="1" applyAlignment="1">
      <alignment horizontal="center" vertical="center"/>
    </xf>
    <xf numFmtId="0" fontId="0" fillId="0" borderId="0" xfId="0" applyAlignment="1">
      <alignment vertical="top"/>
    </xf>
    <xf numFmtId="164" fontId="13" fillId="0" borderId="0" xfId="0" applyNumberFormat="1" applyFont="1"/>
    <xf numFmtId="20" fontId="22" fillId="0" borderId="0" xfId="0" applyNumberFormat="1" applyFont="1"/>
    <xf numFmtId="0" fontId="0" fillId="8" borderId="0" xfId="0" applyFill="1"/>
    <xf numFmtId="0" fontId="27" fillId="0" borderId="0" xfId="0" applyFont="1" applyAlignment="1">
      <alignment horizontal="center"/>
    </xf>
    <xf numFmtId="16" fontId="27" fillId="0" borderId="0" xfId="0" applyNumberFormat="1" applyFont="1" applyAlignment="1">
      <alignment horizontal="center"/>
    </xf>
    <xf numFmtId="16" fontId="26" fillId="0" borderId="0" xfId="0" applyNumberFormat="1" applyFont="1" applyAlignment="1">
      <alignment horizontal="center"/>
    </xf>
    <xf numFmtId="0" fontId="1" fillId="0" borderId="0" xfId="0" applyNumberFormat="1" applyFont="1"/>
  </cellXfs>
  <cellStyles count="2">
    <cellStyle name="Normal" xfId="0" builtinId="0"/>
    <cellStyle name="Normal 3" xfId="1" xr:uid="{8B9110AE-A4F4-4BCD-A595-E8CAABAC8BB4}"/>
  </cellStyles>
  <dxfs count="424"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rgb="FF7DFFB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8636E-44BB-44F7-9DB2-20DC75AB6242}">
  <dimension ref="A1:AD51"/>
  <sheetViews>
    <sheetView topLeftCell="A4" zoomScale="60" zoomScaleNormal="60" workbookViewId="0">
      <selection activeCell="R27" sqref="R27"/>
    </sheetView>
  </sheetViews>
  <sheetFormatPr baseColWidth="10" defaultColWidth="10.6640625" defaultRowHeight="14.4" x14ac:dyDescent="0.3"/>
  <cols>
    <col min="1" max="1" width="34.6640625" customWidth="1"/>
    <col min="2" max="2" width="17.5546875" customWidth="1"/>
    <col min="3" max="3" width="9.33203125" customWidth="1"/>
    <col min="4" max="4" width="8.5546875" bestFit="1" customWidth="1"/>
    <col min="5" max="5" width="8" customWidth="1"/>
    <col min="6" max="6" width="19.88671875" customWidth="1"/>
    <col min="7" max="7" width="9.6640625" customWidth="1"/>
    <col min="8" max="8" width="8.5546875" bestFit="1" customWidth="1"/>
    <col min="9" max="9" width="8" customWidth="1"/>
    <col min="10" max="10" width="19.5546875" customWidth="1"/>
    <col min="11" max="11" width="9.109375" customWidth="1"/>
    <col min="12" max="12" width="8.5546875" bestFit="1" customWidth="1"/>
    <col min="13" max="13" width="8" customWidth="1"/>
    <col min="14" max="14" width="18.44140625" customWidth="1"/>
    <col min="15" max="15" width="9.5546875" customWidth="1"/>
    <col min="16" max="16" width="8.5546875" bestFit="1" customWidth="1"/>
    <col min="17" max="17" width="8" customWidth="1"/>
    <col min="18" max="18" width="17.6640625" customWidth="1"/>
    <col min="19" max="19" width="10" customWidth="1"/>
    <col min="20" max="20" width="8.5546875" bestFit="1" customWidth="1"/>
    <col min="21" max="21" width="8" customWidth="1"/>
    <col min="22" max="22" width="24" customWidth="1"/>
    <col min="23" max="23" width="9.109375" customWidth="1"/>
    <col min="24" max="24" width="8.5546875" bestFit="1" customWidth="1"/>
    <col min="25" max="25" width="8" customWidth="1"/>
    <col min="26" max="26" width="19.44140625" customWidth="1"/>
    <col min="27" max="27" width="9.6640625" bestFit="1" customWidth="1"/>
    <col min="28" max="28" width="9.109375" bestFit="1" customWidth="1"/>
    <col min="29" max="29" width="8" customWidth="1"/>
    <col min="30" max="30" width="9.44140625" customWidth="1"/>
  </cols>
  <sheetData>
    <row r="1" spans="1:30" s="70" customFormat="1" ht="24" thickBot="1" x14ac:dyDescent="0.5">
      <c r="A1" s="70" t="s">
        <v>77</v>
      </c>
      <c r="B1" s="71">
        <v>45523</v>
      </c>
      <c r="C1" s="71"/>
      <c r="D1" s="71"/>
      <c r="F1" s="71">
        <v>45524</v>
      </c>
      <c r="G1" s="71"/>
      <c r="H1" s="71"/>
      <c r="J1" s="71">
        <v>45525</v>
      </c>
      <c r="K1" s="71"/>
      <c r="L1" s="71"/>
      <c r="N1" s="71">
        <v>45526</v>
      </c>
      <c r="O1" s="71"/>
      <c r="P1" s="71"/>
      <c r="R1" s="71">
        <v>45527</v>
      </c>
      <c r="S1" s="71"/>
      <c r="T1" s="71"/>
      <c r="V1" s="72">
        <v>45528</v>
      </c>
      <c r="W1" s="72"/>
      <c r="X1" s="72"/>
      <c r="Z1" s="71">
        <v>45529</v>
      </c>
      <c r="AA1" s="71"/>
      <c r="AB1" s="71"/>
    </row>
    <row r="2" spans="1:30" ht="28.2" thickTop="1" x14ac:dyDescent="0.3">
      <c r="A2" s="4" t="s">
        <v>0</v>
      </c>
      <c r="B2" s="5" t="s">
        <v>7</v>
      </c>
      <c r="C2" s="5" t="s">
        <v>10</v>
      </c>
      <c r="D2" s="5" t="s">
        <v>11</v>
      </c>
      <c r="E2" s="6" t="s">
        <v>2</v>
      </c>
      <c r="F2" s="7" t="s">
        <v>8</v>
      </c>
      <c r="G2" s="5" t="s">
        <v>10</v>
      </c>
      <c r="H2" s="5" t="s">
        <v>11</v>
      </c>
      <c r="I2" s="6" t="s">
        <v>2</v>
      </c>
      <c r="J2" s="7" t="s">
        <v>9</v>
      </c>
      <c r="K2" s="5" t="s">
        <v>10</v>
      </c>
      <c r="L2" s="5" t="s">
        <v>11</v>
      </c>
      <c r="M2" s="6" t="s">
        <v>2</v>
      </c>
      <c r="N2" s="7" t="s">
        <v>1</v>
      </c>
      <c r="O2" s="5" t="s">
        <v>10</v>
      </c>
      <c r="P2" s="5" t="s">
        <v>11</v>
      </c>
      <c r="Q2" s="6" t="s">
        <v>2</v>
      </c>
      <c r="R2" s="7" t="s">
        <v>3</v>
      </c>
      <c r="S2" s="5" t="s">
        <v>10</v>
      </c>
      <c r="T2" s="5" t="s">
        <v>11</v>
      </c>
      <c r="U2" s="6" t="s">
        <v>2</v>
      </c>
      <c r="V2" s="7" t="s">
        <v>4</v>
      </c>
      <c r="W2" s="5" t="s">
        <v>10</v>
      </c>
      <c r="X2" s="5" t="s">
        <v>11</v>
      </c>
      <c r="Y2" s="6" t="s">
        <v>2</v>
      </c>
      <c r="Z2" s="7" t="s">
        <v>5</v>
      </c>
      <c r="AA2" s="5" t="s">
        <v>10</v>
      </c>
      <c r="AB2" s="5" t="s">
        <v>11</v>
      </c>
      <c r="AC2" s="6" t="s">
        <v>2</v>
      </c>
      <c r="AD2" s="8" t="s">
        <v>6</v>
      </c>
    </row>
    <row r="3" spans="1:30" ht="18" x14ac:dyDescent="0.3">
      <c r="A3" s="10" t="s">
        <v>41</v>
      </c>
      <c r="B3" s="11" t="s">
        <v>13</v>
      </c>
      <c r="C3" s="12" t="s">
        <v>78</v>
      </c>
      <c r="D3" s="12" t="s">
        <v>78</v>
      </c>
      <c r="E3" s="13" t="s">
        <v>79</v>
      </c>
      <c r="F3" s="11" t="s">
        <v>13</v>
      </c>
      <c r="G3" s="12" t="s">
        <v>78</v>
      </c>
      <c r="H3" s="12" t="s">
        <v>78</v>
      </c>
      <c r="I3" s="13" t="s">
        <v>79</v>
      </c>
      <c r="J3" s="11" t="s">
        <v>13</v>
      </c>
      <c r="K3" s="12" t="s">
        <v>78</v>
      </c>
      <c r="L3" s="12" t="s">
        <v>78</v>
      </c>
      <c r="M3" s="13" t="s">
        <v>79</v>
      </c>
      <c r="N3" s="11" t="s">
        <v>13</v>
      </c>
      <c r="O3" s="12" t="s">
        <v>78</v>
      </c>
      <c r="P3" s="12" t="s">
        <v>78</v>
      </c>
      <c r="Q3" s="13" t="s">
        <v>79</v>
      </c>
      <c r="R3" s="11" t="s">
        <v>13</v>
      </c>
      <c r="S3" s="12" t="s">
        <v>78</v>
      </c>
      <c r="T3" s="12" t="s">
        <v>78</v>
      </c>
      <c r="U3" s="13" t="s">
        <v>79</v>
      </c>
      <c r="V3" s="11" t="s">
        <v>13</v>
      </c>
      <c r="W3" s="12" t="s">
        <v>78</v>
      </c>
      <c r="X3" s="12" t="s">
        <v>78</v>
      </c>
      <c r="Y3" s="13" t="s">
        <v>79</v>
      </c>
      <c r="Z3" s="14" t="s">
        <v>12</v>
      </c>
      <c r="AA3" s="12" t="s">
        <v>78</v>
      </c>
      <c r="AB3" s="12" t="s">
        <v>78</v>
      </c>
      <c r="AC3" s="13" t="s">
        <v>79</v>
      </c>
      <c r="AD3" s="15">
        <f t="shared" ref="AD3:AD16" si="0">E3+I3+M3+Q3+U3+Y3+AC3</f>
        <v>0</v>
      </c>
    </row>
    <row r="4" spans="1:30" ht="18" x14ac:dyDescent="0.3">
      <c r="A4" s="10" t="s">
        <v>42</v>
      </c>
      <c r="B4" s="11" t="s">
        <v>13</v>
      </c>
      <c r="C4" s="12" t="s">
        <v>78</v>
      </c>
      <c r="D4" s="12" t="s">
        <v>78</v>
      </c>
      <c r="E4" s="13" t="s">
        <v>79</v>
      </c>
      <c r="F4" s="11" t="s">
        <v>13</v>
      </c>
      <c r="G4" s="12" t="s">
        <v>78</v>
      </c>
      <c r="H4" s="12" t="s">
        <v>78</v>
      </c>
      <c r="I4" s="13" t="s">
        <v>79</v>
      </c>
      <c r="J4" s="11" t="s">
        <v>13</v>
      </c>
      <c r="K4" s="12" t="s">
        <v>78</v>
      </c>
      <c r="L4" s="12" t="s">
        <v>78</v>
      </c>
      <c r="M4" s="13" t="s">
        <v>79</v>
      </c>
      <c r="N4" s="11" t="s">
        <v>13</v>
      </c>
      <c r="O4" s="12" t="s">
        <v>78</v>
      </c>
      <c r="P4" s="12" t="s">
        <v>78</v>
      </c>
      <c r="Q4" s="13" t="s">
        <v>79</v>
      </c>
      <c r="R4" s="11" t="s">
        <v>13</v>
      </c>
      <c r="S4" s="12" t="s">
        <v>78</v>
      </c>
      <c r="T4" s="12" t="s">
        <v>78</v>
      </c>
      <c r="U4" s="13" t="s">
        <v>79</v>
      </c>
      <c r="V4" s="11" t="s">
        <v>13</v>
      </c>
      <c r="W4" s="12" t="s">
        <v>78</v>
      </c>
      <c r="X4" s="12" t="s">
        <v>78</v>
      </c>
      <c r="Y4" s="13" t="s">
        <v>79</v>
      </c>
      <c r="Z4" s="16" t="s">
        <v>12</v>
      </c>
      <c r="AA4" s="12" t="s">
        <v>78</v>
      </c>
      <c r="AB4" s="12" t="s">
        <v>78</v>
      </c>
      <c r="AC4" s="13" t="s">
        <v>79</v>
      </c>
      <c r="AD4" s="15">
        <f t="shared" si="0"/>
        <v>0</v>
      </c>
    </row>
    <row r="5" spans="1:30" ht="18" x14ac:dyDescent="0.3">
      <c r="A5" s="10" t="s">
        <v>43</v>
      </c>
      <c r="B5" s="17" t="s">
        <v>17</v>
      </c>
      <c r="C5" s="18">
        <v>0.49652777777777779</v>
      </c>
      <c r="D5" s="18">
        <v>0.80902777777777779</v>
      </c>
      <c r="E5" s="13">
        <v>0.3125</v>
      </c>
      <c r="F5" s="19" t="s">
        <v>14</v>
      </c>
      <c r="G5" s="20">
        <v>0.5</v>
      </c>
      <c r="H5" s="20">
        <v>0.79166666666666663</v>
      </c>
      <c r="I5" s="13">
        <v>0.29166666666666669</v>
      </c>
      <c r="J5" s="21" t="s">
        <v>18</v>
      </c>
      <c r="K5" s="22">
        <v>0.51736111111111116</v>
      </c>
      <c r="L5" s="22">
        <v>0.81944444444444442</v>
      </c>
      <c r="M5" s="13">
        <v>0.30208333333333326</v>
      </c>
      <c r="N5" s="19" t="s">
        <v>14</v>
      </c>
      <c r="O5" s="20">
        <v>0.5</v>
      </c>
      <c r="P5" s="20">
        <v>0.79166666666666663</v>
      </c>
      <c r="Q5" s="13">
        <v>0.29166666666666669</v>
      </c>
      <c r="R5" s="19" t="s">
        <v>14</v>
      </c>
      <c r="S5" s="20">
        <v>0.5</v>
      </c>
      <c r="T5" s="20">
        <v>0.79166666666666663</v>
      </c>
      <c r="U5" s="13">
        <v>0.29166666666666669</v>
      </c>
      <c r="V5" s="16" t="s">
        <v>12</v>
      </c>
      <c r="W5" s="12" t="s">
        <v>78</v>
      </c>
      <c r="X5" s="12" t="s">
        <v>78</v>
      </c>
      <c r="Y5" s="13" t="s">
        <v>79</v>
      </c>
      <c r="Z5" s="16" t="s">
        <v>12</v>
      </c>
      <c r="AA5" s="12" t="s">
        <v>78</v>
      </c>
      <c r="AB5" s="12" t="s">
        <v>78</v>
      </c>
      <c r="AC5" s="13" t="s">
        <v>79</v>
      </c>
      <c r="AD5" s="15">
        <f t="shared" si="0"/>
        <v>1.4895833333333335</v>
      </c>
    </row>
    <row r="6" spans="1:30" ht="18" x14ac:dyDescent="0.3">
      <c r="A6" s="10" t="s">
        <v>44</v>
      </c>
      <c r="B6" s="11" t="s">
        <v>13</v>
      </c>
      <c r="C6" s="12" t="s">
        <v>78</v>
      </c>
      <c r="D6" s="12" t="s">
        <v>78</v>
      </c>
      <c r="E6" s="13" t="s">
        <v>79</v>
      </c>
      <c r="F6" s="11" t="s">
        <v>13</v>
      </c>
      <c r="G6" s="23" t="s">
        <v>78</v>
      </c>
      <c r="H6" s="23" t="s">
        <v>78</v>
      </c>
      <c r="I6" s="13" t="s">
        <v>79</v>
      </c>
      <c r="J6" s="11" t="s">
        <v>13</v>
      </c>
      <c r="K6" s="12" t="s">
        <v>78</v>
      </c>
      <c r="L6" s="12" t="s">
        <v>78</v>
      </c>
      <c r="M6" s="13" t="s">
        <v>79</v>
      </c>
      <c r="N6" s="11" t="s">
        <v>13</v>
      </c>
      <c r="O6" s="12" t="s">
        <v>78</v>
      </c>
      <c r="P6" s="12" t="s">
        <v>78</v>
      </c>
      <c r="Q6" s="13" t="s">
        <v>79</v>
      </c>
      <c r="R6" s="11" t="s">
        <v>13</v>
      </c>
      <c r="S6" s="12" t="s">
        <v>78</v>
      </c>
      <c r="T6" s="12" t="s">
        <v>78</v>
      </c>
      <c r="U6" s="13" t="s">
        <v>79</v>
      </c>
      <c r="V6" s="11" t="s">
        <v>13</v>
      </c>
      <c r="W6" s="12" t="s">
        <v>78</v>
      </c>
      <c r="X6" s="12" t="s">
        <v>78</v>
      </c>
      <c r="Y6" s="13" t="s">
        <v>79</v>
      </c>
      <c r="Z6" s="24" t="s">
        <v>12</v>
      </c>
      <c r="AA6" s="12" t="s">
        <v>78</v>
      </c>
      <c r="AB6" s="12" t="s">
        <v>78</v>
      </c>
      <c r="AC6" s="13" t="s">
        <v>79</v>
      </c>
      <c r="AD6" s="15">
        <f t="shared" si="0"/>
        <v>0</v>
      </c>
    </row>
    <row r="7" spans="1:30" ht="18" x14ac:dyDescent="0.3">
      <c r="A7" s="10" t="s">
        <v>45</v>
      </c>
      <c r="B7" s="25" t="s">
        <v>16</v>
      </c>
      <c r="C7" s="26">
        <v>0.2048611111111111</v>
      </c>
      <c r="D7" s="26">
        <v>0.51041666666666663</v>
      </c>
      <c r="E7" s="13">
        <v>0.30555555555555552</v>
      </c>
      <c r="F7" s="16" t="s">
        <v>15</v>
      </c>
      <c r="G7" s="23">
        <v>0.20833333333333334</v>
      </c>
      <c r="H7" s="23">
        <v>0.5</v>
      </c>
      <c r="I7" s="13">
        <v>0.29166666666666669</v>
      </c>
      <c r="J7" s="19" t="s">
        <v>12</v>
      </c>
      <c r="K7" s="12" t="s">
        <v>78</v>
      </c>
      <c r="L7" s="12" t="s">
        <v>78</v>
      </c>
      <c r="M7" s="13" t="s">
        <v>79</v>
      </c>
      <c r="N7" s="25" t="s">
        <v>16</v>
      </c>
      <c r="O7" s="26">
        <v>0.2048611111111111</v>
      </c>
      <c r="P7" s="26">
        <v>0.51041666666666663</v>
      </c>
      <c r="Q7" s="13">
        <v>0.30555555555555552</v>
      </c>
      <c r="R7" s="25" t="s">
        <v>16</v>
      </c>
      <c r="S7" s="26">
        <v>0.2048611111111111</v>
      </c>
      <c r="T7" s="26">
        <v>0.51041666666666663</v>
      </c>
      <c r="U7" s="13">
        <v>0.30555555555555552</v>
      </c>
      <c r="V7" s="16" t="s">
        <v>12</v>
      </c>
      <c r="W7" s="12" t="s">
        <v>78</v>
      </c>
      <c r="X7" s="12" t="s">
        <v>78</v>
      </c>
      <c r="Y7" s="13" t="s">
        <v>79</v>
      </c>
      <c r="Z7" s="25" t="s">
        <v>19</v>
      </c>
      <c r="AA7" s="27">
        <v>0.26041666666666669</v>
      </c>
      <c r="AB7" s="27">
        <v>0.53125</v>
      </c>
      <c r="AC7" s="13">
        <v>0.27083333333333331</v>
      </c>
      <c r="AD7" s="15">
        <f t="shared" si="0"/>
        <v>1.4791666666666665</v>
      </c>
    </row>
    <row r="8" spans="1:30" ht="18" x14ac:dyDescent="0.3">
      <c r="A8" s="10" t="s">
        <v>46</v>
      </c>
      <c r="B8" s="16" t="s">
        <v>12</v>
      </c>
      <c r="C8" s="12" t="s">
        <v>78</v>
      </c>
      <c r="D8" s="12" t="s">
        <v>78</v>
      </c>
      <c r="E8" s="13" t="s">
        <v>79</v>
      </c>
      <c r="F8" s="16" t="s">
        <v>12</v>
      </c>
      <c r="G8" s="12" t="s">
        <v>78</v>
      </c>
      <c r="H8" s="12" t="s">
        <v>78</v>
      </c>
      <c r="I8" s="13" t="s">
        <v>79</v>
      </c>
      <c r="J8" s="25" t="s">
        <v>16</v>
      </c>
      <c r="K8" s="27">
        <v>0.2048611111111111</v>
      </c>
      <c r="L8" s="27">
        <v>0.51041666666666663</v>
      </c>
      <c r="M8" s="13">
        <v>0.30555555555555552</v>
      </c>
      <c r="N8" s="16" t="s">
        <v>15</v>
      </c>
      <c r="O8" s="23">
        <v>0.20833333333333334</v>
      </c>
      <c r="P8" s="23">
        <v>0.5</v>
      </c>
      <c r="Q8" s="13">
        <v>0.29166666666666669</v>
      </c>
      <c r="R8" s="17" t="s">
        <v>18</v>
      </c>
      <c r="S8" s="28">
        <v>0.51736111111111116</v>
      </c>
      <c r="T8" s="28">
        <v>0.81944444444444442</v>
      </c>
      <c r="U8" s="13">
        <v>0.30208333333333326</v>
      </c>
      <c r="V8" s="16" t="s">
        <v>12</v>
      </c>
      <c r="W8" s="12" t="s">
        <v>78</v>
      </c>
      <c r="X8" s="12" t="s">
        <v>78</v>
      </c>
      <c r="Y8" s="13" t="s">
        <v>79</v>
      </c>
      <c r="Z8" s="16" t="s">
        <v>12</v>
      </c>
      <c r="AA8" s="12" t="s">
        <v>78</v>
      </c>
      <c r="AB8" s="12" t="s">
        <v>78</v>
      </c>
      <c r="AC8" s="13" t="s">
        <v>79</v>
      </c>
      <c r="AD8" s="15">
        <f t="shared" si="0"/>
        <v>0.89930555555555547</v>
      </c>
    </row>
    <row r="9" spans="1:30" ht="18" x14ac:dyDescent="0.3">
      <c r="A9" s="10" t="s">
        <v>47</v>
      </c>
      <c r="B9" s="11" t="s">
        <v>13</v>
      </c>
      <c r="C9" s="12" t="s">
        <v>78</v>
      </c>
      <c r="D9" s="12" t="s">
        <v>78</v>
      </c>
      <c r="E9" s="13" t="s">
        <v>79</v>
      </c>
      <c r="F9" s="11" t="s">
        <v>13</v>
      </c>
      <c r="G9" s="12" t="s">
        <v>78</v>
      </c>
      <c r="H9" s="12" t="s">
        <v>78</v>
      </c>
      <c r="I9" s="13" t="s">
        <v>79</v>
      </c>
      <c r="J9" s="11" t="s">
        <v>13</v>
      </c>
      <c r="K9" s="12" t="s">
        <v>78</v>
      </c>
      <c r="L9" s="12" t="s">
        <v>78</v>
      </c>
      <c r="M9" s="13" t="s">
        <v>79</v>
      </c>
      <c r="N9" s="11" t="s">
        <v>13</v>
      </c>
      <c r="O9" s="12" t="s">
        <v>78</v>
      </c>
      <c r="P9" s="12" t="s">
        <v>78</v>
      </c>
      <c r="Q9" s="13" t="s">
        <v>79</v>
      </c>
      <c r="R9" s="11" t="s">
        <v>13</v>
      </c>
      <c r="S9" s="12" t="s">
        <v>78</v>
      </c>
      <c r="T9" s="12" t="s">
        <v>78</v>
      </c>
      <c r="U9" s="13" t="s">
        <v>79</v>
      </c>
      <c r="V9" s="11" t="s">
        <v>13</v>
      </c>
      <c r="W9" s="12" t="s">
        <v>78</v>
      </c>
      <c r="X9" s="12" t="s">
        <v>78</v>
      </c>
      <c r="Y9" s="13" t="s">
        <v>79</v>
      </c>
      <c r="Z9" s="24" t="s">
        <v>12</v>
      </c>
      <c r="AA9" s="12" t="s">
        <v>78</v>
      </c>
      <c r="AB9" s="12" t="s">
        <v>78</v>
      </c>
      <c r="AC9" s="13" t="s">
        <v>79</v>
      </c>
      <c r="AD9" s="15">
        <f t="shared" si="0"/>
        <v>0</v>
      </c>
    </row>
    <row r="10" spans="1:30" ht="18" x14ac:dyDescent="0.3">
      <c r="A10" s="10" t="s">
        <v>48</v>
      </c>
      <c r="B10" s="11" t="s">
        <v>13</v>
      </c>
      <c r="C10" s="12" t="s">
        <v>78</v>
      </c>
      <c r="D10" s="12" t="s">
        <v>78</v>
      </c>
      <c r="E10" s="13" t="s">
        <v>79</v>
      </c>
      <c r="F10" s="11" t="s">
        <v>13</v>
      </c>
      <c r="G10" s="12" t="s">
        <v>78</v>
      </c>
      <c r="H10" s="12" t="s">
        <v>78</v>
      </c>
      <c r="I10" s="13" t="s">
        <v>79</v>
      </c>
      <c r="J10" s="11" t="s">
        <v>13</v>
      </c>
      <c r="K10" s="12" t="s">
        <v>78</v>
      </c>
      <c r="L10" s="12" t="s">
        <v>78</v>
      </c>
      <c r="M10" s="13" t="s">
        <v>79</v>
      </c>
      <c r="N10" s="11" t="s">
        <v>13</v>
      </c>
      <c r="O10" s="12" t="s">
        <v>78</v>
      </c>
      <c r="P10" s="12" t="s">
        <v>78</v>
      </c>
      <c r="Q10" s="13" t="s">
        <v>79</v>
      </c>
      <c r="R10" s="11" t="s">
        <v>13</v>
      </c>
      <c r="S10" s="12" t="s">
        <v>78</v>
      </c>
      <c r="T10" s="12" t="s">
        <v>78</v>
      </c>
      <c r="U10" s="13" t="s">
        <v>79</v>
      </c>
      <c r="V10" s="11" t="s">
        <v>13</v>
      </c>
      <c r="W10" s="12" t="s">
        <v>78</v>
      </c>
      <c r="X10" s="12" t="s">
        <v>78</v>
      </c>
      <c r="Y10" s="13" t="s">
        <v>79</v>
      </c>
      <c r="Z10" s="14" t="s">
        <v>12</v>
      </c>
      <c r="AA10" s="12" t="s">
        <v>78</v>
      </c>
      <c r="AB10" s="12" t="s">
        <v>78</v>
      </c>
      <c r="AC10" s="13" t="s">
        <v>79</v>
      </c>
      <c r="AD10" s="15">
        <f t="shared" si="0"/>
        <v>0</v>
      </c>
    </row>
    <row r="11" spans="1:30" ht="18" x14ac:dyDescent="0.3">
      <c r="A11" s="10" t="s">
        <v>49</v>
      </c>
      <c r="B11" s="16" t="s">
        <v>15</v>
      </c>
      <c r="C11" s="23">
        <v>0.20833333333333334</v>
      </c>
      <c r="D11" s="23">
        <v>0.5</v>
      </c>
      <c r="E11" s="13">
        <v>0.29166666666666669</v>
      </c>
      <c r="F11" s="25" t="s">
        <v>16</v>
      </c>
      <c r="G11" s="27">
        <v>0.2048611111111111</v>
      </c>
      <c r="H11" s="27">
        <v>0.51041666666666663</v>
      </c>
      <c r="I11" s="13">
        <v>0.30555555555555552</v>
      </c>
      <c r="J11" s="17" t="s">
        <v>17</v>
      </c>
      <c r="K11" s="28">
        <v>0.49652777777777779</v>
      </c>
      <c r="L11" s="28">
        <v>0.80902777777777779</v>
      </c>
      <c r="M11" s="13">
        <v>0.3125</v>
      </c>
      <c r="N11" s="16" t="s">
        <v>12</v>
      </c>
      <c r="O11" s="12" t="s">
        <v>78</v>
      </c>
      <c r="P11" s="12" t="s">
        <v>78</v>
      </c>
      <c r="Q11" s="13" t="s">
        <v>79</v>
      </c>
      <c r="R11" s="29" t="s">
        <v>20</v>
      </c>
      <c r="S11" s="30">
        <v>0.21527777777777779</v>
      </c>
      <c r="T11" s="30">
        <v>0.53125</v>
      </c>
      <c r="U11" s="13">
        <v>0.31597222222222221</v>
      </c>
      <c r="V11" s="29" t="s">
        <v>23</v>
      </c>
      <c r="W11" s="30">
        <v>0.24305555555555555</v>
      </c>
      <c r="X11" s="30">
        <v>0.53125</v>
      </c>
      <c r="Y11" s="13">
        <v>0.28819444444444442</v>
      </c>
      <c r="Z11" s="31" t="s">
        <v>12</v>
      </c>
      <c r="AA11" s="12" t="s">
        <v>78</v>
      </c>
      <c r="AB11" s="12" t="s">
        <v>78</v>
      </c>
      <c r="AC11" s="13" t="s">
        <v>79</v>
      </c>
      <c r="AD11" s="15">
        <f t="shared" si="0"/>
        <v>1.5138888888888888</v>
      </c>
    </row>
    <row r="12" spans="1:30" ht="18" x14ac:dyDescent="0.3">
      <c r="A12" s="10" t="s">
        <v>50</v>
      </c>
      <c r="B12" s="29" t="s">
        <v>20</v>
      </c>
      <c r="C12" s="30">
        <v>0.21527777777777779</v>
      </c>
      <c r="D12" s="30">
        <v>0.53125</v>
      </c>
      <c r="E12" s="13">
        <v>0.31597222222222221</v>
      </c>
      <c r="F12" s="16" t="s">
        <v>12</v>
      </c>
      <c r="G12" s="12" t="s">
        <v>78</v>
      </c>
      <c r="H12" s="12" t="s">
        <v>78</v>
      </c>
      <c r="I12" s="13" t="s">
        <v>79</v>
      </c>
      <c r="J12" s="19" t="s">
        <v>14</v>
      </c>
      <c r="K12" s="23">
        <v>0.5</v>
      </c>
      <c r="L12" s="23">
        <v>0.79166666666666663</v>
      </c>
      <c r="M12" s="13">
        <v>0.29166666666666669</v>
      </c>
      <c r="N12" s="21" t="s">
        <v>18</v>
      </c>
      <c r="O12" s="32">
        <v>0.51736111111111116</v>
      </c>
      <c r="P12" s="32">
        <v>0.81944444444444442</v>
      </c>
      <c r="Q12" s="13">
        <v>0.30208333333333326</v>
      </c>
      <c r="R12" s="21" t="s">
        <v>18</v>
      </c>
      <c r="S12" s="32">
        <v>0.51736111111111116</v>
      </c>
      <c r="T12" s="32">
        <v>0.81944444444444442</v>
      </c>
      <c r="U12" s="13">
        <v>0.30208333333333326</v>
      </c>
      <c r="V12" s="17" t="s">
        <v>24</v>
      </c>
      <c r="W12" s="28">
        <v>0.49652777777777779</v>
      </c>
      <c r="X12" s="28">
        <v>0.80902777777777779</v>
      </c>
      <c r="Y12" s="13">
        <v>0.3125</v>
      </c>
      <c r="Z12" s="31" t="s">
        <v>12</v>
      </c>
      <c r="AA12" s="12" t="s">
        <v>78</v>
      </c>
      <c r="AB12" s="12" t="s">
        <v>78</v>
      </c>
      <c r="AC12" s="13" t="s">
        <v>79</v>
      </c>
      <c r="AD12" s="15">
        <f t="shared" si="0"/>
        <v>1.5243055555555554</v>
      </c>
    </row>
    <row r="13" spans="1:30" ht="18" x14ac:dyDescent="0.3">
      <c r="A13" s="10" t="s">
        <v>51</v>
      </c>
      <c r="B13" s="16" t="s">
        <v>12</v>
      </c>
      <c r="C13" s="12" t="s">
        <v>78</v>
      </c>
      <c r="D13" s="12" t="s">
        <v>78</v>
      </c>
      <c r="E13" s="13" t="s">
        <v>79</v>
      </c>
      <c r="F13" s="29" t="s">
        <v>20</v>
      </c>
      <c r="G13" s="30">
        <v>0.21527777777777779</v>
      </c>
      <c r="H13" s="30">
        <v>0.53125</v>
      </c>
      <c r="I13" s="13">
        <v>0.31597222222222221</v>
      </c>
      <c r="J13" s="16" t="s">
        <v>15</v>
      </c>
      <c r="K13" s="23">
        <v>0.20833333333333334</v>
      </c>
      <c r="L13" s="23">
        <v>0.5</v>
      </c>
      <c r="M13" s="13">
        <v>0.29166666666666669</v>
      </c>
      <c r="N13" s="29" t="s">
        <v>20</v>
      </c>
      <c r="O13" s="30">
        <v>0.21527777777777779</v>
      </c>
      <c r="P13" s="30">
        <v>0.53125</v>
      </c>
      <c r="Q13" s="13">
        <v>0.31597222222222221</v>
      </c>
      <c r="R13" s="33" t="s">
        <v>15</v>
      </c>
      <c r="S13" s="23">
        <v>0.20833333333333334</v>
      </c>
      <c r="T13" s="23">
        <v>0.5</v>
      </c>
      <c r="U13" s="13">
        <v>0.29166666666666669</v>
      </c>
      <c r="V13" s="25" t="s">
        <v>21</v>
      </c>
      <c r="W13" s="27">
        <v>0.2326388888888889</v>
      </c>
      <c r="X13" s="27">
        <v>0.51041666666666663</v>
      </c>
      <c r="Y13" s="13">
        <v>0.27777777777777773</v>
      </c>
      <c r="Z13" s="16" t="s">
        <v>12</v>
      </c>
      <c r="AA13" s="12" t="s">
        <v>78</v>
      </c>
      <c r="AB13" s="12" t="s">
        <v>78</v>
      </c>
      <c r="AC13" s="13" t="s">
        <v>79</v>
      </c>
      <c r="AD13" s="15">
        <f t="shared" si="0"/>
        <v>1.4930555555555554</v>
      </c>
    </row>
    <row r="14" spans="1:30" ht="18" x14ac:dyDescent="0.3">
      <c r="A14" s="10" t="s">
        <v>52</v>
      </c>
      <c r="B14" s="16" t="s">
        <v>12</v>
      </c>
      <c r="C14" s="12" t="s">
        <v>78</v>
      </c>
      <c r="D14" s="12" t="s">
        <v>78</v>
      </c>
      <c r="E14" s="13" t="s">
        <v>79</v>
      </c>
      <c r="F14" s="17" t="s">
        <v>17</v>
      </c>
      <c r="G14" s="28">
        <v>0.49652777777777779</v>
      </c>
      <c r="H14" s="28">
        <v>0.80902777777777779</v>
      </c>
      <c r="I14" s="13">
        <v>0.3125</v>
      </c>
      <c r="J14" s="34" t="s">
        <v>12</v>
      </c>
      <c r="K14" s="12" t="s">
        <v>78</v>
      </c>
      <c r="L14" s="12" t="s">
        <v>78</v>
      </c>
      <c r="M14" s="13" t="s">
        <v>79</v>
      </c>
      <c r="N14" s="16" t="s">
        <v>12</v>
      </c>
      <c r="O14" s="12" t="s">
        <v>78</v>
      </c>
      <c r="P14" s="12" t="s">
        <v>78</v>
      </c>
      <c r="Q14" s="13" t="s">
        <v>79</v>
      </c>
      <c r="R14" s="19" t="s">
        <v>14</v>
      </c>
      <c r="S14" s="23">
        <v>0.5</v>
      </c>
      <c r="T14" s="23">
        <v>0.79166666666666663</v>
      </c>
      <c r="U14" s="13">
        <v>0.29166666666666669</v>
      </c>
      <c r="V14" s="21" t="s">
        <v>25</v>
      </c>
      <c r="W14" s="32">
        <v>0.51736111111111116</v>
      </c>
      <c r="X14" s="32">
        <v>0.81944444444444442</v>
      </c>
      <c r="Y14" s="13">
        <v>0.30208333333333326</v>
      </c>
      <c r="Z14" s="17" t="s">
        <v>22</v>
      </c>
      <c r="AA14" s="28">
        <v>0.49652777777777779</v>
      </c>
      <c r="AB14" s="28">
        <v>0.80902777777777779</v>
      </c>
      <c r="AC14" s="13">
        <v>0.3125</v>
      </c>
      <c r="AD14" s="15">
        <f t="shared" si="0"/>
        <v>1.21875</v>
      </c>
    </row>
    <row r="15" spans="1:30" ht="18" x14ac:dyDescent="0.3">
      <c r="A15" s="10" t="s">
        <v>53</v>
      </c>
      <c r="B15" s="11" t="s">
        <v>13</v>
      </c>
      <c r="C15" s="12" t="s">
        <v>78</v>
      </c>
      <c r="D15" s="12" t="s">
        <v>78</v>
      </c>
      <c r="E15" s="13" t="s">
        <v>79</v>
      </c>
      <c r="F15" s="11" t="s">
        <v>13</v>
      </c>
      <c r="G15" s="12" t="s">
        <v>78</v>
      </c>
      <c r="H15" s="12" t="s">
        <v>78</v>
      </c>
      <c r="I15" s="13" t="s">
        <v>79</v>
      </c>
      <c r="J15" s="11" t="s">
        <v>13</v>
      </c>
      <c r="K15" s="12" t="s">
        <v>78</v>
      </c>
      <c r="L15" s="12" t="s">
        <v>78</v>
      </c>
      <c r="M15" s="13" t="s">
        <v>79</v>
      </c>
      <c r="N15" s="11" t="s">
        <v>13</v>
      </c>
      <c r="O15" s="12" t="s">
        <v>78</v>
      </c>
      <c r="P15" s="12" t="s">
        <v>78</v>
      </c>
      <c r="Q15" s="13" t="s">
        <v>79</v>
      </c>
      <c r="R15" s="11" t="s">
        <v>13</v>
      </c>
      <c r="S15" s="12" t="s">
        <v>78</v>
      </c>
      <c r="T15" s="12" t="s">
        <v>78</v>
      </c>
      <c r="U15" s="13" t="s">
        <v>79</v>
      </c>
      <c r="V15" s="11" t="s">
        <v>13</v>
      </c>
      <c r="W15" s="12" t="s">
        <v>78</v>
      </c>
      <c r="X15" s="12" t="s">
        <v>78</v>
      </c>
      <c r="Y15" s="13" t="s">
        <v>79</v>
      </c>
      <c r="Z15" s="31" t="s">
        <v>12</v>
      </c>
      <c r="AA15" s="12" t="s">
        <v>78</v>
      </c>
      <c r="AB15" s="12" t="s">
        <v>78</v>
      </c>
      <c r="AC15" s="13" t="s">
        <v>79</v>
      </c>
      <c r="AD15" s="15">
        <f t="shared" si="0"/>
        <v>0</v>
      </c>
    </row>
    <row r="16" spans="1:30" ht="18" x14ac:dyDescent="0.3">
      <c r="A16" s="10" t="s">
        <v>54</v>
      </c>
      <c r="B16" s="21" t="s">
        <v>18</v>
      </c>
      <c r="C16" s="32">
        <v>0.51736111111111116</v>
      </c>
      <c r="D16" s="32">
        <v>0.81944444444444442</v>
      </c>
      <c r="E16" s="13">
        <v>0.30208333333333326</v>
      </c>
      <c r="F16" s="21" t="s">
        <v>18</v>
      </c>
      <c r="G16" s="32">
        <v>0.51736111111111116</v>
      </c>
      <c r="H16" s="32">
        <v>0.81944444444444442</v>
      </c>
      <c r="I16" s="13">
        <v>0.30208333333333326</v>
      </c>
      <c r="J16" s="29" t="s">
        <v>20</v>
      </c>
      <c r="K16" s="30">
        <v>0.21527777777777779</v>
      </c>
      <c r="L16" s="30">
        <v>0.53125</v>
      </c>
      <c r="M16" s="13">
        <v>0.31597222222222221</v>
      </c>
      <c r="N16" s="17" t="s">
        <v>17</v>
      </c>
      <c r="O16" s="28">
        <v>0.49652777777777779</v>
      </c>
      <c r="P16" s="28">
        <v>0.80902777777777779</v>
      </c>
      <c r="Q16" s="13">
        <v>0.3125</v>
      </c>
      <c r="R16" s="11" t="s">
        <v>13</v>
      </c>
      <c r="S16" s="12" t="s">
        <v>78</v>
      </c>
      <c r="T16" s="12" t="s">
        <v>78</v>
      </c>
      <c r="U16" s="13" t="s">
        <v>79</v>
      </c>
      <c r="V16" s="11" t="s">
        <v>13</v>
      </c>
      <c r="W16" s="12" t="s">
        <v>78</v>
      </c>
      <c r="X16" s="12" t="s">
        <v>78</v>
      </c>
      <c r="Y16" s="13" t="s">
        <v>79</v>
      </c>
      <c r="Z16" s="14" t="s">
        <v>12</v>
      </c>
      <c r="AA16" s="12" t="s">
        <v>78</v>
      </c>
      <c r="AB16" s="12" t="s">
        <v>78</v>
      </c>
      <c r="AC16" s="13" t="s">
        <v>79</v>
      </c>
      <c r="AD16" s="15">
        <f t="shared" si="0"/>
        <v>1.2326388888888888</v>
      </c>
    </row>
    <row r="17" spans="1:30" ht="18" x14ac:dyDescent="0.35">
      <c r="A17" s="36"/>
      <c r="B17" s="2"/>
      <c r="C17" s="2"/>
      <c r="D17" s="2"/>
      <c r="E17" s="37">
        <f>COUNTIF(E3:E16,"&gt;00:00")</f>
        <v>5</v>
      </c>
      <c r="F17" s="37"/>
      <c r="G17" s="37"/>
      <c r="H17" s="37"/>
      <c r="I17" s="37">
        <f>COUNTIF(I3:I16,"&gt;00:00")</f>
        <v>6</v>
      </c>
      <c r="J17" s="37"/>
      <c r="K17" s="37"/>
      <c r="L17" s="37"/>
      <c r="M17" s="37">
        <f>COUNTIF(M3:M16,"&gt;00:00")</f>
        <v>6</v>
      </c>
      <c r="N17" s="37"/>
      <c r="O17" s="37"/>
      <c r="P17" s="37"/>
      <c r="Q17" s="37">
        <f>COUNTIF(Q3:Q16,"&gt;00:00")</f>
        <v>6</v>
      </c>
      <c r="R17" s="37"/>
      <c r="S17" s="37"/>
      <c r="T17" s="37"/>
      <c r="U17" s="37">
        <f>COUNTIF(U3:U16,"&gt;00:00")</f>
        <v>7</v>
      </c>
      <c r="V17" s="37"/>
      <c r="W17" s="37"/>
      <c r="X17" s="37"/>
      <c r="Y17" s="37">
        <f>COUNTIF(Y3:Y16,"&gt;00:00")</f>
        <v>4</v>
      </c>
      <c r="Z17" s="37"/>
      <c r="AA17" s="37"/>
      <c r="AB17" s="37"/>
      <c r="AC17" s="37">
        <f>COUNTIF(AC3:AC16,"&gt;00:00")</f>
        <v>2</v>
      </c>
    </row>
    <row r="18" spans="1:30" ht="21" x14ac:dyDescent="0.4">
      <c r="A18" s="38" t="s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30" ht="21" x14ac:dyDescent="0.4">
      <c r="A19" s="38" t="s">
        <v>27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30" ht="18.600000000000001" thickBot="1" x14ac:dyDescent="0.4">
      <c r="A20" s="36"/>
      <c r="B20" s="1">
        <v>45523</v>
      </c>
      <c r="C20" s="1"/>
      <c r="D20" s="1"/>
      <c r="E20" s="2"/>
      <c r="F20" s="1">
        <v>45524</v>
      </c>
      <c r="G20" s="1"/>
      <c r="H20" s="1"/>
      <c r="I20" s="2"/>
      <c r="J20" s="1">
        <v>45525</v>
      </c>
      <c r="K20" s="1"/>
      <c r="L20" s="1"/>
      <c r="M20" s="2"/>
      <c r="N20" s="1">
        <v>45526</v>
      </c>
      <c r="O20" s="1"/>
      <c r="P20" s="1"/>
      <c r="Q20" s="2"/>
      <c r="R20" s="1">
        <v>45527</v>
      </c>
      <c r="S20" s="1"/>
      <c r="T20" s="1"/>
      <c r="U20" s="2"/>
      <c r="V20" s="3">
        <v>45528</v>
      </c>
      <c r="W20" s="3"/>
      <c r="X20" s="3"/>
      <c r="Y20" s="2"/>
      <c r="Z20" s="1">
        <v>45529</v>
      </c>
      <c r="AA20" s="2"/>
      <c r="AB20" s="2"/>
      <c r="AC20" s="2"/>
    </row>
    <row r="21" spans="1:30" ht="28.2" thickTop="1" x14ac:dyDescent="0.3">
      <c r="A21" s="39" t="s">
        <v>28</v>
      </c>
      <c r="B21" s="5" t="s">
        <v>7</v>
      </c>
      <c r="C21" s="5" t="s">
        <v>10</v>
      </c>
      <c r="D21" s="5" t="s">
        <v>11</v>
      </c>
      <c r="E21" s="6" t="s">
        <v>2</v>
      </c>
      <c r="F21" s="7" t="s">
        <v>8</v>
      </c>
      <c r="G21" s="5" t="s">
        <v>10</v>
      </c>
      <c r="H21" s="5" t="s">
        <v>11</v>
      </c>
      <c r="I21" s="6" t="s">
        <v>2</v>
      </c>
      <c r="J21" s="7" t="s">
        <v>9</v>
      </c>
      <c r="K21" s="5" t="s">
        <v>10</v>
      </c>
      <c r="L21" s="5" t="s">
        <v>11</v>
      </c>
      <c r="M21" s="6" t="s">
        <v>2</v>
      </c>
      <c r="N21" s="7" t="s">
        <v>1</v>
      </c>
      <c r="O21" s="5" t="s">
        <v>10</v>
      </c>
      <c r="P21" s="5" t="s">
        <v>11</v>
      </c>
      <c r="Q21" s="6" t="s">
        <v>2</v>
      </c>
      <c r="R21" s="7" t="s">
        <v>3</v>
      </c>
      <c r="S21" s="5" t="s">
        <v>10</v>
      </c>
      <c r="T21" s="5" t="s">
        <v>11</v>
      </c>
      <c r="U21" s="6" t="s">
        <v>2</v>
      </c>
      <c r="V21" s="7" t="s">
        <v>4</v>
      </c>
      <c r="W21" s="5" t="s">
        <v>10</v>
      </c>
      <c r="X21" s="5" t="s">
        <v>11</v>
      </c>
      <c r="Y21" s="6" t="s">
        <v>2</v>
      </c>
      <c r="Z21" s="7" t="s">
        <v>5</v>
      </c>
      <c r="AA21" s="5" t="s">
        <v>10</v>
      </c>
      <c r="AB21" s="5" t="s">
        <v>11</v>
      </c>
      <c r="AC21" s="6" t="s">
        <v>2</v>
      </c>
      <c r="AD21" s="8" t="s">
        <v>6</v>
      </c>
    </row>
    <row r="22" spans="1:30" ht="18" x14ac:dyDescent="0.3">
      <c r="A22" s="40" t="s">
        <v>55</v>
      </c>
      <c r="B22" s="11" t="s">
        <v>13</v>
      </c>
      <c r="C22" s="12" t="s">
        <v>78</v>
      </c>
      <c r="D22" s="12" t="s">
        <v>78</v>
      </c>
      <c r="E22" s="13" t="s">
        <v>79</v>
      </c>
      <c r="F22" s="11" t="s">
        <v>13</v>
      </c>
      <c r="G22" s="12" t="s">
        <v>78</v>
      </c>
      <c r="H22" s="12" t="s">
        <v>78</v>
      </c>
      <c r="I22" s="13" t="s">
        <v>79</v>
      </c>
      <c r="J22" s="11" t="s">
        <v>13</v>
      </c>
      <c r="K22" s="12" t="s">
        <v>78</v>
      </c>
      <c r="L22" s="12" t="s">
        <v>78</v>
      </c>
      <c r="M22" s="13" t="s">
        <v>79</v>
      </c>
      <c r="N22" s="11" t="s">
        <v>13</v>
      </c>
      <c r="O22" s="12" t="s">
        <v>78</v>
      </c>
      <c r="P22" s="12" t="s">
        <v>78</v>
      </c>
      <c r="Q22" s="13" t="s">
        <v>79</v>
      </c>
      <c r="R22" s="11" t="s">
        <v>13</v>
      </c>
      <c r="S22" s="12" t="s">
        <v>78</v>
      </c>
      <c r="T22" s="12" t="s">
        <v>78</v>
      </c>
      <c r="U22" s="13" t="s">
        <v>79</v>
      </c>
      <c r="V22" s="11" t="s">
        <v>13</v>
      </c>
      <c r="W22" s="12" t="s">
        <v>78</v>
      </c>
      <c r="X22" s="12" t="s">
        <v>78</v>
      </c>
      <c r="Y22" s="13" t="s">
        <v>79</v>
      </c>
      <c r="Z22" s="16" t="s">
        <v>12</v>
      </c>
      <c r="AA22" s="12" t="s">
        <v>78</v>
      </c>
      <c r="AB22" s="12" t="s">
        <v>78</v>
      </c>
      <c r="AC22" s="13" t="s">
        <v>79</v>
      </c>
      <c r="AD22" s="15">
        <f t="shared" ref="AD22:AD32" si="1">E22+I22+M22+Q22+U22+Y22+AC22</f>
        <v>0</v>
      </c>
    </row>
    <row r="23" spans="1:30" ht="18" x14ac:dyDescent="0.3">
      <c r="A23" s="40" t="s">
        <v>56</v>
      </c>
      <c r="B23" s="25" t="s">
        <v>16</v>
      </c>
      <c r="C23" s="27">
        <v>0.2048611111111111</v>
      </c>
      <c r="D23" s="27">
        <v>0.51041666666666663</v>
      </c>
      <c r="E23" s="13">
        <v>0.30555555555555552</v>
      </c>
      <c r="F23" s="25" t="s">
        <v>16</v>
      </c>
      <c r="G23" s="27">
        <v>0.2048611111111111</v>
      </c>
      <c r="H23" s="27">
        <v>0.51041666666666663</v>
      </c>
      <c r="I23" s="13">
        <v>0.30555555555555552</v>
      </c>
      <c r="J23" s="25" t="s">
        <v>16</v>
      </c>
      <c r="K23" s="27">
        <v>0.2048611111111111</v>
      </c>
      <c r="L23" s="27">
        <v>0.51041666666666663</v>
      </c>
      <c r="M23" s="13">
        <v>0.30555555555555552</v>
      </c>
      <c r="N23" s="16" t="s">
        <v>12</v>
      </c>
      <c r="O23" s="12" t="s">
        <v>78</v>
      </c>
      <c r="P23" s="12" t="s">
        <v>78</v>
      </c>
      <c r="Q23" s="13" t="s">
        <v>79</v>
      </c>
      <c r="R23" s="25" t="s">
        <v>16</v>
      </c>
      <c r="S23" s="27">
        <v>0.2048611111111111</v>
      </c>
      <c r="T23" s="27">
        <v>0.51041666666666663</v>
      </c>
      <c r="U23" s="13">
        <v>0.30555555555555552</v>
      </c>
      <c r="V23" s="29" t="s">
        <v>23</v>
      </c>
      <c r="W23" s="30">
        <v>0.24305555555555555</v>
      </c>
      <c r="X23" s="30">
        <v>0.53125</v>
      </c>
      <c r="Y23" s="13">
        <v>0.28819444444444442</v>
      </c>
      <c r="Z23" s="16" t="s">
        <v>12</v>
      </c>
      <c r="AA23" s="12" t="s">
        <v>78</v>
      </c>
      <c r="AB23" s="12" t="s">
        <v>78</v>
      </c>
      <c r="AC23" s="13" t="s">
        <v>79</v>
      </c>
      <c r="AD23" s="15">
        <f t="shared" si="1"/>
        <v>1.5104166666666665</v>
      </c>
    </row>
    <row r="24" spans="1:30" ht="18" x14ac:dyDescent="0.3">
      <c r="A24" s="40" t="s">
        <v>57</v>
      </c>
      <c r="B24" s="16" t="s">
        <v>15</v>
      </c>
      <c r="C24" s="23">
        <v>0.20833333333333334</v>
      </c>
      <c r="D24" s="23">
        <v>0.5</v>
      </c>
      <c r="E24" s="13">
        <v>0.29166666666666669</v>
      </c>
      <c r="F24" s="16" t="s">
        <v>12</v>
      </c>
      <c r="G24" s="12" t="s">
        <v>78</v>
      </c>
      <c r="H24" s="12" t="s">
        <v>78</v>
      </c>
      <c r="I24" s="13" t="s">
        <v>79</v>
      </c>
      <c r="J24" s="29" t="s">
        <v>20</v>
      </c>
      <c r="K24" s="30">
        <v>0.21527777777777779</v>
      </c>
      <c r="L24" s="30">
        <v>0.53125</v>
      </c>
      <c r="M24" s="13">
        <v>0.31597222222222221</v>
      </c>
      <c r="N24" s="19" t="s">
        <v>14</v>
      </c>
      <c r="O24" s="23">
        <v>0.5</v>
      </c>
      <c r="P24" s="23">
        <v>0.79166666666666663</v>
      </c>
      <c r="Q24" s="13">
        <v>0.29166666666666669</v>
      </c>
      <c r="R24" s="21" t="s">
        <v>18</v>
      </c>
      <c r="S24" s="32">
        <v>0.51736111111111116</v>
      </c>
      <c r="T24" s="32">
        <v>0.81944444444444442</v>
      </c>
      <c r="U24" s="13">
        <v>0.30208333333333326</v>
      </c>
      <c r="V24" s="25" t="s">
        <v>21</v>
      </c>
      <c r="W24" s="27">
        <v>0.2326388888888889</v>
      </c>
      <c r="X24" s="27">
        <v>0.51041666666666663</v>
      </c>
      <c r="Y24" s="13">
        <v>0.27777777777777773</v>
      </c>
      <c r="Z24" s="16" t="s">
        <v>12</v>
      </c>
      <c r="AA24" s="12" t="s">
        <v>78</v>
      </c>
      <c r="AB24" s="12" t="s">
        <v>78</v>
      </c>
      <c r="AC24" s="13" t="s">
        <v>79</v>
      </c>
      <c r="AD24" s="15">
        <f t="shared" si="1"/>
        <v>1.4791666666666665</v>
      </c>
    </row>
    <row r="25" spans="1:30" ht="18" x14ac:dyDescent="0.3">
      <c r="A25" s="40" t="s">
        <v>58</v>
      </c>
      <c r="B25" s="17" t="s">
        <v>17</v>
      </c>
      <c r="C25" s="18">
        <v>0.49652777777777779</v>
      </c>
      <c r="D25" s="18">
        <v>0.80902777777777779</v>
      </c>
      <c r="E25" s="13">
        <v>0.3125</v>
      </c>
      <c r="F25" s="19" t="s">
        <v>14</v>
      </c>
      <c r="G25" s="23">
        <v>0.5</v>
      </c>
      <c r="H25" s="23">
        <v>0.79166666666666663</v>
      </c>
      <c r="I25" s="13">
        <v>0.29166666666666669</v>
      </c>
      <c r="J25" s="19" t="s">
        <v>14</v>
      </c>
      <c r="K25" s="23">
        <v>0.5</v>
      </c>
      <c r="L25" s="23">
        <v>0.79166666666666663</v>
      </c>
      <c r="M25" s="13">
        <v>0.29166666666666669</v>
      </c>
      <c r="N25" s="21" t="s">
        <v>18</v>
      </c>
      <c r="O25" s="32">
        <v>0.51736111111111116</v>
      </c>
      <c r="P25" s="32">
        <v>0.81944444444444442</v>
      </c>
      <c r="Q25" s="13">
        <v>0.30208333333333326</v>
      </c>
      <c r="R25" s="16" t="s">
        <v>15</v>
      </c>
      <c r="S25" s="23">
        <v>0.20833333333333334</v>
      </c>
      <c r="T25" s="23">
        <v>0.5</v>
      </c>
      <c r="U25" s="13">
        <v>0.29166666666666669</v>
      </c>
      <c r="V25" s="11" t="s">
        <v>13</v>
      </c>
      <c r="W25" s="12" t="s">
        <v>78</v>
      </c>
      <c r="X25" s="12" t="s">
        <v>78</v>
      </c>
      <c r="Y25" s="13" t="s">
        <v>79</v>
      </c>
      <c r="Z25" s="16" t="s">
        <v>12</v>
      </c>
      <c r="AA25" s="12" t="s">
        <v>78</v>
      </c>
      <c r="AB25" s="12" t="s">
        <v>78</v>
      </c>
      <c r="AC25" s="13" t="s">
        <v>79</v>
      </c>
      <c r="AD25" s="15">
        <f t="shared" si="1"/>
        <v>1.4895833333333335</v>
      </c>
    </row>
    <row r="26" spans="1:30" ht="18" x14ac:dyDescent="0.3">
      <c r="A26" s="40" t="s">
        <v>59</v>
      </c>
      <c r="B26" s="19"/>
      <c r="C26" s="12"/>
      <c r="D26" s="12"/>
      <c r="E26" s="13" t="s">
        <v>79</v>
      </c>
      <c r="F26" s="11"/>
      <c r="G26" s="12"/>
      <c r="H26" s="12"/>
      <c r="I26" s="13" t="s">
        <v>79</v>
      </c>
      <c r="J26" s="16"/>
      <c r="K26" s="12"/>
      <c r="L26" s="12"/>
      <c r="M26" s="13" t="s">
        <v>79</v>
      </c>
      <c r="N26" s="16"/>
      <c r="O26" s="12"/>
      <c r="P26" s="12"/>
      <c r="Q26" s="13" t="s">
        <v>79</v>
      </c>
      <c r="R26" s="31"/>
      <c r="S26" s="12"/>
      <c r="T26" s="12"/>
      <c r="U26" s="13" t="s">
        <v>79</v>
      </c>
      <c r="V26" s="31"/>
      <c r="W26" s="12"/>
      <c r="X26" s="12"/>
      <c r="Y26" s="13" t="s">
        <v>79</v>
      </c>
      <c r="Z26" s="24"/>
      <c r="AA26" s="12"/>
      <c r="AB26" s="12"/>
      <c r="AC26" s="13" t="s">
        <v>79</v>
      </c>
      <c r="AD26" s="15">
        <f t="shared" si="1"/>
        <v>0</v>
      </c>
    </row>
    <row r="27" spans="1:30" ht="18" x14ac:dyDescent="0.3">
      <c r="A27" s="40" t="s">
        <v>60</v>
      </c>
      <c r="B27" s="19" t="s">
        <v>12</v>
      </c>
      <c r="C27" s="12" t="s">
        <v>78</v>
      </c>
      <c r="D27" s="12" t="s">
        <v>78</v>
      </c>
      <c r="E27" s="13" t="s">
        <v>79</v>
      </c>
      <c r="F27" s="21" t="s">
        <v>18</v>
      </c>
      <c r="G27" s="32">
        <v>0.51736111111111116</v>
      </c>
      <c r="H27" s="32">
        <v>0.81944444444444442</v>
      </c>
      <c r="I27" s="13">
        <v>0.30208333333333326</v>
      </c>
      <c r="J27" s="21" t="s">
        <v>18</v>
      </c>
      <c r="K27" s="32">
        <v>0.51736111111111116</v>
      </c>
      <c r="L27" s="32">
        <v>0.81944444444444442</v>
      </c>
      <c r="M27" s="13">
        <v>0.30208333333333326</v>
      </c>
      <c r="N27" s="16" t="s">
        <v>15</v>
      </c>
      <c r="O27" s="23">
        <v>0.20833333333333334</v>
      </c>
      <c r="P27" s="23">
        <v>0.5</v>
      </c>
      <c r="Q27" s="13">
        <v>0.29166666666666669</v>
      </c>
      <c r="R27" s="29" t="s">
        <v>20</v>
      </c>
      <c r="S27" s="30">
        <v>0.21527777777777779</v>
      </c>
      <c r="T27" s="30">
        <v>0.53125</v>
      </c>
      <c r="U27" s="13">
        <v>0.31597222222222221</v>
      </c>
      <c r="V27" s="16" t="s">
        <v>12</v>
      </c>
      <c r="W27" s="12" t="s">
        <v>78</v>
      </c>
      <c r="X27" s="12" t="s">
        <v>78</v>
      </c>
      <c r="Y27" s="13" t="s">
        <v>79</v>
      </c>
      <c r="Z27" s="25" t="s">
        <v>19</v>
      </c>
      <c r="AA27" s="27">
        <v>0.26041666666666669</v>
      </c>
      <c r="AB27" s="27">
        <v>0.53125</v>
      </c>
      <c r="AC27" s="13">
        <v>0.27083333333333331</v>
      </c>
      <c r="AD27" s="15">
        <f t="shared" si="1"/>
        <v>1.4826388888888886</v>
      </c>
    </row>
    <row r="28" spans="1:30" ht="18" x14ac:dyDescent="0.3">
      <c r="A28" s="40" t="s">
        <v>61</v>
      </c>
      <c r="B28" s="41" t="s">
        <v>12</v>
      </c>
      <c r="C28" s="12" t="s">
        <v>78</v>
      </c>
      <c r="D28" s="12" t="s">
        <v>78</v>
      </c>
      <c r="E28" s="13" t="s">
        <v>79</v>
      </c>
      <c r="F28" s="16" t="s">
        <v>15</v>
      </c>
      <c r="G28" s="23">
        <v>0.20833333333333334</v>
      </c>
      <c r="H28" s="23">
        <v>0.5</v>
      </c>
      <c r="I28" s="13">
        <v>0.29166666666666669</v>
      </c>
      <c r="J28" s="16" t="s">
        <v>12</v>
      </c>
      <c r="K28" s="12" t="s">
        <v>78</v>
      </c>
      <c r="L28" s="12" t="s">
        <v>78</v>
      </c>
      <c r="M28" s="13" t="s">
        <v>79</v>
      </c>
      <c r="N28" s="25" t="s">
        <v>16</v>
      </c>
      <c r="O28" s="27">
        <v>0.2048611111111111</v>
      </c>
      <c r="P28" s="27">
        <v>0.51041666666666663</v>
      </c>
      <c r="Q28" s="13">
        <v>0.30555555555555552</v>
      </c>
      <c r="R28" s="19" t="s">
        <v>14</v>
      </c>
      <c r="S28" s="23">
        <v>0.5</v>
      </c>
      <c r="T28" s="23">
        <v>0.79166666666666663</v>
      </c>
      <c r="U28" s="13">
        <v>0.29166666666666669</v>
      </c>
      <c r="V28" s="16" t="s">
        <v>12</v>
      </c>
      <c r="W28" s="12" t="s">
        <v>78</v>
      </c>
      <c r="X28" s="12" t="s">
        <v>78</v>
      </c>
      <c r="Y28" s="13" t="s">
        <v>79</v>
      </c>
      <c r="Z28" s="16" t="s">
        <v>12</v>
      </c>
      <c r="AA28" s="12" t="s">
        <v>78</v>
      </c>
      <c r="AB28" s="12" t="s">
        <v>78</v>
      </c>
      <c r="AC28" s="13" t="s">
        <v>79</v>
      </c>
      <c r="AD28" s="15">
        <f t="shared" si="1"/>
        <v>0.88888888888888884</v>
      </c>
    </row>
    <row r="29" spans="1:30" ht="18" x14ac:dyDescent="0.3">
      <c r="A29" s="40" t="s">
        <v>62</v>
      </c>
      <c r="B29" s="21" t="s">
        <v>18</v>
      </c>
      <c r="C29" s="32">
        <v>0.51736111111111116</v>
      </c>
      <c r="D29" s="32">
        <v>0.81944444444444442</v>
      </c>
      <c r="E29" s="13">
        <v>0.30208333333333326</v>
      </c>
      <c r="F29" s="17" t="s">
        <v>17</v>
      </c>
      <c r="G29" s="28">
        <v>0.49652777777777779</v>
      </c>
      <c r="H29" s="28">
        <v>0.80902777777777779</v>
      </c>
      <c r="I29" s="13">
        <v>0.3125</v>
      </c>
      <c r="J29" s="16" t="s">
        <v>12</v>
      </c>
      <c r="K29" s="12" t="s">
        <v>78</v>
      </c>
      <c r="L29" s="12" t="s">
        <v>78</v>
      </c>
      <c r="M29" s="13" t="s">
        <v>79</v>
      </c>
      <c r="N29" s="17" t="s">
        <v>17</v>
      </c>
      <c r="O29" s="28">
        <v>0.49652777777777779</v>
      </c>
      <c r="P29" s="28">
        <v>0.80902777777777779</v>
      </c>
      <c r="Q29" s="13">
        <v>0.3125</v>
      </c>
      <c r="R29" s="17" t="s">
        <v>17</v>
      </c>
      <c r="S29" s="28">
        <v>0.49652777777777779</v>
      </c>
      <c r="T29" s="28">
        <v>0.80902777777777779</v>
      </c>
      <c r="U29" s="13">
        <v>0.3125</v>
      </c>
      <c r="V29" s="34" t="s">
        <v>12</v>
      </c>
      <c r="W29" s="12" t="s">
        <v>78</v>
      </c>
      <c r="X29" s="12" t="s">
        <v>78</v>
      </c>
      <c r="Y29" s="13" t="s">
        <v>79</v>
      </c>
      <c r="Z29" s="17" t="s">
        <v>22</v>
      </c>
      <c r="AA29" s="28">
        <v>0.49652777777777779</v>
      </c>
      <c r="AB29" s="28">
        <v>0.80902777777777779</v>
      </c>
      <c r="AC29" s="13">
        <v>0.3125</v>
      </c>
      <c r="AD29" s="15">
        <f t="shared" si="1"/>
        <v>1.5520833333333333</v>
      </c>
    </row>
    <row r="30" spans="1:30" ht="18" x14ac:dyDescent="0.3">
      <c r="A30" s="40" t="s">
        <v>63</v>
      </c>
      <c r="B30" s="29" t="s">
        <v>20</v>
      </c>
      <c r="C30" s="30">
        <v>0.21527777777777779</v>
      </c>
      <c r="D30" s="30">
        <v>0.53125</v>
      </c>
      <c r="E30" s="13">
        <v>0.31597222222222221</v>
      </c>
      <c r="F30" s="29" t="s">
        <v>20</v>
      </c>
      <c r="G30" s="30">
        <v>0.21527777777777779</v>
      </c>
      <c r="H30" s="30">
        <v>0.53125</v>
      </c>
      <c r="I30" s="13">
        <v>0.31597222222222221</v>
      </c>
      <c r="J30" s="16" t="s">
        <v>12</v>
      </c>
      <c r="K30" s="12" t="s">
        <v>78</v>
      </c>
      <c r="L30" s="12" t="s">
        <v>78</v>
      </c>
      <c r="M30" s="13" t="s">
        <v>79</v>
      </c>
      <c r="N30" s="29" t="s">
        <v>20</v>
      </c>
      <c r="O30" s="30">
        <v>0.21527777777777779</v>
      </c>
      <c r="P30" s="30">
        <v>0.53125</v>
      </c>
      <c r="Q30" s="13">
        <v>0.31597222222222221</v>
      </c>
      <c r="R30" s="19" t="s">
        <v>14</v>
      </c>
      <c r="S30" s="23">
        <v>0.5</v>
      </c>
      <c r="T30" s="23">
        <v>0.79166666666666663</v>
      </c>
      <c r="U30" s="13">
        <v>0.29166666666666669</v>
      </c>
      <c r="V30" s="17" t="s">
        <v>24</v>
      </c>
      <c r="W30" s="28">
        <v>0.49652777777777779</v>
      </c>
      <c r="X30" s="28">
        <v>0.80902777777777779</v>
      </c>
      <c r="Y30" s="13">
        <v>0.3125</v>
      </c>
      <c r="Z30" s="16" t="s">
        <v>12</v>
      </c>
      <c r="AA30" s="12" t="s">
        <v>78</v>
      </c>
      <c r="AB30" s="12" t="s">
        <v>78</v>
      </c>
      <c r="AC30" s="13" t="s">
        <v>79</v>
      </c>
      <c r="AD30" s="15">
        <f t="shared" si="1"/>
        <v>1.5520833333333333</v>
      </c>
    </row>
    <row r="31" spans="1:30" ht="18" x14ac:dyDescent="0.3">
      <c r="A31" s="40" t="s">
        <v>64</v>
      </c>
      <c r="B31" s="16" t="s">
        <v>12</v>
      </c>
      <c r="C31" s="12" t="s">
        <v>78</v>
      </c>
      <c r="D31" s="12" t="s">
        <v>78</v>
      </c>
      <c r="E31" s="13" t="s">
        <v>79</v>
      </c>
      <c r="F31" s="19" t="s">
        <v>14</v>
      </c>
      <c r="G31" s="23">
        <v>0.5</v>
      </c>
      <c r="H31" s="23">
        <v>0.79166666666666663</v>
      </c>
      <c r="I31" s="13">
        <v>0.29166666666666669</v>
      </c>
      <c r="J31" s="17" t="s">
        <v>17</v>
      </c>
      <c r="K31" s="28">
        <v>0.49652777777777779</v>
      </c>
      <c r="L31" s="28">
        <v>0.80902777777777779</v>
      </c>
      <c r="M31" s="13">
        <v>0.3125</v>
      </c>
      <c r="N31" s="11" t="s">
        <v>12</v>
      </c>
      <c r="O31" s="12" t="s">
        <v>78</v>
      </c>
      <c r="P31" s="12" t="s">
        <v>78</v>
      </c>
      <c r="Q31" s="13" t="s">
        <v>79</v>
      </c>
      <c r="R31" s="11" t="s">
        <v>12</v>
      </c>
      <c r="S31" s="12" t="s">
        <v>78</v>
      </c>
      <c r="T31" s="12" t="s">
        <v>78</v>
      </c>
      <c r="U31" s="13" t="s">
        <v>79</v>
      </c>
      <c r="V31" s="34" t="s">
        <v>12</v>
      </c>
      <c r="W31" s="12" t="s">
        <v>78</v>
      </c>
      <c r="X31" s="12" t="s">
        <v>78</v>
      </c>
      <c r="Y31" s="13" t="s">
        <v>79</v>
      </c>
      <c r="Z31" s="19" t="s">
        <v>14</v>
      </c>
      <c r="AA31" s="23">
        <v>0.5</v>
      </c>
      <c r="AB31" s="23">
        <v>0.79166666666666663</v>
      </c>
      <c r="AC31" s="13">
        <v>0.29166666666666669</v>
      </c>
      <c r="AD31" s="15">
        <f t="shared" si="1"/>
        <v>0.89583333333333348</v>
      </c>
    </row>
    <row r="32" spans="1:30" ht="18" x14ac:dyDescent="0.3">
      <c r="A32" s="40" t="s">
        <v>65</v>
      </c>
      <c r="B32" s="16" t="s">
        <v>15</v>
      </c>
      <c r="C32" s="23">
        <v>0.20833333333333334</v>
      </c>
      <c r="D32" s="23">
        <v>0.5</v>
      </c>
      <c r="E32" s="13">
        <v>0.29166666666666669</v>
      </c>
      <c r="F32" s="16" t="s">
        <v>12</v>
      </c>
      <c r="G32" s="12" t="s">
        <v>78</v>
      </c>
      <c r="H32" s="12" t="s">
        <v>78</v>
      </c>
      <c r="I32" s="13" t="s">
        <v>79</v>
      </c>
      <c r="J32" s="16" t="s">
        <v>15</v>
      </c>
      <c r="K32" s="23">
        <v>0.20833333333333334</v>
      </c>
      <c r="L32" s="23">
        <v>0.5</v>
      </c>
      <c r="M32" s="13">
        <v>0.29166666666666669</v>
      </c>
      <c r="N32" s="16" t="s">
        <v>15</v>
      </c>
      <c r="O32" s="23">
        <v>0.20833333333333334</v>
      </c>
      <c r="P32" s="23">
        <v>0.5</v>
      </c>
      <c r="Q32" s="13">
        <v>0.29166666666666669</v>
      </c>
      <c r="R32" s="16" t="s">
        <v>12</v>
      </c>
      <c r="S32" s="12" t="s">
        <v>78</v>
      </c>
      <c r="T32" s="12" t="s">
        <v>78</v>
      </c>
      <c r="U32" s="13" t="s">
        <v>79</v>
      </c>
      <c r="V32" s="21" t="s">
        <v>25</v>
      </c>
      <c r="W32" s="32">
        <v>0.51736111111111116</v>
      </c>
      <c r="X32" s="32">
        <v>0.81944444444444442</v>
      </c>
      <c r="Y32" s="13">
        <v>0.30208333333333326</v>
      </c>
      <c r="Z32" s="24" t="s">
        <v>12</v>
      </c>
      <c r="AA32" s="12" t="s">
        <v>78</v>
      </c>
      <c r="AB32" s="12" t="s">
        <v>78</v>
      </c>
      <c r="AC32" s="13" t="s">
        <v>79</v>
      </c>
      <c r="AD32" s="15">
        <f t="shared" si="1"/>
        <v>1.1770833333333333</v>
      </c>
    </row>
    <row r="33" spans="1:30" ht="18" x14ac:dyDescent="0.35">
      <c r="A33" s="36"/>
      <c r="B33" s="2"/>
      <c r="C33" s="2"/>
      <c r="D33" s="2"/>
      <c r="E33" s="37">
        <f>COUNTIF(E22:E32,"&gt;00:00")</f>
        <v>6</v>
      </c>
      <c r="F33" s="37"/>
      <c r="G33" s="37"/>
      <c r="H33" s="37"/>
      <c r="I33" s="37">
        <f>COUNTIF(I22:I32,"&gt;00:00")</f>
        <v>7</v>
      </c>
      <c r="J33" s="37"/>
      <c r="K33" s="37"/>
      <c r="L33" s="37"/>
      <c r="M33" s="37">
        <f>COUNTIF(M22:M32,"&gt;00:00")</f>
        <v>6</v>
      </c>
      <c r="N33" s="37"/>
      <c r="O33" s="37"/>
      <c r="P33" s="37"/>
      <c r="Q33" s="37">
        <f>COUNTIF(Q22:Q32,"&gt;00:00")</f>
        <v>7</v>
      </c>
      <c r="R33" s="37"/>
      <c r="S33" s="37"/>
      <c r="T33" s="37"/>
      <c r="U33" s="37">
        <f>COUNTIF(U22:U32,"&gt;00:00")</f>
        <v>7</v>
      </c>
      <c r="V33" s="37"/>
      <c r="W33" s="37"/>
      <c r="X33" s="37"/>
      <c r="Y33" s="37">
        <f>COUNTIF(Y22:Y32,"&gt;00:00")</f>
        <v>4</v>
      </c>
      <c r="Z33" s="37"/>
      <c r="AA33" s="37"/>
      <c r="AB33" s="37"/>
      <c r="AC33" s="37">
        <f>COUNTIF(AC22:AC32,"&gt;00:00")</f>
        <v>3</v>
      </c>
    </row>
    <row r="34" spans="1:30" ht="21" x14ac:dyDescent="0.4">
      <c r="A34" s="38" t="s">
        <v>26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30" ht="21" x14ac:dyDescent="0.4">
      <c r="A35" s="38" t="s">
        <v>27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30" ht="18.600000000000001" thickBot="1" x14ac:dyDescent="0.4">
      <c r="A36" s="36"/>
      <c r="B36" s="1">
        <v>45523</v>
      </c>
      <c r="C36" s="1"/>
      <c r="D36" s="1"/>
      <c r="E36" s="2"/>
      <c r="F36" s="1">
        <v>45524</v>
      </c>
      <c r="G36" s="1"/>
      <c r="H36" s="1"/>
      <c r="I36" s="2"/>
      <c r="J36" s="1">
        <v>45525</v>
      </c>
      <c r="K36" s="1"/>
      <c r="L36" s="1"/>
      <c r="M36" s="2"/>
      <c r="N36" s="1">
        <v>45526</v>
      </c>
      <c r="O36" s="1"/>
      <c r="P36" s="1"/>
      <c r="Q36" s="2"/>
      <c r="R36" s="1">
        <v>45527</v>
      </c>
      <c r="S36" s="1"/>
      <c r="T36" s="1"/>
      <c r="U36" s="2"/>
      <c r="V36" s="1">
        <v>45528</v>
      </c>
      <c r="W36" s="1"/>
      <c r="X36" s="1"/>
      <c r="Y36" s="2"/>
      <c r="Z36" s="1">
        <v>45529</v>
      </c>
      <c r="AA36" s="2"/>
      <c r="AB36" s="2"/>
      <c r="AC36" s="2"/>
    </row>
    <row r="37" spans="1:30" ht="28.2" thickTop="1" x14ac:dyDescent="0.3">
      <c r="A37" s="39" t="s">
        <v>29</v>
      </c>
      <c r="B37" s="5" t="s">
        <v>7</v>
      </c>
      <c r="C37" s="5" t="s">
        <v>10</v>
      </c>
      <c r="D37" s="5" t="s">
        <v>11</v>
      </c>
      <c r="E37" s="6" t="s">
        <v>2</v>
      </c>
      <c r="F37" s="7" t="s">
        <v>8</v>
      </c>
      <c r="G37" s="5" t="s">
        <v>10</v>
      </c>
      <c r="H37" s="5" t="s">
        <v>11</v>
      </c>
      <c r="I37" s="6" t="s">
        <v>2</v>
      </c>
      <c r="J37" s="7" t="s">
        <v>9</v>
      </c>
      <c r="K37" s="5" t="s">
        <v>10</v>
      </c>
      <c r="L37" s="5" t="s">
        <v>11</v>
      </c>
      <c r="M37" s="6" t="s">
        <v>2</v>
      </c>
      <c r="N37" s="7" t="s">
        <v>1</v>
      </c>
      <c r="O37" s="5" t="s">
        <v>10</v>
      </c>
      <c r="P37" s="5" t="s">
        <v>11</v>
      </c>
      <c r="Q37" s="6" t="s">
        <v>2</v>
      </c>
      <c r="R37" s="7" t="s">
        <v>3</v>
      </c>
      <c r="S37" s="5" t="s">
        <v>10</v>
      </c>
      <c r="T37" s="5" t="s">
        <v>11</v>
      </c>
      <c r="U37" s="6" t="s">
        <v>2</v>
      </c>
      <c r="V37" s="7" t="s">
        <v>4</v>
      </c>
      <c r="W37" s="5" t="s">
        <v>10</v>
      </c>
      <c r="X37" s="5" t="s">
        <v>11</v>
      </c>
      <c r="Y37" s="6" t="s">
        <v>2</v>
      </c>
      <c r="Z37" s="7" t="s">
        <v>5</v>
      </c>
      <c r="AA37" s="5" t="s">
        <v>10</v>
      </c>
      <c r="AB37" s="5" t="s">
        <v>11</v>
      </c>
      <c r="AC37" s="6" t="s">
        <v>2</v>
      </c>
      <c r="AD37" s="8" t="s">
        <v>6</v>
      </c>
    </row>
    <row r="38" spans="1:30" ht="18" x14ac:dyDescent="0.3">
      <c r="A38" s="42" t="s">
        <v>66</v>
      </c>
      <c r="B38" s="19" t="s">
        <v>12</v>
      </c>
      <c r="C38" s="12" t="s">
        <v>78</v>
      </c>
      <c r="D38" s="12" t="s">
        <v>78</v>
      </c>
      <c r="E38" s="13" t="s">
        <v>79</v>
      </c>
      <c r="F38" s="19" t="s">
        <v>14</v>
      </c>
      <c r="G38" s="23">
        <v>0.5</v>
      </c>
      <c r="H38" s="23">
        <v>0.79166666666666663</v>
      </c>
      <c r="I38" s="13">
        <v>0.29166666666666669</v>
      </c>
      <c r="J38" s="17" t="s">
        <v>17</v>
      </c>
      <c r="K38" s="28">
        <v>0.49652777777777779</v>
      </c>
      <c r="L38" s="28">
        <v>0.80902777777777779</v>
      </c>
      <c r="M38" s="13">
        <v>0.3125</v>
      </c>
      <c r="N38" s="16" t="s">
        <v>12</v>
      </c>
      <c r="O38" s="12" t="s">
        <v>78</v>
      </c>
      <c r="P38" s="12" t="s">
        <v>78</v>
      </c>
      <c r="Q38" s="13" t="s">
        <v>79</v>
      </c>
      <c r="R38" s="21" t="s">
        <v>18</v>
      </c>
      <c r="S38" s="32">
        <v>0.51736111111111116</v>
      </c>
      <c r="T38" s="32">
        <v>0.81944444444444442</v>
      </c>
      <c r="U38" s="13">
        <v>0.30208333333333326</v>
      </c>
      <c r="V38" s="16" t="s">
        <v>12</v>
      </c>
      <c r="W38" s="12" t="s">
        <v>78</v>
      </c>
      <c r="X38" s="12" t="s">
        <v>78</v>
      </c>
      <c r="Y38" s="13" t="s">
        <v>79</v>
      </c>
      <c r="Z38" s="16" t="s">
        <v>12</v>
      </c>
      <c r="AA38" s="12" t="s">
        <v>78</v>
      </c>
      <c r="AB38" s="12" t="s">
        <v>78</v>
      </c>
      <c r="AC38" s="13" t="s">
        <v>79</v>
      </c>
      <c r="AD38" s="15">
        <f t="shared" ref="AD38:AD48" si="2">E38+I38+M38+Q38+U38+Y38+AC38</f>
        <v>0.90625</v>
      </c>
    </row>
    <row r="39" spans="1:30" ht="18" x14ac:dyDescent="0.3">
      <c r="A39" s="42" t="s">
        <v>67</v>
      </c>
      <c r="B39" s="19" t="s">
        <v>14</v>
      </c>
      <c r="C39" s="23">
        <v>0.5</v>
      </c>
      <c r="D39" s="23">
        <v>0.79166666666666663</v>
      </c>
      <c r="E39" s="13">
        <v>0.29166666666666669</v>
      </c>
      <c r="F39" s="21" t="s">
        <v>18</v>
      </c>
      <c r="G39" s="32">
        <v>0.51736111111111116</v>
      </c>
      <c r="H39" s="32">
        <v>0.81944444444444442</v>
      </c>
      <c r="I39" s="13">
        <v>0.30208333333333326</v>
      </c>
      <c r="J39" s="19" t="s">
        <v>14</v>
      </c>
      <c r="K39" s="23">
        <v>0.5</v>
      </c>
      <c r="L39" s="23">
        <v>0.79166666666666663</v>
      </c>
      <c r="M39" s="13">
        <v>0.29166666666666669</v>
      </c>
      <c r="N39" s="16" t="s">
        <v>12</v>
      </c>
      <c r="O39" s="12" t="s">
        <v>78</v>
      </c>
      <c r="P39" s="12" t="s">
        <v>78</v>
      </c>
      <c r="Q39" s="13" t="s">
        <v>79</v>
      </c>
      <c r="R39" s="16" t="s">
        <v>15</v>
      </c>
      <c r="S39" s="23">
        <v>0.20833333333333334</v>
      </c>
      <c r="T39" s="23">
        <v>0.5</v>
      </c>
      <c r="U39" s="13">
        <v>0.29166666666666669</v>
      </c>
      <c r="V39" s="25" t="s">
        <v>21</v>
      </c>
      <c r="W39" s="27">
        <v>0.2326388888888889</v>
      </c>
      <c r="X39" s="27">
        <v>0.51041666666666663</v>
      </c>
      <c r="Y39" s="13">
        <v>0.27777777777777773</v>
      </c>
      <c r="Z39" s="16" t="s">
        <v>12</v>
      </c>
      <c r="AA39" s="12" t="s">
        <v>78</v>
      </c>
      <c r="AB39" s="12" t="s">
        <v>78</v>
      </c>
      <c r="AC39" s="13" t="s">
        <v>79</v>
      </c>
      <c r="AD39" s="15">
        <f t="shared" si="2"/>
        <v>1.4548611111111112</v>
      </c>
    </row>
    <row r="40" spans="1:30" ht="18" x14ac:dyDescent="0.3">
      <c r="A40" s="42" t="s">
        <v>68</v>
      </c>
      <c r="B40" s="11" t="s">
        <v>13</v>
      </c>
      <c r="C40" s="12" t="s">
        <v>78</v>
      </c>
      <c r="D40" s="12" t="s">
        <v>78</v>
      </c>
      <c r="E40" s="13" t="s">
        <v>79</v>
      </c>
      <c r="F40" s="11" t="s">
        <v>13</v>
      </c>
      <c r="G40" s="12" t="s">
        <v>78</v>
      </c>
      <c r="H40" s="12" t="s">
        <v>78</v>
      </c>
      <c r="I40" s="13" t="s">
        <v>79</v>
      </c>
      <c r="J40" s="11" t="s">
        <v>13</v>
      </c>
      <c r="K40" s="23" t="s">
        <v>78</v>
      </c>
      <c r="L40" s="23" t="s">
        <v>78</v>
      </c>
      <c r="M40" s="13" t="s">
        <v>79</v>
      </c>
      <c r="N40" s="11" t="s">
        <v>13</v>
      </c>
      <c r="O40" s="12" t="s">
        <v>78</v>
      </c>
      <c r="P40" s="12" t="s">
        <v>78</v>
      </c>
      <c r="Q40" s="13" t="s">
        <v>79</v>
      </c>
      <c r="R40" s="11" t="s">
        <v>13</v>
      </c>
      <c r="S40" s="12" t="s">
        <v>78</v>
      </c>
      <c r="T40" s="12" t="s">
        <v>78</v>
      </c>
      <c r="U40" s="13" t="s">
        <v>79</v>
      </c>
      <c r="V40" s="11" t="s">
        <v>13</v>
      </c>
      <c r="W40" s="12" t="s">
        <v>78</v>
      </c>
      <c r="X40" s="12" t="s">
        <v>78</v>
      </c>
      <c r="Y40" s="13" t="s">
        <v>79</v>
      </c>
      <c r="Z40" s="16" t="s">
        <v>12</v>
      </c>
      <c r="AA40" s="12" t="s">
        <v>78</v>
      </c>
      <c r="AB40" s="12" t="s">
        <v>78</v>
      </c>
      <c r="AC40" s="13" t="s">
        <v>79</v>
      </c>
      <c r="AD40" s="15">
        <f t="shared" si="2"/>
        <v>0</v>
      </c>
    </row>
    <row r="41" spans="1:30" ht="18" x14ac:dyDescent="0.3">
      <c r="A41" s="42" t="s">
        <v>69</v>
      </c>
      <c r="B41" s="17" t="s">
        <v>17</v>
      </c>
      <c r="C41" s="18">
        <v>0.49652777777777779</v>
      </c>
      <c r="D41" s="18">
        <v>0.80902777777777779</v>
      </c>
      <c r="E41" s="13">
        <v>0.3125</v>
      </c>
      <c r="F41" s="11" t="s">
        <v>12</v>
      </c>
      <c r="G41" s="12" t="s">
        <v>78</v>
      </c>
      <c r="H41" s="12" t="s">
        <v>78</v>
      </c>
      <c r="I41" s="13" t="s">
        <v>79</v>
      </c>
      <c r="J41" s="16" t="s">
        <v>15</v>
      </c>
      <c r="K41" s="23">
        <v>0.20833333333333334</v>
      </c>
      <c r="L41" s="23">
        <v>0.5</v>
      </c>
      <c r="M41" s="13">
        <v>0.29166666666666669</v>
      </c>
      <c r="N41" s="16" t="s">
        <v>15</v>
      </c>
      <c r="O41" s="23">
        <v>0.20833333333333334</v>
      </c>
      <c r="P41" s="23">
        <v>0.5</v>
      </c>
      <c r="Q41" s="13">
        <v>0.29166666666666669</v>
      </c>
      <c r="R41" s="25" t="s">
        <v>16</v>
      </c>
      <c r="S41" s="27">
        <v>0.2048611111111111</v>
      </c>
      <c r="T41" s="27">
        <v>0.51041666666666663</v>
      </c>
      <c r="U41" s="13">
        <v>0.30555555555555552</v>
      </c>
      <c r="V41" s="29" t="s">
        <v>23</v>
      </c>
      <c r="W41" s="30">
        <v>0.24305555555555555</v>
      </c>
      <c r="X41" s="30">
        <v>0.53125</v>
      </c>
      <c r="Y41" s="13">
        <v>0.28819444444444442</v>
      </c>
      <c r="Z41" s="24" t="s">
        <v>12</v>
      </c>
      <c r="AA41" s="12" t="s">
        <v>78</v>
      </c>
      <c r="AB41" s="12" t="s">
        <v>78</v>
      </c>
      <c r="AC41" s="13" t="s">
        <v>79</v>
      </c>
      <c r="AD41" s="15">
        <f t="shared" si="2"/>
        <v>1.4895833333333335</v>
      </c>
    </row>
    <row r="42" spans="1:30" ht="18" x14ac:dyDescent="0.3">
      <c r="A42" s="42" t="s">
        <v>70</v>
      </c>
      <c r="B42" s="19" t="s">
        <v>12</v>
      </c>
      <c r="C42" s="12"/>
      <c r="D42" s="12"/>
      <c r="E42" s="13" t="s">
        <v>79</v>
      </c>
      <c r="F42" s="29" t="s">
        <v>20</v>
      </c>
      <c r="G42" s="30">
        <v>0.21527777777777779</v>
      </c>
      <c r="H42" s="30">
        <v>0.53125</v>
      </c>
      <c r="I42" s="13">
        <v>0.31597222222222221</v>
      </c>
      <c r="J42" s="29" t="s">
        <v>20</v>
      </c>
      <c r="K42" s="30">
        <v>0.21527777777777779</v>
      </c>
      <c r="L42" s="30">
        <v>0.53125</v>
      </c>
      <c r="M42" s="13">
        <v>0.31597222222222221</v>
      </c>
      <c r="N42" s="29" t="s">
        <v>20</v>
      </c>
      <c r="O42" s="30">
        <v>0.21527777777777779</v>
      </c>
      <c r="P42" s="30">
        <v>0.53125</v>
      </c>
      <c r="Q42" s="13">
        <v>0.31597222222222221</v>
      </c>
      <c r="R42" s="16" t="s">
        <v>15</v>
      </c>
      <c r="S42" s="23">
        <v>0.20833333333333334</v>
      </c>
      <c r="T42" s="23">
        <v>0.5</v>
      </c>
      <c r="U42" s="13">
        <v>0.29166666666666669</v>
      </c>
      <c r="V42" s="16" t="s">
        <v>12</v>
      </c>
      <c r="W42" s="12"/>
      <c r="X42" s="12"/>
      <c r="Y42" s="13" t="s">
        <v>79</v>
      </c>
      <c r="Z42" s="17" t="s">
        <v>22</v>
      </c>
      <c r="AA42" s="28">
        <v>0.49652777777777779</v>
      </c>
      <c r="AB42" s="28">
        <v>0.80902777777777779</v>
      </c>
      <c r="AC42" s="13">
        <v>0.3125</v>
      </c>
      <c r="AD42" s="15">
        <f t="shared" si="2"/>
        <v>1.5520833333333333</v>
      </c>
    </row>
    <row r="43" spans="1:30" ht="18" x14ac:dyDescent="0.3">
      <c r="A43" s="42" t="s">
        <v>71</v>
      </c>
      <c r="B43" s="11" t="s">
        <v>13</v>
      </c>
      <c r="C43" s="12" t="s">
        <v>78</v>
      </c>
      <c r="D43" s="12" t="s">
        <v>78</v>
      </c>
      <c r="E43" s="13" t="s">
        <v>79</v>
      </c>
      <c r="F43" s="11" t="s">
        <v>13</v>
      </c>
      <c r="G43" s="12" t="s">
        <v>78</v>
      </c>
      <c r="H43" s="12" t="s">
        <v>78</v>
      </c>
      <c r="I43" s="13" t="s">
        <v>79</v>
      </c>
      <c r="J43" s="11" t="s">
        <v>13</v>
      </c>
      <c r="K43" s="12" t="s">
        <v>78</v>
      </c>
      <c r="L43" s="12" t="s">
        <v>78</v>
      </c>
      <c r="M43" s="13" t="s">
        <v>79</v>
      </c>
      <c r="N43" s="11" t="s">
        <v>13</v>
      </c>
      <c r="O43" s="12" t="s">
        <v>78</v>
      </c>
      <c r="P43" s="12" t="s">
        <v>78</v>
      </c>
      <c r="Q43" s="13" t="s">
        <v>79</v>
      </c>
      <c r="R43" s="11" t="s">
        <v>13</v>
      </c>
      <c r="S43" s="12" t="s">
        <v>78</v>
      </c>
      <c r="T43" s="12" t="s">
        <v>78</v>
      </c>
      <c r="U43" s="13" t="s">
        <v>79</v>
      </c>
      <c r="V43" s="11" t="s">
        <v>13</v>
      </c>
      <c r="W43" s="12" t="s">
        <v>78</v>
      </c>
      <c r="X43" s="12" t="s">
        <v>78</v>
      </c>
      <c r="Y43" s="13" t="s">
        <v>79</v>
      </c>
      <c r="Z43" s="11" t="s">
        <v>12</v>
      </c>
      <c r="AA43" s="12" t="s">
        <v>78</v>
      </c>
      <c r="AB43" s="12" t="s">
        <v>78</v>
      </c>
      <c r="AC43" s="13" t="s">
        <v>79</v>
      </c>
      <c r="AD43" s="15">
        <f t="shared" si="2"/>
        <v>0</v>
      </c>
    </row>
    <row r="44" spans="1:30" ht="18" x14ac:dyDescent="0.3">
      <c r="A44" s="42" t="s">
        <v>72</v>
      </c>
      <c r="B44" s="21" t="s">
        <v>18</v>
      </c>
      <c r="C44" s="32">
        <v>0.51736111111111116</v>
      </c>
      <c r="D44" s="32">
        <v>0.81944444444444442</v>
      </c>
      <c r="E44" s="13">
        <v>0.30208333333333326</v>
      </c>
      <c r="F44" s="16" t="s">
        <v>12</v>
      </c>
      <c r="G44" s="12" t="s">
        <v>78</v>
      </c>
      <c r="H44" s="12" t="s">
        <v>78</v>
      </c>
      <c r="I44" s="13" t="s">
        <v>79</v>
      </c>
      <c r="J44" s="19" t="s">
        <v>14</v>
      </c>
      <c r="K44" s="23">
        <v>0.5</v>
      </c>
      <c r="L44" s="23">
        <v>0.79166666666666663</v>
      </c>
      <c r="M44" s="13">
        <v>0.29166666666666669</v>
      </c>
      <c r="N44" s="19" t="s">
        <v>14</v>
      </c>
      <c r="O44" s="23">
        <v>0.5</v>
      </c>
      <c r="P44" s="23">
        <v>0.79166666666666663</v>
      </c>
      <c r="Q44" s="13">
        <v>0.29166666666666669</v>
      </c>
      <c r="R44" s="29" t="s">
        <v>20</v>
      </c>
      <c r="S44" s="30">
        <v>0.21527777777777779</v>
      </c>
      <c r="T44" s="30">
        <v>0.53125</v>
      </c>
      <c r="U44" s="13">
        <v>0.31597222222222221</v>
      </c>
      <c r="V44" s="16" t="s">
        <v>12</v>
      </c>
      <c r="W44" s="12" t="s">
        <v>78</v>
      </c>
      <c r="X44" s="12" t="s">
        <v>78</v>
      </c>
      <c r="Y44" s="13" t="s">
        <v>79</v>
      </c>
      <c r="Z44" s="16" t="s">
        <v>12</v>
      </c>
      <c r="AA44" s="12" t="s">
        <v>78</v>
      </c>
      <c r="AB44" s="12" t="s">
        <v>78</v>
      </c>
      <c r="AC44" s="13" t="s">
        <v>79</v>
      </c>
      <c r="AD44" s="15">
        <f t="shared" si="2"/>
        <v>1.2013888888888888</v>
      </c>
    </row>
    <row r="45" spans="1:30" ht="18" x14ac:dyDescent="0.3">
      <c r="A45" s="42" t="s">
        <v>73</v>
      </c>
      <c r="B45" s="41" t="s">
        <v>12</v>
      </c>
      <c r="C45" s="12" t="s">
        <v>78</v>
      </c>
      <c r="D45" s="12" t="s">
        <v>78</v>
      </c>
      <c r="E45" s="13" t="s">
        <v>79</v>
      </c>
      <c r="F45" s="16" t="s">
        <v>15</v>
      </c>
      <c r="G45" s="23">
        <v>0.20833333333333334</v>
      </c>
      <c r="H45" s="23">
        <v>0.5</v>
      </c>
      <c r="I45" s="13">
        <v>0.30555555555555552</v>
      </c>
      <c r="J45" s="25" t="s">
        <v>16</v>
      </c>
      <c r="K45" s="27">
        <v>0.2048611111111111</v>
      </c>
      <c r="L45" s="27">
        <v>0.51041666666666663</v>
      </c>
      <c r="M45" s="13">
        <v>0.30555555555555552</v>
      </c>
      <c r="N45" s="25" t="s">
        <v>16</v>
      </c>
      <c r="O45" s="27">
        <v>0.2048611111111111</v>
      </c>
      <c r="P45" s="27">
        <v>0.51041666666666663</v>
      </c>
      <c r="Q45" s="13">
        <v>0.30555555555555552</v>
      </c>
      <c r="R45" s="16" t="s">
        <v>15</v>
      </c>
      <c r="S45" s="23">
        <v>0.20833333333333334</v>
      </c>
      <c r="T45" s="23">
        <v>0.5</v>
      </c>
      <c r="U45" s="13">
        <v>0.29166666666666669</v>
      </c>
      <c r="V45" s="16" t="s">
        <v>12</v>
      </c>
      <c r="W45" s="12" t="s">
        <v>78</v>
      </c>
      <c r="X45" s="12" t="s">
        <v>78</v>
      </c>
      <c r="Y45" s="13" t="s">
        <v>79</v>
      </c>
      <c r="Z45" s="25" t="s">
        <v>19</v>
      </c>
      <c r="AA45" s="27">
        <v>0.26041666666666669</v>
      </c>
      <c r="AB45" s="27">
        <v>0.53125</v>
      </c>
      <c r="AC45" s="13">
        <v>0.27083333333333331</v>
      </c>
      <c r="AD45" s="15">
        <f t="shared" si="2"/>
        <v>1.4791666666666665</v>
      </c>
    </row>
    <row r="46" spans="1:30" ht="18" x14ac:dyDescent="0.3">
      <c r="A46" s="42" t="s">
        <v>74</v>
      </c>
      <c r="B46" s="29" t="s">
        <v>20</v>
      </c>
      <c r="C46" s="30">
        <v>0.21527777777777779</v>
      </c>
      <c r="D46" s="30">
        <v>0.53125</v>
      </c>
      <c r="E46" s="13">
        <v>0.31597222222222221</v>
      </c>
      <c r="F46" s="16" t="s">
        <v>15</v>
      </c>
      <c r="G46" s="23">
        <v>0.20833333333333334</v>
      </c>
      <c r="H46" s="23">
        <v>0.5</v>
      </c>
      <c r="I46" s="13">
        <v>0.29166666666666669</v>
      </c>
      <c r="J46" s="16" t="s">
        <v>12</v>
      </c>
      <c r="K46" s="12" t="s">
        <v>78</v>
      </c>
      <c r="L46" s="12" t="s">
        <v>78</v>
      </c>
      <c r="M46" s="13" t="s">
        <v>79</v>
      </c>
      <c r="N46" s="17" t="s">
        <v>17</v>
      </c>
      <c r="O46" s="28">
        <v>0.49652777777777779</v>
      </c>
      <c r="P46" s="28">
        <v>0.80902777777777779</v>
      </c>
      <c r="Q46" s="13">
        <v>0.3125</v>
      </c>
      <c r="R46" s="17" t="s">
        <v>17</v>
      </c>
      <c r="S46" s="28">
        <v>0.49652777777777779</v>
      </c>
      <c r="T46" s="28">
        <v>0.80902777777777779</v>
      </c>
      <c r="U46" s="13">
        <v>0.3125</v>
      </c>
      <c r="V46" s="17" t="s">
        <v>24</v>
      </c>
      <c r="W46" s="28">
        <v>0.49652777777777779</v>
      </c>
      <c r="X46" s="28">
        <v>0.80902777777777779</v>
      </c>
      <c r="Y46" s="13">
        <v>0.3125</v>
      </c>
      <c r="Z46" s="16" t="s">
        <v>12</v>
      </c>
      <c r="AA46" s="12" t="s">
        <v>78</v>
      </c>
      <c r="AB46" s="12" t="s">
        <v>78</v>
      </c>
      <c r="AC46" s="13" t="s">
        <v>79</v>
      </c>
      <c r="AD46" s="15">
        <f t="shared" si="2"/>
        <v>1.5451388888888888</v>
      </c>
    </row>
    <row r="47" spans="1:30" ht="18" x14ac:dyDescent="0.3">
      <c r="A47" s="42" t="s">
        <v>75</v>
      </c>
      <c r="B47" s="16" t="s">
        <v>12</v>
      </c>
      <c r="C47" s="12" t="s">
        <v>78</v>
      </c>
      <c r="D47" s="12" t="s">
        <v>78</v>
      </c>
      <c r="E47" s="13" t="s">
        <v>79</v>
      </c>
      <c r="F47" s="25" t="s">
        <v>16</v>
      </c>
      <c r="G47" s="27">
        <v>0.2048611111111111</v>
      </c>
      <c r="H47" s="27">
        <v>0.51041666666666663</v>
      </c>
      <c r="I47" s="13" t="s">
        <v>79</v>
      </c>
      <c r="J47" s="16" t="s">
        <v>15</v>
      </c>
      <c r="K47" s="23">
        <v>0.20833333333333334</v>
      </c>
      <c r="L47" s="23">
        <v>0.5</v>
      </c>
      <c r="M47" s="13">
        <v>0.29166666666666669</v>
      </c>
      <c r="N47" s="21" t="s">
        <v>18</v>
      </c>
      <c r="O47" s="32">
        <v>0.51736111111111116</v>
      </c>
      <c r="P47" s="32">
        <v>0.81944444444444442</v>
      </c>
      <c r="Q47" s="13">
        <v>0.30208333333333326</v>
      </c>
      <c r="R47" s="16" t="s">
        <v>12</v>
      </c>
      <c r="S47" s="12" t="s">
        <v>78</v>
      </c>
      <c r="T47" s="12" t="s">
        <v>78</v>
      </c>
      <c r="U47" s="13" t="s">
        <v>79</v>
      </c>
      <c r="V47" s="34" t="s">
        <v>12</v>
      </c>
      <c r="W47" s="12" t="s">
        <v>78</v>
      </c>
      <c r="X47" s="12" t="s">
        <v>78</v>
      </c>
      <c r="Y47" s="13" t="s">
        <v>79</v>
      </c>
      <c r="Z47" s="16" t="s">
        <v>15</v>
      </c>
      <c r="AA47" s="23">
        <v>0.20833333333333334</v>
      </c>
      <c r="AB47" s="23">
        <v>0.5</v>
      </c>
      <c r="AC47" s="13">
        <v>0.29166666666666669</v>
      </c>
      <c r="AD47" s="15">
        <f t="shared" si="2"/>
        <v>0.88541666666666674</v>
      </c>
    </row>
    <row r="48" spans="1:30" ht="18" x14ac:dyDescent="0.3">
      <c r="A48" s="42" t="s">
        <v>76</v>
      </c>
      <c r="B48" s="25" t="s">
        <v>16</v>
      </c>
      <c r="C48" s="27">
        <v>0.2048611111111111</v>
      </c>
      <c r="D48" s="27">
        <v>0.51041666666666663</v>
      </c>
      <c r="E48" s="13">
        <v>0.30555555555555552</v>
      </c>
      <c r="F48" s="17" t="s">
        <v>17</v>
      </c>
      <c r="G48" s="28">
        <v>0.49652777777777779</v>
      </c>
      <c r="H48" s="28">
        <v>0.80902777777777779</v>
      </c>
      <c r="I48" s="13">
        <v>0.3125</v>
      </c>
      <c r="J48" s="21" t="s">
        <v>18</v>
      </c>
      <c r="K48" s="32">
        <v>0.51736111111111116</v>
      </c>
      <c r="L48" s="32">
        <v>0.81944444444444442</v>
      </c>
      <c r="M48" s="13">
        <v>0.30208333333333326</v>
      </c>
      <c r="N48" s="16" t="s">
        <v>12</v>
      </c>
      <c r="O48" s="12" t="s">
        <v>78</v>
      </c>
      <c r="P48" s="12" t="s">
        <v>78</v>
      </c>
      <c r="Q48" s="13" t="s">
        <v>79</v>
      </c>
      <c r="R48" s="16" t="s">
        <v>12</v>
      </c>
      <c r="S48" s="12" t="s">
        <v>78</v>
      </c>
      <c r="T48" s="12" t="s">
        <v>78</v>
      </c>
      <c r="U48" s="13" t="s">
        <v>79</v>
      </c>
      <c r="V48" s="21" t="s">
        <v>25</v>
      </c>
      <c r="W48" s="32">
        <v>0.51736111111111116</v>
      </c>
      <c r="X48" s="32">
        <v>0.81944444444444442</v>
      </c>
      <c r="Y48" s="13">
        <v>0.30208333333333326</v>
      </c>
      <c r="Z48" s="19" t="s">
        <v>14</v>
      </c>
      <c r="AA48" s="23">
        <v>0.5</v>
      </c>
      <c r="AB48" s="23">
        <v>0.79166666666666663</v>
      </c>
      <c r="AC48" s="13">
        <v>0.29166666666666669</v>
      </c>
      <c r="AD48" s="15">
        <f t="shared" si="2"/>
        <v>1.5138888888888888</v>
      </c>
    </row>
    <row r="49" spans="1:29" ht="18" x14ac:dyDescent="0.35">
      <c r="A49" s="36"/>
      <c r="E49" s="35">
        <f>COUNTIF(E38:E48,"&gt;00:00")</f>
        <v>5</v>
      </c>
      <c r="F49" s="35"/>
      <c r="G49" s="35"/>
      <c r="H49" s="35"/>
      <c r="I49" s="35">
        <f>COUNTIF(I38:I48,"&gt;00:00")</f>
        <v>6</v>
      </c>
      <c r="J49" s="35"/>
      <c r="K49" s="35"/>
      <c r="L49" s="35"/>
      <c r="M49" s="35">
        <f>COUNTIF(M38:M48,"&gt;00:00")</f>
        <v>8</v>
      </c>
      <c r="N49" s="35"/>
      <c r="O49" s="35"/>
      <c r="P49" s="35"/>
      <c r="Q49" s="35">
        <f>COUNTIF(Q38:Q48,"&gt;00:00")</f>
        <v>6</v>
      </c>
      <c r="R49" s="35"/>
      <c r="S49" s="35"/>
      <c r="T49" s="35"/>
      <c r="U49" s="35">
        <f>COUNTIF(U38:U48,"&gt;00:00")</f>
        <v>7</v>
      </c>
      <c r="V49" s="35"/>
      <c r="W49" s="35"/>
      <c r="X49" s="35"/>
      <c r="Y49" s="35">
        <f>COUNTIF(Y38:Y48,"&gt;00:00")</f>
        <v>4</v>
      </c>
      <c r="Z49" s="35"/>
      <c r="AA49" s="35"/>
      <c r="AB49" s="35"/>
      <c r="AC49" s="35">
        <f>COUNTIF(AC38:AC48,"&gt;00:00")</f>
        <v>4</v>
      </c>
    </row>
    <row r="50" spans="1:29" ht="21" x14ac:dyDescent="0.4">
      <c r="A50" s="38" t="s">
        <v>26</v>
      </c>
    </row>
    <row r="51" spans="1:29" ht="21" x14ac:dyDescent="0.4">
      <c r="A51" s="38" t="s">
        <v>27</v>
      </c>
    </row>
  </sheetData>
  <phoneticPr fontId="25" type="noConversion"/>
  <conditionalFormatting sqref="B7">
    <cfRule type="cellIs" dxfId="423" priority="682" operator="equal">
      <formula>"RH"</formula>
    </cfRule>
    <cfRule type="cellIs" dxfId="422" priority="683" operator="equal">
      <formula>"R"</formula>
    </cfRule>
  </conditionalFormatting>
  <conditionalFormatting sqref="B7:B12">
    <cfRule type="containsText" dxfId="421" priority="666" operator="containsText" text="DI">
      <formula>NOT(ISERROR(SEARCH("DI",B7)))</formula>
    </cfRule>
  </conditionalFormatting>
  <conditionalFormatting sqref="B8 B11:B12">
    <cfRule type="cellIs" dxfId="420" priority="664" operator="equal">
      <formula>"RH"</formula>
    </cfRule>
    <cfRule type="cellIs" dxfId="419" priority="665" operator="equal">
      <formula>"R"</formula>
    </cfRule>
  </conditionalFormatting>
  <conditionalFormatting sqref="B9:B10 C7:E10">
    <cfRule type="cellIs" dxfId="418" priority="816" operator="equal">
      <formula>"RH"</formula>
    </cfRule>
    <cfRule type="cellIs" dxfId="417" priority="817" operator="equal">
      <formula>"R"</formula>
    </cfRule>
  </conditionalFormatting>
  <conditionalFormatting sqref="B12">
    <cfRule type="cellIs" dxfId="416" priority="676" operator="equal">
      <formula>"RH"</formula>
    </cfRule>
    <cfRule type="cellIs" dxfId="415" priority="677" operator="equal">
      <formula>"R"</formula>
    </cfRule>
    <cfRule type="containsText" dxfId="414" priority="678" operator="containsText" text="DI">
      <formula>NOT(ISERROR(SEARCH("DI",B12)))</formula>
    </cfRule>
    <cfRule type="cellIs" dxfId="413" priority="679" operator="equal">
      <formula>"RH"</formula>
    </cfRule>
    <cfRule type="cellIs" dxfId="412" priority="680" operator="equal">
      <formula>"R"</formula>
    </cfRule>
  </conditionalFormatting>
  <conditionalFormatting sqref="B16">
    <cfRule type="containsText" dxfId="411" priority="669" operator="containsText" text="DI">
      <formula>NOT(ISERROR(SEARCH("DI",B16)))</formula>
    </cfRule>
  </conditionalFormatting>
  <conditionalFormatting sqref="B22 J22 F22:F23 R22:R24 N22:N29">
    <cfRule type="containsText" dxfId="410" priority="63" operator="containsText" text="DI">
      <formula>NOT(ISERROR(SEARCH("DI",B22)))</formula>
    </cfRule>
  </conditionalFormatting>
  <conditionalFormatting sqref="B22 J22 R22 E22:F24 M22:N30">
    <cfRule type="cellIs" dxfId="409" priority="64" operator="equal">
      <formula>"RH"</formula>
    </cfRule>
    <cfRule type="cellIs" dxfId="408" priority="65" operator="equal">
      <formula>"R"</formula>
    </cfRule>
  </conditionalFormatting>
  <conditionalFormatting sqref="B23">
    <cfRule type="cellIs" dxfId="407" priority="409" operator="equal">
      <formula>"R"</formula>
    </cfRule>
    <cfRule type="cellIs" dxfId="406" priority="408" operator="equal">
      <formula>"RH"</formula>
    </cfRule>
  </conditionalFormatting>
  <conditionalFormatting sqref="B23:B27">
    <cfRule type="containsText" dxfId="405" priority="394" operator="containsText" text="DI">
      <formula>NOT(ISERROR(SEARCH("DI",B23)))</formula>
    </cfRule>
  </conditionalFormatting>
  <conditionalFormatting sqref="B24">
    <cfRule type="cellIs" dxfId="404" priority="392" operator="equal">
      <formula>"RH"</formula>
    </cfRule>
    <cfRule type="cellIs" dxfId="403" priority="393" operator="equal">
      <formula>"R"</formula>
    </cfRule>
  </conditionalFormatting>
  <conditionalFormatting sqref="B25:B27">
    <cfRule type="cellIs" dxfId="402" priority="397" operator="equal">
      <formula>"RH"</formula>
    </cfRule>
    <cfRule type="cellIs" dxfId="401" priority="398" operator="equal">
      <formula>"R"</formula>
    </cfRule>
  </conditionalFormatting>
  <conditionalFormatting sqref="B29">
    <cfRule type="containsText" dxfId="400" priority="103" operator="containsText" text="DI">
      <formula>NOT(ISERROR(SEARCH("DI",B29)))</formula>
    </cfRule>
  </conditionalFormatting>
  <conditionalFormatting sqref="B29:B30">
    <cfRule type="cellIs" dxfId="399" priority="104" operator="equal">
      <formula>"RH"</formula>
    </cfRule>
    <cfRule type="cellIs" dxfId="398" priority="105" operator="equal">
      <formula>"R"</formula>
    </cfRule>
  </conditionalFormatting>
  <conditionalFormatting sqref="B30">
    <cfRule type="containsText" dxfId="397" priority="401" operator="containsText" text="DI">
      <formula>NOT(ISERROR(SEARCH("DI",B30)))</formula>
    </cfRule>
    <cfRule type="cellIs" dxfId="396" priority="402" operator="equal">
      <formula>"RH"</formula>
    </cfRule>
    <cfRule type="cellIs" dxfId="395" priority="403" operator="equal">
      <formula>"R"</formula>
    </cfRule>
    <cfRule type="containsText" dxfId="394" priority="404" operator="containsText" text="DI">
      <formula>NOT(ISERROR(SEARCH("DI",B30)))</formula>
    </cfRule>
  </conditionalFormatting>
  <conditionalFormatting sqref="B30:B32">
    <cfRule type="cellIs" dxfId="393" priority="406" operator="equal">
      <formula>"R"</formula>
    </cfRule>
    <cfRule type="cellIs" dxfId="392" priority="405" operator="equal">
      <formula>"RH"</formula>
    </cfRule>
  </conditionalFormatting>
  <conditionalFormatting sqref="B31">
    <cfRule type="containsText" dxfId="391" priority="857" operator="containsText" text="DI">
      <formula>NOT(ISERROR(SEARCH("DI",B31)))</formula>
    </cfRule>
  </conditionalFormatting>
  <conditionalFormatting sqref="B32">
    <cfRule type="cellIs" dxfId="390" priority="75" operator="equal">
      <formula>"RH"</formula>
    </cfRule>
    <cfRule type="containsText" dxfId="389" priority="76" operator="containsText" text="DI">
      <formula>NOT(ISERROR(SEARCH("DI",B32)))</formula>
    </cfRule>
    <cfRule type="cellIs" dxfId="388" priority="100" operator="equal">
      <formula>"RH"</formula>
    </cfRule>
    <cfRule type="cellIs" dxfId="387" priority="101" operator="equal">
      <formula>"R"</formula>
    </cfRule>
    <cfRule type="containsText" dxfId="386" priority="102" operator="containsText" text="DI">
      <formula>NOT(ISERROR(SEARCH("DI",B32)))</formula>
    </cfRule>
    <cfRule type="cellIs" dxfId="385" priority="71" operator="equal">
      <formula>"RH"</formula>
    </cfRule>
    <cfRule type="containsText" dxfId="384" priority="70" operator="containsText" text="DI">
      <formula>NOT(ISERROR(SEARCH("DI",B32)))</formula>
    </cfRule>
    <cfRule type="cellIs" dxfId="383" priority="72" operator="equal">
      <formula>"R"</formula>
    </cfRule>
    <cfRule type="containsText" dxfId="382" priority="73" operator="containsText" text="DI">
      <formula>NOT(ISERROR(SEARCH("DI",B32)))</formula>
    </cfRule>
  </conditionalFormatting>
  <conditionalFormatting sqref="B38">
    <cfRule type="cellIs" dxfId="381" priority="1392" operator="equal">
      <formula>"RH"</formula>
    </cfRule>
    <cfRule type="cellIs" dxfId="380" priority="1393" operator="equal">
      <formula>"R"</formula>
    </cfRule>
  </conditionalFormatting>
  <conditionalFormatting sqref="B38:B39">
    <cfRule type="cellIs" dxfId="379" priority="166" operator="equal">
      <formula>"RH"</formula>
    </cfRule>
    <cfRule type="cellIs" dxfId="378" priority="167" operator="equal">
      <formula>"R"</formula>
    </cfRule>
  </conditionalFormatting>
  <conditionalFormatting sqref="B38:B44">
    <cfRule type="containsText" dxfId="377" priority="168" operator="containsText" text="DI">
      <formula>NOT(ISERROR(SEARCH("DI",B38)))</formula>
    </cfRule>
  </conditionalFormatting>
  <conditionalFormatting sqref="B40:B44">
    <cfRule type="cellIs" dxfId="376" priority="267" operator="equal">
      <formula>"RH"</formula>
    </cfRule>
    <cfRule type="cellIs" dxfId="375" priority="268" operator="equal">
      <formula>"R"</formula>
    </cfRule>
  </conditionalFormatting>
  <conditionalFormatting sqref="B46">
    <cfRule type="containsText" dxfId="374" priority="274" operator="containsText" text="DI">
      <formula>NOT(ISERROR(SEARCH("DI",B46)))</formula>
    </cfRule>
    <cfRule type="cellIs" dxfId="373" priority="278" operator="equal">
      <formula>"RH"</formula>
    </cfRule>
    <cfRule type="cellIs" dxfId="372" priority="279" operator="equal">
      <formula>"R"</formula>
    </cfRule>
    <cfRule type="containsText" dxfId="371" priority="277" operator="containsText" text="DI">
      <formula>NOT(ISERROR(SEARCH("DI",B46)))</formula>
    </cfRule>
    <cfRule type="cellIs" dxfId="370" priority="276" operator="equal">
      <formula>"R"</formula>
    </cfRule>
    <cfRule type="cellIs" dxfId="369" priority="275" operator="equal">
      <formula>"RH"</formula>
    </cfRule>
  </conditionalFormatting>
  <conditionalFormatting sqref="B46:B48">
    <cfRule type="cellIs" dxfId="368" priority="171" operator="equal">
      <formula>"R"</formula>
    </cfRule>
    <cfRule type="cellIs" dxfId="367" priority="170" operator="equal">
      <formula>"RH"</formula>
    </cfRule>
  </conditionalFormatting>
  <conditionalFormatting sqref="B47:B48">
    <cfRule type="containsText" dxfId="366" priority="169" operator="containsText" text="DI">
      <formula>NOT(ISERROR(SEARCH("DI",B47)))</formula>
    </cfRule>
  </conditionalFormatting>
  <conditionalFormatting sqref="B3:D6">
    <cfRule type="containsText" dxfId="365" priority="670" operator="containsText" text="DI">
      <formula>NOT(ISERROR(SEARCH("DI",B3)))</formula>
    </cfRule>
  </conditionalFormatting>
  <conditionalFormatting sqref="B13:D13">
    <cfRule type="cellIs" dxfId="364" priority="1646" operator="equal">
      <formula>"RH"</formula>
    </cfRule>
    <cfRule type="containsText" dxfId="363" priority="1645" operator="containsText" text="DI">
      <formula>NOT(ISERROR(SEARCH("DI",B13)))</formula>
    </cfRule>
    <cfRule type="cellIs" dxfId="362" priority="1647" operator="equal">
      <formula>"R"</formula>
    </cfRule>
  </conditionalFormatting>
  <conditionalFormatting sqref="B13:D14">
    <cfRule type="containsText" dxfId="361" priority="790" operator="containsText" text="DI">
      <formula>NOT(ISERROR(SEARCH("DI",B13)))</formula>
    </cfRule>
  </conditionalFormatting>
  <conditionalFormatting sqref="B13:E14 E11:E12">
    <cfRule type="cellIs" dxfId="360" priority="1514" operator="equal">
      <formula>"R"</formula>
    </cfRule>
    <cfRule type="cellIs" dxfId="359" priority="1513" operator="equal">
      <formula>"RH"</formula>
    </cfRule>
  </conditionalFormatting>
  <conditionalFormatting sqref="B3:F6">
    <cfRule type="cellIs" dxfId="358" priority="671" operator="equal">
      <formula>"RH"</formula>
    </cfRule>
    <cfRule type="cellIs" dxfId="357" priority="672" operator="equal">
      <formula>"R"</formula>
    </cfRule>
  </conditionalFormatting>
  <conditionalFormatting sqref="C7:D12 C15:D16">
    <cfRule type="containsText" dxfId="356" priority="54" operator="containsText" text="DI">
      <formula>NOT(ISERROR(SEARCH("DI",C7)))</formula>
    </cfRule>
  </conditionalFormatting>
  <conditionalFormatting sqref="C11:D16">
    <cfRule type="cellIs" dxfId="355" priority="56" operator="equal">
      <formula>"R"</formula>
    </cfRule>
    <cfRule type="cellIs" dxfId="354" priority="55" operator="equal">
      <formula>"RH"</formula>
    </cfRule>
  </conditionalFormatting>
  <conditionalFormatting sqref="C22:D32">
    <cfRule type="containsText" dxfId="353" priority="19" operator="containsText" text="DI">
      <formula>NOT(ISERROR(SEARCH("DI",C22)))</formula>
    </cfRule>
    <cfRule type="cellIs" dxfId="352" priority="21" operator="equal">
      <formula>"R"</formula>
    </cfRule>
    <cfRule type="cellIs" dxfId="351" priority="20" operator="equal">
      <formula>"RH"</formula>
    </cfRule>
  </conditionalFormatting>
  <conditionalFormatting sqref="C38:D48">
    <cfRule type="containsText" dxfId="350" priority="16" operator="containsText" text="DI">
      <formula>NOT(ISERROR(SEARCH("DI",C38)))</formula>
    </cfRule>
    <cfRule type="cellIs" dxfId="349" priority="18" operator="equal">
      <formula>"R"</formula>
    </cfRule>
    <cfRule type="cellIs" dxfId="348" priority="17" operator="equal">
      <formula>"RH"</formula>
    </cfRule>
  </conditionalFormatting>
  <conditionalFormatting sqref="E38:E39">
    <cfRule type="cellIs" dxfId="347" priority="1387" operator="equal">
      <formula>"RH"</formula>
    </cfRule>
    <cfRule type="cellIs" dxfId="346" priority="1388" operator="equal">
      <formula>"R"</formula>
    </cfRule>
  </conditionalFormatting>
  <conditionalFormatting sqref="E25:F26 M31:N32 I32:J32 I25:J26 Q25:R25 Y30:AC32 Q26:Q30 E27:E31 I31 E32:F32">
    <cfRule type="cellIs" dxfId="345" priority="1683" operator="equal">
      <formula>"RH"</formula>
    </cfRule>
    <cfRule type="cellIs" dxfId="344" priority="1684" operator="equal">
      <formula>"R"</formula>
    </cfRule>
  </conditionalFormatting>
  <conditionalFormatting sqref="E40:F43">
    <cfRule type="cellIs" dxfId="343" priority="262" operator="equal">
      <formula>"R"</formula>
    </cfRule>
    <cfRule type="cellIs" dxfId="342" priority="261" operator="equal">
      <formula>"RH"</formula>
    </cfRule>
  </conditionalFormatting>
  <conditionalFormatting sqref="E44:F48">
    <cfRule type="cellIs" dxfId="341" priority="165" operator="equal">
      <formula>"R"</formula>
    </cfRule>
    <cfRule type="cellIs" dxfId="340" priority="164" operator="equal">
      <formula>"RH"</formula>
    </cfRule>
  </conditionalFormatting>
  <conditionalFormatting sqref="F3:F11">
    <cfRule type="containsText" dxfId="339" priority="646" operator="containsText" text="DI">
      <formula>NOT(ISERROR(SEARCH("DI",F3)))</formula>
    </cfRule>
  </conditionalFormatting>
  <conditionalFormatting sqref="F7:F8">
    <cfRule type="cellIs" dxfId="338" priority="645" operator="equal">
      <formula>"R"</formula>
    </cfRule>
    <cfRule type="cellIs" dxfId="337" priority="644" operator="equal">
      <formula>"RH"</formula>
    </cfRule>
  </conditionalFormatting>
  <conditionalFormatting sqref="F9:F11">
    <cfRule type="cellIs" dxfId="336" priority="649" operator="equal">
      <formula>"R"</formula>
    </cfRule>
    <cfRule type="cellIs" dxfId="335" priority="648" operator="equal">
      <formula>"RH"</formula>
    </cfRule>
  </conditionalFormatting>
  <conditionalFormatting sqref="F12">
    <cfRule type="containsText" dxfId="334" priority="1572" operator="containsText" text="DI">
      <formula>NOT(ISERROR(SEARCH("DI",F12)))</formula>
    </cfRule>
  </conditionalFormatting>
  <conditionalFormatting sqref="F12:F14">
    <cfRule type="cellIs" dxfId="333" priority="659" operator="equal">
      <formula>"RH"</formula>
    </cfRule>
    <cfRule type="cellIs" dxfId="332" priority="660" operator="equal">
      <formula>"R"</formula>
    </cfRule>
  </conditionalFormatting>
  <conditionalFormatting sqref="F13">
    <cfRule type="cellIs" dxfId="331" priority="656" operator="equal">
      <formula>"RH"</formula>
    </cfRule>
    <cfRule type="containsText" dxfId="330" priority="655" operator="containsText" text="DI">
      <formula>NOT(ISERROR(SEARCH("DI",F13)))</formula>
    </cfRule>
    <cfRule type="cellIs" dxfId="329" priority="657" operator="equal">
      <formula>"R"</formula>
    </cfRule>
  </conditionalFormatting>
  <conditionalFormatting sqref="F13:F14">
    <cfRule type="containsText" dxfId="328" priority="658" operator="containsText" text="DI">
      <formula>NOT(ISERROR(SEARCH("DI",F13)))</formula>
    </cfRule>
  </conditionalFormatting>
  <conditionalFormatting sqref="F16">
    <cfRule type="containsText" dxfId="327" priority="652" operator="containsText" text="DI">
      <formula>NOT(ISERROR(SEARCH("DI",F16)))</formula>
    </cfRule>
  </conditionalFormatting>
  <conditionalFormatting sqref="F24:F26">
    <cfRule type="containsText" dxfId="326" priority="1682" operator="containsText" text="DI">
      <formula>NOT(ISERROR(SEARCH("DI",F24)))</formula>
    </cfRule>
  </conditionalFormatting>
  <conditionalFormatting sqref="F25">
    <cfRule type="cellIs" dxfId="325" priority="1661" operator="equal">
      <formula>"RH"</formula>
    </cfRule>
    <cfRule type="cellIs" dxfId="324" priority="1662" operator="equal">
      <formula>"R"</formula>
    </cfRule>
    <cfRule type="containsText" dxfId="323" priority="371" operator="containsText" text="DI">
      <formula>NOT(ISERROR(SEARCH("DI",F25)))</formula>
    </cfRule>
  </conditionalFormatting>
  <conditionalFormatting sqref="F27">
    <cfRule type="cellIs" dxfId="322" priority="377" operator="equal">
      <formula>"R"</formula>
    </cfRule>
    <cfRule type="cellIs" dxfId="321" priority="376" operator="equal">
      <formula>"RH"</formula>
    </cfRule>
  </conditionalFormatting>
  <conditionalFormatting sqref="F27:F29">
    <cfRule type="containsText" dxfId="320" priority="374" operator="containsText" text="DI">
      <formula>NOT(ISERROR(SEARCH("DI",F27)))</formula>
    </cfRule>
  </conditionalFormatting>
  <conditionalFormatting sqref="F28">
    <cfRule type="cellIs" dxfId="319" priority="373" operator="equal">
      <formula>"R"</formula>
    </cfRule>
    <cfRule type="cellIs" dxfId="318" priority="372" operator="equal">
      <formula>"RH"</formula>
    </cfRule>
  </conditionalFormatting>
  <conditionalFormatting sqref="F29:F30">
    <cfRule type="cellIs" dxfId="317" priority="380" operator="equal">
      <formula>"R"</formula>
    </cfRule>
    <cfRule type="cellIs" dxfId="316" priority="379" operator="equal">
      <formula>"RH"</formula>
    </cfRule>
  </conditionalFormatting>
  <conditionalFormatting sqref="F30">
    <cfRule type="cellIs" dxfId="315" priority="385" operator="equal">
      <formula>"R"</formula>
    </cfRule>
    <cfRule type="cellIs" dxfId="314" priority="384" operator="equal">
      <formula>"RH"</formula>
    </cfRule>
    <cfRule type="containsText" dxfId="313" priority="383" operator="containsText" text="DI">
      <formula>NOT(ISERROR(SEARCH("DI",F30)))</formula>
    </cfRule>
    <cfRule type="containsText" dxfId="312" priority="386" operator="containsText" text="DI">
      <formula>NOT(ISERROR(SEARCH("DI",F30)))</formula>
    </cfRule>
  </conditionalFormatting>
  <conditionalFormatting sqref="F30:F31">
    <cfRule type="cellIs" dxfId="311" priority="387" operator="equal">
      <formula>"RH"</formula>
    </cfRule>
    <cfRule type="cellIs" dxfId="310" priority="388" operator="equal">
      <formula>"R"</formula>
    </cfRule>
  </conditionalFormatting>
  <conditionalFormatting sqref="F31">
    <cfRule type="containsText" dxfId="309" priority="353" operator="containsText" text="DI">
      <formula>NOT(ISERROR(SEARCH("DI",F31)))</formula>
    </cfRule>
    <cfRule type="cellIs" dxfId="308" priority="354" operator="equal">
      <formula>"RH"</formula>
    </cfRule>
    <cfRule type="containsText" dxfId="307" priority="356" operator="containsText" text="DI">
      <formula>NOT(ISERROR(SEARCH("DI",F31)))</formula>
    </cfRule>
    <cfRule type="cellIs" dxfId="306" priority="355" operator="equal">
      <formula>"R"</formula>
    </cfRule>
  </conditionalFormatting>
  <conditionalFormatting sqref="F32 R31:R32">
    <cfRule type="containsText" dxfId="305" priority="1690" operator="containsText" text="DI">
      <formula>NOT(ISERROR(SEARCH("DI",F31)))</formula>
    </cfRule>
  </conditionalFormatting>
  <conditionalFormatting sqref="F38">
    <cfRule type="cellIs" dxfId="304" priority="161" operator="equal">
      <formula>"R"</formula>
    </cfRule>
    <cfRule type="cellIs" dxfId="303" priority="160" operator="equal">
      <formula>"RH"</formula>
    </cfRule>
  </conditionalFormatting>
  <conditionalFormatting sqref="F38:F39">
    <cfRule type="containsText" dxfId="302" priority="162" operator="containsText" text="DI">
      <formula>NOT(ISERROR(SEARCH("DI",F38)))</formula>
    </cfRule>
  </conditionalFormatting>
  <conditionalFormatting sqref="F39">
    <cfRule type="cellIs" dxfId="301" priority="247" operator="equal">
      <formula>"RH"</formula>
    </cfRule>
    <cfRule type="cellIs" dxfId="300" priority="248" operator="equal">
      <formula>"R"</formula>
    </cfRule>
  </conditionalFormatting>
  <conditionalFormatting sqref="F40:F44">
    <cfRule type="containsText" dxfId="299" priority="260" operator="containsText" text="DI">
      <formula>NOT(ISERROR(SEARCH("DI",F40)))</formula>
    </cfRule>
  </conditionalFormatting>
  <conditionalFormatting sqref="F42">
    <cfRule type="cellIs" dxfId="298" priority="255" operator="equal">
      <formula>"RH"</formula>
    </cfRule>
    <cfRule type="cellIs" dxfId="297" priority="256" operator="equal">
      <formula>"R"</formula>
    </cfRule>
    <cfRule type="containsText" dxfId="296" priority="257" operator="containsText" text="DI">
      <formula>NOT(ISERROR(SEARCH("DI",F42)))</formula>
    </cfRule>
    <cfRule type="cellIs" dxfId="295" priority="258" operator="equal">
      <formula>"RH"</formula>
    </cfRule>
    <cfRule type="cellIs" dxfId="294" priority="259" operator="equal">
      <formula>"R"</formula>
    </cfRule>
  </conditionalFormatting>
  <conditionalFormatting sqref="F45:F48">
    <cfRule type="containsText" dxfId="293" priority="163" operator="containsText" text="DI">
      <formula>NOT(ISERROR(SEARCH("DI",F45)))</formula>
    </cfRule>
  </conditionalFormatting>
  <conditionalFormatting sqref="F47">
    <cfRule type="containsText" dxfId="292" priority="263" operator="containsText" text="DI">
      <formula>NOT(ISERROR(SEARCH("DI",F47)))</formula>
    </cfRule>
    <cfRule type="cellIs" dxfId="291" priority="264" operator="equal">
      <formula>"RH"</formula>
    </cfRule>
    <cfRule type="cellIs" dxfId="290" priority="265" operator="equal">
      <formula>"R"</formula>
    </cfRule>
  </conditionalFormatting>
  <conditionalFormatting sqref="F13:H13 O13:P13 R13:T13 W13:X13">
    <cfRule type="cellIs" dxfId="289" priority="52" operator="equal">
      <formula>"RH"</formula>
    </cfRule>
    <cfRule type="cellIs" dxfId="288" priority="53" operator="equal">
      <formula>"R"</formula>
    </cfRule>
  </conditionalFormatting>
  <conditionalFormatting sqref="G13:H13 O13:P13 S13:T13 V13:X13">
    <cfRule type="containsText" dxfId="287" priority="51" operator="containsText" text="DI">
      <formula>NOT(ISERROR(SEARCH("DI",G13)))</formula>
    </cfRule>
  </conditionalFormatting>
  <conditionalFormatting sqref="G13:H14 O13:P14 S13:T14 W13:X14 K14:L14">
    <cfRule type="cellIs" dxfId="286" priority="50" operator="equal">
      <formula>"R"</formula>
    </cfRule>
    <cfRule type="cellIs" dxfId="285" priority="49" operator="equal">
      <formula>"RH"</formula>
    </cfRule>
  </conditionalFormatting>
  <conditionalFormatting sqref="G22:H32 K22:L32 O22:P32 S22:T32 W22:X32">
    <cfRule type="containsText" dxfId="284" priority="31" operator="containsText" text="DI">
      <formula>NOT(ISERROR(SEARCH("DI",G22)))</formula>
    </cfRule>
    <cfRule type="cellIs" dxfId="283" priority="32" operator="equal">
      <formula>"RH"</formula>
    </cfRule>
    <cfRule type="cellIs" dxfId="282" priority="33" operator="equal">
      <formula>"R"</formula>
    </cfRule>
  </conditionalFormatting>
  <conditionalFormatting sqref="G38:H48">
    <cfRule type="containsText" dxfId="281" priority="4" operator="containsText" text="DI">
      <formula>NOT(ISERROR(SEARCH("DI",G38)))</formula>
    </cfRule>
    <cfRule type="cellIs" dxfId="280" priority="5" operator="equal">
      <formula>"RH"</formula>
    </cfRule>
    <cfRule type="cellIs" dxfId="279" priority="6" operator="equal">
      <formula>"R"</formula>
    </cfRule>
  </conditionalFormatting>
  <conditionalFormatting sqref="G3:I16 O3:Q16 W3:X16 K6:L11 S9:T16 K14:L16">
    <cfRule type="cellIs" dxfId="278" priority="41" operator="equal">
      <formula>"RH"</formula>
    </cfRule>
    <cfRule type="cellIs" dxfId="277" priority="42" operator="equal">
      <formula>"R"</formula>
    </cfRule>
  </conditionalFormatting>
  <conditionalFormatting sqref="I22:I24 Q22:Q24">
    <cfRule type="cellIs" dxfId="276" priority="850" operator="equal">
      <formula>"RH"</formula>
    </cfRule>
    <cfRule type="cellIs" dxfId="275" priority="851" operator="equal">
      <formula>"R"</formula>
    </cfRule>
  </conditionalFormatting>
  <conditionalFormatting sqref="I38:I39">
    <cfRule type="cellIs" dxfId="274" priority="1389" operator="equal">
      <formula>"RH"</formula>
    </cfRule>
    <cfRule type="cellIs" dxfId="273" priority="1390" operator="equal">
      <formula>"R"</formula>
    </cfRule>
  </conditionalFormatting>
  <conditionalFormatting sqref="I44:I45">
    <cfRule type="cellIs" dxfId="272" priority="1216" operator="equal">
      <formula>"RH"</formula>
    </cfRule>
    <cfRule type="cellIs" dxfId="271" priority="1217" operator="equal">
      <formula>"R"</formula>
    </cfRule>
  </conditionalFormatting>
  <conditionalFormatting sqref="I27:J30">
    <cfRule type="cellIs" dxfId="270" priority="351" operator="equal">
      <formula>"RH"</formula>
    </cfRule>
    <cfRule type="cellIs" dxfId="269" priority="352" operator="equal">
      <formula>"R"</formula>
    </cfRule>
  </conditionalFormatting>
  <conditionalFormatting sqref="I40:J43 M41:N43">
    <cfRule type="cellIs" dxfId="268" priority="244" operator="equal">
      <formula>"RH"</formula>
    </cfRule>
    <cfRule type="cellIs" dxfId="267" priority="245" operator="equal">
      <formula>"R"</formula>
    </cfRule>
  </conditionalFormatting>
  <conditionalFormatting sqref="I46:J46">
    <cfRule type="cellIs" dxfId="266" priority="1190" operator="equal">
      <formula>"RH"</formula>
    </cfRule>
    <cfRule type="cellIs" dxfId="265" priority="1191" operator="equal">
      <formula>"R"</formula>
    </cfRule>
  </conditionalFormatting>
  <conditionalFormatting sqref="I47:J48">
    <cfRule type="cellIs" dxfId="264" priority="156" operator="equal">
      <formula>"R"</formula>
    </cfRule>
    <cfRule type="cellIs" dxfId="263" priority="155" operator="equal">
      <formula>"RH"</formula>
    </cfRule>
  </conditionalFormatting>
  <conditionalFormatting sqref="J3:J4">
    <cfRule type="cellIs" dxfId="262" priority="1507" operator="equal">
      <formula>"RH"</formula>
    </cfRule>
    <cfRule type="cellIs" dxfId="261" priority="1508" operator="equal">
      <formula>"R"</formula>
    </cfRule>
  </conditionalFormatting>
  <conditionalFormatting sqref="J3:J11">
    <cfRule type="containsText" dxfId="260" priority="410" operator="containsText" text="DI">
      <formula>NOT(ISERROR(SEARCH("DI",J3)))</formula>
    </cfRule>
  </conditionalFormatting>
  <conditionalFormatting sqref="J6:J11">
    <cfRule type="cellIs" dxfId="259" priority="412" operator="equal">
      <formula>"R"</formula>
    </cfRule>
    <cfRule type="cellIs" dxfId="258" priority="411" operator="equal">
      <formula>"RH"</formula>
    </cfRule>
  </conditionalFormatting>
  <conditionalFormatting sqref="J12">
    <cfRule type="cellIs" dxfId="257" priority="629" operator="equal">
      <formula>"R"</formula>
    </cfRule>
    <cfRule type="cellIs" dxfId="256" priority="628" operator="equal">
      <formula>"RH"</formula>
    </cfRule>
  </conditionalFormatting>
  <conditionalFormatting sqref="J12:J14">
    <cfRule type="containsText" dxfId="255" priority="623" operator="containsText" text="DI">
      <formula>NOT(ISERROR(SEARCH("DI",J12)))</formula>
    </cfRule>
  </conditionalFormatting>
  <conditionalFormatting sqref="J13">
    <cfRule type="cellIs" dxfId="254" priority="621" operator="equal">
      <formula>"RH"</formula>
    </cfRule>
    <cfRule type="cellIs" dxfId="253" priority="622" operator="equal">
      <formula>"R"</formula>
    </cfRule>
  </conditionalFormatting>
  <conditionalFormatting sqref="J14">
    <cfRule type="cellIs" dxfId="252" priority="634" operator="equal">
      <formula>"RH"</formula>
    </cfRule>
    <cfRule type="cellIs" dxfId="251" priority="635" operator="equal">
      <formula>"R"</formula>
    </cfRule>
  </conditionalFormatting>
  <conditionalFormatting sqref="J16">
    <cfRule type="cellIs" dxfId="250" priority="643" operator="equal">
      <formula>"R"</formula>
    </cfRule>
    <cfRule type="cellIs" dxfId="249" priority="642" operator="equal">
      <formula>"RH"</formula>
    </cfRule>
    <cfRule type="containsText" dxfId="248" priority="641" operator="containsText" text="DI">
      <formula>NOT(ISERROR(SEARCH("DI",J16)))</formula>
    </cfRule>
    <cfRule type="cellIs" dxfId="247" priority="640" operator="equal">
      <formula>"R"</formula>
    </cfRule>
    <cfRule type="cellIs" dxfId="246" priority="639" operator="equal">
      <formula>"RH"</formula>
    </cfRule>
    <cfRule type="containsText" dxfId="245" priority="638" operator="containsText" text="DI">
      <formula>NOT(ISERROR(SEARCH("DI",J16)))</formula>
    </cfRule>
  </conditionalFormatting>
  <conditionalFormatting sqref="J23:J24">
    <cfRule type="cellIs" dxfId="244" priority="367" operator="equal">
      <formula>"R"</formula>
    </cfRule>
    <cfRule type="cellIs" dxfId="243" priority="366" operator="equal">
      <formula>"RH"</formula>
    </cfRule>
  </conditionalFormatting>
  <conditionalFormatting sqref="J23:J25">
    <cfRule type="containsText" dxfId="242" priority="365" operator="containsText" text="DI">
      <formula>NOT(ISERROR(SEARCH("DI",J23)))</formula>
    </cfRule>
  </conditionalFormatting>
  <conditionalFormatting sqref="J24">
    <cfRule type="cellIs" dxfId="241" priority="360" operator="equal">
      <formula>"RH"</formula>
    </cfRule>
    <cfRule type="cellIs" dxfId="240" priority="364" operator="equal">
      <formula>"R"</formula>
    </cfRule>
    <cfRule type="cellIs" dxfId="239" priority="363" operator="equal">
      <formula>"RH"</formula>
    </cfRule>
    <cfRule type="containsText" dxfId="238" priority="362" operator="containsText" text="DI">
      <formula>NOT(ISERROR(SEARCH("DI",J24)))</formula>
    </cfRule>
    <cfRule type="cellIs" dxfId="237" priority="361" operator="equal">
      <formula>"R"</formula>
    </cfRule>
  </conditionalFormatting>
  <conditionalFormatting sqref="J26:J32">
    <cfRule type="containsText" dxfId="236" priority="328" operator="containsText" text="DI">
      <formula>NOT(ISERROR(SEARCH("DI",J26)))</formula>
    </cfRule>
  </conditionalFormatting>
  <conditionalFormatting sqref="J31:J32">
    <cfRule type="cellIs" dxfId="235" priority="359" operator="equal">
      <formula>"R"</formula>
    </cfRule>
    <cfRule type="cellIs" dxfId="234" priority="358" operator="equal">
      <formula>"RH"</formula>
    </cfRule>
  </conditionalFormatting>
  <conditionalFormatting sqref="J32">
    <cfRule type="containsText" dxfId="233" priority="325" operator="containsText" text="DI">
      <formula>NOT(ISERROR(SEARCH("DI",J32)))</formula>
    </cfRule>
    <cfRule type="cellIs" dxfId="232" priority="326" operator="equal">
      <formula>"RH"</formula>
    </cfRule>
    <cfRule type="cellIs" dxfId="231" priority="327" operator="equal">
      <formula>"R"</formula>
    </cfRule>
    <cfRule type="containsText" dxfId="230" priority="858" operator="containsText" text="DI">
      <formula>NOT(ISERROR(SEARCH("DI",J32)))</formula>
    </cfRule>
  </conditionalFormatting>
  <conditionalFormatting sqref="J38">
    <cfRule type="cellIs" dxfId="229" priority="237" operator="equal">
      <formula>"R"</formula>
    </cfRule>
    <cfRule type="cellIs" dxfId="228" priority="236" operator="equal">
      <formula>"RH"</formula>
    </cfRule>
  </conditionalFormatting>
  <conditionalFormatting sqref="J38:J39">
    <cfRule type="containsText" dxfId="227" priority="153" operator="containsText" text="DI">
      <formula>NOT(ISERROR(SEARCH("DI",J38)))</formula>
    </cfRule>
  </conditionalFormatting>
  <conditionalFormatting sqref="J39:J40">
    <cfRule type="cellIs" dxfId="226" priority="152" operator="equal">
      <formula>"R"</formula>
    </cfRule>
    <cfRule type="cellIs" dxfId="225" priority="151" operator="equal">
      <formula>"RH"</formula>
    </cfRule>
  </conditionalFormatting>
  <conditionalFormatting sqref="J40:J43 N42:N43">
    <cfRule type="containsText" dxfId="224" priority="243" operator="containsText" text="DI">
      <formula>NOT(ISERROR(SEARCH("DI",J40)))</formula>
    </cfRule>
  </conditionalFormatting>
  <conditionalFormatting sqref="J42 N42">
    <cfRule type="cellIs" dxfId="223" priority="241" operator="equal">
      <formula>"RH"</formula>
    </cfRule>
    <cfRule type="containsText" dxfId="222" priority="240" operator="containsText" text="DI">
      <formula>NOT(ISERROR(SEARCH("DI",J42)))</formula>
    </cfRule>
    <cfRule type="cellIs" dxfId="221" priority="239" operator="equal">
      <formula>"R"</formula>
    </cfRule>
    <cfRule type="cellIs" dxfId="220" priority="238" operator="equal">
      <formula>"RH"</formula>
    </cfRule>
    <cfRule type="cellIs" dxfId="219" priority="242" operator="equal">
      <formula>"R"</formula>
    </cfRule>
  </conditionalFormatting>
  <conditionalFormatting sqref="J44">
    <cfRule type="cellIs" dxfId="218" priority="118" operator="equal">
      <formula>"RH"</formula>
    </cfRule>
    <cfRule type="containsText" dxfId="217" priority="120" operator="containsText" text="DI">
      <formula>NOT(ISERROR(SEARCH("DI",J44)))</formula>
    </cfRule>
    <cfRule type="cellIs" dxfId="216" priority="119" operator="equal">
      <formula>"R"</formula>
    </cfRule>
  </conditionalFormatting>
  <conditionalFormatting sqref="J45">
    <cfRule type="cellIs" dxfId="215" priority="233" operator="equal">
      <formula>"RH"</formula>
    </cfRule>
    <cfRule type="cellIs" dxfId="214" priority="234" operator="equal">
      <formula>"R"</formula>
    </cfRule>
  </conditionalFormatting>
  <conditionalFormatting sqref="J45:J47">
    <cfRule type="containsText" dxfId="213" priority="232" operator="containsText" text="DI">
      <formula>NOT(ISERROR(SEARCH("DI",J45)))</formula>
    </cfRule>
  </conditionalFormatting>
  <conditionalFormatting sqref="J48">
    <cfRule type="containsText" dxfId="212" priority="154" operator="containsText" text="DI">
      <formula>NOT(ISERROR(SEARCH("DI",J48)))</formula>
    </cfRule>
  </conditionalFormatting>
  <conditionalFormatting sqref="J5:L5 S3:T7">
    <cfRule type="cellIs" dxfId="211" priority="44" operator="equal">
      <formula>"RH"</formula>
    </cfRule>
    <cfRule type="cellIs" dxfId="210" priority="45" operator="equal">
      <formula>"R"</formula>
    </cfRule>
  </conditionalFormatting>
  <conditionalFormatting sqref="K3:L4">
    <cfRule type="cellIs" dxfId="209" priority="47" operator="equal">
      <formula>"RH"</formula>
    </cfRule>
    <cfRule type="cellIs" dxfId="208" priority="48" operator="equal">
      <formula>"R"</formula>
    </cfRule>
  </conditionalFormatting>
  <conditionalFormatting sqref="K3:L11 G3:H12 O3:P12 W3:X12 G15:H16 K15:L16 N15:P16 S15:T16 V15:X16">
    <cfRule type="containsText" dxfId="207" priority="40" operator="containsText" text="DI">
      <formula>NOT(ISERROR(SEARCH("DI",G3)))</formula>
    </cfRule>
  </conditionalFormatting>
  <conditionalFormatting sqref="K7:L7">
    <cfRule type="cellIs" dxfId="206" priority="13" operator="equal">
      <formula>"R"</formula>
    </cfRule>
    <cfRule type="cellIs" dxfId="205" priority="12" operator="equal">
      <formula>"RH"</formula>
    </cfRule>
  </conditionalFormatting>
  <conditionalFormatting sqref="K12:L13">
    <cfRule type="cellIs" dxfId="204" priority="11" operator="equal">
      <formula>"R"</formula>
    </cfRule>
    <cfRule type="cellIs" dxfId="203" priority="10" operator="equal">
      <formula>"RH"</formula>
    </cfRule>
  </conditionalFormatting>
  <conditionalFormatting sqref="K12:L14 G13:H14 O13:P14 S13:T14 W13:X14">
    <cfRule type="containsText" dxfId="202" priority="46" operator="containsText" text="DI">
      <formula>NOT(ISERROR(SEARCH("DI",G12)))</formula>
    </cfRule>
  </conditionalFormatting>
  <conditionalFormatting sqref="K38:L48 O38:P48 S38:T48 W38:X48">
    <cfRule type="cellIs" dxfId="201" priority="35" operator="equal">
      <formula>"RH"</formula>
    </cfRule>
    <cfRule type="containsText" dxfId="200" priority="34" operator="containsText" text="DI">
      <formula>NOT(ISERROR(SEARCH("DI",K38)))</formula>
    </cfRule>
    <cfRule type="cellIs" dxfId="199" priority="36" operator="equal">
      <formula>"R"</formula>
    </cfRule>
  </conditionalFormatting>
  <conditionalFormatting sqref="M3:M10">
    <cfRule type="cellIs" dxfId="198" priority="831" operator="equal">
      <formula>"RH"</formula>
    </cfRule>
    <cfRule type="cellIs" dxfId="197" priority="832" operator="equal">
      <formula>"R"</formula>
    </cfRule>
  </conditionalFormatting>
  <conditionalFormatting sqref="M12:M16">
    <cfRule type="cellIs" dxfId="196" priority="793" operator="equal">
      <formula>"R"</formula>
    </cfRule>
    <cfRule type="cellIs" dxfId="195" priority="792" operator="equal">
      <formula>"RH"</formula>
    </cfRule>
  </conditionalFormatting>
  <conditionalFormatting sqref="M44:M47">
    <cfRule type="cellIs" dxfId="194" priority="1031" operator="equal">
      <formula>"R"</formula>
    </cfRule>
  </conditionalFormatting>
  <conditionalFormatting sqref="M11:N11">
    <cfRule type="cellIs" dxfId="193" priority="1721" operator="equal">
      <formula>"R"</formula>
    </cfRule>
    <cfRule type="cellIs" dxfId="192" priority="1720" operator="equal">
      <formula>"RH"</formula>
    </cfRule>
  </conditionalFormatting>
  <conditionalFormatting sqref="M38:N38 U38:V38 Q38:Q39">
    <cfRule type="cellIs" dxfId="191" priority="1351" operator="equal">
      <formula>"R"</formula>
    </cfRule>
    <cfRule type="cellIs" dxfId="190" priority="1350" operator="equal">
      <formula>"RH"</formula>
    </cfRule>
  </conditionalFormatting>
  <conditionalFormatting sqref="M39:N40">
    <cfRule type="cellIs" dxfId="189" priority="1402" operator="equal">
      <formula>"R"</formula>
    </cfRule>
    <cfRule type="cellIs" dxfId="188" priority="1401" operator="equal">
      <formula>"RH"</formula>
    </cfRule>
  </conditionalFormatting>
  <conditionalFormatting sqref="M48:N48 M44:M47 Q44:Q48">
    <cfRule type="cellIs" dxfId="187" priority="1034" operator="equal">
      <formula>"RH"</formula>
    </cfRule>
  </conditionalFormatting>
  <conditionalFormatting sqref="M48:N48 Q44:Q48">
    <cfRule type="cellIs" dxfId="186" priority="1035" operator="equal">
      <formula>"R"</formula>
    </cfRule>
  </conditionalFormatting>
  <conditionalFormatting sqref="N3:N7">
    <cfRule type="cellIs" dxfId="185" priority="620" operator="equal">
      <formula>"R"</formula>
    </cfRule>
    <cfRule type="cellIs" dxfId="184" priority="619" operator="equal">
      <formula>"RH"</formula>
    </cfRule>
  </conditionalFormatting>
  <conditionalFormatting sqref="N3:N10">
    <cfRule type="containsText" dxfId="183" priority="603" operator="containsText" text="DI">
      <formula>NOT(ISERROR(SEARCH("DI",N3)))</formula>
    </cfRule>
  </conditionalFormatting>
  <conditionalFormatting sqref="N8">
    <cfRule type="cellIs" dxfId="182" priority="602" operator="equal">
      <formula>"R"</formula>
    </cfRule>
    <cfRule type="cellIs" dxfId="181" priority="601" operator="equal">
      <formula>"RH"</formula>
    </cfRule>
  </conditionalFormatting>
  <conditionalFormatting sqref="N9:N13">
    <cfRule type="cellIs" dxfId="180" priority="605" operator="equal">
      <formula>"R"</formula>
    </cfRule>
    <cfRule type="cellIs" dxfId="179" priority="604" operator="equal">
      <formula>"RH"</formula>
    </cfRule>
  </conditionalFormatting>
  <conditionalFormatting sqref="N11:N13">
    <cfRule type="containsText" dxfId="178" priority="606" operator="containsText" text="DI">
      <formula>NOT(ISERROR(SEARCH("DI",N11)))</formula>
    </cfRule>
  </conditionalFormatting>
  <conditionalFormatting sqref="N13">
    <cfRule type="cellIs" dxfId="177" priority="613" operator="equal">
      <formula>"RH"</formula>
    </cfRule>
    <cfRule type="cellIs" dxfId="176" priority="614" operator="equal">
      <formula>"R"</formula>
    </cfRule>
  </conditionalFormatting>
  <conditionalFormatting sqref="N13:N14">
    <cfRule type="cellIs" dxfId="175" priority="616" operator="equal">
      <formula>"RH"</formula>
    </cfRule>
    <cfRule type="containsText" dxfId="174" priority="615" operator="containsText" text="DI">
      <formula>NOT(ISERROR(SEARCH("DI",N13)))</formula>
    </cfRule>
    <cfRule type="cellIs" dxfId="173" priority="617" operator="equal">
      <formula>"R"</formula>
    </cfRule>
  </conditionalFormatting>
  <conditionalFormatting sqref="N30">
    <cfRule type="containsText" dxfId="172" priority="341" operator="containsText" text="DI">
      <formula>NOT(ISERROR(SEARCH("DI",N30)))</formula>
    </cfRule>
    <cfRule type="cellIs" dxfId="171" priority="345" operator="equal">
      <formula>"RH"</formula>
    </cfRule>
    <cfRule type="cellIs" dxfId="170" priority="343" operator="equal">
      <formula>"R"</formula>
    </cfRule>
    <cfRule type="containsText" dxfId="169" priority="344" operator="containsText" text="DI">
      <formula>NOT(ISERROR(SEARCH("DI",N30)))</formula>
    </cfRule>
    <cfRule type="cellIs" dxfId="168" priority="346" operator="equal">
      <formula>"R"</formula>
    </cfRule>
    <cfRule type="cellIs" dxfId="167" priority="342" operator="equal">
      <formula>"RH"</formula>
    </cfRule>
  </conditionalFormatting>
  <conditionalFormatting sqref="N31:N32">
    <cfRule type="containsText" dxfId="166" priority="1236" operator="containsText" text="DI">
      <formula>NOT(ISERROR(SEARCH("DI",N31)))</formula>
    </cfRule>
  </conditionalFormatting>
  <conditionalFormatting sqref="N32">
    <cfRule type="containsText" dxfId="165" priority="332" operator="containsText" text="DI">
      <formula>NOT(ISERROR(SEARCH("DI",N32)))</formula>
    </cfRule>
    <cfRule type="cellIs" dxfId="164" priority="841" operator="equal">
      <formula>"R"</formula>
    </cfRule>
    <cfRule type="cellIs" dxfId="163" priority="840" operator="equal">
      <formula>"RH"</formula>
    </cfRule>
  </conditionalFormatting>
  <conditionalFormatting sqref="N38:N40">
    <cfRule type="containsText" dxfId="162" priority="1367" operator="containsText" text="DI">
      <formula>NOT(ISERROR(SEARCH("DI",N38)))</formula>
    </cfRule>
  </conditionalFormatting>
  <conditionalFormatting sqref="N41">
    <cfRule type="containsText" dxfId="161" priority="225" operator="containsText" text="DI">
      <formula>NOT(ISERROR(SEARCH("DI",N41)))</formula>
    </cfRule>
  </conditionalFormatting>
  <conditionalFormatting sqref="N44">
    <cfRule type="cellIs" dxfId="160" priority="214" operator="equal">
      <formula>"R"</formula>
    </cfRule>
    <cfRule type="cellIs" dxfId="159" priority="213" operator="equal">
      <formula>"RH"</formula>
    </cfRule>
  </conditionalFormatting>
  <conditionalFormatting sqref="N44:N48">
    <cfRule type="containsText" dxfId="158" priority="215" operator="containsText" text="DI">
      <formula>NOT(ISERROR(SEARCH("DI",N44)))</formula>
    </cfRule>
  </conditionalFormatting>
  <conditionalFormatting sqref="N45:N47">
    <cfRule type="cellIs" dxfId="157" priority="218" operator="equal">
      <formula>"R"</formula>
    </cfRule>
    <cfRule type="cellIs" dxfId="156" priority="217" operator="equal">
      <formula>"RH"</formula>
    </cfRule>
  </conditionalFormatting>
  <conditionalFormatting sqref="Q31:R32">
    <cfRule type="cellIs" dxfId="155" priority="1633" operator="equal">
      <formula>"RH"</formula>
    </cfRule>
    <cfRule type="cellIs" dxfId="154" priority="1634" operator="equal">
      <formula>"R"</formula>
    </cfRule>
  </conditionalFormatting>
  <conditionalFormatting sqref="Q40:R43">
    <cfRule type="cellIs" dxfId="153" priority="221" operator="equal">
      <formula>"R"</formula>
    </cfRule>
    <cfRule type="cellIs" dxfId="152" priority="220" operator="equal">
      <formula>"RH"</formula>
    </cfRule>
  </conditionalFormatting>
  <conditionalFormatting sqref="R3:R7">
    <cfRule type="cellIs" dxfId="151" priority="599" operator="equal">
      <formula>"RH"</formula>
    </cfRule>
    <cfRule type="cellIs" dxfId="150" priority="600" operator="equal">
      <formula>"R"</formula>
    </cfRule>
  </conditionalFormatting>
  <conditionalFormatting sqref="R3:R11">
    <cfRule type="containsText" dxfId="149" priority="589" operator="containsText" text="DI">
      <formula>NOT(ISERROR(SEARCH("DI",R3)))</formula>
    </cfRule>
  </conditionalFormatting>
  <conditionalFormatting sqref="R9:R12">
    <cfRule type="cellIs" dxfId="148" priority="590" operator="equal">
      <formula>"RH"</formula>
    </cfRule>
    <cfRule type="cellIs" dxfId="147" priority="591" operator="equal">
      <formula>"R"</formula>
    </cfRule>
  </conditionalFormatting>
  <conditionalFormatting sqref="R11">
    <cfRule type="cellIs" dxfId="146" priority="587" operator="equal">
      <formula>"RH"</formula>
    </cfRule>
    <cfRule type="cellIs" dxfId="145" priority="588" operator="equal">
      <formula>"R"</formula>
    </cfRule>
    <cfRule type="cellIs" dxfId="144" priority="584" operator="equal">
      <formula>"RH"</formula>
    </cfRule>
    <cfRule type="cellIs" dxfId="143" priority="585" operator="equal">
      <formula>"R"</formula>
    </cfRule>
    <cfRule type="containsText" dxfId="142" priority="586" operator="containsText" text="DI">
      <formula>NOT(ISERROR(SEARCH("DI",R11)))</formula>
    </cfRule>
  </conditionalFormatting>
  <conditionalFormatting sqref="R12">
    <cfRule type="containsText" dxfId="141" priority="594" operator="containsText" text="DI">
      <formula>NOT(ISERROR(SEARCH("DI",R12)))</formula>
    </cfRule>
  </conditionalFormatting>
  <conditionalFormatting sqref="R13:R16 B15 F15 J15">
    <cfRule type="containsText" dxfId="140" priority="177" operator="containsText" text="DI">
      <formula>NOT(ISERROR(SEARCH("DI",B13)))</formula>
    </cfRule>
  </conditionalFormatting>
  <conditionalFormatting sqref="R14:R16 B15:B16 E15:F16 J15:J16 N15:N16">
    <cfRule type="cellIs" dxfId="139" priority="178" operator="equal">
      <formula>"RH"</formula>
    </cfRule>
    <cfRule type="cellIs" dxfId="138" priority="179" operator="equal">
      <formula>"R"</formula>
    </cfRule>
  </conditionalFormatting>
  <conditionalFormatting sqref="R23:R26">
    <cfRule type="cellIs" dxfId="137" priority="176" operator="equal">
      <formula>"R"</formula>
    </cfRule>
    <cfRule type="cellIs" dxfId="136" priority="175" operator="equal">
      <formula>"RH"</formula>
    </cfRule>
  </conditionalFormatting>
  <conditionalFormatting sqref="R25">
    <cfRule type="containsText" dxfId="135" priority="324" operator="containsText" text="DI">
      <formula>NOT(ISERROR(SEARCH("DI",R25)))</formula>
    </cfRule>
  </conditionalFormatting>
  <conditionalFormatting sqref="R26">
    <cfRule type="containsText" dxfId="134" priority="174" operator="containsText" text="DI">
      <formula>NOT(ISERROR(SEARCH("DI",R26)))</formula>
    </cfRule>
  </conditionalFormatting>
  <conditionalFormatting sqref="R27">
    <cfRule type="cellIs" dxfId="133" priority="321" operator="equal">
      <formula>"R"</formula>
    </cfRule>
    <cfRule type="containsText" dxfId="132" priority="319" operator="containsText" text="DI">
      <formula>NOT(ISERROR(SEARCH("DI",R27)))</formula>
    </cfRule>
    <cfRule type="cellIs" dxfId="131" priority="318" operator="equal">
      <formula>"R"</formula>
    </cfRule>
    <cfRule type="cellIs" dxfId="130" priority="317" operator="equal">
      <formula>"RH"</formula>
    </cfRule>
    <cfRule type="cellIs" dxfId="129" priority="320" operator="equal">
      <formula>"RH"</formula>
    </cfRule>
    <cfRule type="containsText" dxfId="128" priority="316" operator="containsText" text="DI">
      <formula>NOT(ISERROR(SEARCH("DI",R27)))</formula>
    </cfRule>
  </conditionalFormatting>
  <conditionalFormatting sqref="R27:R30">
    <cfRule type="cellIs" dxfId="127" priority="301" operator="equal">
      <formula>"R"</formula>
    </cfRule>
    <cfRule type="cellIs" dxfId="126" priority="300" operator="equal">
      <formula>"RH"</formula>
    </cfRule>
  </conditionalFormatting>
  <conditionalFormatting sqref="R28:R30">
    <cfRule type="containsText" dxfId="125" priority="299" operator="containsText" text="DI">
      <formula>NOT(ISERROR(SEARCH("DI",R28)))</formula>
    </cfRule>
  </conditionalFormatting>
  <conditionalFormatting sqref="R38">
    <cfRule type="cellIs" dxfId="124" priority="223" operator="equal">
      <formula>"RH"</formula>
    </cfRule>
    <cfRule type="cellIs" dxfId="123" priority="224" operator="equal">
      <formula>"R"</formula>
    </cfRule>
  </conditionalFormatting>
  <conditionalFormatting sqref="R38:R44">
    <cfRule type="containsText" dxfId="122" priority="210" operator="containsText" text="DI">
      <formula>NOT(ISERROR(SEARCH("DI",R38)))</formula>
    </cfRule>
  </conditionalFormatting>
  <conditionalFormatting sqref="R39">
    <cfRule type="cellIs" dxfId="121" priority="69" operator="equal">
      <formula>"R"</formula>
    </cfRule>
    <cfRule type="cellIs" dxfId="120" priority="68" operator="equal">
      <formula>"RH"</formula>
    </cfRule>
    <cfRule type="containsText" dxfId="119" priority="66" operator="containsText" text="DI">
      <formula>NOT(ISERROR(SEARCH("DI",R39)))</formula>
    </cfRule>
  </conditionalFormatting>
  <conditionalFormatting sqref="R44">
    <cfRule type="cellIs" dxfId="118" priority="208" operator="equal">
      <formula>"RH"</formula>
    </cfRule>
    <cfRule type="containsText" dxfId="117" priority="207" operator="containsText" text="DI">
      <formula>NOT(ISERROR(SEARCH("DI",R44)))</formula>
    </cfRule>
    <cfRule type="cellIs" dxfId="116" priority="209" operator="equal">
      <formula>"R"</formula>
    </cfRule>
    <cfRule type="cellIs" dxfId="115" priority="211" operator="equal">
      <formula>"RH"</formula>
    </cfRule>
    <cfRule type="cellIs" dxfId="114" priority="212" operator="equal">
      <formula>"R"</formula>
    </cfRule>
  </conditionalFormatting>
  <conditionalFormatting sqref="R44:R46">
    <cfRule type="cellIs" dxfId="113" priority="79" operator="equal">
      <formula>"R"</formula>
    </cfRule>
    <cfRule type="cellIs" dxfId="112" priority="78" operator="equal">
      <formula>"RH"</formula>
    </cfRule>
  </conditionalFormatting>
  <conditionalFormatting sqref="R45:R46">
    <cfRule type="containsText" dxfId="111" priority="77" operator="containsText" text="DI">
      <formula>NOT(ISERROR(SEARCH("DI",R45)))</formula>
    </cfRule>
  </conditionalFormatting>
  <conditionalFormatting sqref="R47">
    <cfRule type="containsText" dxfId="110" priority="1172" operator="containsText" text="DI">
      <formula>NOT(ISERROR(SEARCH("DI",R47)))</formula>
    </cfRule>
  </conditionalFormatting>
  <conditionalFormatting sqref="R47:R48 U45:U48">
    <cfRule type="cellIs" dxfId="109" priority="1018" operator="equal">
      <formula>"RH"</formula>
    </cfRule>
    <cfRule type="cellIs" dxfId="108" priority="1019" operator="equal">
      <formula>"R"</formula>
    </cfRule>
  </conditionalFormatting>
  <conditionalFormatting sqref="R48">
    <cfRule type="containsText" dxfId="107" priority="1017" operator="containsText" text="DI">
      <formula>NOT(ISERROR(SEARCH("DI",R48)))</formula>
    </cfRule>
  </conditionalFormatting>
  <conditionalFormatting sqref="R8:T8">
    <cfRule type="cellIs" dxfId="106" priority="8" operator="equal">
      <formula>"RH"</formula>
    </cfRule>
    <cfRule type="cellIs" dxfId="105" priority="9" operator="equal">
      <formula>"R"</formula>
    </cfRule>
  </conditionalFormatting>
  <conditionalFormatting sqref="S3:T12">
    <cfRule type="containsText" dxfId="104" priority="7" operator="containsText" text="DI">
      <formula>NOT(ISERROR(SEARCH("DI",S3)))</formula>
    </cfRule>
  </conditionalFormatting>
  <conditionalFormatting sqref="U8:U16">
    <cfRule type="cellIs" dxfId="103" priority="839" operator="equal">
      <formula>"R"</formula>
    </cfRule>
    <cfRule type="cellIs" dxfId="102" priority="838" operator="equal">
      <formula>"RH"</formula>
    </cfRule>
  </conditionalFormatting>
  <conditionalFormatting sqref="U39:U41">
    <cfRule type="cellIs" dxfId="101" priority="1345" operator="equal">
      <formula>"RH"</formula>
    </cfRule>
    <cfRule type="cellIs" dxfId="100" priority="1346" operator="equal">
      <formula>"R"</formula>
    </cfRule>
  </conditionalFormatting>
  <conditionalFormatting sqref="U3:V6">
    <cfRule type="cellIs" dxfId="99" priority="1584" operator="equal">
      <formula>"RH"</formula>
    </cfRule>
    <cfRule type="cellIs" dxfId="98" priority="1585" operator="equal">
      <formula>"R"</formula>
    </cfRule>
  </conditionalFormatting>
  <conditionalFormatting sqref="U7:V7">
    <cfRule type="cellIs" dxfId="97" priority="1493" operator="equal">
      <formula>"RH"</formula>
    </cfRule>
    <cfRule type="cellIs" dxfId="96" priority="1494" operator="equal">
      <formula>"R"</formula>
    </cfRule>
  </conditionalFormatting>
  <conditionalFormatting sqref="U22:V24">
    <cfRule type="cellIs" dxfId="95" priority="62" operator="equal">
      <formula>"R"</formula>
    </cfRule>
    <cfRule type="cellIs" dxfId="94" priority="61" operator="equal">
      <formula>"RH"</formula>
    </cfRule>
  </conditionalFormatting>
  <conditionalFormatting sqref="U25:V27">
    <cfRule type="cellIs" dxfId="93" priority="1414" operator="equal">
      <formula>"R"</formula>
    </cfRule>
    <cfRule type="cellIs" dxfId="92" priority="1413" operator="equal">
      <formula>"RH"</formula>
    </cfRule>
  </conditionalFormatting>
  <conditionalFormatting sqref="U28:V32">
    <cfRule type="cellIs" dxfId="91" priority="286" operator="equal">
      <formula>"RH"</formula>
    </cfRule>
    <cfRule type="cellIs" dxfId="90" priority="285" operator="equal">
      <formula>"R"</formula>
    </cfRule>
  </conditionalFormatting>
  <conditionalFormatting sqref="U42:V44 V45">
    <cfRule type="cellIs" dxfId="89" priority="1306" operator="equal">
      <formula>"RH"</formula>
    </cfRule>
    <cfRule type="cellIs" dxfId="88" priority="1307" operator="equal">
      <formula>"R"</formula>
    </cfRule>
  </conditionalFormatting>
  <conditionalFormatting sqref="V3:V6">
    <cfRule type="containsText" dxfId="87" priority="1583" operator="containsText" text="DI">
      <formula>NOT(ISERROR(SEARCH("DI",V3)))</formula>
    </cfRule>
  </conditionalFormatting>
  <conditionalFormatting sqref="V8:V11">
    <cfRule type="cellIs" dxfId="86" priority="570" operator="equal">
      <formula>"RH"</formula>
    </cfRule>
    <cfRule type="cellIs" dxfId="85" priority="571" operator="equal">
      <formula>"R"</formula>
    </cfRule>
  </conditionalFormatting>
  <conditionalFormatting sqref="V9:V11">
    <cfRule type="containsText" dxfId="84" priority="569" operator="containsText" text="DI">
      <formula>NOT(ISERROR(SEARCH("DI",V9)))</formula>
    </cfRule>
  </conditionalFormatting>
  <conditionalFormatting sqref="V11">
    <cfRule type="containsText" dxfId="83" priority="566" operator="containsText" text="DI">
      <formula>NOT(ISERROR(SEARCH("DI",V11)))</formula>
    </cfRule>
    <cfRule type="cellIs" dxfId="82" priority="567" operator="equal">
      <formula>"RH"</formula>
    </cfRule>
    <cfRule type="cellIs" dxfId="81" priority="568" operator="equal">
      <formula>"R"</formula>
    </cfRule>
  </conditionalFormatting>
  <conditionalFormatting sqref="V12:V16">
    <cfRule type="cellIs" dxfId="80" priority="173" operator="equal">
      <formula>"RH"</formula>
    </cfRule>
    <cfRule type="cellIs" dxfId="79" priority="172" operator="equal">
      <formula>"R"</formula>
    </cfRule>
  </conditionalFormatting>
  <conditionalFormatting sqref="V13">
    <cfRule type="cellIs" dxfId="78" priority="576" operator="equal">
      <formula>"RH"</formula>
    </cfRule>
    <cfRule type="cellIs" dxfId="77" priority="577" operator="equal">
      <formula>"R"</formula>
    </cfRule>
    <cfRule type="containsText" dxfId="76" priority="575" operator="containsText" text="DI">
      <formula>NOT(ISERROR(SEARCH("DI",V13)))</formula>
    </cfRule>
  </conditionalFormatting>
  <conditionalFormatting sqref="V22:V24">
    <cfRule type="containsText" dxfId="75" priority="60" operator="containsText" text="DI">
      <formula>NOT(ISERROR(SEARCH("DI",V22)))</formula>
    </cfRule>
  </conditionalFormatting>
  <conditionalFormatting sqref="V23:V24">
    <cfRule type="cellIs" dxfId="74" priority="297" operator="equal">
      <formula>"RH"</formula>
    </cfRule>
    <cfRule type="cellIs" dxfId="73" priority="298" operator="equal">
      <formula>"R"</formula>
    </cfRule>
  </conditionalFormatting>
  <conditionalFormatting sqref="V23:V26">
    <cfRule type="containsText" dxfId="72" priority="296" operator="containsText" text="DI">
      <formula>NOT(ISERROR(SEARCH("DI",V23)))</formula>
    </cfRule>
  </conditionalFormatting>
  <conditionalFormatting sqref="V39">
    <cfRule type="containsText" dxfId="71" priority="196" operator="containsText" text="DI">
      <formula>NOT(ISERROR(SEARCH("DI",V39)))</formula>
    </cfRule>
    <cfRule type="containsText" dxfId="70" priority="193" operator="containsText" text="DI">
      <formula>NOT(ISERROR(SEARCH("DI",V39)))</formula>
    </cfRule>
    <cfRule type="cellIs" dxfId="69" priority="194" operator="equal">
      <formula>"RH"</formula>
    </cfRule>
    <cfRule type="cellIs" dxfId="68" priority="195" operator="equal">
      <formula>"R"</formula>
    </cfRule>
    <cfRule type="cellIs" dxfId="67" priority="197" operator="equal">
      <formula>"RH"</formula>
    </cfRule>
    <cfRule type="cellIs" dxfId="66" priority="198" operator="equal">
      <formula>"R"</formula>
    </cfRule>
  </conditionalFormatting>
  <conditionalFormatting sqref="V40:V41">
    <cfRule type="containsText" dxfId="65" priority="202" operator="containsText" text="DI">
      <formula>NOT(ISERROR(SEARCH("DI",V40)))</formula>
    </cfRule>
    <cfRule type="cellIs" dxfId="64" priority="204" operator="equal">
      <formula>"R"</formula>
    </cfRule>
    <cfRule type="cellIs" dxfId="63" priority="203" operator="equal">
      <formula>"RH"</formula>
    </cfRule>
  </conditionalFormatting>
  <conditionalFormatting sqref="V41">
    <cfRule type="containsText" dxfId="62" priority="199" operator="containsText" text="DI">
      <formula>NOT(ISERROR(SEARCH("DI",V41)))</formula>
    </cfRule>
    <cfRule type="cellIs" dxfId="61" priority="200" operator="equal">
      <formula>"RH"</formula>
    </cfRule>
    <cfRule type="cellIs" dxfId="60" priority="201" operator="equal">
      <formula>"R"</formula>
    </cfRule>
  </conditionalFormatting>
  <conditionalFormatting sqref="V43:V45">
    <cfRule type="containsText" dxfId="59" priority="184" operator="containsText" text="DI">
      <formula>NOT(ISERROR(SEARCH("DI",V43)))</formula>
    </cfRule>
  </conditionalFormatting>
  <conditionalFormatting sqref="V44:V45">
    <cfRule type="containsText" dxfId="58" priority="180" operator="containsText" text="DI">
      <formula>NOT(ISERROR(SEARCH("DI",V44)))</formula>
    </cfRule>
  </conditionalFormatting>
  <conditionalFormatting sqref="V44:V48">
    <cfRule type="cellIs" dxfId="57" priority="182" operator="equal">
      <formula>"RH"</formula>
    </cfRule>
    <cfRule type="cellIs" dxfId="56" priority="183" operator="equal">
      <formula>"R"</formula>
    </cfRule>
  </conditionalFormatting>
  <conditionalFormatting sqref="Y47:Y48 AC47:AC48">
    <cfRule type="cellIs" dxfId="55" priority="1036" operator="equal">
      <formula>"RH"</formula>
    </cfRule>
    <cfRule type="cellIs" dxfId="54" priority="1037" operator="equal">
      <formula>"R"</formula>
    </cfRule>
  </conditionalFormatting>
  <conditionalFormatting sqref="Y42:AB42">
    <cfRule type="cellIs" dxfId="53" priority="188" operator="equal">
      <formula>"R"</formula>
    </cfRule>
    <cfRule type="cellIs" dxfId="52" priority="187" operator="equal">
      <formula>"RH"</formula>
    </cfRule>
  </conditionalFormatting>
  <conditionalFormatting sqref="Y43:AB43">
    <cfRule type="cellIs" dxfId="51" priority="1332" operator="equal">
      <formula>"R"</formula>
    </cfRule>
    <cfRule type="cellIs" dxfId="50" priority="1331" operator="equal">
      <formula>"RH"</formula>
    </cfRule>
  </conditionalFormatting>
  <conditionalFormatting sqref="Y3:AC16">
    <cfRule type="cellIs" dxfId="49" priority="30" operator="equal">
      <formula>"R"</formula>
    </cfRule>
    <cfRule type="cellIs" dxfId="48" priority="29" operator="equal">
      <formula>"RH"</formula>
    </cfRule>
  </conditionalFormatting>
  <conditionalFormatting sqref="Y22:AC29">
    <cfRule type="cellIs" dxfId="47" priority="281" operator="equal">
      <formula>"R"</formula>
    </cfRule>
    <cfRule type="cellIs" dxfId="46" priority="280" operator="equal">
      <formula>"RH"</formula>
    </cfRule>
  </conditionalFormatting>
  <conditionalFormatting sqref="Y38:AC41">
    <cfRule type="cellIs" dxfId="45" priority="1318" operator="equal">
      <formula>"RH"</formula>
    </cfRule>
    <cfRule type="cellIs" dxfId="44" priority="1319" operator="equal">
      <formula>"R"</formula>
    </cfRule>
  </conditionalFormatting>
  <conditionalFormatting sqref="Y44:AC46">
    <cfRule type="cellIs" dxfId="43" priority="185" operator="equal">
      <formula>"RH"</formula>
    </cfRule>
    <cfRule type="cellIs" dxfId="42" priority="186" operator="equal">
      <formula>"R"</formula>
    </cfRule>
  </conditionalFormatting>
  <conditionalFormatting sqref="Z24:AB24">
    <cfRule type="cellIs" dxfId="41" priority="1288" operator="equal">
      <formula>"R"</formula>
    </cfRule>
    <cfRule type="cellIs" dxfId="40" priority="1287" operator="equal">
      <formula>"RH"</formula>
    </cfRule>
  </conditionalFormatting>
  <conditionalFormatting sqref="Z31:AB31">
    <cfRule type="containsText" dxfId="39" priority="282" operator="containsText" text="DI">
      <formula>NOT(ISERROR(SEARCH("DI",Z31)))</formula>
    </cfRule>
  </conditionalFormatting>
  <conditionalFormatting sqref="Z43:AB43">
    <cfRule type="containsText" dxfId="38" priority="1330" operator="containsText" text="DI">
      <formula>NOT(ISERROR(SEARCH("DI",Z43)))</formula>
    </cfRule>
  </conditionalFormatting>
  <conditionalFormatting sqref="Z47:AB47">
    <cfRule type="cellIs" dxfId="37" priority="126" operator="equal">
      <formula>"RH"</formula>
    </cfRule>
    <cfRule type="cellIs" dxfId="36" priority="127" operator="equal">
      <formula>"R"</formula>
    </cfRule>
  </conditionalFormatting>
  <conditionalFormatting sqref="Z47:AB48">
    <cfRule type="containsText" dxfId="35" priority="128" operator="containsText" text="DI">
      <formula>NOT(ISERROR(SEARCH("DI",Z47)))</formula>
    </cfRule>
  </conditionalFormatting>
  <conditionalFormatting sqref="Z48:AB48">
    <cfRule type="cellIs" dxfId="34" priority="159" operator="equal">
      <formula>"R"</formula>
    </cfRule>
    <cfRule type="cellIs" dxfId="33" priority="158" operator="equal">
      <formula>"RH"</formula>
    </cfRule>
  </conditionalFormatting>
  <conditionalFormatting sqref="AA3:AB16">
    <cfRule type="containsText" dxfId="32" priority="28" operator="containsText" text="DI">
      <formula>NOT(ISERROR(SEARCH("DI",AA3)))</formula>
    </cfRule>
  </conditionalFormatting>
  <conditionalFormatting sqref="AA22:AB32">
    <cfRule type="containsText" dxfId="31" priority="1" operator="containsText" text="DI">
      <formula>NOT(ISERROR(SEARCH("DI",AA22)))</formula>
    </cfRule>
    <cfRule type="cellIs" dxfId="30" priority="3" operator="equal">
      <formula>"R"</formula>
    </cfRule>
    <cfRule type="cellIs" dxfId="29" priority="2" operator="equal">
      <formula>"RH"</formula>
    </cfRule>
  </conditionalFormatting>
  <conditionalFormatting sqref="AA38:AB48">
    <cfRule type="containsText" dxfId="28" priority="22" operator="containsText" text="DI">
      <formula>NOT(ISERROR(SEARCH("DI",AA38)))</formula>
    </cfRule>
    <cfRule type="cellIs" dxfId="27" priority="24" operator="equal">
      <formula>"R"</formula>
    </cfRule>
    <cfRule type="cellIs" dxfId="26" priority="23" operator="equal">
      <formula>"RH"</formula>
    </cfRule>
  </conditionalFormatting>
  <conditionalFormatting sqref="AC42:AC43">
    <cfRule type="cellIs" dxfId="25" priority="1341" operator="equal">
      <formula>"RH"</formula>
    </cfRule>
    <cfRule type="cellIs" dxfId="24" priority="1342" operator="equal">
      <formula>"R"</formula>
    </cfRule>
  </conditionalFormatting>
  <conditionalFormatting sqref="AD3:AD16 AD22:AD32">
    <cfRule type="cellIs" dxfId="23" priority="1717" operator="equal">
      <formula>#REF!</formula>
    </cfRule>
    <cfRule type="cellIs" dxfId="22" priority="1718" operator="greaterThan">
      <formula>#REF!</formula>
    </cfRule>
  </conditionalFormatting>
  <conditionalFormatting sqref="AD8 AD38:AD48">
    <cfRule type="cellIs" dxfId="21" priority="1174" operator="greaterThan">
      <formula>#REF!</formula>
    </cfRule>
    <cfRule type="cellIs" dxfId="20" priority="1173" operator="equal">
      <formula>#REF!</formula>
    </cfRule>
  </conditionalFormatting>
  <pageMargins left="0.11811023622047245" right="0.31496062992125984" top="0.15748031496062992" bottom="0.35433070866141736" header="0.11811023622047245" footer="0.11811023622047245"/>
  <pageSetup paperSize="8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8645C-2368-4CCF-BD4E-2915BD825D2C}">
  <dimension ref="A1:AF19"/>
  <sheetViews>
    <sheetView tabSelected="1" view="pageBreakPreview" zoomScale="69" zoomScaleNormal="50" zoomScaleSheetLayoutView="70" workbookViewId="0">
      <selection activeCell="F7" sqref="F7"/>
    </sheetView>
  </sheetViews>
  <sheetFormatPr baseColWidth="10" defaultColWidth="10.6640625" defaultRowHeight="14.4" x14ac:dyDescent="0.3"/>
  <cols>
    <col min="1" max="1" width="33.33203125" customWidth="1"/>
    <col min="2" max="2" width="16.109375" customWidth="1"/>
    <col min="3" max="3" width="10" customWidth="1"/>
    <col min="4" max="5" width="9.5546875" customWidth="1"/>
    <col min="6" max="6" width="13.109375" customWidth="1"/>
    <col min="7" max="8" width="9.6640625" customWidth="1"/>
    <col min="9" max="9" width="8.44140625" bestFit="1" customWidth="1"/>
    <col min="10" max="10" width="18" customWidth="1"/>
    <col min="11" max="12" width="9.109375" customWidth="1"/>
    <col min="13" max="13" width="8.44140625" customWidth="1"/>
    <col min="14" max="14" width="21.6640625" customWidth="1"/>
    <col min="15" max="16" width="9.109375" customWidth="1"/>
    <col min="17" max="17" width="10.5546875" customWidth="1"/>
    <col min="18" max="18" width="13" customWidth="1"/>
    <col min="19" max="20" width="9.6640625" customWidth="1"/>
    <col min="21" max="21" width="11.109375" customWidth="1"/>
    <col min="22" max="22" width="17" bestFit="1" customWidth="1"/>
    <col min="23" max="24" width="9.6640625" customWidth="1"/>
    <col min="25" max="25" width="7.44140625" bestFit="1" customWidth="1"/>
    <col min="26" max="26" width="21.44140625" customWidth="1"/>
    <col min="27" max="28" width="12.88671875" customWidth="1"/>
    <col min="29" max="29" width="12.6640625" customWidth="1"/>
    <col min="30" max="32" width="16.44140625" customWidth="1"/>
  </cols>
  <sheetData>
    <row r="1" spans="1:32" ht="28.8" x14ac:dyDescent="0.55000000000000004">
      <c r="B1" s="43" t="s">
        <v>30</v>
      </c>
      <c r="C1" s="43"/>
    </row>
    <row r="2" spans="1:32" s="44" customFormat="1" ht="15" thickBot="1" x14ac:dyDescent="0.35">
      <c r="B2" s="73"/>
      <c r="C2" s="45"/>
      <c r="D2" s="46"/>
      <c r="E2" s="46"/>
      <c r="F2" s="45"/>
      <c r="G2" s="45"/>
      <c r="H2" s="45"/>
      <c r="I2" s="46"/>
      <c r="J2" s="45"/>
      <c r="K2" s="45"/>
      <c r="L2" s="45"/>
      <c r="M2" s="46"/>
      <c r="N2" s="45"/>
      <c r="O2" s="45"/>
      <c r="P2" s="45"/>
      <c r="R2" s="47"/>
      <c r="S2" s="47"/>
      <c r="T2" s="47"/>
      <c r="V2" s="47"/>
      <c r="W2" s="47"/>
      <c r="X2" s="47"/>
      <c r="Y2"/>
      <c r="Z2"/>
      <c r="AA2"/>
      <c r="AB2"/>
      <c r="AC2"/>
    </row>
    <row r="3" spans="1:32" ht="19.2" thickTop="1" thickBot="1" x14ac:dyDescent="0.35">
      <c r="A3" s="48" t="s">
        <v>29</v>
      </c>
      <c r="B3" s="47">
        <v>45523</v>
      </c>
      <c r="C3" s="47"/>
      <c r="D3" s="44"/>
      <c r="E3" s="44"/>
      <c r="F3" s="47">
        <v>45524</v>
      </c>
      <c r="G3" s="47"/>
      <c r="H3" s="47"/>
      <c r="I3" s="44"/>
      <c r="J3" s="47">
        <v>45525</v>
      </c>
      <c r="K3" s="47"/>
      <c r="L3" s="47"/>
      <c r="M3" s="44"/>
      <c r="N3" s="47">
        <v>45526</v>
      </c>
      <c r="O3" s="47"/>
      <c r="P3" s="47"/>
      <c r="Q3" s="44"/>
      <c r="R3" s="47">
        <v>45527</v>
      </c>
      <c r="S3" s="47"/>
      <c r="T3" s="47"/>
      <c r="U3" s="44"/>
      <c r="V3" s="47">
        <v>45528</v>
      </c>
      <c r="W3" s="47"/>
      <c r="X3" s="47"/>
      <c r="Y3" s="44"/>
      <c r="Z3" s="47">
        <v>45529</v>
      </c>
      <c r="AA3" s="47"/>
      <c r="AB3" s="47"/>
      <c r="AC3" s="44"/>
      <c r="AD3" s="44"/>
      <c r="AE3" s="46"/>
      <c r="AF3" s="46"/>
    </row>
    <row r="4" spans="1:32" ht="28.2" thickTop="1" x14ac:dyDescent="0.3">
      <c r="A4" s="51" t="s">
        <v>72</v>
      </c>
      <c r="B4" s="5" t="s">
        <v>7</v>
      </c>
      <c r="C4" s="7" t="s">
        <v>10</v>
      </c>
      <c r="D4" s="7" t="s">
        <v>11</v>
      </c>
      <c r="E4" s="9" t="s">
        <v>2</v>
      </c>
      <c r="F4" s="7" t="s">
        <v>8</v>
      </c>
      <c r="G4" s="7" t="s">
        <v>10</v>
      </c>
      <c r="H4" s="7" t="s">
        <v>11</v>
      </c>
      <c r="I4" s="9" t="s">
        <v>2</v>
      </c>
      <c r="J4" s="7" t="s">
        <v>9</v>
      </c>
      <c r="K4" s="7" t="s">
        <v>10</v>
      </c>
      <c r="L4" s="7" t="s">
        <v>11</v>
      </c>
      <c r="M4" s="9" t="s">
        <v>2</v>
      </c>
      <c r="N4" s="7" t="s">
        <v>1</v>
      </c>
      <c r="O4" s="7" t="s">
        <v>10</v>
      </c>
      <c r="P4" s="7" t="s">
        <v>11</v>
      </c>
      <c r="Q4" s="9" t="s">
        <v>2</v>
      </c>
      <c r="R4" s="7" t="s">
        <v>3</v>
      </c>
      <c r="S4" s="7" t="s">
        <v>10</v>
      </c>
      <c r="T4" s="7" t="s">
        <v>11</v>
      </c>
      <c r="U4" s="9" t="s">
        <v>2</v>
      </c>
      <c r="V4" s="7" t="s">
        <v>4</v>
      </c>
      <c r="W4" s="7" t="s">
        <v>10</v>
      </c>
      <c r="X4" s="7" t="s">
        <v>11</v>
      </c>
      <c r="Y4" s="9" t="s">
        <v>2</v>
      </c>
      <c r="Z4" s="7" t="s">
        <v>5</v>
      </c>
      <c r="AA4" s="7" t="s">
        <v>10</v>
      </c>
      <c r="AB4" s="7" t="s">
        <v>11</v>
      </c>
      <c r="AC4" s="65" t="s">
        <v>2</v>
      </c>
      <c r="AD4" s="49" t="s">
        <v>31</v>
      </c>
      <c r="AE4" s="50" t="s">
        <v>32</v>
      </c>
      <c r="AF4" s="50" t="s">
        <v>33</v>
      </c>
    </row>
    <row r="5" spans="1:32" ht="15.6" x14ac:dyDescent="0.3">
      <c r="B5" s="21" t="s">
        <v>18</v>
      </c>
      <c r="C5" s="32">
        <v>0.51736111111111116</v>
      </c>
      <c r="D5" s="32">
        <v>0.81944444444444442</v>
      </c>
      <c r="E5" s="13">
        <v>0.30208333333333326</v>
      </c>
      <c r="F5" s="16" t="s">
        <v>12</v>
      </c>
      <c r="G5" s="12" t="s">
        <v>78</v>
      </c>
      <c r="H5" s="12" t="s">
        <v>78</v>
      </c>
      <c r="I5" s="13" t="s">
        <v>79</v>
      </c>
      <c r="J5" s="19" t="s">
        <v>14</v>
      </c>
      <c r="K5" s="23">
        <v>0.5</v>
      </c>
      <c r="L5" s="23">
        <v>0.79166666666666663</v>
      </c>
      <c r="M5" s="13">
        <v>0.29166666666666669</v>
      </c>
      <c r="N5" s="19" t="s">
        <v>14</v>
      </c>
      <c r="O5" s="23">
        <v>0.5</v>
      </c>
      <c r="P5" s="23">
        <v>0.79166666666666663</v>
      </c>
      <c r="Q5" s="13">
        <v>0.29166666666666669</v>
      </c>
      <c r="R5" s="29" t="s">
        <v>20</v>
      </c>
      <c r="S5" s="30">
        <v>0.21527777777777779</v>
      </c>
      <c r="T5" s="30">
        <v>0.53125</v>
      </c>
      <c r="U5" s="13">
        <v>0.31597222222222221</v>
      </c>
      <c r="V5" s="16" t="s">
        <v>12</v>
      </c>
      <c r="W5" s="12" t="s">
        <v>78</v>
      </c>
      <c r="X5" s="12" t="s">
        <v>78</v>
      </c>
      <c r="Y5" s="13" t="s">
        <v>79</v>
      </c>
      <c r="Z5" s="16" t="s">
        <v>12</v>
      </c>
      <c r="AA5" s="12" t="e">
        <v>#N/A</v>
      </c>
      <c r="AB5" s="12" t="s">
        <v>78</v>
      </c>
      <c r="AC5" s="13" t="s">
        <v>79</v>
      </c>
      <c r="AD5" s="15">
        <f>E5+I5+M5+Q5+U5+Y5+AC5</f>
        <v>1.2013888888888888</v>
      </c>
      <c r="AE5" s="52" t="e">
        <f>SUM(B6:Z6)</f>
        <v>#REF!</v>
      </c>
      <c r="AF5" s="53" t="e">
        <f>SUM(#REF!)</f>
        <v>#REF!</v>
      </c>
    </row>
    <row r="6" spans="1:32" x14ac:dyDescent="0.3">
      <c r="B6" s="54" t="str">
        <f>IF(B5="R",(E5+#REF!)+$AC$10,"")</f>
        <v/>
      </c>
      <c r="C6" s="44"/>
      <c r="D6" s="44"/>
      <c r="E6" s="44"/>
      <c r="F6" s="54" t="e">
        <f>IF(F5="R",($AC$10-D5)+(I5+#REF!)+$AC$10,"")</f>
        <v>#REF!</v>
      </c>
      <c r="G6" s="54"/>
      <c r="H6" s="54"/>
      <c r="J6" s="54" t="str">
        <f>IF(J5="R",($AC$10-#REF!)+(M5+#REF!)+$AC$10,"")</f>
        <v/>
      </c>
      <c r="K6" s="54"/>
      <c r="L6" s="54"/>
      <c r="N6" s="54" t="str">
        <f>IF(N5="R",($AC$10-#REF!)+$AC$10,"")</f>
        <v/>
      </c>
      <c r="O6" s="54"/>
      <c r="P6" s="54"/>
      <c r="R6" s="54" t="str">
        <f>IF(R5="R",($AC$10-#REF!)+(U5+#REF!)+$AC$10,"")</f>
        <v/>
      </c>
      <c r="S6" s="54"/>
      <c r="T6" s="54"/>
      <c r="V6" s="54" t="e">
        <f>IF(V5="R",($AC$10-#REF!)+(Y5+#REF!)+$AC$10,"")</f>
        <v>#REF!</v>
      </c>
      <c r="W6" s="54"/>
      <c r="X6" s="54"/>
      <c r="Z6" s="54" t="e">
        <f>IF(Z5="R",($AC$10-#REF!)+(#REF!+#REF!)+$AC$10,"")</f>
        <v>#REF!</v>
      </c>
      <c r="AA6" s="54"/>
      <c r="AB6" s="54"/>
      <c r="AC6" s="44"/>
      <c r="AD6" s="44"/>
      <c r="AE6" s="44"/>
      <c r="AF6" s="44"/>
    </row>
    <row r="7" spans="1:32" x14ac:dyDescent="0.3">
      <c r="A7" t="s">
        <v>34</v>
      </c>
      <c r="B7" s="69" t="str">
        <f ca="1">IF(LEFT(B$5,3)="PdB",INDEX('planning-Aout V2'!$A$3:$A$16,MATCH(B$5,INDIRECT("'planning-Aout V2'!$"&amp;CHAR(COLUMN()+64)&amp;"$3:$"&amp;CHAR(COLUMN()+64)&amp;"$16"),0)),"")</f>
        <v>Cap 14</v>
      </c>
      <c r="F7" s="69" t="str">
        <f ca="1">IF(LEFT(F$5,3)="PdB",INDEX('planning-Aout V2'!$A$3:$A$16,MATCH(F$5,INDIRECT("'planning-Aout V2'!$"&amp;CHAR(COLUMN()+64)&amp;"$3:$"&amp;CHAR(COLUMN()+64)&amp;"$16"),0)),"")</f>
        <v/>
      </c>
      <c r="J7" s="69" t="str">
        <f ca="1">IF(LEFT(J$5,3)="PdB",INDEX('planning-Aout V2'!$A$3:$A$16,MATCH(J$5,INDIRECT("'planning-Aout V2'!$"&amp;CHAR(COLUMN()+64)&amp;"$3:$"&amp;CHAR(COLUMN()+64)&amp;"$16"),0)),"")</f>
        <v/>
      </c>
      <c r="N7" s="69" t="str">
        <f ca="1">IF(LEFT(N$5,3)="PdB",INDEX('planning-Aout V2'!$A$3:$A$16,MATCH(N$5,INDIRECT("'planning-Aout V2'!$"&amp;CHAR(COLUMN()+64)&amp;"$3:$"&amp;CHAR(COLUMN()+64)&amp;"$16"),0)),"")</f>
        <v/>
      </c>
      <c r="R7" s="69" t="str">
        <f ca="1">IF(LEFT(R$5,3)="PdB",INDEX('planning-Aout V2'!$A$3:$A$16,MATCH(R$5,INDIRECT("'planning-Aout V2'!$"&amp;CHAR(COLUMN()+64)&amp;"$3:$"&amp;CHAR(COLUMN()+64)&amp;"$16"),0)),"")</f>
        <v>Cap 9</v>
      </c>
      <c r="V7" s="69" t="str">
        <f ca="1">IF(LEFT(V$5,3)="PdB",INDEX('planning-Aout V2'!$A$3:$A$16,MATCH(V$5,INDIRECT("'planning-Aout V2'!$"&amp;CHAR(COLUMN()+64)&amp;"$3:$"&amp;CHAR(COLUMN()+64)&amp;"$16"),0)),"")</f>
        <v/>
      </c>
      <c r="W7" s="47"/>
      <c r="X7" s="47"/>
      <c r="Z7" s="69" t="str">
        <f ca="1">IF(LEFT(Z$5,3)="PdB",INDEX('planning-Aout V2'!$A$3:$A$16,MATCH(Z$5,INDIRECT("'planning-Aout V2'!$"&amp;CHAR(COLUMN()+64)&amp;"$3:$"&amp;CHAR(COLUMN()+64)&amp;"$16"),0)),"")</f>
        <v/>
      </c>
    </row>
    <row r="8" spans="1:32" x14ac:dyDescent="0.3">
      <c r="A8" t="s">
        <v>35</v>
      </c>
      <c r="B8" s="69" t="str">
        <f ca="1">IF(LEFT(B$5,3)="PdB",INDEX('planning-Aout V2'!$A$22:$A$32,MATCH(B$5,INDIRECT("'planning-Aout V2'!$"&amp;CHAR(COLUMN()+64)&amp;"$22:$"&amp;CHAR(COLUMN()+64)&amp;"$32"),0)),"")</f>
        <v>CM 8</v>
      </c>
      <c r="F8" s="69" t="str">
        <f ca="1">IF(LEFT(F$5,3)="PdB",INDEX('planning-Aout V2'!$A$22:$A$32,MATCH(F$5,INDIRECT("'planning-Aout V2'!$"&amp;CHAR(COLUMN()+64)&amp;"$22:$"&amp;CHAR(COLUMN()+64)&amp;"$32"),0)),"")</f>
        <v/>
      </c>
      <c r="J8" s="69" t="str">
        <f ca="1">IF(LEFT(J$5,3)="PdB",INDEX('planning-Aout V2'!$A$22:$A$32,MATCH(J$5,INDIRECT("'planning-Aout V2'!$"&amp;CHAR(COLUMN()+64)&amp;"$22:$"&amp;CHAR(COLUMN()+64)&amp;"$32"),0)),"")</f>
        <v/>
      </c>
      <c r="N8" s="69" t="str">
        <f ca="1">IF(LEFT(N$5,3)="PdB",INDEX('planning-Aout V2'!$A$22:$A$32,MATCH(N$5,INDIRECT("'planning-Aout V2'!$"&amp;CHAR(COLUMN()+64)&amp;"$22:$"&amp;CHAR(COLUMN()+64)&amp;"$32"),0)),"")</f>
        <v/>
      </c>
      <c r="R8" s="69" t="str">
        <f ca="1">IF(LEFT(R$5,3)="PdB",INDEX('planning-Aout V2'!$A$22:$A$32,MATCH(R$5,INDIRECT("'planning-Aout V2'!$"&amp;CHAR(COLUMN()+64)&amp;"$22:$"&amp;CHAR(COLUMN()+64)&amp;"$32"),0)),"")</f>
        <v>CM 6</v>
      </c>
      <c r="V8" s="69" t="str">
        <f ca="1">IF(LEFT(V$5,3)="PdB",INDEX('planning-Aout V2'!$A$22:$A$32,MATCH(V$5,INDIRECT("'planning-Aout V2'!$"&amp;CHAR(COLUMN()+64)&amp;"$22:$"&amp;CHAR(COLUMN()+64)&amp;"$32"),0)),"")</f>
        <v/>
      </c>
      <c r="Z8" s="69" t="str">
        <f ca="1">IF(LEFT(Z$5,3)="PdB",INDEX('planning-Aout V2'!$A$22:$A$32,MATCH(Z$5,INDIRECT("'planning-Aout V2'!$"&amp;CHAR(COLUMN()+64)&amp;"$22:$"&amp;CHAR(COLUMN()+64)&amp;"$32"),0)),"")</f>
        <v/>
      </c>
    </row>
    <row r="9" spans="1:32" ht="13.95" customHeight="1" x14ac:dyDescent="0.35">
      <c r="A9" s="55" t="s">
        <v>36</v>
      </c>
      <c r="B9" s="56"/>
      <c r="C9" s="56"/>
      <c r="D9" s="57"/>
      <c r="E9" s="57"/>
      <c r="F9" s="56"/>
      <c r="G9" s="56"/>
      <c r="H9" s="56"/>
      <c r="I9" s="58"/>
      <c r="J9" s="56"/>
      <c r="K9" s="56"/>
      <c r="L9" s="56"/>
      <c r="M9" s="58"/>
      <c r="N9" s="56"/>
      <c r="O9" s="56"/>
      <c r="P9" s="56"/>
      <c r="Q9" s="66"/>
      <c r="R9" s="62"/>
      <c r="S9" s="62"/>
      <c r="T9" s="62"/>
      <c r="U9" s="66"/>
      <c r="V9" s="62"/>
      <c r="W9" s="62"/>
      <c r="X9" s="62"/>
      <c r="Z9" s="55"/>
    </row>
    <row r="10" spans="1:32" ht="13.95" customHeight="1" x14ac:dyDescent="0.35">
      <c r="A10" s="55" t="s">
        <v>37</v>
      </c>
      <c r="B10" s="46" t="str">
        <f>CHAR(COLUMN()+64)</f>
        <v>B</v>
      </c>
      <c r="C10" s="59"/>
      <c r="D10" s="57"/>
      <c r="E10" s="57"/>
      <c r="F10" s="59"/>
      <c r="G10" s="59"/>
      <c r="H10" s="59"/>
      <c r="I10" s="60"/>
      <c r="J10" s="59"/>
      <c r="K10" s="59"/>
      <c r="L10" s="59"/>
      <c r="M10" s="58"/>
      <c r="N10" s="59"/>
      <c r="O10" s="59"/>
      <c r="P10" s="59"/>
      <c r="Z10" s="55"/>
      <c r="AA10" s="46" t="s">
        <v>39</v>
      </c>
      <c r="AB10" s="46"/>
      <c r="AC10" s="67">
        <v>1</v>
      </c>
    </row>
    <row r="11" spans="1:32" ht="18.75" customHeight="1" x14ac:dyDescent="0.3">
      <c r="A11" s="61" t="s">
        <v>38</v>
      </c>
      <c r="B11" s="62" t="str">
        <f ca="1">INDEX('planning-Aout V2'!$A$3:$A$16,MATCH(B$5,INDIRECT("'planning-Aout V2'!$"&amp;CHAR(COLUMN()+64)&amp;"$3:$"&amp;CHAR(COLUMN()+64)&amp;"$16"),0))</f>
        <v>Cap 14</v>
      </c>
      <c r="C11" s="62"/>
      <c r="D11" s="63"/>
      <c r="E11" s="63"/>
      <c r="F11" s="62"/>
      <c r="G11" s="62"/>
      <c r="H11" s="62"/>
      <c r="I11" s="64"/>
      <c r="J11" s="62"/>
      <c r="K11" s="62"/>
      <c r="L11" s="62"/>
      <c r="M11" s="63"/>
      <c r="N11" s="62"/>
      <c r="O11" s="62"/>
      <c r="P11" s="62"/>
      <c r="AA11" s="46" t="s">
        <v>40</v>
      </c>
      <c r="AB11" s="46"/>
    </row>
    <row r="12" spans="1:32" ht="15" customHeight="1" x14ac:dyDescent="0.3"/>
    <row r="13" spans="1:32" ht="18.75" customHeight="1" x14ac:dyDescent="0.35">
      <c r="F13" s="59"/>
      <c r="G13" s="59"/>
      <c r="H13" s="59"/>
      <c r="I13" s="58"/>
      <c r="J13" s="59"/>
      <c r="K13" s="59"/>
      <c r="L13" s="59"/>
    </row>
    <row r="14" spans="1:32" ht="18.75" customHeight="1" x14ac:dyDescent="0.35">
      <c r="F14" s="59"/>
      <c r="G14" s="59"/>
      <c r="H14" s="59"/>
      <c r="I14" s="58"/>
      <c r="J14" s="59"/>
      <c r="K14" s="59"/>
      <c r="L14" s="59"/>
    </row>
    <row r="15" spans="1:32" ht="18.75" customHeight="1" x14ac:dyDescent="0.35">
      <c r="E15" s="58"/>
      <c r="F15" s="59"/>
      <c r="G15" s="59"/>
      <c r="H15" s="59"/>
      <c r="I15" s="58"/>
      <c r="J15" s="59"/>
      <c r="K15" s="59"/>
      <c r="L15" s="59"/>
    </row>
    <row r="16" spans="1:32" ht="13.95" customHeight="1" x14ac:dyDescent="0.3">
      <c r="F16" s="68"/>
      <c r="G16" s="68"/>
      <c r="H16" s="68"/>
      <c r="J16" s="68"/>
      <c r="K16" s="68"/>
      <c r="L16" s="68"/>
    </row>
    <row r="17" ht="13.95" customHeight="1" x14ac:dyDescent="0.3"/>
    <row r="18" ht="13.95" customHeight="1" x14ac:dyDescent="0.3"/>
    <row r="19" ht="25.95" customHeight="1" x14ac:dyDescent="0.3"/>
  </sheetData>
  <conditionalFormatting sqref="B5:D5 G5:H5 K5:L5 O5:P5 S5:T5 V5:X5">
    <cfRule type="containsText" dxfId="19" priority="4" operator="containsText" text="DI">
      <formula>NOT(ISERROR(SEARCH("DI",B5)))</formula>
    </cfRule>
  </conditionalFormatting>
  <conditionalFormatting sqref="B5:P5 R5:T5 V5:Z5">
    <cfRule type="cellIs" dxfId="18" priority="5" operator="equal">
      <formula>"RH"</formula>
    </cfRule>
    <cfRule type="cellIs" dxfId="17" priority="6" operator="equal">
      <formula>"R"</formula>
    </cfRule>
  </conditionalFormatting>
  <conditionalFormatting sqref="F5">
    <cfRule type="containsText" dxfId="16" priority="39" operator="containsText" text="DI">
      <formula>NOT(ISERROR(SEARCH("DI",F5)))</formula>
    </cfRule>
  </conditionalFormatting>
  <conditionalFormatting sqref="J5">
    <cfRule type="containsText" dxfId="15" priority="9" operator="containsText" text="DI">
      <formula>NOT(ISERROR(SEARCH("DI",J5)))</formula>
    </cfRule>
  </conditionalFormatting>
  <conditionalFormatting sqref="N5">
    <cfRule type="containsText" dxfId="14" priority="25" operator="containsText" text="DI">
      <formula>NOT(ISERROR(SEARCH("DI",N5)))</formula>
    </cfRule>
  </conditionalFormatting>
  <conditionalFormatting sqref="Q5:R5">
    <cfRule type="cellIs" dxfId="13" priority="21" operator="equal">
      <formula>"RH"</formula>
    </cfRule>
    <cfRule type="cellIs" dxfId="12" priority="22" operator="equal">
      <formula>"R"</formula>
    </cfRule>
  </conditionalFormatting>
  <conditionalFormatting sqref="R5">
    <cfRule type="containsText" dxfId="11" priority="17" operator="containsText" text="DI">
      <formula>NOT(ISERROR(SEARCH("DI",R5)))</formula>
    </cfRule>
    <cfRule type="cellIs" dxfId="10" priority="18" operator="equal">
      <formula>"RH"</formula>
    </cfRule>
    <cfRule type="cellIs" dxfId="9" priority="19" operator="equal">
      <formula>"R"</formula>
    </cfRule>
    <cfRule type="containsText" dxfId="8" priority="20" operator="containsText" text="DI">
      <formula>NOT(ISERROR(SEARCH("DI",R5)))</formula>
    </cfRule>
  </conditionalFormatting>
  <conditionalFormatting sqref="U5:V5">
    <cfRule type="cellIs" dxfId="7" priority="35" operator="equal">
      <formula>"RH"</formula>
    </cfRule>
    <cfRule type="cellIs" dxfId="6" priority="36" operator="equal">
      <formula>"R"</formula>
    </cfRule>
  </conditionalFormatting>
  <conditionalFormatting sqref="V5">
    <cfRule type="containsText" dxfId="5" priority="14" operator="containsText" text="DI">
      <formula>NOT(ISERROR(SEARCH("DI",V5)))</formula>
    </cfRule>
  </conditionalFormatting>
  <conditionalFormatting sqref="AA5:AC5">
    <cfRule type="containsText" dxfId="4" priority="1" operator="containsText" text="DI">
      <formula>NOT(ISERROR(SEARCH("DI",AA5)))</formula>
    </cfRule>
    <cfRule type="cellIs" dxfId="3" priority="2" operator="equal">
      <formula>"RH"</formula>
    </cfRule>
    <cfRule type="cellIs" dxfId="2" priority="3" operator="equal">
      <formula>"R"</formula>
    </cfRule>
  </conditionalFormatting>
  <conditionalFormatting sqref="AD5">
    <cfRule type="cellIs" dxfId="1" priority="30" operator="equal">
      <formula>$L$4</formula>
    </cfRule>
    <cfRule type="cellIs" dxfId="0" priority="31" operator="greaterThan">
      <formula>$L$4</formula>
    </cfRule>
  </conditionalFormatting>
  <pageMargins left="0.23622047244094491" right="0.23622047244094491" top="0.35433070866141736" bottom="0.74803149606299213" header="0.31496062992125984" footer="0.31496062992125984"/>
  <pageSetup paperSize="9" scale="34" orientation="landscape" r:id="rId1"/>
  <rowBreaks count="1" manualBreakCount="1">
    <brk id="20" max="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planning-Aout V2</vt:lpstr>
      <vt:lpstr>Planning indiv Mat 7</vt:lpstr>
      <vt:lpstr>_19_août</vt:lpstr>
      <vt:lpstr>'Planning indiv Mat 7'!Zone_d_impression</vt:lpstr>
      <vt:lpstr>'planning-Aout V2'!Zone_d_impression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LEGER</dc:creator>
  <cp:lastModifiedBy>Damaste .</cp:lastModifiedBy>
  <dcterms:created xsi:type="dcterms:W3CDTF">2024-08-19T00:45:21Z</dcterms:created>
  <dcterms:modified xsi:type="dcterms:W3CDTF">2024-08-19T03:08:02Z</dcterms:modified>
</cp:coreProperties>
</file>