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2DF889CD-141F-4BD2-BB5A-4F08F81F5405}" xr6:coauthVersionLast="47" xr6:coauthVersionMax="47" xr10:uidLastSave="{00000000-0000-0000-0000-000000000000}"/>
  <bookViews>
    <workbookView xWindow="-108" yWindow="-108" windowWidth="23256" windowHeight="12576" xr2:uid="{DC18D1E6-0B45-408D-97C0-29E447FDD7D5}"/>
  </bookViews>
  <sheets>
    <sheet name="Feuil1" sheetId="1" r:id="rId1"/>
  </sheets>
  <calcPr calcId="191029" iterateDelta="1E-4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H4" i="1" s="1"/>
  <c r="H11" i="1"/>
  <c r="H10" i="1"/>
  <c r="H9" i="1"/>
  <c r="H8" i="1"/>
  <c r="H7" i="1"/>
  <c r="H6" i="1"/>
  <c r="H5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<sst xmlns="http://schemas.openxmlformats.org/spreadsheetml/2006/main" count="56" uniqueCount="29">
  <si>
    <t>ST1</t>
  </si>
  <si>
    <t>ST2</t>
  </si>
  <si>
    <t>SO</t>
  </si>
  <si>
    <t>CA</t>
  </si>
  <si>
    <t>Nom prénom</t>
  </si>
  <si>
    <t>Tarifs</t>
  </si>
  <si>
    <t>Code tarif</t>
  </si>
  <si>
    <t>A</t>
  </si>
  <si>
    <t>B</t>
  </si>
  <si>
    <t>F</t>
  </si>
  <si>
    <t>Grille des tarifs</t>
  </si>
  <si>
    <t>D</t>
  </si>
  <si>
    <t>Tableau de paiement</t>
  </si>
  <si>
    <t>Cotisation</t>
  </si>
  <si>
    <t>Loula</t>
  </si>
  <si>
    <t>Lolé</t>
  </si>
  <si>
    <t>Lolo</t>
  </si>
  <si>
    <t>Lala</t>
  </si>
  <si>
    <t>Lélo</t>
  </si>
  <si>
    <t>Lulu</t>
  </si>
  <si>
    <t>Luli</t>
  </si>
  <si>
    <t>Lila</t>
  </si>
  <si>
    <t>solde à régler</t>
  </si>
  <si>
    <t>Cotisation réglée</t>
  </si>
  <si>
    <t>J</t>
  </si>
  <si>
    <t>G</t>
  </si>
  <si>
    <t>Colonne1</t>
  </si>
  <si>
    <t>Total général</t>
  </si>
  <si>
    <t>Cotisation non réglée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</si>
</sst>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10"/>
      <name val="Aptos Narrow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Border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0" fillId="2" borderId="3" xfId="1" quotePrefix="1" applyFont="1" applyFill="1" applyBorder="1" applyAlignment="1">
      <alignment horizontal="center" vertical="center"/>
    </xf>
    <xf numFmtId="44" fontId="0" fillId="2" borderId="5" xfId="1" quotePrefix="1" applyFont="1" applyFill="1" applyBorder="1" applyAlignment="1">
      <alignment horizontal="center" vertical="center"/>
    </xf>
    <xf numFmtId="0" fontId="0" fillId="0" borderId="1" xfId="0" applyBorder="1"/>
    <xf numFmtId="44" fontId="0" fillId="2" borderId="1" xfId="1" quotePrefix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4" fontId="0" fillId="5" borderId="3" xfId="1" quotePrefix="1" applyFont="1" applyFill="1" applyBorder="1" applyAlignment="1">
      <alignment horizontal="center" vertical="center"/>
    </xf>
    <xf numFmtId="44" fontId="0" fillId="5" borderId="1" xfId="1" quotePrefix="1" applyFont="1" applyFill="1" applyBorder="1" applyAlignment="1">
      <alignment horizontal="center" vertical="center"/>
    </xf>
    <xf numFmtId="0" fontId="3" fillId="4" borderId="4" xfId="2" applyFont="1" applyFill="1" applyBorder="1" applyAlignment="1" applyProtection="1">
      <alignment horizontal="center" vertical="center"/>
    </xf>
    <xf numFmtId="0" fontId="3" fillId="0" borderId="2" xfId="2" applyFont="1" applyBorder="1" applyAlignment="1" applyProtection="1">
      <alignment horizontal="center" vertical="center"/>
    </xf>
    <xf numFmtId="0" fontId="3" fillId="4" borderId="2" xfId="2" applyFont="1" applyFill="1" applyBorder="1" applyAlignment="1" applyProtection="1">
      <alignment horizontal="center" vertical="center"/>
    </xf>
    <xf numFmtId="0" fontId="3" fillId="4" borderId="6" xfId="2" applyFont="1" applyFill="1" applyBorder="1" applyAlignment="1" applyProtection="1">
      <alignment horizontal="center" vertical="center"/>
    </xf>
    <xf numFmtId="0" fontId="0" fillId="6" borderId="1" xfId="0" applyFill="1" applyBorder="1"/>
    <xf numFmtId="44" fontId="0" fillId="6" borderId="1" xfId="1" applyFont="1" applyFill="1" applyBorder="1"/>
    <xf numFmtId="44" fontId="0" fillId="0" borderId="1" xfId="1" applyFont="1" applyBorder="1"/>
    <xf numFmtId="44" fontId="0" fillId="4" borderId="1" xfId="1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44" fontId="0" fillId="3" borderId="9" xfId="1" applyFont="1" applyFill="1" applyBorder="1"/>
    <xf numFmtId="44" fontId="0" fillId="0" borderId="9" xfId="1" applyFont="1" applyBorder="1"/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4" fontId="0" fillId="0" borderId="10" xfId="1" applyFont="1" applyBorder="1"/>
    <xf numFmtId="0" fontId="0" fillId="4" borderId="11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pivotButton="1"/>
    <xf numFmtId="164" fontId="0" fillId="0" borderId="0" xfId="0" applyNumberFormat="1"/>
  </cellXfs>
  <cellStyles count="3">
    <cellStyle name="Monétaire" xfId="1" builtinId="4"/>
    <cellStyle name="Normal" xfId="0" builtinId="0"/>
    <cellStyle name="Normal 2" xfId="2" xr:uid="{D6D110AC-8679-480C-BE9D-C2815DD6A367}"/>
  </cellStyles>
  <dxfs count="10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5357.514229282409" createdVersion="8" refreshedVersion="8" minRefreshableVersion="3" recordCount="8" xr:uid="{8946362D-D960-472F-B02D-035E495351FB}">
  <cacheSource type="worksheet">
    <worksheetSource name="t_Paiement"/>
  </cacheSource>
  <cacheFields count="5">
    <cacheField name="Colonne1" numFmtId="0">
      <sharedItems/>
    </cacheField>
    <cacheField name="Nom prénom" numFmtId="0">
      <sharedItems count="8">
        <s v="Lolo"/>
        <s v="Lala"/>
        <s v="Lulu"/>
        <s v="Lolé"/>
        <s v="Loula"/>
        <s v="Lélo"/>
        <s v="Luli"/>
        <s v="Lila"/>
      </sharedItems>
    </cacheField>
    <cacheField name="Tarifs" numFmtId="44">
      <sharedItems containsSemiMixedTypes="0" containsString="0" containsNumber="1" containsInteger="1" minValue="550" maxValue="750"/>
    </cacheField>
    <cacheField name="Cotisation" numFmtId="44">
      <sharedItems containsSemiMixedTypes="0" containsString="0" containsNumber="1" containsInteger="1" minValue="0" maxValue="15"/>
    </cacheField>
    <cacheField name="solde à régler" numFmtId="44">
      <sharedItems containsSemiMixedTypes="0" containsString="0" containsNumber="1" containsInteger="1" minValue="535" maxValue="7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s v="ST2"/>
    <x v="0"/>
    <n v="700"/>
    <n v="15"/>
    <n v="685"/>
  </r>
  <r>
    <s v="SO"/>
    <x v="1"/>
    <n v="600"/>
    <n v="0"/>
    <n v="600"/>
  </r>
  <r>
    <s v="CA"/>
    <x v="2"/>
    <n v="550"/>
    <n v="0"/>
    <n v="550"/>
  </r>
  <r>
    <s v="ST1"/>
    <x v="3"/>
    <n v="750"/>
    <n v="15"/>
    <n v="735"/>
  </r>
  <r>
    <s v="SO"/>
    <x v="4"/>
    <n v="600"/>
    <n v="15"/>
    <n v="585"/>
  </r>
  <r>
    <s v="ST2"/>
    <x v="5"/>
    <n v="700"/>
    <n v="0"/>
    <n v="700"/>
  </r>
  <r>
    <s v="CA"/>
    <x v="6"/>
    <n v="550"/>
    <n v="15"/>
    <n v="535"/>
  </r>
  <r>
    <s v="ST1"/>
    <x v="7"/>
    <n v="750"/>
    <n v="0"/>
    <n v="7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5DCF52-5EE0-4807-8211-7805BCE7AAA7}" name="Tableau croisé dynamique2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P3:Q8" firstHeaderRow="1" firstDataRow="1" firstDataCol="1"/>
  <pivotFields count="5">
    <pivotField compact="0" outline="0" showAll="0"/>
    <pivotField axis="axisRow" compact="0" outline="0" showAll="0" measureFilter="1">
      <items count="9">
        <item x="1"/>
        <item x="5"/>
        <item x="7"/>
        <item x="3"/>
        <item x="0"/>
        <item x="4"/>
        <item x="6"/>
        <item x="2"/>
        <item t="default"/>
      </items>
    </pivotField>
    <pivotField compact="0" numFmtId="44" outline="0" showAll="0"/>
    <pivotField dataField="1" compact="0" numFmtId="44" outline="0" showAll="0"/>
    <pivotField compact="0" numFmtId="44" outline="0" showAll="0"/>
  </pivotFields>
  <rowFields count="1">
    <field x="1"/>
  </rowFields>
  <rowItems count="5">
    <i>
      <x/>
    </i>
    <i>
      <x v="1"/>
    </i>
    <i>
      <x v="2"/>
    </i>
    <i>
      <x v="7"/>
    </i>
    <i t="grand">
      <x/>
    </i>
  </rowItems>
  <colItems count="1">
    <i/>
  </colItems>
  <dataFields count="1">
    <dataField name="Cotisation non réglée" fld="3" baseField="1" baseItem="0" numFmtId="164"/>
  </dataFields>
  <pivotTableStyleInfo name="PivotStyleLight16" showRowHeaders="1" showColHeaders="1" showRowStripes="0" showColStripes="0" showLastColumn="1"/>
  <filters count="1">
    <filter fld="1" type="valueEqual" evalOrder="-1" id="2" iMeasureFld="0">
      <autoFilter ref="A1">
        <filterColumn colId="0">
          <customFilters>
            <customFilter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031A12-46DE-437D-A3E7-7F0DA80AB00A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M3:N8" firstHeaderRow="1" firstDataRow="1" firstDataCol="1"/>
  <pivotFields count="5">
    <pivotField compact="0" outline="0" showAll="0"/>
    <pivotField axis="axisRow" compact="0" outline="0" showAll="0" measureFilter="1">
      <items count="9">
        <item x="1"/>
        <item x="5"/>
        <item x="7"/>
        <item x="3"/>
        <item x="0"/>
        <item x="4"/>
        <item x="6"/>
        <item x="2"/>
        <item t="default"/>
      </items>
    </pivotField>
    <pivotField compact="0" numFmtId="44" outline="0" showAll="0"/>
    <pivotField dataField="1" compact="0" numFmtId="44" outline="0" showAll="0"/>
    <pivotField compact="0" numFmtId="44" outline="0" showAll="0"/>
  </pivotFields>
  <rowFields count="1">
    <field x="1"/>
  </rowFields>
  <rowItems count="5"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Cotisation réglée" fld="3" baseField="1" baseItem="3" numFmtId="164"/>
  </dataField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18DB90-19D4-4A71-98F0-A5E7D2FFF497}" name="t_Tarif" displayName="t_Tarif" ref="A3:B7" totalsRowShown="0" headerRowDxfId="6" headerRowBorderDxfId="8" tableBorderDxfId="9" totalsRowBorderDxfId="7">
  <autoFilter ref="A3:B7" xr:uid="{C318DB90-19D4-4A71-98F0-A5E7D2FFF497}">
    <filterColumn colId="0" hiddenButton="1"/>
    <filterColumn colId="1" hiddenButton="1"/>
  </autoFilter>
  <tableColumns count="2">
    <tableColumn id="1" xr3:uid="{0618D86F-88E9-4408-B897-903C8C43CDE7}" name="Code tarif"/>
    <tableColumn id="2" xr3:uid="{1FD77A7A-79D6-47AD-B59E-8CB00ACF3415}" name="Tarifs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002633-EE28-4266-AD6C-606818DAB1AA}" name="t_Paiement" displayName="t_Paiement" ref="D3:H11" totalsRowShown="0" headerRowDxfId="0" headerRowBorderDxfId="4" tableBorderDxfId="5">
  <autoFilter ref="D3:H11" xr:uid="{D4002633-EE28-4266-AD6C-606818DAB1A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7018895-960E-436E-AEBC-517AE7509C5A}" name="Colonne1" dataDxfId="3"/>
    <tableColumn id="2" xr3:uid="{86BD906E-A9EE-49FC-8D25-F0F508EAD6A9}" name="Nom prénom" dataDxfId="2" dataCellStyle="Normal 2"/>
    <tableColumn id="3" xr3:uid="{BFBDB84A-3BA1-49F5-8CAE-8EA570DF2C87}" name="Tarifs">
      <calculatedColumnFormula>VLOOKUP(D4,$A$4:$B$7,2,FALSE)</calculatedColumnFormula>
    </tableColumn>
    <tableColumn id="4" xr3:uid="{35227CDA-2EFB-41A4-968A-7D4F33BE61A9}" name="Cotisation"/>
    <tableColumn id="5" xr3:uid="{CECFAA78-D90F-4DDB-8545-929909510CF4}" name="solde à régler" dataDxfId="1" dataCellStyle="Monétaire">
      <calculatedColumnFormula>F4-G4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E5EC7-9565-4A10-AE0D-FA678A16308D}">
  <dimension ref="A1:Q11"/>
  <sheetViews>
    <sheetView showGridLines="0" tabSelected="1" topLeftCell="F1" workbookViewId="0">
      <selection activeCell="Q21" sqref="Q21"/>
    </sheetView>
  </sheetViews>
  <sheetFormatPr baseColWidth="10" defaultRowHeight="14.4" x14ac:dyDescent="0.3"/>
  <cols>
    <col min="1" max="1" width="10.6640625" customWidth="1"/>
    <col min="3" max="3" width="4.33203125" customWidth="1"/>
    <col min="4" max="4" width="10.6640625" customWidth="1"/>
    <col min="5" max="5" width="13.6640625" customWidth="1"/>
    <col min="6" max="6" width="10.88671875" customWidth="1"/>
    <col min="7" max="7" width="16.33203125" bestFit="1" customWidth="1"/>
    <col min="8" max="8" width="13.88671875" customWidth="1"/>
    <col min="9" max="9" width="5.44140625" customWidth="1"/>
    <col min="13" max="13" width="14" bestFit="1" customWidth="1"/>
    <col min="14" max="14" width="15" bestFit="1" customWidth="1"/>
    <col min="16" max="16" width="14" bestFit="1" customWidth="1"/>
    <col min="17" max="17" width="18.44140625" bestFit="1" customWidth="1"/>
  </cols>
  <sheetData>
    <row r="1" spans="1:17" x14ac:dyDescent="0.3">
      <c r="A1" s="20" t="s">
        <v>10</v>
      </c>
      <c r="B1" s="20"/>
      <c r="D1" s="20" t="s">
        <v>12</v>
      </c>
      <c r="E1" s="20"/>
      <c r="F1" s="20"/>
      <c r="J1" s="21" t="s">
        <v>23</v>
      </c>
      <c r="K1" s="21"/>
    </row>
    <row r="2" spans="1:17" x14ac:dyDescent="0.3">
      <c r="A2" s="1" t="s">
        <v>7</v>
      </c>
      <c r="B2" s="1" t="s">
        <v>8</v>
      </c>
      <c r="D2" s="1" t="s">
        <v>11</v>
      </c>
      <c r="F2" s="1" t="s">
        <v>9</v>
      </c>
      <c r="G2" s="1" t="s">
        <v>25</v>
      </c>
      <c r="J2" s="1" t="s">
        <v>24</v>
      </c>
    </row>
    <row r="3" spans="1:17" ht="28.8" x14ac:dyDescent="0.3">
      <c r="A3" s="25" t="s">
        <v>6</v>
      </c>
      <c r="B3" s="26" t="s">
        <v>5</v>
      </c>
      <c r="D3" s="31" t="s">
        <v>26</v>
      </c>
      <c r="E3" s="32" t="s">
        <v>4</v>
      </c>
      <c r="F3" s="33" t="s">
        <v>5</v>
      </c>
      <c r="G3" s="33" t="s">
        <v>13</v>
      </c>
      <c r="H3" s="33" t="s">
        <v>22</v>
      </c>
      <c r="J3" s="3" t="s">
        <v>4</v>
      </c>
      <c r="K3" s="2" t="s">
        <v>13</v>
      </c>
      <c r="M3" s="34" t="s">
        <v>4</v>
      </c>
      <c r="N3" t="s">
        <v>23</v>
      </c>
      <c r="P3" s="34" t="s">
        <v>4</v>
      </c>
      <c r="Q3" t="s">
        <v>28</v>
      </c>
    </row>
    <row r="4" spans="1:17" x14ac:dyDescent="0.3">
      <c r="A4" s="9" t="s">
        <v>0</v>
      </c>
      <c r="B4" s="23">
        <v>750</v>
      </c>
      <c r="D4" s="28" t="s">
        <v>1</v>
      </c>
      <c r="E4" s="12" t="s">
        <v>16</v>
      </c>
      <c r="F4" s="10">
        <f>VLOOKUP(D4,$A$4:$B$7,2,FALSE)</f>
        <v>700</v>
      </c>
      <c r="G4" s="10">
        <v>15</v>
      </c>
      <c r="H4" s="10">
        <f t="shared" ref="H4:H11" si="0">F4-G4</f>
        <v>685</v>
      </c>
      <c r="J4" s="16" t="s">
        <v>17</v>
      </c>
      <c r="K4" s="17">
        <v>15</v>
      </c>
      <c r="M4" t="s">
        <v>15</v>
      </c>
      <c r="N4" s="35">
        <v>15</v>
      </c>
      <c r="P4" t="s">
        <v>17</v>
      </c>
      <c r="Q4" s="35">
        <v>0</v>
      </c>
    </row>
    <row r="5" spans="1:17" x14ac:dyDescent="0.3">
      <c r="A5" s="8" t="s">
        <v>1</v>
      </c>
      <c r="B5" s="24">
        <v>700</v>
      </c>
      <c r="D5" s="29" t="s">
        <v>2</v>
      </c>
      <c r="E5" s="13" t="s">
        <v>17</v>
      </c>
      <c r="F5" s="4">
        <f t="shared" ref="F5:F11" si="1">VLOOKUP(D5,$A$4:$B$7,2,FALSE)</f>
        <v>600</v>
      </c>
      <c r="G5" s="4">
        <v>0</v>
      </c>
      <c r="H5" s="4">
        <f t="shared" si="0"/>
        <v>600</v>
      </c>
      <c r="J5" s="6" t="s">
        <v>18</v>
      </c>
      <c r="K5" s="18">
        <v>15</v>
      </c>
      <c r="M5" t="s">
        <v>16</v>
      </c>
      <c r="N5" s="35">
        <v>15</v>
      </c>
      <c r="P5" t="s">
        <v>18</v>
      </c>
      <c r="Q5" s="35">
        <v>0</v>
      </c>
    </row>
    <row r="6" spans="1:17" x14ac:dyDescent="0.3">
      <c r="A6" s="9" t="s">
        <v>2</v>
      </c>
      <c r="B6" s="23">
        <v>600</v>
      </c>
      <c r="D6" s="28" t="s">
        <v>3</v>
      </c>
      <c r="E6" s="14" t="s">
        <v>19</v>
      </c>
      <c r="F6" s="10">
        <f t="shared" si="1"/>
        <v>550</v>
      </c>
      <c r="G6" s="10">
        <v>0</v>
      </c>
      <c r="H6" s="10">
        <f t="shared" si="0"/>
        <v>550</v>
      </c>
      <c r="J6" s="16" t="s">
        <v>19</v>
      </c>
      <c r="K6" s="17">
        <v>15</v>
      </c>
      <c r="M6" t="s">
        <v>14</v>
      </c>
      <c r="N6" s="35">
        <v>15</v>
      </c>
      <c r="P6" t="s">
        <v>21</v>
      </c>
      <c r="Q6" s="35">
        <v>0</v>
      </c>
    </row>
    <row r="7" spans="1:17" x14ac:dyDescent="0.3">
      <c r="A7" s="22" t="s">
        <v>3</v>
      </c>
      <c r="B7" s="27">
        <v>550</v>
      </c>
      <c r="D7" s="29" t="s">
        <v>0</v>
      </c>
      <c r="E7" s="13" t="s">
        <v>15</v>
      </c>
      <c r="F7" s="5">
        <f t="shared" si="1"/>
        <v>750</v>
      </c>
      <c r="G7" s="5">
        <v>15</v>
      </c>
      <c r="H7" s="4">
        <f t="shared" si="0"/>
        <v>735</v>
      </c>
      <c r="J7" s="6" t="s">
        <v>21</v>
      </c>
      <c r="K7" s="18">
        <v>15</v>
      </c>
      <c r="M7" t="s">
        <v>20</v>
      </c>
      <c r="N7" s="35">
        <v>15</v>
      </c>
      <c r="P7" t="s">
        <v>19</v>
      </c>
      <c r="Q7" s="35">
        <v>0</v>
      </c>
    </row>
    <row r="8" spans="1:17" x14ac:dyDescent="0.3">
      <c r="D8" s="30" t="s">
        <v>2</v>
      </c>
      <c r="E8" s="15" t="s">
        <v>14</v>
      </c>
      <c r="F8" s="11">
        <f t="shared" si="1"/>
        <v>600</v>
      </c>
      <c r="G8" s="11">
        <v>15</v>
      </c>
      <c r="H8" s="10">
        <f t="shared" si="0"/>
        <v>585</v>
      </c>
      <c r="M8" t="s">
        <v>27</v>
      </c>
      <c r="N8" s="35">
        <v>60</v>
      </c>
      <c r="P8" t="s">
        <v>27</v>
      </c>
      <c r="Q8" s="35">
        <v>0</v>
      </c>
    </row>
    <row r="9" spans="1:17" x14ac:dyDescent="0.3">
      <c r="D9" s="29" t="s">
        <v>1</v>
      </c>
      <c r="E9" s="13" t="s">
        <v>18</v>
      </c>
      <c r="F9" s="7">
        <f t="shared" si="1"/>
        <v>700</v>
      </c>
      <c r="G9" s="18">
        <v>0</v>
      </c>
      <c r="H9" s="4">
        <f t="shared" si="0"/>
        <v>700</v>
      </c>
    </row>
    <row r="10" spans="1:17" x14ac:dyDescent="0.3">
      <c r="D10" s="28" t="s">
        <v>3</v>
      </c>
      <c r="E10" s="15" t="s">
        <v>20</v>
      </c>
      <c r="F10" s="11">
        <f t="shared" si="1"/>
        <v>550</v>
      </c>
      <c r="G10" s="19">
        <v>15</v>
      </c>
      <c r="H10" s="10">
        <f t="shared" si="0"/>
        <v>535</v>
      </c>
    </row>
    <row r="11" spans="1:17" x14ac:dyDescent="0.3">
      <c r="D11" s="29" t="s">
        <v>0</v>
      </c>
      <c r="E11" s="13" t="s">
        <v>21</v>
      </c>
      <c r="F11" s="7">
        <f t="shared" si="1"/>
        <v>750</v>
      </c>
      <c r="G11" s="18">
        <v>0</v>
      </c>
      <c r="H11" s="4">
        <f t="shared" si="0"/>
        <v>750</v>
      </c>
    </row>
  </sheetData>
  <mergeCells count="3">
    <mergeCell ref="D1:F1"/>
    <mergeCell ref="A1:B1"/>
    <mergeCell ref="J1:K1"/>
  </mergeCells>
  <pageMargins left="0.7" right="0.7" top="0.75" bottom="0.75" header="0.3" footer="0.3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Claudine Doisneau</dc:creator>
  <cp:lastModifiedBy>Damaste .</cp:lastModifiedBy>
  <dcterms:created xsi:type="dcterms:W3CDTF">2024-03-05T16:38:58Z</dcterms:created>
  <dcterms:modified xsi:type="dcterms:W3CDTF">2024-03-06T11:23:31Z</dcterms:modified>
</cp:coreProperties>
</file>