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24903FFA-0E65-4162-8E2E-8A5E9D85CE3D}" xr6:coauthVersionLast="47" xr6:coauthVersionMax="47" xr10:uidLastSave="{00000000-0000-0000-0000-000000000000}"/>
  <bookViews>
    <workbookView xWindow="-108" yWindow="-108" windowWidth="23256" windowHeight="12576" activeTab="1" xr2:uid="{58CBE291-6F1C-4F53-954E-1007A58430B5}"/>
  </bookViews>
  <sheets>
    <sheet name="Tableau1" sheetId="2" r:id="rId1"/>
    <sheet name="test forum" sheetId="1" r:id="rId2"/>
  </sheets>
  <definedNames>
    <definedName name="_Annee">Tableau1!$C$2</definedName>
    <definedName name="Choix_année">Tableau1!$D$2</definedName>
    <definedName name="DonnéesExternes_1" localSheetId="0" hidden="1">Tableau1!$B$4:$F$11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2" l="1"/>
  <c r="K11" i="1"/>
  <c r="H11" i="1"/>
  <c r="E11" i="1"/>
  <c r="K10" i="1"/>
  <c r="H10" i="1"/>
  <c r="E10" i="1"/>
  <c r="K9" i="1"/>
  <c r="H9" i="1"/>
  <c r="E9" i="1"/>
  <c r="K7" i="1"/>
  <c r="H7" i="1"/>
  <c r="E7" i="1"/>
  <c r="K6" i="1"/>
  <c r="H6" i="1"/>
  <c r="E6" i="1"/>
  <c r="K5" i="1"/>
  <c r="H5" i="1"/>
  <c r="E5" i="1"/>
  <c r="K4" i="1"/>
  <c r="H4" i="1"/>
  <c r="E4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BE602A0-D1F9-457F-A26C-F44416434474}" keepAlive="1" name="Requête - _Annee" description="Connexion à la requête « _Annee » dans le classeur." type="5" refreshedVersion="0" background="1">
    <dbPr connection="Provider=Microsoft.Mashup.OleDb.1;Data Source=$Workbook$;Location=_Annee;Extended Properties=&quot;&quot;" command="SELECT * FROM [_Annee]"/>
  </connection>
  <connection id="2" xr16:uid="{B44E7E88-C39C-4F76-BC6A-7A93BC6AE5DA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<sst xmlns="http://schemas.openxmlformats.org/spreadsheetml/2006/main" count="67" uniqueCount="35">
  <si>
    <t>Année</t>
  </si>
  <si>
    <t>Unité administrative de paiement</t>
  </si>
  <si>
    <t>Assigné à direction</t>
  </si>
  <si>
    <t>2021/2022</t>
  </si>
  <si>
    <t>2022/2023</t>
  </si>
  <si>
    <t>2023/2024</t>
  </si>
  <si>
    <t>4112 - SCH-SECT-30</t>
  </si>
  <si>
    <t>Montant du budget</t>
  </si>
  <si>
    <t>Montant réel</t>
  </si>
  <si>
    <t>Montant écart</t>
  </si>
  <si>
    <t>RH</t>
  </si>
  <si>
    <t>PRODUCTION</t>
  </si>
  <si>
    <t>ACHATS</t>
  </si>
  <si>
    <t>4114 - DTP-SECT-50</t>
  </si>
  <si>
    <t>4114 310-KIS</t>
  </si>
  <si>
    <t>DJ</t>
  </si>
  <si>
    <t>4114 450-NYR</t>
  </si>
  <si>
    <t>COMPTABILITE</t>
  </si>
  <si>
    <t>4114 550-KRM</t>
  </si>
  <si>
    <t>R&amp;D</t>
  </si>
  <si>
    <t>4112 341-OLP</t>
  </si>
  <si>
    <t>4112 340-OSE</t>
  </si>
  <si>
    <t>4112 342-SDP</t>
  </si>
  <si>
    <t>4112 343-SER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</si>
  <si>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</si>
  <si>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</si>
  <si>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</si>
  <si>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</si>
  <si>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</si>
  <si>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</si>
  <si>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</si>
  <si>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</si>
  <si>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</si>
  <si>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</si>
  <si>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Choix 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</si>
</sst>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[$€-2]\ * #,##0.00_);_([$€-2]\ * \(#,##0.00\);_([$€-2]\ * &quot;-&quot;??_);_(@_)"/>
    <numFmt numFmtId="165" formatCode="#,##0\ [$$-C0C]_);\(#,##0\ [$$-C0C]\)"/>
    <numFmt numFmtId="166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0" tint="-4.9989318521683403E-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164" fontId="1" fillId="0" borderId="0" xfId="0" applyNumberFormat="1" applyFont="1" applyAlignment="1">
      <alignment vertical="top"/>
    </xf>
    <xf numFmtId="164" fontId="0" fillId="0" borderId="0" xfId="0" applyNumberFormat="1"/>
    <xf numFmtId="164" fontId="1" fillId="2" borderId="0" xfId="0" applyNumberFormat="1" applyFont="1" applyFill="1" applyAlignment="1">
      <alignment vertical="top"/>
    </xf>
    <xf numFmtId="164" fontId="1" fillId="0" borderId="0" xfId="0" applyNumberFormat="1" applyFont="1"/>
    <xf numFmtId="164" fontId="1" fillId="3" borderId="0" xfId="0" applyNumberFormat="1" applyFont="1" applyFill="1" applyAlignment="1">
      <alignment vertical="top"/>
    </xf>
    <xf numFmtId="164" fontId="1" fillId="4" borderId="0" xfId="0" applyNumberFormat="1" applyFont="1" applyFill="1"/>
    <xf numFmtId="164" fontId="1" fillId="5" borderId="0" xfId="0" applyNumberFormat="1" applyFont="1" applyFill="1"/>
    <xf numFmtId="164" fontId="1" fillId="6" borderId="0" xfId="0" applyNumberFormat="1" applyFont="1" applyFill="1"/>
    <xf numFmtId="164" fontId="0" fillId="0" borderId="0" xfId="0" applyNumberFormat="1" applyAlignment="1">
      <alignment vertical="top"/>
    </xf>
    <xf numFmtId="164" fontId="2" fillId="0" borderId="0" xfId="0" applyNumberFormat="1" applyFont="1" applyAlignment="1">
      <alignment horizontal="left"/>
    </xf>
    <xf numFmtId="164" fontId="0" fillId="4" borderId="0" xfId="0" applyNumberFormat="1" applyFill="1"/>
    <xf numFmtId="164" fontId="3" fillId="4" borderId="0" xfId="0" applyNumberFormat="1" applyFont="1" applyFill="1"/>
    <xf numFmtId="164" fontId="0" fillId="5" borderId="0" xfId="0" applyNumberFormat="1" applyFill="1"/>
    <xf numFmtId="164" fontId="0" fillId="6" borderId="0" xfId="0" applyNumberFormat="1" applyFill="1"/>
    <xf numFmtId="164" fontId="0" fillId="0" borderId="0" xfId="0" applyNumberFormat="1" applyAlignment="1">
      <alignment horizontal="left" vertical="top"/>
    </xf>
    <xf numFmtId="164" fontId="1" fillId="0" borderId="0" xfId="0" applyNumberFormat="1" applyFont="1" applyAlignment="1">
      <alignment horizontal="left"/>
    </xf>
    <xf numFmtId="164" fontId="3" fillId="5" borderId="0" xfId="0" applyNumberFormat="1" applyFont="1" applyFill="1"/>
    <xf numFmtId="0" fontId="0" fillId="0" borderId="0" xfId="0" applyAlignment="1">
      <alignment vertical="top"/>
    </xf>
    <xf numFmtId="165" fontId="0" fillId="0" borderId="0" xfId="0" applyNumberFormat="1"/>
    <xf numFmtId="0" fontId="0" fillId="0" borderId="0" xfId="0" applyAlignment="1">
      <alignment horizontal="center"/>
    </xf>
    <xf numFmtId="166" fontId="0" fillId="0" borderId="0" xfId="0" applyNumberFormat="1"/>
    <xf numFmtId="0" fontId="4" fillId="0" borderId="0" xfId="0" applyFont="1" applyAlignment="1">
      <alignment horizontal="right"/>
    </xf>
  </cellXfs>
  <cellStyles count="1">
    <cellStyle name="Normal" xfId="0" builtinId="0"/>
  </cellStyles>
  <dxfs count="16">
    <dxf>
      <numFmt numFmtId="166" formatCode="#,##0.00\ &quot;€&quot;"/>
    </dxf>
    <dxf>
      <numFmt numFmtId="166" formatCode="#,##0.00\ &quot;€&quot;"/>
    </dxf>
    <dxf>
      <numFmt numFmtId="166" formatCode="#,##0.00\ &quot;€&quot;"/>
    </dxf>
    <dxf>
      <numFmt numFmtId="164" formatCode="_([$€-2]\ * #,##0.00_);_([$€-2]\ * \(#,##0.00\);_([$€-2]\ * &quot;-&quot;??_);_(@_)"/>
      <fill>
        <patternFill patternType="solid">
          <fgColor indexed="64"/>
          <bgColor theme="8" tint="0.79998168889431442"/>
        </patternFill>
      </fill>
    </dxf>
    <dxf>
      <numFmt numFmtId="164" formatCode="_([$€-2]\ * #,##0.00_);_([$€-2]\ * \(#,##0.00\);_([$€-2]\ * &quot;-&quot;??_);_(@_)"/>
      <fill>
        <patternFill patternType="solid">
          <fgColor indexed="64"/>
          <bgColor theme="8" tint="0.79998168889431442"/>
        </patternFill>
      </fill>
    </dxf>
    <dxf>
      <numFmt numFmtId="164" formatCode="_([$€-2]\ * #,##0.00_);_([$€-2]\ * \(#,##0.00\);_([$€-2]\ * &quot;-&quot;??_);_(@_)"/>
      <fill>
        <patternFill patternType="solid">
          <fgColor indexed="64"/>
          <bgColor theme="8" tint="0.79998168889431442"/>
        </patternFill>
      </fill>
    </dxf>
    <dxf>
      <numFmt numFmtId="164" formatCode="_([$€-2]\ * #,##0.00_);_([$€-2]\ * \(#,##0.00\);_([$€-2]\ * &quot;-&quot;??_);_(@_)"/>
      <fill>
        <patternFill patternType="solid">
          <fgColor indexed="64"/>
          <bgColor theme="9" tint="0.59999389629810485"/>
        </patternFill>
      </fill>
    </dxf>
    <dxf>
      <numFmt numFmtId="164" formatCode="_([$€-2]\ * #,##0.00_);_([$€-2]\ * \(#,##0.00\);_([$€-2]\ * &quot;-&quot;??_);_(@_)"/>
      <fill>
        <patternFill patternType="solid">
          <fgColor indexed="64"/>
          <bgColor theme="9" tint="0.59999389629810485"/>
        </patternFill>
      </fill>
    </dxf>
    <dxf>
      <numFmt numFmtId="164" formatCode="_([$€-2]\ * #,##0.00_);_([$€-2]\ * \(#,##0.00\);_([$€-2]\ * &quot;-&quot;??_);_(@_)"/>
      <fill>
        <patternFill patternType="solid">
          <fgColor indexed="64"/>
          <bgColor theme="9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_([$€-2]\ * #,##0.00_);_([$€-2]\ * \(#,##0.00\);_([$€-2]\ * &quot;-&quot;??_);_(@_)"/>
      <fill>
        <patternFill patternType="solid">
          <fgColor indexed="64"/>
          <bgColor rgb="FFFFFF00"/>
        </patternFill>
      </fill>
    </dxf>
    <dxf>
      <numFmt numFmtId="164" formatCode="_([$€-2]\ * #,##0.00_);_([$€-2]\ * \(#,##0.00\);_([$€-2]\ * &quot;-&quot;??_);_(@_)"/>
      <fill>
        <patternFill patternType="solid">
          <fgColor indexed="64"/>
          <bgColor rgb="FFFFFF00"/>
        </patternFill>
      </fill>
    </dxf>
    <dxf>
      <numFmt numFmtId="164" formatCode="_([$€-2]\ * #,##0.00_);_([$€-2]\ * \(#,##0.00\);_([$€-2]\ * &quot;-&quot;??_);_(@_)"/>
      <fill>
        <patternFill patternType="solid">
          <fgColor indexed="64"/>
          <bgColor rgb="FFFFFF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([$€-2]\ * #,##0.00_);_([$€-2]\ * \(#,##0.00\);_([$€-2]\ * &quot;-&quot;??_);_(@_)"/>
      <alignment horizontal="left" vertical="bottom" textRotation="0" wrapText="0" indent="0" justifyLastLine="0" shrinkToFit="0" readingOrder="0"/>
    </dxf>
    <dxf>
      <numFmt numFmtId="164" formatCode="_([$€-2]\ * #,##0.00_);_([$€-2]\ * \(#,##0.00\);_([$€-2]\ * &quot;-&quot;??_);_(@_)"/>
      <alignment horizontal="general" vertical="top" textRotation="0" wrapText="0" indent="0" justifyLastLine="0" shrinkToFit="0" readingOrder="0"/>
    </dxf>
    <dxf>
      <fill>
        <patternFill patternType="solid">
          <fgColor indexed="64"/>
          <bgColor theme="8" tint="0.79998168889431442"/>
        </patternFill>
      </fill>
    </dxf>
    <dxf>
      <numFmt numFmtId="164" formatCode="_([$€-2]\ * #,##0.00_);_([$€-2]\ * \(#,##0.00\);_([$€-2]\ * &quot;-&quot;??_);_(@_)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Spin" dx="26" fmlaLink="$C$2" max="2050" min="2021" page="10" val="2023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</xdr:row>
          <xdr:rowOff>0</xdr:rowOff>
        </xdr:from>
        <xdr:to>
          <xdr:col>3</xdr:col>
          <xdr:colOff>175260</xdr:colOff>
          <xdr:row>2</xdr:row>
          <xdr:rowOff>0</xdr:rowOff>
        </xdr:to>
        <xdr:sp macro="" textlink="">
          <xdr:nvSpPr>
            <xdr:cNvPr id="1026" name="Spinner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CD84551E-E99B-4092-9EC3-943B7E920B9D}" autoFormatId="16" applyNumberFormats="0" applyBorderFormats="0" applyFontFormats="0" applyPatternFormats="0" applyAlignmentFormats="0" applyWidthHeightFormats="0">
  <queryTableRefresh nextId="11">
    <queryTableFields count="5">
      <queryTableField id="6" name="Unité administrative de paiement" tableColumnId="1"/>
      <queryTableField id="7" name="Assigné à direction" tableColumnId="2"/>
      <queryTableField id="8" name="Montant du budget" tableColumnId="3"/>
      <queryTableField id="9" name="Montant réel" tableColumnId="4"/>
      <queryTableField id="10" name="Montant écart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4A1C16A-4F8B-465B-9B54-F67EEEFCAB18}" name="Tableau1_1" displayName="Tableau1_1" ref="B4:F11" tableType="queryTable" totalsRowShown="0">
  <autoFilter ref="B4:F11" xr:uid="{D4A1C16A-4F8B-465B-9B54-F67EEEFCAB18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A1A2629-FCEE-4957-AEDF-13D6116157FC}" uniqueName="1" name="Unité administrative de paiement" queryTableFieldId="6"/>
    <tableColumn id="2" xr3:uid="{F41F335C-05B3-45C9-9029-FBA7D5EFCA1D}" uniqueName="2" name="Assigné à direction" queryTableFieldId="7"/>
    <tableColumn id="3" xr3:uid="{688404B2-8BA1-4E3D-A95F-209C8CC4561D}" uniqueName="3" name="Montant du budget" queryTableFieldId="8" dataDxfId="2"/>
    <tableColumn id="4" xr3:uid="{2C5FA6C4-18E6-4744-91FF-D669A1F6183B}" uniqueName="4" name="Montant réel" queryTableFieldId="9" dataDxfId="1"/>
    <tableColumn id="5" xr3:uid="{90708FDD-B935-40CD-8AD0-B32E26FA5E68}" uniqueName="5" name="Montant écart" queryTableFieldId="10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3CC0F10-162D-4E0B-A0AC-DABD74929489}" name="Tableau1" displayName="Tableau1" ref="A1:K11" totalsRowShown="0" headerRowDxfId="15" dataDxfId="14">
  <autoFilter ref="A1:K11" xr:uid="{03CC0F10-162D-4E0B-A0AC-DABD74929489}"/>
  <tableColumns count="11">
    <tableColumn id="1" xr3:uid="{A8B085A7-1F5A-40E2-B089-D7C2C23D8E74}" name="Année" dataDxfId="13"/>
    <tableColumn id="2" xr3:uid="{706D9A73-B56A-4EB3-8BB3-35C5A061219E}" name="Colonne1" dataDxfId="12"/>
    <tableColumn id="3" xr3:uid="{57F72CFE-E7E0-471D-8A9A-60EA01E9DA57}" name="Colonne2" dataDxfId="11"/>
    <tableColumn id="4" xr3:uid="{3174D22E-EA04-42CC-B6F7-6EC8D268FAD7}" name="Colonne3" dataDxfId="10"/>
    <tableColumn id="5" xr3:uid="{D22AFE0D-8129-437B-8A97-A4C5D767C835}" name="Colonne4" dataDxfId="9">
      <calculatedColumnFormula>C2-D2</calculatedColumnFormula>
    </tableColumn>
    <tableColumn id="6" xr3:uid="{40EE2AEC-017C-465C-9AA5-C794AE697331}" name="Colonne5" dataDxfId="8"/>
    <tableColumn id="7" xr3:uid="{AFD6CE9C-ABE6-4DA4-8B0E-50BC915650B3}" name="Colonne6" dataDxfId="7"/>
    <tableColumn id="8" xr3:uid="{D5A8D2AB-1B00-4AFA-8854-6E1984CED76F}" name="Colonne7" dataDxfId="6">
      <calculatedColumnFormula>F2-G2</calculatedColumnFormula>
    </tableColumn>
    <tableColumn id="9" xr3:uid="{8CAAEF55-937D-410A-BA1F-2373CE0C0AE5}" name="Colonne8" dataDxfId="5"/>
    <tableColumn id="10" xr3:uid="{485ACE06-038D-4BD4-B1A0-819C5E0A5E74}" name="Colonne9" dataDxfId="4"/>
    <tableColumn id="11" xr3:uid="{BFAAC213-BD33-4EB1-B9B0-922409F65F16}" name="Colonne10" dataDxfId="3">
      <calculatedColumnFormula>I2-J2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60E1B-820A-44D7-8708-DCC92966AF0A}">
  <dimension ref="B2:F11"/>
  <sheetViews>
    <sheetView showGridLines="0" workbookViewId="0">
      <selection activeCell="F5" sqref="F5:F11"/>
    </sheetView>
  </sheetViews>
  <sheetFormatPr baseColWidth="10" defaultRowHeight="14.4" x14ac:dyDescent="0.3"/>
  <cols>
    <col min="1" max="1" width="3.77734375" customWidth="1"/>
    <col min="2" max="2" width="31.5546875" bestFit="1" customWidth="1"/>
    <col min="3" max="3" width="19" bestFit="1" customWidth="1"/>
    <col min="4" max="4" width="19.88671875" bestFit="1" customWidth="1"/>
    <col min="5" max="5" width="14.21875" bestFit="1" customWidth="1"/>
    <col min="6" max="6" width="15.33203125" bestFit="1" customWidth="1"/>
    <col min="7" max="7" width="50.21875" bestFit="1" customWidth="1"/>
    <col min="8" max="8" width="20.88671875" bestFit="1" customWidth="1"/>
    <col min="9" max="9" width="30.88671875" bestFit="1" customWidth="1"/>
    <col min="10" max="10" width="25.21875" bestFit="1" customWidth="1"/>
    <col min="11" max="11" width="26.33203125" bestFit="1" customWidth="1"/>
  </cols>
  <sheetData>
    <row r="2" spans="2:6" x14ac:dyDescent="0.3">
      <c r="B2" t="s">
        <v>34</v>
      </c>
      <c r="C2" s="20">
        <v>2023</v>
      </c>
      <c r="D2" s="22" t="str">
        <f>Tableau1!$C$2&amp;"/"&amp;Tableau1!$C$2+1</f>
        <v>2023/2024</v>
      </c>
    </row>
    <row r="4" spans="2:6" x14ac:dyDescent="0.3">
      <c r="B4" t="s">
        <v>1</v>
      </c>
      <c r="C4" t="s">
        <v>2</v>
      </c>
      <c r="D4" t="s">
        <v>7</v>
      </c>
      <c r="E4" t="s">
        <v>8</v>
      </c>
      <c r="F4" t="s">
        <v>9</v>
      </c>
    </row>
    <row r="5" spans="2:6" x14ac:dyDescent="0.3">
      <c r="B5" t="s">
        <v>21</v>
      </c>
      <c r="C5" t="s">
        <v>10</v>
      </c>
      <c r="D5" s="21">
        <v>168146</v>
      </c>
      <c r="E5" s="21">
        <v>98108</v>
      </c>
      <c r="F5" s="21">
        <v>70038</v>
      </c>
    </row>
    <row r="6" spans="2:6" x14ac:dyDescent="0.3">
      <c r="B6" t="s">
        <v>20</v>
      </c>
      <c r="C6" t="s">
        <v>11</v>
      </c>
      <c r="D6" s="21">
        <v>2368500</v>
      </c>
      <c r="E6" s="21">
        <v>1712719</v>
      </c>
      <c r="F6" s="21">
        <v>655781</v>
      </c>
    </row>
    <row r="7" spans="2:6" x14ac:dyDescent="0.3">
      <c r="B7" t="s">
        <v>22</v>
      </c>
      <c r="C7" t="s">
        <v>12</v>
      </c>
      <c r="D7" s="21">
        <v>477983</v>
      </c>
      <c r="E7" s="21">
        <v>267530</v>
      </c>
      <c r="F7" s="21">
        <v>210453</v>
      </c>
    </row>
    <row r="8" spans="2:6" x14ac:dyDescent="0.3">
      <c r="B8" t="s">
        <v>23</v>
      </c>
      <c r="C8" t="s">
        <v>12</v>
      </c>
      <c r="D8" s="21">
        <v>99890</v>
      </c>
      <c r="E8" s="21">
        <v>65879</v>
      </c>
      <c r="F8" s="21">
        <v>34011</v>
      </c>
    </row>
    <row r="9" spans="2:6" x14ac:dyDescent="0.3">
      <c r="B9" t="s">
        <v>14</v>
      </c>
      <c r="C9" t="s">
        <v>15</v>
      </c>
      <c r="D9" s="21">
        <v>0</v>
      </c>
      <c r="E9" s="21">
        <v>0</v>
      </c>
      <c r="F9" s="21">
        <v>0</v>
      </c>
    </row>
    <row r="10" spans="2:6" x14ac:dyDescent="0.3">
      <c r="B10" t="s">
        <v>16</v>
      </c>
      <c r="C10" t="s">
        <v>17</v>
      </c>
      <c r="D10" s="21">
        <v>42898</v>
      </c>
      <c r="E10" s="21">
        <v>27468</v>
      </c>
      <c r="F10" s="21">
        <v>15430</v>
      </c>
    </row>
    <row r="11" spans="2:6" x14ac:dyDescent="0.3">
      <c r="B11" t="s">
        <v>18</v>
      </c>
      <c r="C11" t="s">
        <v>19</v>
      </c>
      <c r="D11" s="21">
        <v>218776</v>
      </c>
      <c r="E11" s="21">
        <v>178216</v>
      </c>
      <c r="F11" s="21">
        <v>40560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Spinner 2">
              <controlPr defaultSize="0" autoPict="0">
                <anchor moveWithCells="1" sizeWithCells="1">
                  <from>
                    <xdr:col>3</xdr:col>
                    <xdr:colOff>0</xdr:colOff>
                    <xdr:row>1</xdr:row>
                    <xdr:rowOff>0</xdr:rowOff>
                  </from>
                  <to>
                    <xdr:col>3</xdr:col>
                    <xdr:colOff>175260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6538A-F42F-44DD-B310-A7BBA914F511}">
  <dimension ref="A1:K12"/>
  <sheetViews>
    <sheetView tabSelected="1" workbookViewId="0">
      <selection activeCell="K4" sqref="K4:K11"/>
    </sheetView>
  </sheetViews>
  <sheetFormatPr baseColWidth="10" defaultColWidth="8.88671875" defaultRowHeight="14.4" x14ac:dyDescent="0.3"/>
  <cols>
    <col min="1" max="1" width="72.88671875" style="18" customWidth="1"/>
    <col min="2" max="2" width="23.6640625" customWidth="1"/>
    <col min="3" max="3" width="18.33203125" customWidth="1"/>
    <col min="4" max="5" width="16.33203125" customWidth="1"/>
    <col min="6" max="8" width="17.44140625" customWidth="1"/>
    <col min="9" max="9" width="17.109375" customWidth="1"/>
    <col min="10" max="10" width="15.109375" customWidth="1"/>
    <col min="11" max="11" width="14.21875" customWidth="1"/>
  </cols>
  <sheetData>
    <row r="1" spans="1:11" x14ac:dyDescent="0.3">
      <c r="A1" s="1" t="s">
        <v>0</v>
      </c>
      <c r="B1" s="2" t="s">
        <v>24</v>
      </c>
      <c r="C1" s="2" t="s">
        <v>25</v>
      </c>
      <c r="D1" s="2" t="s">
        <v>26</v>
      </c>
      <c r="E1" s="2" t="s">
        <v>27</v>
      </c>
      <c r="F1" s="2" t="s">
        <v>28</v>
      </c>
      <c r="G1" s="2" t="s">
        <v>29</v>
      </c>
      <c r="H1" s="2" t="s">
        <v>30</v>
      </c>
      <c r="I1" s="2" t="s">
        <v>31</v>
      </c>
      <c r="J1" s="2" t="s">
        <v>32</v>
      </c>
      <c r="K1" s="2" t="s">
        <v>33</v>
      </c>
    </row>
    <row r="2" spans="1:11" x14ac:dyDescent="0.3">
      <c r="A2" s="3" t="s">
        <v>1</v>
      </c>
      <c r="B2" s="4" t="s">
        <v>2</v>
      </c>
      <c r="C2" s="2" t="s">
        <v>3</v>
      </c>
      <c r="D2" s="2" t="s">
        <v>3</v>
      </c>
      <c r="E2" s="2" t="s">
        <v>3</v>
      </c>
      <c r="F2" s="2" t="s">
        <v>4</v>
      </c>
      <c r="G2" s="2" t="s">
        <v>4</v>
      </c>
      <c r="H2" s="2" t="s">
        <v>4</v>
      </c>
      <c r="I2" s="2" t="s">
        <v>5</v>
      </c>
      <c r="J2" s="2" t="s">
        <v>5</v>
      </c>
      <c r="K2" s="2" t="s">
        <v>5</v>
      </c>
    </row>
    <row r="3" spans="1:11" x14ac:dyDescent="0.3">
      <c r="A3" s="5" t="s">
        <v>6</v>
      </c>
      <c r="C3" s="6" t="s">
        <v>7</v>
      </c>
      <c r="D3" s="6" t="s">
        <v>8</v>
      </c>
      <c r="E3" s="6" t="s">
        <v>9</v>
      </c>
      <c r="F3" s="7" t="s">
        <v>7</v>
      </c>
      <c r="G3" s="7" t="s">
        <v>8</v>
      </c>
      <c r="H3" s="7" t="s">
        <v>9</v>
      </c>
      <c r="I3" s="8" t="s">
        <v>7</v>
      </c>
      <c r="J3" s="8" t="s">
        <v>8</v>
      </c>
      <c r="K3" s="8" t="s">
        <v>9</v>
      </c>
    </row>
    <row r="4" spans="1:11" x14ac:dyDescent="0.3">
      <c r="A4" s="9" t="s">
        <v>21</v>
      </c>
      <c r="B4" s="10" t="s">
        <v>10</v>
      </c>
      <c r="C4" s="11">
        <v>136485</v>
      </c>
      <c r="D4" s="11">
        <v>107090</v>
      </c>
      <c r="E4" s="12">
        <f>C4-D4</f>
        <v>29395</v>
      </c>
      <c r="F4" s="13">
        <v>157524.88</v>
      </c>
      <c r="G4" s="13">
        <v>130580</v>
      </c>
      <c r="H4" s="13">
        <f>F4-G4</f>
        <v>26944.880000000005</v>
      </c>
      <c r="I4" s="14">
        <v>168146</v>
      </c>
      <c r="J4" s="14">
        <v>98108</v>
      </c>
      <c r="K4" s="14">
        <f>I4-J4</f>
        <v>70038</v>
      </c>
    </row>
    <row r="5" spans="1:11" x14ac:dyDescent="0.3">
      <c r="A5" s="9" t="s">
        <v>20</v>
      </c>
      <c r="B5" s="10" t="s">
        <v>11</v>
      </c>
      <c r="C5" s="11">
        <v>2117093</v>
      </c>
      <c r="D5" s="11">
        <v>2110000</v>
      </c>
      <c r="E5" s="12">
        <f t="shared" ref="E5:E7" si="0">C5-D5</f>
        <v>7093</v>
      </c>
      <c r="F5" s="13">
        <v>2335424.6700000009</v>
      </c>
      <c r="G5" s="13">
        <v>2060993</v>
      </c>
      <c r="H5" s="13">
        <f t="shared" ref="H5:H7" si="1">F5-G5</f>
        <v>274431.67000000086</v>
      </c>
      <c r="I5" s="14">
        <v>2368500</v>
      </c>
      <c r="J5" s="14">
        <v>1712719</v>
      </c>
      <c r="K5" s="14">
        <f t="shared" ref="K5:K7" si="2">I5-J5</f>
        <v>655781</v>
      </c>
    </row>
    <row r="6" spans="1:11" x14ac:dyDescent="0.3">
      <c r="A6" s="9" t="s">
        <v>22</v>
      </c>
      <c r="B6" s="10" t="s">
        <v>12</v>
      </c>
      <c r="C6" s="11">
        <v>3900879</v>
      </c>
      <c r="D6" s="11">
        <v>2109909</v>
      </c>
      <c r="E6" s="12">
        <f t="shared" si="0"/>
        <v>1790970</v>
      </c>
      <c r="F6" s="13">
        <v>459624.89999999997</v>
      </c>
      <c r="G6" s="13">
        <v>325068</v>
      </c>
      <c r="H6" s="13">
        <f t="shared" si="1"/>
        <v>134556.89999999997</v>
      </c>
      <c r="I6" s="14">
        <v>477983</v>
      </c>
      <c r="J6" s="14">
        <v>267530</v>
      </c>
      <c r="K6" s="14">
        <f t="shared" si="2"/>
        <v>210453</v>
      </c>
    </row>
    <row r="7" spans="1:11" x14ac:dyDescent="0.3">
      <c r="A7" s="9" t="s">
        <v>23</v>
      </c>
      <c r="B7" s="10" t="s">
        <v>12</v>
      </c>
      <c r="C7" s="11">
        <v>560987</v>
      </c>
      <c r="D7" s="11">
        <v>105080</v>
      </c>
      <c r="E7" s="12">
        <f t="shared" si="0"/>
        <v>455907</v>
      </c>
      <c r="F7" s="13">
        <v>92121.87</v>
      </c>
      <c r="G7" s="13">
        <v>77315</v>
      </c>
      <c r="H7" s="13">
        <f t="shared" si="1"/>
        <v>14806.869999999995</v>
      </c>
      <c r="I7" s="14">
        <v>99890</v>
      </c>
      <c r="J7" s="14">
        <v>65879</v>
      </c>
      <c r="K7" s="14">
        <f t="shared" si="2"/>
        <v>34011</v>
      </c>
    </row>
    <row r="8" spans="1:11" x14ac:dyDescent="0.3">
      <c r="A8" s="5" t="s">
        <v>13</v>
      </c>
      <c r="B8" s="10"/>
      <c r="C8" s="11"/>
      <c r="D8" s="11"/>
      <c r="E8" s="12"/>
      <c r="F8" s="13"/>
      <c r="G8" s="13"/>
      <c r="H8" s="13"/>
      <c r="I8" s="14"/>
      <c r="J8" s="14"/>
      <c r="K8" s="14"/>
    </row>
    <row r="9" spans="1:11" x14ac:dyDescent="0.3">
      <c r="A9" s="15" t="s">
        <v>14</v>
      </c>
      <c r="B9" s="16" t="s">
        <v>15</v>
      </c>
      <c r="C9" s="11">
        <v>0</v>
      </c>
      <c r="D9" s="11">
        <v>0</v>
      </c>
      <c r="E9" s="12">
        <f>C9-D9</f>
        <v>0</v>
      </c>
      <c r="F9" s="13">
        <v>0</v>
      </c>
      <c r="G9" s="13">
        <v>0</v>
      </c>
      <c r="H9" s="13">
        <f>F9-G9</f>
        <v>0</v>
      </c>
      <c r="I9" s="14">
        <v>0</v>
      </c>
      <c r="J9" s="14">
        <v>0</v>
      </c>
      <c r="K9" s="14">
        <f>I9-J9</f>
        <v>0</v>
      </c>
    </row>
    <row r="10" spans="1:11" x14ac:dyDescent="0.3">
      <c r="A10" s="9" t="s">
        <v>16</v>
      </c>
      <c r="B10" s="16" t="s">
        <v>17</v>
      </c>
      <c r="C10" s="11">
        <v>27354</v>
      </c>
      <c r="D10" s="11">
        <v>54506</v>
      </c>
      <c r="E10" s="12">
        <f t="shared" ref="E10:E11" si="3">C10-D10</f>
        <v>-27152</v>
      </c>
      <c r="F10" s="13">
        <v>42426.649999999987</v>
      </c>
      <c r="G10" s="13">
        <v>39162</v>
      </c>
      <c r="H10" s="13">
        <f t="shared" ref="H10:H11" si="4">F10-G10</f>
        <v>3264.6499999999869</v>
      </c>
      <c r="I10" s="14">
        <v>42898</v>
      </c>
      <c r="J10" s="14">
        <v>27468</v>
      </c>
      <c r="K10" s="14">
        <f t="shared" ref="K10:K11" si="5">I10-J10</f>
        <v>15430</v>
      </c>
    </row>
    <row r="11" spans="1:11" x14ac:dyDescent="0.3">
      <c r="A11" s="9" t="s">
        <v>18</v>
      </c>
      <c r="B11" s="16" t="s">
        <v>19</v>
      </c>
      <c r="C11" s="11">
        <v>115638</v>
      </c>
      <c r="D11" s="11">
        <v>176759</v>
      </c>
      <c r="E11" s="12">
        <f t="shared" si="3"/>
        <v>-61121</v>
      </c>
      <c r="F11" s="13">
        <v>131340.62</v>
      </c>
      <c r="G11" s="13">
        <v>34000</v>
      </c>
      <c r="H11" s="17">
        <f t="shared" si="4"/>
        <v>97340.62</v>
      </c>
      <c r="I11" s="14">
        <v>218776</v>
      </c>
      <c r="J11" s="14">
        <v>178216</v>
      </c>
      <c r="K11" s="14">
        <f t="shared" si="5"/>
        <v>40560</v>
      </c>
    </row>
    <row r="12" spans="1:11" x14ac:dyDescent="0.3">
      <c r="C12" s="19"/>
      <c r="D12" s="19"/>
      <c r="E12" s="19"/>
    </row>
  </sheetData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7D81DCE-4DCF-4B13-8C86-B2A28AC2125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Tableau1</vt:lpstr>
      <vt:lpstr>test forum</vt:lpstr>
      <vt:lpstr>_Annee</vt:lpstr>
      <vt:lpstr>Choix_année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Radouane Reguig</dc:creator>
  <cp:lastModifiedBy>Damaste .</cp:lastModifiedBy>
  <dcterms:created xsi:type="dcterms:W3CDTF">2024-02-19T23:49:20Z</dcterms:created>
  <dcterms:modified xsi:type="dcterms:W3CDTF">2024-02-20T01:46:19Z</dcterms:modified>
</cp:coreProperties>
</file>