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C:\Users\JoDan\Downloads\"/>
    </mc:Choice>
  </mc:AlternateContent>
  <xr:revisionPtr revIDLastSave="0" documentId="13_ncr:1_{1D8DADAA-81EE-4872-8B47-6F251E245869}" xr6:coauthVersionLast="47" xr6:coauthVersionMax="47" xr10:uidLastSave="{00000000-0000-0000-0000-000000000000}"/>
  <bookViews>
    <workbookView xWindow="-108" yWindow="-108" windowWidth="23256" windowHeight="12576" activeTab="1" xr2:uid="{00000000-000D-0000-FFFF-FFFF00000000}"/>
  </bookViews>
  <sheets>
    <sheet name="Courses" sheetId="1" r:id="rId1"/>
    <sheet name="Tableau2" sheetId="4" r:id="rId2"/>
    <sheet name="Répartition" sheetId="2" r:id="rId3"/>
  </sheets>
  <definedNames>
    <definedName name="_xlnm.Print_Area" localSheetId="0">Courses!$A$1:$H$34</definedName>
  </definedNames>
  <calcPr calcId="191029" refMode="R1C1"/>
  <pivotCaches>
    <pivotCache cacheId="4" r:id="rId4"/>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9" i="2" l="1"/>
  <c r="CC29" i="2"/>
  <c r="AL5" i="2"/>
  <c r="AL6" i="2"/>
  <c r="AL7" i="2"/>
  <c r="AL8" i="2"/>
  <c r="AL9" i="2"/>
  <c r="AL10" i="2"/>
  <c r="AL11" i="2"/>
  <c r="AL12" i="2"/>
  <c r="AL13" i="2"/>
  <c r="AL14" i="2"/>
  <c r="AL15" i="2"/>
  <c r="AL16" i="2"/>
  <c r="AL17" i="2"/>
  <c r="AL18" i="2"/>
  <c r="AL19" i="2"/>
  <c r="AL20" i="2"/>
  <c r="AL21" i="2"/>
  <c r="AL22" i="2"/>
  <c r="AL23" i="2"/>
  <c r="AL24" i="2"/>
  <c r="AL4" i="2"/>
  <c r="D24" i="2"/>
  <c r="F24" i="2"/>
  <c r="P24" i="2"/>
  <c r="N24" i="2"/>
  <c r="AD24" i="2"/>
  <c r="CB24" i="2"/>
  <c r="H24" i="2"/>
  <c r="J24" i="2"/>
  <c r="L24" i="2"/>
  <c r="R24" i="2"/>
  <c r="V24" i="2"/>
  <c r="X24" i="2"/>
  <c r="Z24" i="2"/>
  <c r="AB24" i="2"/>
  <c r="AF24" i="2"/>
  <c r="AH24" i="2"/>
  <c r="AJ24" i="2"/>
  <c r="AN24" i="2"/>
  <c r="AP24" i="2"/>
  <c r="AR24" i="2"/>
  <c r="AT24" i="2"/>
  <c r="AV24" i="2"/>
  <c r="AX24" i="2"/>
  <c r="AZ24" i="2"/>
  <c r="BB24" i="2"/>
  <c r="BD24" i="2"/>
  <c r="BH24" i="2"/>
  <c r="BJ24" i="2"/>
  <c r="BL24" i="2"/>
  <c r="BN24" i="2"/>
  <c r="BR24" i="2"/>
  <c r="BT24" i="2"/>
  <c r="BV24" i="2"/>
  <c r="BX24" i="2"/>
  <c r="BZ24" i="2"/>
  <c r="CD24" i="2"/>
  <c r="D23" i="2"/>
  <c r="CF22" i="2" s="1"/>
  <c r="F23" i="2"/>
  <c r="P23" i="2"/>
  <c r="N23" i="2"/>
  <c r="AD23" i="2"/>
  <c r="CB23" i="2"/>
  <c r="H23" i="2"/>
  <c r="J23" i="2"/>
  <c r="L23" i="2"/>
  <c r="R23" i="2"/>
  <c r="V23" i="2"/>
  <c r="X23" i="2"/>
  <c r="Z23" i="2"/>
  <c r="AB23" i="2"/>
  <c r="AF23" i="2"/>
  <c r="AH23" i="2"/>
  <c r="AJ23" i="2"/>
  <c r="AN23" i="2"/>
  <c r="AP23" i="2"/>
  <c r="AR23" i="2"/>
  <c r="AT23" i="2"/>
  <c r="AV23" i="2"/>
  <c r="AX23" i="2"/>
  <c r="AZ23" i="2"/>
  <c r="BB23" i="2"/>
  <c r="BD23" i="2"/>
  <c r="BH23" i="2"/>
  <c r="BJ23" i="2"/>
  <c r="BL23" i="2"/>
  <c r="BN23" i="2"/>
  <c r="BR23" i="2"/>
  <c r="BT23" i="2"/>
  <c r="BV23" i="2"/>
  <c r="BX23" i="2"/>
  <c r="BZ23" i="2"/>
  <c r="CD23" i="2"/>
  <c r="D22" i="2"/>
  <c r="F22" i="2"/>
  <c r="P22" i="2"/>
  <c r="N22" i="2"/>
  <c r="AD22" i="2"/>
  <c r="CB22" i="2"/>
  <c r="H22" i="2"/>
  <c r="J22" i="2"/>
  <c r="L22" i="2"/>
  <c r="R22" i="2"/>
  <c r="V22" i="2"/>
  <c r="X22" i="2"/>
  <c r="Z22" i="2"/>
  <c r="AB22" i="2"/>
  <c r="AF22" i="2"/>
  <c r="AH22" i="2"/>
  <c r="AJ22" i="2"/>
  <c r="AN22" i="2"/>
  <c r="AP22" i="2"/>
  <c r="AR22" i="2"/>
  <c r="AT22" i="2"/>
  <c r="AV22" i="2"/>
  <c r="AX22" i="2"/>
  <c r="AZ22" i="2"/>
  <c r="BB22" i="2"/>
  <c r="BD22" i="2"/>
  <c r="BH22" i="2"/>
  <c r="BJ22" i="2"/>
  <c r="BL22" i="2"/>
  <c r="BN22" i="2"/>
  <c r="BR22" i="2"/>
  <c r="BT22" i="2"/>
  <c r="BV22" i="2"/>
  <c r="BX22" i="2"/>
  <c r="BZ22" i="2"/>
  <c r="CD22" i="2"/>
  <c r="H23" i="1"/>
  <c r="H22" i="1"/>
  <c r="H21" i="1"/>
  <c r="BP20" i="2"/>
  <c r="BP19" i="2"/>
  <c r="BP17" i="2"/>
  <c r="BF21" i="2"/>
  <c r="BF20" i="2"/>
  <c r="BF19" i="2"/>
  <c r="BF18" i="2"/>
  <c r="BF17" i="2"/>
  <c r="BF16" i="2"/>
  <c r="AD21" i="2"/>
  <c r="AD20" i="2"/>
  <c r="AD19" i="2"/>
  <c r="AD18" i="2"/>
  <c r="AD17" i="2"/>
  <c r="AD16" i="2"/>
  <c r="T21" i="2"/>
  <c r="T20" i="2"/>
  <c r="T19" i="2"/>
  <c r="T18" i="2"/>
  <c r="T17" i="2"/>
  <c r="P21" i="2"/>
  <c r="P20" i="2"/>
  <c r="P19" i="2"/>
  <c r="P18" i="2"/>
  <c r="N21" i="2"/>
  <c r="N20" i="2"/>
  <c r="N19" i="2"/>
  <c r="N18" i="2"/>
  <c r="P17" i="2"/>
  <c r="P16" i="2"/>
  <c r="N17" i="2"/>
  <c r="N16" i="2"/>
  <c r="F21" i="2"/>
  <c r="F20" i="2"/>
  <c r="F18" i="2"/>
  <c r="F19" i="2"/>
  <c r="F17" i="2"/>
  <c r="F16" i="2"/>
  <c r="CB20" i="2"/>
  <c r="CB19" i="2"/>
  <c r="CB18" i="2"/>
  <c r="CB17" i="2"/>
  <c r="CB16" i="2"/>
  <c r="BP18" i="2"/>
  <c r="BP16" i="2"/>
  <c r="BP21" i="2"/>
  <c r="CB21" i="2"/>
  <c r="BY29" i="2"/>
  <c r="BQ29" i="2"/>
  <c r="AW29" i="2"/>
  <c r="CE35" i="2"/>
  <c r="CB36" i="2"/>
  <c r="BB36" i="2"/>
  <c r="AV36" i="2"/>
  <c r="AT36" i="2"/>
  <c r="AR36" i="2"/>
  <c r="AP36" i="2"/>
  <c r="AN36" i="2"/>
  <c r="AJ36" i="2"/>
  <c r="AH36" i="2"/>
  <c r="AF36" i="2"/>
  <c r="AD36" i="2"/>
  <c r="T36" i="2"/>
  <c r="R36" i="2"/>
  <c r="N36" i="2"/>
  <c r="L36" i="2"/>
  <c r="J36" i="2"/>
  <c r="H36" i="2"/>
  <c r="F36" i="2"/>
  <c r="BJ33" i="2"/>
  <c r="CA29" i="2"/>
  <c r="BW29" i="2"/>
  <c r="BU29" i="2"/>
  <c r="BS29" i="2"/>
  <c r="BO29" i="2"/>
  <c r="BM29" i="2"/>
  <c r="BK29" i="2"/>
  <c r="BI29" i="2"/>
  <c r="BG29" i="2"/>
  <c r="BE29" i="2"/>
  <c r="BC29" i="2"/>
  <c r="BA29" i="2"/>
  <c r="BA36" i="2" s="1"/>
  <c r="AY29" i="2"/>
  <c r="AU29" i="2"/>
  <c r="AU36" i="2" s="1"/>
  <c r="AS29" i="2"/>
  <c r="AS36" i="2" s="1"/>
  <c r="AQ29" i="2"/>
  <c r="AQ36" i="2" s="1"/>
  <c r="AO29" i="2"/>
  <c r="AO36" i="2" s="1"/>
  <c r="AM29" i="2"/>
  <c r="AM36" i="2" s="1"/>
  <c r="AI29" i="2"/>
  <c r="AI36" i="2" s="1"/>
  <c r="AG29" i="2"/>
  <c r="AG36" i="2" s="1"/>
  <c r="AE29" i="2"/>
  <c r="AE36" i="2" s="1"/>
  <c r="AC29" i="2"/>
  <c r="AC36" i="2" s="1"/>
  <c r="AA29" i="2"/>
  <c r="Y29" i="2"/>
  <c r="W29" i="2"/>
  <c r="U29" i="2"/>
  <c r="S29" i="2"/>
  <c r="S36" i="2" s="1"/>
  <c r="Q29" i="2"/>
  <c r="Q36" i="2" s="1"/>
  <c r="O29" i="2"/>
  <c r="M29" i="2"/>
  <c r="M36" i="2" s="1"/>
  <c r="K29" i="2"/>
  <c r="K36" i="2" s="1"/>
  <c r="I29" i="2"/>
  <c r="I36" i="2" s="1"/>
  <c r="G29" i="2"/>
  <c r="G36" i="2" s="1"/>
  <c r="E29" i="2"/>
  <c r="E36" i="2" s="1"/>
  <c r="CF24" i="2"/>
  <c r="CD21" i="2"/>
  <c r="BZ21" i="2"/>
  <c r="BX21" i="2"/>
  <c r="BV21" i="2"/>
  <c r="BT21" i="2"/>
  <c r="BR21" i="2"/>
  <c r="BN21" i="2"/>
  <c r="BL21" i="2"/>
  <c r="BJ21" i="2"/>
  <c r="BH21" i="2"/>
  <c r="BD21" i="2"/>
  <c r="BB21" i="2"/>
  <c r="AZ21" i="2"/>
  <c r="AX21" i="2"/>
  <c r="AV21" i="2"/>
  <c r="AT21" i="2"/>
  <c r="AR21" i="2"/>
  <c r="AP21" i="2"/>
  <c r="AN21" i="2"/>
  <c r="AJ21" i="2"/>
  <c r="AH21" i="2"/>
  <c r="AF21" i="2"/>
  <c r="AB21" i="2"/>
  <c r="Z21" i="2"/>
  <c r="X21" i="2"/>
  <c r="V21" i="2"/>
  <c r="R21" i="2"/>
  <c r="L21" i="2"/>
  <c r="J21" i="2"/>
  <c r="H21" i="2"/>
  <c r="D21" i="2"/>
  <c r="CD20" i="2"/>
  <c r="BZ20" i="2"/>
  <c r="BX20" i="2"/>
  <c r="BV20" i="2"/>
  <c r="BT20" i="2"/>
  <c r="BR20" i="2"/>
  <c r="BN20" i="2"/>
  <c r="BL20" i="2"/>
  <c r="BJ20" i="2"/>
  <c r="BH20" i="2"/>
  <c r="BD20" i="2"/>
  <c r="BB20" i="2"/>
  <c r="AZ20" i="2"/>
  <c r="AX20" i="2"/>
  <c r="AV20" i="2"/>
  <c r="AT20" i="2"/>
  <c r="AR20" i="2"/>
  <c r="AP20" i="2"/>
  <c r="AN20" i="2"/>
  <c r="AJ20" i="2"/>
  <c r="AH20" i="2"/>
  <c r="AF20" i="2"/>
  <c r="AB20" i="2"/>
  <c r="Z20" i="2"/>
  <c r="X20" i="2"/>
  <c r="V20" i="2"/>
  <c r="R20" i="2"/>
  <c r="L20" i="2"/>
  <c r="J20" i="2"/>
  <c r="H20" i="2"/>
  <c r="D20" i="2"/>
  <c r="CD19" i="2"/>
  <c r="BZ19" i="2"/>
  <c r="BX19" i="2"/>
  <c r="BV19" i="2"/>
  <c r="BT19" i="2"/>
  <c r="BR19" i="2"/>
  <c r="BN19" i="2"/>
  <c r="BL19" i="2"/>
  <c r="BJ19" i="2"/>
  <c r="BH19" i="2"/>
  <c r="BD19" i="2"/>
  <c r="BB19" i="2"/>
  <c r="AZ19" i="2"/>
  <c r="AX19" i="2"/>
  <c r="AV19" i="2"/>
  <c r="AT19" i="2"/>
  <c r="AR19" i="2"/>
  <c r="AP19" i="2"/>
  <c r="AN19" i="2"/>
  <c r="AJ19" i="2"/>
  <c r="AH19" i="2"/>
  <c r="AF19" i="2"/>
  <c r="AB19" i="2"/>
  <c r="Z19" i="2"/>
  <c r="X19" i="2"/>
  <c r="V19" i="2"/>
  <c r="R19" i="2"/>
  <c r="L19" i="2"/>
  <c r="J19" i="2"/>
  <c r="H19" i="2"/>
  <c r="D19" i="2"/>
  <c r="CD18" i="2"/>
  <c r="BZ18" i="2"/>
  <c r="BX18" i="2"/>
  <c r="BV18" i="2"/>
  <c r="BT18" i="2"/>
  <c r="BR18" i="2"/>
  <c r="BN18" i="2"/>
  <c r="BL18" i="2"/>
  <c r="BJ18" i="2"/>
  <c r="BH18" i="2"/>
  <c r="BD18" i="2"/>
  <c r="BB18" i="2"/>
  <c r="AZ18" i="2"/>
  <c r="AX18" i="2"/>
  <c r="AV18" i="2"/>
  <c r="AT18" i="2"/>
  <c r="AR18" i="2"/>
  <c r="AP18" i="2"/>
  <c r="AN18" i="2"/>
  <c r="AJ18" i="2"/>
  <c r="AH18" i="2"/>
  <c r="AF18" i="2"/>
  <c r="AB18" i="2"/>
  <c r="Z18" i="2"/>
  <c r="X18" i="2"/>
  <c r="V18" i="2"/>
  <c r="R18" i="2"/>
  <c r="L18" i="2"/>
  <c r="J18" i="2"/>
  <c r="H18" i="2"/>
  <c r="D18" i="2"/>
  <c r="CD17" i="2"/>
  <c r="BZ17" i="2"/>
  <c r="BX17" i="2"/>
  <c r="BV17" i="2"/>
  <c r="BT17" i="2"/>
  <c r="BR17" i="2"/>
  <c r="BN17" i="2"/>
  <c r="BL17" i="2"/>
  <c r="BJ17" i="2"/>
  <c r="BH17" i="2"/>
  <c r="BD17" i="2"/>
  <c r="BB17" i="2"/>
  <c r="AZ17" i="2"/>
  <c r="AX17" i="2"/>
  <c r="AV17" i="2"/>
  <c r="AT17" i="2"/>
  <c r="AR17" i="2"/>
  <c r="AP17" i="2"/>
  <c r="AN17" i="2"/>
  <c r="AJ17" i="2"/>
  <c r="AH17" i="2"/>
  <c r="AF17" i="2"/>
  <c r="AB17" i="2"/>
  <c r="Z17" i="2"/>
  <c r="X17" i="2"/>
  <c r="V17" i="2"/>
  <c r="R17" i="2"/>
  <c r="L17" i="2"/>
  <c r="J17" i="2"/>
  <c r="H17" i="2"/>
  <c r="D17" i="2"/>
  <c r="CD16" i="2"/>
  <c r="BZ16" i="2"/>
  <c r="BX16" i="2"/>
  <c r="BV16" i="2"/>
  <c r="BT16" i="2"/>
  <c r="BR16" i="2"/>
  <c r="BN16" i="2"/>
  <c r="BL16" i="2"/>
  <c r="BJ16" i="2"/>
  <c r="BH16" i="2"/>
  <c r="BD16" i="2"/>
  <c r="BB16" i="2"/>
  <c r="AZ16" i="2"/>
  <c r="AX16" i="2"/>
  <c r="AV16" i="2"/>
  <c r="AT16" i="2"/>
  <c r="AR16" i="2"/>
  <c r="AP16" i="2"/>
  <c r="AN16" i="2"/>
  <c r="AJ16" i="2"/>
  <c r="AH16" i="2"/>
  <c r="AF16" i="2"/>
  <c r="AB16" i="2"/>
  <c r="Z16" i="2"/>
  <c r="X16" i="2"/>
  <c r="V16" i="2"/>
  <c r="T16" i="2"/>
  <c r="R16" i="2"/>
  <c r="L16" i="2"/>
  <c r="J16" i="2"/>
  <c r="H16" i="2"/>
  <c r="D16" i="2"/>
  <c r="CD15" i="2"/>
  <c r="CB15" i="2"/>
  <c r="BZ15" i="2"/>
  <c r="BX15" i="2"/>
  <c r="BV15" i="2"/>
  <c r="BT15" i="2"/>
  <c r="BR15" i="2"/>
  <c r="BP15" i="2"/>
  <c r="BN15" i="2"/>
  <c r="BL15" i="2"/>
  <c r="BJ15" i="2"/>
  <c r="BH15" i="2"/>
  <c r="BF15" i="2"/>
  <c r="BD15" i="2"/>
  <c r="BB15" i="2"/>
  <c r="AZ15" i="2"/>
  <c r="AX15" i="2"/>
  <c r="AV15" i="2"/>
  <c r="AT15" i="2"/>
  <c r="AR15" i="2"/>
  <c r="AP15" i="2"/>
  <c r="AN15" i="2"/>
  <c r="AJ15" i="2"/>
  <c r="AH15" i="2"/>
  <c r="AF15" i="2"/>
  <c r="AD15" i="2"/>
  <c r="AB15" i="2"/>
  <c r="Z15" i="2"/>
  <c r="X15" i="2"/>
  <c r="V15" i="2"/>
  <c r="T15" i="2"/>
  <c r="R15" i="2"/>
  <c r="P15" i="2"/>
  <c r="N15" i="2"/>
  <c r="L15" i="2"/>
  <c r="J15" i="2"/>
  <c r="H15" i="2"/>
  <c r="F15" i="2"/>
  <c r="D15" i="2"/>
  <c r="CD14" i="2"/>
  <c r="CB14" i="2"/>
  <c r="BZ14" i="2"/>
  <c r="BX14" i="2"/>
  <c r="BV14" i="2"/>
  <c r="BT14" i="2"/>
  <c r="BR14" i="2"/>
  <c r="BP14" i="2"/>
  <c r="BN14" i="2"/>
  <c r="BL14" i="2"/>
  <c r="BJ14" i="2"/>
  <c r="BH14" i="2"/>
  <c r="BF14" i="2"/>
  <c r="BD14" i="2"/>
  <c r="BB14" i="2"/>
  <c r="AZ14" i="2"/>
  <c r="AX14" i="2"/>
  <c r="AV14" i="2"/>
  <c r="AT14" i="2"/>
  <c r="AR14" i="2"/>
  <c r="AP14" i="2"/>
  <c r="AN14" i="2"/>
  <c r="AJ14" i="2"/>
  <c r="AH14" i="2"/>
  <c r="AF14" i="2"/>
  <c r="AD14" i="2"/>
  <c r="AB14" i="2"/>
  <c r="Z14" i="2"/>
  <c r="X14" i="2"/>
  <c r="V14" i="2"/>
  <c r="T14" i="2"/>
  <c r="R14" i="2"/>
  <c r="P14" i="2"/>
  <c r="N14" i="2"/>
  <c r="L14" i="2"/>
  <c r="J14" i="2"/>
  <c r="H14" i="2"/>
  <c r="F14" i="2"/>
  <c r="D14" i="2"/>
  <c r="CD13" i="2"/>
  <c r="CB13" i="2"/>
  <c r="BZ13" i="2"/>
  <c r="BX13" i="2"/>
  <c r="BV13" i="2"/>
  <c r="BT13" i="2"/>
  <c r="BR13" i="2"/>
  <c r="BP13" i="2"/>
  <c r="BN13" i="2"/>
  <c r="BL13" i="2"/>
  <c r="BJ13" i="2"/>
  <c r="BH13" i="2"/>
  <c r="BF13" i="2"/>
  <c r="BD13" i="2"/>
  <c r="BB13" i="2"/>
  <c r="AZ13" i="2"/>
  <c r="AX13" i="2"/>
  <c r="AV13" i="2"/>
  <c r="AT13" i="2"/>
  <c r="AR13" i="2"/>
  <c r="AP13" i="2"/>
  <c r="AN13" i="2"/>
  <c r="AJ13" i="2"/>
  <c r="AH13" i="2"/>
  <c r="AF13" i="2"/>
  <c r="AD13" i="2"/>
  <c r="AB13" i="2"/>
  <c r="Z13" i="2"/>
  <c r="X13" i="2"/>
  <c r="V13" i="2"/>
  <c r="T13" i="2"/>
  <c r="R13" i="2"/>
  <c r="P13" i="2"/>
  <c r="N13" i="2"/>
  <c r="L13" i="2"/>
  <c r="J13" i="2"/>
  <c r="H13" i="2"/>
  <c r="F13" i="2"/>
  <c r="D13" i="2"/>
  <c r="CD12" i="2"/>
  <c r="CB12" i="2"/>
  <c r="BZ12" i="2"/>
  <c r="BX12" i="2"/>
  <c r="BV12" i="2"/>
  <c r="BT12" i="2"/>
  <c r="BR12" i="2"/>
  <c r="BP12" i="2"/>
  <c r="BN12" i="2"/>
  <c r="BL12" i="2"/>
  <c r="BJ12" i="2"/>
  <c r="BH12" i="2"/>
  <c r="BF12" i="2"/>
  <c r="BD12" i="2"/>
  <c r="BB12" i="2"/>
  <c r="AZ12" i="2"/>
  <c r="AX12" i="2"/>
  <c r="AV12" i="2"/>
  <c r="AT12" i="2"/>
  <c r="AR12" i="2"/>
  <c r="AP12" i="2"/>
  <c r="AN12" i="2"/>
  <c r="AJ12" i="2"/>
  <c r="AH12" i="2"/>
  <c r="AF12" i="2"/>
  <c r="AD12" i="2"/>
  <c r="AB12" i="2"/>
  <c r="Z12" i="2"/>
  <c r="X12" i="2"/>
  <c r="V12" i="2"/>
  <c r="T12" i="2"/>
  <c r="R12" i="2"/>
  <c r="P12" i="2"/>
  <c r="N12" i="2"/>
  <c r="L12" i="2"/>
  <c r="J12" i="2"/>
  <c r="H12" i="2"/>
  <c r="F12" i="2"/>
  <c r="D12" i="2"/>
  <c r="CD11" i="2"/>
  <c r="CB11" i="2"/>
  <c r="BZ11" i="2"/>
  <c r="BX11" i="2"/>
  <c r="BV11" i="2"/>
  <c r="BT11" i="2"/>
  <c r="BR11" i="2"/>
  <c r="BP11" i="2"/>
  <c r="BN11" i="2"/>
  <c r="BL11" i="2"/>
  <c r="BJ11" i="2"/>
  <c r="BH11" i="2"/>
  <c r="BF11" i="2"/>
  <c r="BD11" i="2"/>
  <c r="BB11" i="2"/>
  <c r="AZ11" i="2"/>
  <c r="AX11" i="2"/>
  <c r="AV11" i="2"/>
  <c r="AT11" i="2"/>
  <c r="AR11" i="2"/>
  <c r="AP11" i="2"/>
  <c r="AN11" i="2"/>
  <c r="AJ11" i="2"/>
  <c r="AH11" i="2"/>
  <c r="AF11" i="2"/>
  <c r="AD11" i="2"/>
  <c r="AB11" i="2"/>
  <c r="Z11" i="2"/>
  <c r="X11" i="2"/>
  <c r="V11" i="2"/>
  <c r="T11" i="2"/>
  <c r="R11" i="2"/>
  <c r="P11" i="2"/>
  <c r="N11" i="2"/>
  <c r="L11" i="2"/>
  <c r="J11" i="2"/>
  <c r="H11" i="2"/>
  <c r="F11" i="2"/>
  <c r="D11" i="2"/>
  <c r="CD10" i="2"/>
  <c r="CB10" i="2"/>
  <c r="BZ10" i="2"/>
  <c r="BX10" i="2"/>
  <c r="BV10" i="2"/>
  <c r="BT10" i="2"/>
  <c r="BR10" i="2"/>
  <c r="BP10" i="2"/>
  <c r="BN10" i="2"/>
  <c r="BL10" i="2"/>
  <c r="BJ10" i="2"/>
  <c r="BH10" i="2"/>
  <c r="BF10" i="2"/>
  <c r="BD10" i="2"/>
  <c r="BB10" i="2"/>
  <c r="AZ10" i="2"/>
  <c r="AX10" i="2"/>
  <c r="AV10" i="2"/>
  <c r="AT10" i="2"/>
  <c r="AR10" i="2"/>
  <c r="AP10" i="2"/>
  <c r="AN10" i="2"/>
  <c r="AJ10" i="2"/>
  <c r="AH10" i="2"/>
  <c r="AF10" i="2"/>
  <c r="AD10" i="2"/>
  <c r="AB10" i="2"/>
  <c r="Z10" i="2"/>
  <c r="X10" i="2"/>
  <c r="V10" i="2"/>
  <c r="T10" i="2"/>
  <c r="R10" i="2"/>
  <c r="P10" i="2"/>
  <c r="N10" i="2"/>
  <c r="L10" i="2"/>
  <c r="J10" i="2"/>
  <c r="H10" i="2"/>
  <c r="F10" i="2"/>
  <c r="D10" i="2"/>
  <c r="CD9" i="2"/>
  <c r="CB9" i="2"/>
  <c r="BZ9" i="2"/>
  <c r="BX9" i="2"/>
  <c r="BV9" i="2"/>
  <c r="BT9" i="2"/>
  <c r="BR9" i="2"/>
  <c r="BP9" i="2"/>
  <c r="BN9" i="2"/>
  <c r="BL9" i="2"/>
  <c r="BJ9" i="2"/>
  <c r="BH9" i="2"/>
  <c r="BF9" i="2"/>
  <c r="BD9" i="2"/>
  <c r="BB9" i="2"/>
  <c r="AZ9" i="2"/>
  <c r="AX9" i="2"/>
  <c r="AV9" i="2"/>
  <c r="AT9" i="2"/>
  <c r="AR9" i="2"/>
  <c r="AP9" i="2"/>
  <c r="AN9" i="2"/>
  <c r="AJ9" i="2"/>
  <c r="AH9" i="2"/>
  <c r="AF9" i="2"/>
  <c r="AD9" i="2"/>
  <c r="AB9" i="2"/>
  <c r="Z9" i="2"/>
  <c r="X9" i="2"/>
  <c r="V9" i="2"/>
  <c r="T9" i="2"/>
  <c r="R9" i="2"/>
  <c r="P9" i="2"/>
  <c r="N9" i="2"/>
  <c r="L9" i="2"/>
  <c r="J9" i="2"/>
  <c r="H9" i="2"/>
  <c r="F9" i="2"/>
  <c r="D9" i="2"/>
  <c r="CD8" i="2"/>
  <c r="CB8" i="2"/>
  <c r="BZ8" i="2"/>
  <c r="BX8" i="2"/>
  <c r="BV8" i="2"/>
  <c r="BT8" i="2"/>
  <c r="BR8" i="2"/>
  <c r="BP8" i="2"/>
  <c r="BN8" i="2"/>
  <c r="BL8" i="2"/>
  <c r="BJ8" i="2"/>
  <c r="BH8" i="2"/>
  <c r="BF8" i="2"/>
  <c r="BD8" i="2"/>
  <c r="BB8" i="2"/>
  <c r="AZ8" i="2"/>
  <c r="AX8" i="2"/>
  <c r="AV8" i="2"/>
  <c r="AT8" i="2"/>
  <c r="AR8" i="2"/>
  <c r="AP8" i="2"/>
  <c r="AN8" i="2"/>
  <c r="AJ8" i="2"/>
  <c r="AH8" i="2"/>
  <c r="AF8" i="2"/>
  <c r="AD8" i="2"/>
  <c r="AB8" i="2"/>
  <c r="Z8" i="2"/>
  <c r="X8" i="2"/>
  <c r="V8" i="2"/>
  <c r="T8" i="2"/>
  <c r="R8" i="2"/>
  <c r="P8" i="2"/>
  <c r="N8" i="2"/>
  <c r="L8" i="2"/>
  <c r="J8" i="2"/>
  <c r="H8" i="2"/>
  <c r="F8" i="2"/>
  <c r="D8" i="2"/>
  <c r="CD7" i="2"/>
  <c r="CB7" i="2"/>
  <c r="BZ7" i="2"/>
  <c r="BX7" i="2"/>
  <c r="BV7" i="2"/>
  <c r="BT7" i="2"/>
  <c r="BR7" i="2"/>
  <c r="BP7" i="2"/>
  <c r="BN7" i="2"/>
  <c r="BL7" i="2"/>
  <c r="BJ7" i="2"/>
  <c r="BH7" i="2"/>
  <c r="BF7" i="2"/>
  <c r="BD7" i="2"/>
  <c r="BB7" i="2"/>
  <c r="AZ7" i="2"/>
  <c r="AX7" i="2"/>
  <c r="AV7" i="2"/>
  <c r="AT7" i="2"/>
  <c r="AR7" i="2"/>
  <c r="AP7" i="2"/>
  <c r="AN7" i="2"/>
  <c r="AJ7" i="2"/>
  <c r="AH7" i="2"/>
  <c r="AF7" i="2"/>
  <c r="AD7" i="2"/>
  <c r="AB7" i="2"/>
  <c r="Z7" i="2"/>
  <c r="X7" i="2"/>
  <c r="V7" i="2"/>
  <c r="T7" i="2"/>
  <c r="R7" i="2"/>
  <c r="P7" i="2"/>
  <c r="N7" i="2"/>
  <c r="L7" i="2"/>
  <c r="J7" i="2"/>
  <c r="H7" i="2"/>
  <c r="F7" i="2"/>
  <c r="D7" i="2"/>
  <c r="CD6" i="2"/>
  <c r="CB6" i="2"/>
  <c r="BZ6" i="2"/>
  <c r="BX6" i="2"/>
  <c r="BV6" i="2"/>
  <c r="BT6" i="2"/>
  <c r="BR6" i="2"/>
  <c r="BP6" i="2"/>
  <c r="BN6" i="2"/>
  <c r="BL6" i="2"/>
  <c r="BJ6" i="2"/>
  <c r="BH6" i="2"/>
  <c r="BF6" i="2"/>
  <c r="BD6" i="2"/>
  <c r="BB6" i="2"/>
  <c r="AZ6" i="2"/>
  <c r="AX6" i="2"/>
  <c r="AV6" i="2"/>
  <c r="AT6" i="2"/>
  <c r="AR6" i="2"/>
  <c r="AP6" i="2"/>
  <c r="AN6" i="2"/>
  <c r="AJ6" i="2"/>
  <c r="AH6" i="2"/>
  <c r="AF6" i="2"/>
  <c r="AD6" i="2"/>
  <c r="AB6" i="2"/>
  <c r="Z6" i="2"/>
  <c r="X6" i="2"/>
  <c r="V6" i="2"/>
  <c r="T6" i="2"/>
  <c r="R6" i="2"/>
  <c r="P6" i="2"/>
  <c r="N6" i="2"/>
  <c r="L6" i="2"/>
  <c r="J6" i="2"/>
  <c r="H6" i="2"/>
  <c r="F6" i="2"/>
  <c r="D6" i="2"/>
  <c r="CD5" i="2"/>
  <c r="CB5" i="2"/>
  <c r="BZ5" i="2"/>
  <c r="BX5" i="2"/>
  <c r="BV5" i="2"/>
  <c r="BT5" i="2"/>
  <c r="BR5" i="2"/>
  <c r="BP5" i="2"/>
  <c r="BN5" i="2"/>
  <c r="BL5" i="2"/>
  <c r="BJ5" i="2"/>
  <c r="BH5" i="2"/>
  <c r="BF5" i="2"/>
  <c r="BD5" i="2"/>
  <c r="BB5" i="2"/>
  <c r="AZ5" i="2"/>
  <c r="AX5" i="2"/>
  <c r="AV5" i="2"/>
  <c r="AT5" i="2"/>
  <c r="AR5" i="2"/>
  <c r="AP5" i="2"/>
  <c r="AN5" i="2"/>
  <c r="AJ5" i="2"/>
  <c r="AH5" i="2"/>
  <c r="AF5" i="2"/>
  <c r="AD5" i="2"/>
  <c r="AB5" i="2"/>
  <c r="Z5" i="2"/>
  <c r="X5" i="2"/>
  <c r="V5" i="2"/>
  <c r="T5" i="2"/>
  <c r="R5" i="2"/>
  <c r="P5" i="2"/>
  <c r="N5" i="2"/>
  <c r="L5" i="2"/>
  <c r="J5" i="2"/>
  <c r="H5" i="2"/>
  <c r="F5" i="2"/>
  <c r="D5" i="2"/>
  <c r="CD4" i="2"/>
  <c r="CC33" i="2" s="1"/>
  <c r="CB4" i="2"/>
  <c r="BZ4" i="2"/>
  <c r="BX4" i="2"/>
  <c r="BV4" i="2"/>
  <c r="BT4" i="2"/>
  <c r="BR4" i="2"/>
  <c r="BP4" i="2"/>
  <c r="BN4" i="2"/>
  <c r="BL4" i="2"/>
  <c r="BJ4" i="2"/>
  <c r="BH4" i="2"/>
  <c r="BF4" i="2"/>
  <c r="BD4" i="2"/>
  <c r="BB4" i="2"/>
  <c r="AZ4" i="2"/>
  <c r="AX4" i="2"/>
  <c r="AV4" i="2"/>
  <c r="AT4" i="2"/>
  <c r="AR4" i="2"/>
  <c r="AP4" i="2"/>
  <c r="AN4" i="2"/>
  <c r="AJ4" i="2"/>
  <c r="AH4" i="2"/>
  <c r="AF4" i="2"/>
  <c r="AD4" i="2"/>
  <c r="AB4" i="2"/>
  <c r="Z4" i="2"/>
  <c r="X4" i="2"/>
  <c r="V4" i="2"/>
  <c r="T4" i="2"/>
  <c r="R4" i="2"/>
  <c r="P4" i="2"/>
  <c r="N4" i="2"/>
  <c r="L4" i="2"/>
  <c r="J4" i="2"/>
  <c r="H4" i="2"/>
  <c r="F4" i="2"/>
  <c r="D4" i="2"/>
  <c r="F34" i="1"/>
  <c r="E34" i="1"/>
  <c r="H20" i="1"/>
  <c r="H19" i="1"/>
  <c r="H18" i="1"/>
  <c r="H17" i="1"/>
  <c r="H16" i="1"/>
  <c r="H15" i="1"/>
  <c r="H14" i="1"/>
  <c r="H13" i="1"/>
  <c r="H12" i="1"/>
  <c r="H11" i="1"/>
  <c r="H10" i="1"/>
  <c r="H9" i="1"/>
  <c r="H8" i="1"/>
  <c r="H7" i="1"/>
  <c r="H6" i="1"/>
  <c r="H5" i="1"/>
  <c r="H4" i="1"/>
  <c r="H3" i="1"/>
  <c r="I33" i="2" l="1"/>
  <c r="AQ33" i="2"/>
  <c r="BG33" i="2"/>
  <c r="AK33" i="2"/>
  <c r="CF21" i="2"/>
  <c r="Y33" i="2"/>
  <c r="BO33" i="2"/>
  <c r="CF6" i="2"/>
  <c r="CF10" i="2"/>
  <c r="CF14" i="2"/>
  <c r="CF17" i="2"/>
  <c r="E33" i="2"/>
  <c r="H34" i="1"/>
  <c r="BA33" i="2"/>
  <c r="BI33" i="2"/>
  <c r="BS33" i="2"/>
  <c r="CF4" i="2"/>
  <c r="CF8" i="2"/>
  <c r="CF12" i="2"/>
  <c r="AI33" i="2"/>
  <c r="BQ33" i="2"/>
  <c r="CF5" i="2"/>
  <c r="CF3" i="2"/>
  <c r="O33" i="2"/>
  <c r="W33" i="2"/>
  <c r="AE33" i="2"/>
  <c r="AO33" i="2"/>
  <c r="AW33" i="2"/>
  <c r="BU33" i="2"/>
  <c r="CF7" i="2"/>
  <c r="CF11" i="2"/>
  <c r="CF15" i="2"/>
  <c r="U33" i="2"/>
  <c r="AG33" i="2"/>
  <c r="AS33" i="2"/>
  <c r="BK33" i="2"/>
  <c r="CF9" i="2"/>
  <c r="CF13" i="2"/>
  <c r="CF19" i="2"/>
  <c r="K33" i="2"/>
  <c r="G33" i="2"/>
  <c r="AY33" i="2"/>
  <c r="S33" i="2"/>
  <c r="BY33" i="2"/>
  <c r="C33" i="2"/>
  <c r="M33" i="2"/>
  <c r="BW33" i="2"/>
  <c r="BM33" i="2"/>
  <c r="BC33" i="2"/>
  <c r="AU33" i="2"/>
  <c r="AM33" i="2"/>
  <c r="AA33" i="2"/>
  <c r="Q33" i="2"/>
  <c r="CF30" i="2"/>
  <c r="AC33" i="2"/>
  <c r="CF23" i="2"/>
  <c r="BE33" i="2"/>
  <c r="CF18" i="2"/>
  <c r="CF20" i="2"/>
  <c r="CF16" i="2"/>
  <c r="CA33" i="2"/>
  <c r="CF26" i="2" l="1"/>
  <c r="C29" i="2" l="1"/>
  <c r="CF28"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C85E8C8-466A-4B2B-BFC8-B84DA9EE6B52}" keepAlive="1" name="Requête - Tableau2" description="Connexion à la requête « Tableau2 » dans le classeur." type="5" refreshedVersion="8" background="1">
    <dbPr connection="Provider=Microsoft.Mashup.OleDb.1;Data Source=$Workbook$;Location=Tableau2;Extended Properties=&quot;&quot;" command="SELECT * FROM [Tableau2]"/>
  </connection>
</connections>
</file>

<file path=xl/sharedStrings.xml><?xml version="1.0" encoding="utf-8"?>
<sst xmlns="http://schemas.openxmlformats.org/spreadsheetml/2006/main" count="331" uniqueCount="198">
  <si>
    <t>Nom de la course</t>
  </si>
  <si>
    <t>Participants</t>
  </si>
  <si>
    <t xml:space="preserve"> Distance       </t>
  </si>
  <si>
    <t>Lieu</t>
  </si>
  <si>
    <t>Cumul Kms</t>
  </si>
  <si>
    <t>Département</t>
  </si>
  <si>
    <t>Kilométrage</t>
  </si>
  <si>
    <t>X</t>
  </si>
  <si>
    <t>Total Kilomètres Club</t>
  </si>
  <si>
    <t>totaux</t>
  </si>
  <si>
    <t>Bens Bernard</t>
  </si>
  <si>
    <t>Bury Nathalie</t>
  </si>
  <si>
    <t>Callens Christine</t>
  </si>
  <si>
    <t xml:space="preserve">Cohin Régis </t>
  </si>
  <si>
    <t>Delaporte Hervé</t>
  </si>
  <si>
    <t>Dole Pierre</t>
  </si>
  <si>
    <t xml:space="preserve">Donnez Loïc </t>
  </si>
  <si>
    <t>Dufay Mikael</t>
  </si>
  <si>
    <t>Djebbari Chabane</t>
  </si>
  <si>
    <t>Gaudencio Antonio</t>
  </si>
  <si>
    <t>Gaudencio Christine</t>
  </si>
  <si>
    <t>Guillemant Sandrine</t>
  </si>
  <si>
    <t>Labidoire Emmanuel</t>
  </si>
  <si>
    <t>Lallier Hélène</t>
  </si>
  <si>
    <t>Lechappé Alain</t>
  </si>
  <si>
    <t>Legrand Danièle</t>
  </si>
  <si>
    <t>Leroux Isabelle</t>
  </si>
  <si>
    <t>Litaud Pascal</t>
  </si>
  <si>
    <t>Monte Meilleraye Anne</t>
  </si>
  <si>
    <t>Nakache Denis</t>
  </si>
  <si>
    <t>Nicolas Sophie</t>
  </si>
  <si>
    <t>Podevin Alain</t>
  </si>
  <si>
    <t>Primout Etienne</t>
  </si>
  <si>
    <t>Soullard Frédéric</t>
  </si>
  <si>
    <t>Descamps Patrick</t>
  </si>
  <si>
    <t>SOMME(L(-57)C(1):L(-7)C(1))</t>
  </si>
  <si>
    <t>Lerch Servais Catherine</t>
  </si>
  <si>
    <t>La Lucienne</t>
  </si>
  <si>
    <t>Fouquenies</t>
  </si>
  <si>
    <t>Nombre</t>
  </si>
  <si>
    <t>Nom</t>
  </si>
  <si>
    <t>Chiousse Camille</t>
  </si>
  <si>
    <t>Date</t>
  </si>
  <si>
    <t>Lebel Bertrand</t>
  </si>
  <si>
    <t>La Goincourtoise</t>
  </si>
  <si>
    <t>Goincourt</t>
  </si>
  <si>
    <t>Marathon de Rouen</t>
  </si>
  <si>
    <t>Rouen</t>
  </si>
  <si>
    <t>La Transquar</t>
  </si>
  <si>
    <t>Beauvais</t>
  </si>
  <si>
    <t>Marathon d'Amiens</t>
  </si>
  <si>
    <t>Marathon de Val de Reuil</t>
  </si>
  <si>
    <t>Semi marathon de Chablis</t>
  </si>
  <si>
    <t>Amiens</t>
  </si>
  <si>
    <t>Val de Reuil</t>
  </si>
  <si>
    <t>Chablis</t>
  </si>
  <si>
    <t>Saut'Trail</t>
  </si>
  <si>
    <t>Verberie</t>
  </si>
  <si>
    <t>Loïc donnez, Séverine Bytebier, Hélène Lallier</t>
  </si>
  <si>
    <t>Régis cohin</t>
  </si>
  <si>
    <t>Denis Nakache, Catherine Lerch</t>
  </si>
  <si>
    <t>Régis Cohin, Frédéric Soullard</t>
  </si>
  <si>
    <t>Pascal Litaud, Sandrine Guillemant</t>
  </si>
  <si>
    <t>Trail de la Foulerie</t>
  </si>
  <si>
    <t>Chaumont en Vexin</t>
  </si>
  <si>
    <t>Bertrand Lebel</t>
  </si>
  <si>
    <t>Buhl Bernard</t>
  </si>
  <si>
    <t>Bytebier Séverine</t>
  </si>
  <si>
    <t>Cassarin-Grand Gérard</t>
  </si>
  <si>
    <t>Coffin Fabien</t>
  </si>
  <si>
    <t>Davaine Nicolas</t>
  </si>
  <si>
    <t>Dorée Véronique</t>
  </si>
  <si>
    <t>Landier Jeff</t>
  </si>
  <si>
    <t>Monte Denis</t>
  </si>
  <si>
    <t>Morand Isabelle</t>
  </si>
  <si>
    <t>Ricklin Ephidia</t>
  </si>
  <si>
    <t>Camille Chiousse, Régis Cohin, Catherine Lerch, Denis Nakache, Frédéric Soullard</t>
  </si>
  <si>
    <t>Wiart Jean-Luc</t>
  </si>
  <si>
    <t>Bruxelles</t>
  </si>
  <si>
    <t>Belgique</t>
  </si>
  <si>
    <t>Manu Labidoire</t>
  </si>
  <si>
    <t>Semi marathon de Bruxelles</t>
  </si>
  <si>
    <t>Bernard Buhl, Séverine Bytebier, Camille Chiousse, Hervé Delaporte, Loïc Donnez, Christine Gaudencio, Anotnio Gaudencio, Hélène Lallier, Bertrand Lebel, Isabelle Leroux, Anne Monte-Meilleraye, Alain Podevin, Jean-Luc Wiart</t>
  </si>
  <si>
    <t>Bernard Buhl, Nathalie Bury, Séverine Bytebier, Camille Chiousse, Fabien Coffin, Régis Cohin, Hervé Delaporte, Patrick Descamps, Chanane Djebbari, Loïc Donnez, Antonio Gaudencio, Christine Gaudencio, Sandrine Guillemant, Hélène Lallier, Bertrand Lebel, Danièle Legrand, Catherine Lerch, Anne Monte-Meilleraye, Denis Nakache, Alain Podevin, Etienne Primout, Frédéric Soullard</t>
  </si>
  <si>
    <t>Houdain Oktobeer</t>
  </si>
  <si>
    <t>Houdain</t>
  </si>
  <si>
    <t>Catherine Lerch, Denis Nakache</t>
  </si>
  <si>
    <t>Semi marathon du val de Somme</t>
  </si>
  <si>
    <t>Marathon de Deauville</t>
  </si>
  <si>
    <t>Course nature de Blacourt</t>
  </si>
  <si>
    <t>Trail de Boulogne sur Mer</t>
  </si>
  <si>
    <t>Trail des Allumés</t>
  </si>
  <si>
    <t>Deauville</t>
  </si>
  <si>
    <t>Blacourt</t>
  </si>
  <si>
    <t>Boulogne sur Mer</t>
  </si>
  <si>
    <t>Namps au Val</t>
  </si>
  <si>
    <t>Régis Cohin</t>
  </si>
  <si>
    <t>Mikael Dufay, Patrick Descamps</t>
  </si>
  <si>
    <t>Bernard Buhl, Camiille Chiousse, Patrick Descamps, Manu Labidoire, Bertrand Lebel, Catherine Lerch, Denis Nakache, Frédéric Soullard</t>
  </si>
  <si>
    <t>Hervé Delaporte, Mikael Dufay</t>
  </si>
  <si>
    <t>Marathon de Nevers</t>
  </si>
  <si>
    <t>Nevers</t>
  </si>
  <si>
    <t>L'Hivernale de Milly</t>
  </si>
  <si>
    <t>Milly syr Thérain</t>
  </si>
  <si>
    <t>Alice Gascon Ephidia Ricklin</t>
  </si>
  <si>
    <t>Le Trail de Senlis</t>
  </si>
  <si>
    <t>Senlis</t>
  </si>
  <si>
    <t>La Corrida de Noël</t>
  </si>
  <si>
    <t>Sint Just en Chaussée</t>
  </si>
  <si>
    <t>Fabien Coffin, Jean-Luc Wiart</t>
  </si>
  <si>
    <t>Le trail de Senlis</t>
  </si>
  <si>
    <t>Pierre Dole,Bertrand Lebel</t>
  </si>
  <si>
    <t>Gascon Alice</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</si>
  <si>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</si>
  <si>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</si>
  <si>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</si>
  <si>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</si>
  <si>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</si>
  <si>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</si>
  <si>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</si>
  <si>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</si>
  <si>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</si>
  <si>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</si>
  <si>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</si>
  <si>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</si>
  <si>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</si>
  <si>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</si>
  <si>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</si>
  <si>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</si>
  <si>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</si>
  <si>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</si>
  <si>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</si>
  <si>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</si>
  <si>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</si>
  <si>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</si>
  <si>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</si>
  <si>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</si>
  <si>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</si>
  <si>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</si>
  <si>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</si>
  <si>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</si>
  <si>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</si>
  <si>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</si>
  <si>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</si>
  <si>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</si>
  <si>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</si>
  <si>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</si>
  <si>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</si>
  <si>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Colonne36</t>
  </si>
  <si>
    <t>Colonne37</t>
  </si>
  <si>
    <t>Colonne38</t>
  </si>
  <si>
    <t>Colonne39</t>
  </si>
  <si>
    <t>Colonne40</t>
  </si>
  <si>
    <t>Colonne41</t>
  </si>
  <si>
    <t>Colonne42</t>
  </si>
  <si>
    <t>Colonne43</t>
  </si>
  <si>
    <t>Colonne44</t>
  </si>
  <si>
    <t>Colonne45</t>
  </si>
  <si>
    <t>Colonne46</t>
  </si>
  <si>
    <t>Colonne47</t>
  </si>
  <si>
    <t>Colonne48</t>
  </si>
  <si>
    <t>Colonne49</t>
  </si>
  <si>
    <t>Colonne50</t>
  </si>
  <si>
    <t>Colonne51</t>
  </si>
  <si>
    <t>Colonne52</t>
  </si>
  <si>
    <t>Colonne53</t>
  </si>
  <si>
    <t>Colonne54</t>
  </si>
  <si>
    <t>Colonne55</t>
  </si>
  <si>
    <t>Colonne56</t>
  </si>
  <si>
    <t>Colonne57</t>
  </si>
  <si>
    <t>Colonne58</t>
  </si>
  <si>
    <t>Colonne59</t>
  </si>
  <si>
    <t>Colonne60</t>
  </si>
  <si>
    <t>Colonne61</t>
  </si>
  <si>
    <t>Colonne62</t>
  </si>
  <si>
    <t>Colonne63</t>
  </si>
  <si>
    <t>Colonne64</t>
  </si>
  <si>
    <t>Colonne65</t>
  </si>
  <si>
    <t>Colonne66</t>
  </si>
  <si>
    <t>Colonne67</t>
  </si>
  <si>
    <t>Colonne68</t>
  </si>
  <si>
    <t>Colonne69</t>
  </si>
  <si>
    <t>Colonne70</t>
  </si>
  <si>
    <t>Colonne71</t>
  </si>
  <si>
    <t>Colonne72</t>
  </si>
  <si>
    <t>Colonne73</t>
  </si>
  <si>
    <t>Colonne74</t>
  </si>
  <si>
    <t>Colonne75</t>
  </si>
  <si>
    <t>Colonne76</t>
  </si>
  <si>
    <t>Colonne77</t>
  </si>
  <si>
    <t>Colonne78</t>
  </si>
  <si>
    <t>Colonne79</t>
  </si>
  <si>
    <t>Colonne80</t>
  </si>
  <si>
    <t>Colonne81</t>
  </si>
  <si>
    <t>Colonne82</t>
  </si>
  <si>
    <t>Total général</t>
  </si>
  <si>
    <t>Nb course</t>
  </si>
  <si>
    <t>Nb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</si>
</sst>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quot;[$€-40C];[Red]&quot;-&quot;#,##0.00&quot; &quot;[$€-40C]"/>
    <numFmt numFmtId="165" formatCode="[$-40C]d\-mmm;@"/>
  </numFmts>
  <fonts count="12" x14ac:knownFonts="1">
    <font>
      <sz val="11"/>
      <color theme="1"/>
      <name val="Arial"/>
      <family val="2"/>
    </font>
    <font>
      <b/>
      <i/>
      <sz val="16"/>
      <color theme="1"/>
      <name val="Arial"/>
      <family val="2"/>
    </font>
    <font>
      <b/>
      <i/>
      <u/>
      <sz val="11"/>
      <color theme="1"/>
      <name val="Arial"/>
      <family val="2"/>
    </font>
    <font>
      <b/>
      <sz val="11"/>
      <color theme="1"/>
      <name val="Arial"/>
      <family val="2"/>
    </font>
    <font>
      <sz val="10"/>
      <name val="Arial"/>
      <family val="2"/>
    </font>
    <font>
      <sz val="9"/>
      <color theme="1"/>
      <name val="Arial"/>
      <family val="2"/>
    </font>
    <font>
      <sz val="9"/>
      <name val="Arial"/>
      <family val="2"/>
    </font>
    <font>
      <sz val="10"/>
      <color theme="1"/>
      <name val="Arial"/>
      <family val="2"/>
    </font>
    <font>
      <sz val="12"/>
      <color theme="1"/>
      <name val="Arial"/>
      <family val="2"/>
    </font>
    <font>
      <i/>
      <sz val="10"/>
      <color theme="1"/>
      <name val="Arial"/>
      <family val="2"/>
    </font>
    <font>
      <b/>
      <sz val="10"/>
      <color theme="1"/>
      <name val="Arial"/>
      <family val="2"/>
    </font>
    <font>
      <sz val="11"/>
      <color theme="1"/>
      <name val="Calibri"/>
      <family val="2"/>
    </font>
  </fonts>
  <fills count="5">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indexed="64"/>
      </top>
      <bottom style="medium">
        <color indexed="64"/>
      </bottom>
      <diagonal/>
    </border>
    <border>
      <left style="medium">
        <color auto="1"/>
      </left>
      <right style="thin">
        <color auto="1"/>
      </right>
      <top style="medium">
        <color indexed="64"/>
      </top>
      <bottom style="medium">
        <color auto="1"/>
      </bottom>
      <diagonal/>
    </border>
    <border>
      <left style="thin">
        <color auto="1"/>
      </left>
      <right style="thin">
        <color auto="1"/>
      </right>
      <top style="medium">
        <color indexed="64"/>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rgb="FF000000"/>
      </left>
      <right style="medium">
        <color rgb="FF000000"/>
      </right>
      <top style="thin">
        <color rgb="FF000000"/>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auto="1"/>
      </top>
      <bottom/>
      <diagonal/>
    </border>
    <border>
      <left style="thin">
        <color rgb="FF000000"/>
      </left>
      <right/>
      <top style="medium">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auto="1"/>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auto="1"/>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medium">
        <color auto="1"/>
      </right>
      <top/>
      <bottom style="thin">
        <color auto="1"/>
      </bottom>
      <diagonal/>
    </border>
    <border>
      <left/>
      <right style="thin">
        <color auto="1"/>
      </right>
      <top style="medium">
        <color auto="1"/>
      </top>
      <bottom style="medium">
        <color auto="1"/>
      </bottom>
      <diagonal/>
    </border>
    <border>
      <left/>
      <right style="medium">
        <color auto="1"/>
      </right>
      <top style="thin">
        <color rgb="FF000000"/>
      </top>
      <bottom style="thin">
        <color auto="1"/>
      </bottom>
      <diagonal/>
    </border>
    <border>
      <left style="medium">
        <color auto="1"/>
      </left>
      <right style="medium">
        <color auto="1"/>
      </right>
      <top style="thin">
        <color auto="1"/>
      </top>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85">
    <xf numFmtId="0" fontId="0" fillId="0" borderId="0" xfId="0"/>
    <xf numFmtId="0" fontId="0" fillId="0" borderId="0" xfId="0" applyAlignment="1">
      <alignment horizontal="left"/>
    </xf>
    <xf numFmtId="0" fontId="0" fillId="0" borderId="0" xfId="0" applyAlignment="1">
      <alignment horizontal="center"/>
    </xf>
    <xf numFmtId="0" fontId="0" fillId="0" borderId="0" xfId="0" applyAlignment="1">
      <alignment horizontal="left"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Alignment="1">
      <alignment horizontal="left"/>
    </xf>
    <xf numFmtId="0" fontId="0" fillId="0" borderId="0" xfId="0" applyAlignment="1">
      <alignment vertical="center"/>
    </xf>
    <xf numFmtId="0" fontId="4" fillId="0" borderId="0" xfId="0" applyFont="1" applyAlignment="1">
      <alignment horizontal="center" vertical="center"/>
    </xf>
    <xf numFmtId="0" fontId="6" fillId="3" borderId="8"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3" fillId="0" borderId="0" xfId="0" applyFont="1" applyAlignment="1">
      <alignment horizontal="center" vertical="center"/>
    </xf>
    <xf numFmtId="0" fontId="5" fillId="0" borderId="10" xfId="0" applyFont="1" applyBorder="1" applyAlignment="1">
      <alignment horizontal="center" vertical="center"/>
    </xf>
    <xf numFmtId="0" fontId="5" fillId="0" borderId="0" xfId="0" applyFont="1" applyAlignment="1">
      <alignment horizontal="left" wrapText="1"/>
    </xf>
    <xf numFmtId="0" fontId="0" fillId="0" borderId="7" xfId="0" applyBorder="1" applyAlignment="1">
      <alignment horizontal="center" vertical="center"/>
    </xf>
    <xf numFmtId="0" fontId="0" fillId="0" borderId="8" xfId="0" applyBorder="1" applyAlignment="1">
      <alignment horizontal="center" vertical="center"/>
    </xf>
    <xf numFmtId="0" fontId="3" fillId="0" borderId="3" xfId="0" applyFont="1" applyBorder="1" applyAlignment="1">
      <alignment horizontal="center" vertical="center"/>
    </xf>
    <xf numFmtId="0" fontId="5" fillId="2" borderId="16" xfId="0" applyFont="1" applyFill="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1" xfId="0" applyFont="1" applyBorder="1" applyAlignment="1">
      <alignment horizontal="center" vertical="top"/>
    </xf>
    <xf numFmtId="0" fontId="7" fillId="0" borderId="1" xfId="0" applyFont="1" applyBorder="1" applyAlignment="1">
      <alignment horizontal="left" vertical="top"/>
    </xf>
    <xf numFmtId="0" fontId="8" fillId="4" borderId="19"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7" fillId="0" borderId="13" xfId="0" applyFont="1" applyBorder="1"/>
    <xf numFmtId="0" fontId="7" fillId="0" borderId="13" xfId="0" applyFont="1" applyBorder="1" applyAlignment="1">
      <alignment horizontal="left"/>
    </xf>
    <xf numFmtId="0" fontId="9" fillId="0" borderId="12" xfId="0" applyFont="1" applyBorder="1" applyAlignment="1">
      <alignment horizontal="right"/>
    </xf>
    <xf numFmtId="0" fontId="10" fillId="0" borderId="14" xfId="0" applyFont="1" applyBorder="1" applyAlignment="1">
      <alignment horizontal="center" vertical="center"/>
    </xf>
    <xf numFmtId="0" fontId="10" fillId="0" borderId="18" xfId="0" applyFont="1" applyBorder="1" applyAlignment="1">
      <alignment horizontal="center" vertical="center"/>
    </xf>
    <xf numFmtId="0" fontId="10" fillId="0" borderId="15" xfId="0" applyFont="1" applyBorder="1" applyAlignment="1">
      <alignment horizontal="center" vertical="center"/>
    </xf>
    <xf numFmtId="165" fontId="7" fillId="0" borderId="1" xfId="0" applyNumberFormat="1" applyFont="1" applyBorder="1" applyAlignment="1">
      <alignment horizontal="center" vertical="top"/>
    </xf>
    <xf numFmtId="165" fontId="9" fillId="0" borderId="13" xfId="0" applyNumberFormat="1" applyFont="1" applyBorder="1" applyAlignment="1">
      <alignment horizontal="right"/>
    </xf>
    <xf numFmtId="165" fontId="0" fillId="0" borderId="0" xfId="0" applyNumberFormat="1" applyAlignment="1">
      <alignment horizontal="center"/>
    </xf>
    <xf numFmtId="0" fontId="11" fillId="0" borderId="0" xfId="0" applyFont="1" applyAlignment="1">
      <alignment horizontal="center" vertical="center"/>
    </xf>
    <xf numFmtId="0" fontId="7" fillId="0" borderId="2" xfId="0" applyFont="1" applyBorder="1" applyAlignment="1">
      <alignment horizontal="left" vertical="top"/>
    </xf>
    <xf numFmtId="0" fontId="7" fillId="0" borderId="2" xfId="0" applyFont="1" applyBorder="1" applyAlignment="1">
      <alignment horizontal="center" vertical="top"/>
    </xf>
    <xf numFmtId="165" fontId="7" fillId="0" borderId="2" xfId="0" applyNumberFormat="1" applyFont="1" applyBorder="1" applyAlignment="1">
      <alignment horizontal="center" vertical="top"/>
    </xf>
    <xf numFmtId="0" fontId="0" fillId="0" borderId="27" xfId="0" applyBorder="1" applyAlignment="1">
      <alignment horizontal="left"/>
    </xf>
    <xf numFmtId="0" fontId="0" fillId="0" borderId="27" xfId="0" applyBorder="1" applyAlignment="1">
      <alignment horizontal="center"/>
    </xf>
    <xf numFmtId="165" fontId="0" fillId="0" borderId="27" xfId="0" applyNumberFormat="1" applyBorder="1" applyAlignment="1">
      <alignment horizontal="center"/>
    </xf>
    <xf numFmtId="0" fontId="0" fillId="0" borderId="27" xfId="0" applyBorder="1"/>
    <xf numFmtId="0" fontId="7" fillId="0" borderId="2" xfId="0" applyFont="1" applyBorder="1" applyAlignment="1">
      <alignment horizontal="center" vertical="center"/>
    </xf>
    <xf numFmtId="0" fontId="7" fillId="0" borderId="29" xfId="0" applyFont="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0" xfId="0" applyBorder="1" applyAlignment="1">
      <alignment horizontal="center" vertical="center"/>
    </xf>
    <xf numFmtId="0" fontId="5" fillId="0" borderId="31" xfId="0" applyFont="1" applyBorder="1" applyAlignment="1">
      <alignment horizontal="center" vertical="center"/>
    </xf>
    <xf numFmtId="0" fontId="5" fillId="0" borderId="1" xfId="0" applyFont="1" applyBorder="1" applyAlignment="1">
      <alignment vertical="top" wrapText="1"/>
    </xf>
    <xf numFmtId="0" fontId="5" fillId="0" borderId="2" xfId="0" applyFont="1" applyBorder="1" applyAlignment="1">
      <alignment vertical="top" wrapText="1"/>
    </xf>
    <xf numFmtId="0" fontId="5" fillId="0" borderId="27" xfId="0" applyFont="1" applyBorder="1" applyAlignment="1">
      <alignment vertical="top" wrapText="1"/>
    </xf>
    <xf numFmtId="0" fontId="5" fillId="3" borderId="0" xfId="0" applyFont="1" applyFill="1" applyAlignment="1">
      <alignment horizontal="center" vertical="center"/>
    </xf>
    <xf numFmtId="0" fontId="7" fillId="0" borderId="2" xfId="0" applyFont="1" applyBorder="1" applyAlignment="1">
      <alignment horizontal="left" vertical="center"/>
    </xf>
    <xf numFmtId="0" fontId="7" fillId="0" borderId="33" xfId="0" applyFont="1" applyBorder="1" applyAlignment="1">
      <alignment horizontal="left" vertical="center"/>
    </xf>
    <xf numFmtId="0" fontId="0" fillId="0" borderId="9" xfId="0" applyBorder="1" applyAlignment="1">
      <alignment horizontal="center" vertical="center"/>
    </xf>
    <xf numFmtId="0" fontId="0" fillId="0" borderId="31" xfId="0" applyBorder="1" applyAlignment="1">
      <alignment horizontal="center" vertical="center"/>
    </xf>
    <xf numFmtId="0" fontId="0" fillId="0" borderId="30" xfId="0" applyBorder="1" applyAlignment="1">
      <alignment horizontal="center" vertical="center"/>
    </xf>
    <xf numFmtId="0" fontId="0" fillId="2" borderId="0" xfId="0" applyFill="1" applyAlignment="1">
      <alignment horizontal="center" vertical="center"/>
    </xf>
    <xf numFmtId="0" fontId="0" fillId="0" borderId="34" xfId="0" applyBorder="1" applyAlignment="1">
      <alignment horizontal="center" vertical="center"/>
    </xf>
    <xf numFmtId="0" fontId="6" fillId="3" borderId="35" xfId="0" applyFont="1" applyFill="1" applyBorder="1" applyAlignment="1">
      <alignment horizontal="center" vertical="center" wrapText="1"/>
    </xf>
    <xf numFmtId="0" fontId="7" fillId="0" borderId="32" xfId="0" applyFont="1" applyBorder="1" applyAlignment="1">
      <alignment horizontal="left" vertical="center"/>
    </xf>
    <xf numFmtId="0" fontId="7" fillId="0" borderId="10" xfId="0" applyFont="1" applyBorder="1" applyAlignment="1">
      <alignment horizontal="left" vertical="center"/>
    </xf>
    <xf numFmtId="0" fontId="7" fillId="0" borderId="0" xfId="0" applyFont="1" applyAlignment="1">
      <alignment horizontal="left" vertical="center"/>
    </xf>
    <xf numFmtId="0" fontId="7" fillId="0" borderId="31" xfId="0" applyFont="1" applyBorder="1" applyAlignment="1">
      <alignment horizontal="left"/>
    </xf>
    <xf numFmtId="0" fontId="7" fillId="0" borderId="33" xfId="0" applyFont="1" applyBorder="1" applyAlignment="1">
      <alignment horizontal="left" vertical="top"/>
    </xf>
    <xf numFmtId="0" fontId="7" fillId="0" borderId="36" xfId="0" applyFont="1" applyBorder="1" applyAlignment="1">
      <alignment horizontal="left" vertical="center"/>
    </xf>
    <xf numFmtId="0" fontId="8" fillId="4" borderId="24"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8" fillId="4" borderId="19" xfId="0" applyFont="1" applyFill="1" applyBorder="1" applyAlignment="1">
      <alignment horizontal="center" vertical="center" wrapText="1"/>
    </xf>
    <xf numFmtId="165" fontId="8" fillId="4" borderId="23" xfId="0" applyNumberFormat="1" applyFont="1" applyFill="1" applyBorder="1" applyAlignment="1">
      <alignment horizontal="center" vertical="center" wrapText="1"/>
    </xf>
    <xf numFmtId="165" fontId="8" fillId="4" borderId="19" xfId="0" applyNumberFormat="1" applyFont="1" applyFill="1" applyBorder="1" applyAlignment="1">
      <alignment horizontal="center" vertical="center" wrapText="1"/>
    </xf>
    <xf numFmtId="0" fontId="3" fillId="0" borderId="0" xfId="0" applyFont="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6" xfId="0" applyFill="1" applyBorder="1" applyAlignment="1">
      <alignment horizontal="center" vertical="center"/>
    </xf>
    <xf numFmtId="0" fontId="5" fillId="2" borderId="4" xfId="0" applyFont="1" applyFill="1" applyBorder="1" applyAlignment="1">
      <alignment vertical="center"/>
    </xf>
    <xf numFmtId="0" fontId="7" fillId="0" borderId="37" xfId="0" applyFont="1" applyBorder="1" applyAlignment="1">
      <alignment horizontal="left" vertical="center"/>
    </xf>
    <xf numFmtId="0" fontId="5" fillId="0" borderId="37" xfId="0" applyFont="1" applyBorder="1" applyAlignment="1">
      <alignment horizontal="center" vertical="center"/>
    </xf>
    <xf numFmtId="0" fontId="0" fillId="0" borderId="37" xfId="0" applyBorder="1" applyAlignment="1">
      <alignment horizontal="center" vertical="center"/>
    </xf>
    <xf numFmtId="0" fontId="0" fillId="0" borderId="0" xfId="0" pivotButton="1"/>
    <xf numFmtId="0" fontId="0" fillId="0" borderId="0" xfId="0" applyNumberFormat="1"/>
  </cellXfs>
  <cellStyles count="5">
    <cellStyle name="Heading" xfId="1" xr:uid="{00000000-0005-0000-0000-000000000000}"/>
    <cellStyle name="Heading1" xfId="2" xr:uid="{00000000-0005-0000-0000-000001000000}"/>
    <cellStyle name="Normal" xfId="0" builtinId="0" customBuiltin="1"/>
    <cellStyle name="Result" xfId="3" xr:uid="{00000000-0005-0000-0000-000003000000}"/>
    <cellStyle name="Result2" xfId="4" xr:uid="{00000000-0005-0000-0000-000004000000}"/>
  </cellStyles>
  <dxfs count="85">
    <dxf>
      <font>
        <b val="0"/>
        <i val="0"/>
        <strike val="0"/>
        <condense val="0"/>
        <extend val="0"/>
        <outline val="0"/>
        <shadow val="0"/>
        <u val="none"/>
        <vertAlign val="baseline"/>
        <sz val="9"/>
        <color auto="1"/>
        <name val="Arial"/>
        <family val="2"/>
        <scheme val="none"/>
      </font>
      <fill>
        <patternFill patternType="solid">
          <fgColor indexed="64"/>
          <bgColor rgb="FFFFFFCC"/>
        </patternFill>
      </fill>
      <alignment horizontal="center" vertical="center" textRotation="0" wrapText="1" indent="0" justifyLastLine="0" shrinkToFit="0" readingOrder="0"/>
      <border diagonalUp="0" diagonalDown="0" outline="0">
        <left style="thin">
          <color auto="1"/>
        </left>
        <right style="thin">
          <color auto="1"/>
        </right>
        <top/>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style="medium">
          <color auto="1"/>
        </left>
        <right style="medium">
          <color auto="1"/>
        </right>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alignment horizontal="center" vertical="center" textRotation="0" wrapText="0" indent="0" justifyLastLine="0" shrinkToFit="0" readingOrder="0"/>
      <border diagonalUp="0" diagonalDown="0">
        <left style="medium">
          <color auto="1"/>
        </left>
        <right style="medium">
          <color auto="1"/>
        </right>
        <top style="thin">
          <color auto="1"/>
        </top>
        <bottom style="thin">
          <color auto="1"/>
        </bottom>
        <vertical/>
        <horizontal/>
      </border>
    </dxf>
    <dxf>
      <font>
        <b val="0"/>
        <i val="0"/>
        <strike val="0"/>
        <condense val="0"/>
        <extend val="0"/>
        <outline val="0"/>
        <shadow val="0"/>
        <u val="none"/>
        <vertAlign val="baseline"/>
        <sz val="10"/>
        <color theme="1"/>
        <name val="Arial"/>
        <family val="2"/>
        <scheme val="none"/>
      </font>
      <alignment horizontal="left" vertical="center" textRotation="0" wrapText="0" indent="0" justifyLastLine="0" shrinkToFit="0" readingOrder="0"/>
      <border diagonalUp="0" diagonalDown="0">
        <left/>
        <right style="medium">
          <color auto="1"/>
        </right>
        <top style="thin">
          <color rgb="FF000000"/>
        </top>
        <bottom style="thin">
          <color auto="1"/>
        </bottom>
        <vertical/>
        <horizontal/>
      </border>
    </dxf>
    <dxf>
      <border outline="0">
        <bottom style="thin">
          <color auto="1"/>
        </bottom>
      </border>
    </dxf>
  </dxfs>
  <tableStyles count="0" defaultTableStyle="TableStyleMedium2" defaultPivotStyle="PivotStyleLight16"/>
  <colors>
    <mruColors>
      <color rgb="FFFFFFCC"/>
      <color rgb="FF2323F1"/>
      <color rgb="FFFFD9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[bilan-courses-2023-2024.xlsx]Tableau2!Tableau croisé dynamique2</c:name>
    <c:fmtId val="0"/>
  </c:pivotSource>
  <c:chart>
    <c:autoTitleDeleted val="0"/>
    <c:pivotFmts>
      <c:pivotFmt>
        <c:idx val="0"/>
        <c:spPr>
          <a:ln w="28575" cap="rnd">
            <a:noFill/>
            <a:round/>
          </a:ln>
          <a:effectLst/>
        </c:spPr>
        <c:marker>
          <c:symbol val="square"/>
          <c:size val="6"/>
          <c:spPr>
            <a:solidFill>
              <a:schemeClr val="accent1"/>
            </a:solidFill>
            <a:ln w="25400">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1"/>
          <c:order val="1"/>
          <c:tx>
            <c:strRef>
              <c:f>Tableau2!$C$1</c:f>
              <c:strCache>
                <c:ptCount val="1"/>
                <c:pt idx="0">
                  <c:v>Nb km</c:v>
                </c:pt>
              </c:strCache>
            </c:strRef>
          </c:tx>
          <c:spPr>
            <a:solidFill>
              <a:schemeClr val="accent2"/>
            </a:solidFill>
            <a:ln>
              <a:noFill/>
            </a:ln>
            <a:effectLst/>
          </c:spPr>
          <c:invertIfNegative val="0"/>
          <c:cat>
            <c:strRef>
              <c:f>Tableau2!$A$2:$A$30</c:f>
              <c:strCache>
                <c:ptCount val="28"/>
                <c:pt idx="0">
                  <c:v>Buhl Bernard</c:v>
                </c:pt>
                <c:pt idx="1">
                  <c:v>Bytebier Séverine</c:v>
                </c:pt>
                <c:pt idx="2">
                  <c:v>Chiousse Camille</c:v>
                </c:pt>
                <c:pt idx="3">
                  <c:v>Coffin Fabien</c:v>
                </c:pt>
                <c:pt idx="4">
                  <c:v>Cohin Régis </c:v>
                </c:pt>
                <c:pt idx="5">
                  <c:v>Delaporte Hervé</c:v>
                </c:pt>
                <c:pt idx="6">
                  <c:v>Descamps Patrick</c:v>
                </c:pt>
                <c:pt idx="7">
                  <c:v>Djebbari Chabane</c:v>
                </c:pt>
                <c:pt idx="8">
                  <c:v>Dole Pierre</c:v>
                </c:pt>
                <c:pt idx="9">
                  <c:v>Donnez Loïc </c:v>
                </c:pt>
                <c:pt idx="10">
                  <c:v>Dufay Mikael</c:v>
                </c:pt>
                <c:pt idx="11">
                  <c:v>Gascon Alice</c:v>
                </c:pt>
                <c:pt idx="12">
                  <c:v>Gaudencio Antonio</c:v>
                </c:pt>
                <c:pt idx="13">
                  <c:v>Gaudencio Christine</c:v>
                </c:pt>
                <c:pt idx="14">
                  <c:v>Guillemant Sandrine</c:v>
                </c:pt>
                <c:pt idx="15">
                  <c:v>Labidoire Emmanuel</c:v>
                </c:pt>
                <c:pt idx="16">
                  <c:v>Lallier Hélène</c:v>
                </c:pt>
                <c:pt idx="17">
                  <c:v>Lebel Bertrand</c:v>
                </c:pt>
                <c:pt idx="18">
                  <c:v>Lerch Servais Catherine</c:v>
                </c:pt>
                <c:pt idx="19">
                  <c:v>Leroux Isabelle</c:v>
                </c:pt>
                <c:pt idx="20">
                  <c:v>Litaud Pascal</c:v>
                </c:pt>
                <c:pt idx="21">
                  <c:v>Monte Meilleraye Anne</c:v>
                </c:pt>
                <c:pt idx="22">
                  <c:v>Nakache Denis</c:v>
                </c:pt>
                <c:pt idx="23">
                  <c:v>Podevin Alain</c:v>
                </c:pt>
                <c:pt idx="24">
                  <c:v>Primout Etienne</c:v>
                </c:pt>
                <c:pt idx="25">
                  <c:v>Ricklin Ephidia</c:v>
                </c:pt>
                <c:pt idx="26">
                  <c:v>Soullard Frédéric</c:v>
                </c:pt>
                <c:pt idx="27">
                  <c:v>Wiart Jean-Luc</c:v>
                </c:pt>
              </c:strCache>
            </c:strRef>
          </c:cat>
          <c:val>
            <c:numRef>
              <c:f>Tableau2!$C$2:$C$30</c:f>
              <c:numCache>
                <c:formatCode>General</c:formatCode>
                <c:ptCount val="28"/>
                <c:pt idx="0">
                  <c:v>69</c:v>
                </c:pt>
                <c:pt idx="1">
                  <c:v>47</c:v>
                </c:pt>
                <c:pt idx="2">
                  <c:v>77</c:v>
                </c:pt>
                <c:pt idx="3">
                  <c:v>31</c:v>
                </c:pt>
                <c:pt idx="4">
                  <c:v>252</c:v>
                </c:pt>
                <c:pt idx="5">
                  <c:v>48</c:v>
                </c:pt>
                <c:pt idx="6">
                  <c:v>54</c:v>
                </c:pt>
                <c:pt idx="7">
                  <c:v>21</c:v>
                </c:pt>
                <c:pt idx="8">
                  <c:v>61</c:v>
                </c:pt>
                <c:pt idx="9">
                  <c:v>47</c:v>
                </c:pt>
                <c:pt idx="10">
                  <c:v>25</c:v>
                </c:pt>
                <c:pt idx="11">
                  <c:v>17</c:v>
                </c:pt>
                <c:pt idx="12">
                  <c:v>37</c:v>
                </c:pt>
                <c:pt idx="13">
                  <c:v>37</c:v>
                </c:pt>
                <c:pt idx="14">
                  <c:v>21</c:v>
                </c:pt>
                <c:pt idx="15">
                  <c:v>40</c:v>
                </c:pt>
                <c:pt idx="16">
                  <c:v>26</c:v>
                </c:pt>
                <c:pt idx="17">
                  <c:v>81</c:v>
                </c:pt>
                <c:pt idx="18">
                  <c:v>126</c:v>
                </c:pt>
                <c:pt idx="19">
                  <c:v>16</c:v>
                </c:pt>
                <c:pt idx="20">
                  <c:v>21</c:v>
                </c:pt>
                <c:pt idx="21">
                  <c:v>37</c:v>
                </c:pt>
                <c:pt idx="22">
                  <c:v>126</c:v>
                </c:pt>
                <c:pt idx="23">
                  <c:v>37</c:v>
                </c:pt>
                <c:pt idx="24">
                  <c:v>21</c:v>
                </c:pt>
                <c:pt idx="25">
                  <c:v>17</c:v>
                </c:pt>
                <c:pt idx="26">
                  <c:v>103</c:v>
                </c:pt>
                <c:pt idx="27">
                  <c:v>26</c:v>
                </c:pt>
              </c:numCache>
            </c:numRef>
          </c:val>
          <c:extLst>
            <c:ext xmlns:c16="http://schemas.microsoft.com/office/drawing/2014/chart" uri="{C3380CC4-5D6E-409C-BE32-E72D297353CC}">
              <c16:uniqueId val="{00000001-6B66-4C3B-A86D-5B382A5F942B}"/>
            </c:ext>
          </c:extLst>
        </c:ser>
        <c:dLbls>
          <c:showLegendKey val="0"/>
          <c:showVal val="0"/>
          <c:showCatName val="0"/>
          <c:showSerName val="0"/>
          <c:showPercent val="0"/>
          <c:showBubbleSize val="0"/>
        </c:dLbls>
        <c:gapWidth val="219"/>
        <c:axId val="1983935072"/>
        <c:axId val="1396411248"/>
      </c:barChart>
      <c:lineChart>
        <c:grouping val="stacked"/>
        <c:varyColors val="0"/>
        <c:ser>
          <c:idx val="0"/>
          <c:order val="0"/>
          <c:tx>
            <c:strRef>
              <c:f>Tableau2!$B$1</c:f>
              <c:strCache>
                <c:ptCount val="1"/>
                <c:pt idx="0">
                  <c:v>Nb course</c:v>
                </c:pt>
              </c:strCache>
            </c:strRef>
          </c:tx>
          <c:spPr>
            <a:ln w="28575" cap="rnd">
              <a:noFill/>
              <a:round/>
            </a:ln>
            <a:effectLst/>
          </c:spPr>
          <c:marker>
            <c:symbol val="square"/>
            <c:size val="6"/>
            <c:spPr>
              <a:solidFill>
                <a:schemeClr val="accent1"/>
              </a:solidFill>
              <a:ln w="25400">
                <a:solidFill>
                  <a:schemeClr val="accent1"/>
                </a:solidFill>
              </a:ln>
              <a:effectLst/>
            </c:spPr>
          </c:marker>
          <c:cat>
            <c:strRef>
              <c:f>Tableau2!$A$2:$A$30</c:f>
              <c:strCache>
                <c:ptCount val="28"/>
                <c:pt idx="0">
                  <c:v>Buhl Bernard</c:v>
                </c:pt>
                <c:pt idx="1">
                  <c:v>Bytebier Séverine</c:v>
                </c:pt>
                <c:pt idx="2">
                  <c:v>Chiousse Camille</c:v>
                </c:pt>
                <c:pt idx="3">
                  <c:v>Coffin Fabien</c:v>
                </c:pt>
                <c:pt idx="4">
                  <c:v>Cohin Régis </c:v>
                </c:pt>
                <c:pt idx="5">
                  <c:v>Delaporte Hervé</c:v>
                </c:pt>
                <c:pt idx="6">
                  <c:v>Descamps Patrick</c:v>
                </c:pt>
                <c:pt idx="7">
                  <c:v>Djebbari Chabane</c:v>
                </c:pt>
                <c:pt idx="8">
                  <c:v>Dole Pierre</c:v>
                </c:pt>
                <c:pt idx="9">
                  <c:v>Donnez Loïc </c:v>
                </c:pt>
                <c:pt idx="10">
                  <c:v>Dufay Mikael</c:v>
                </c:pt>
                <c:pt idx="11">
                  <c:v>Gascon Alice</c:v>
                </c:pt>
                <c:pt idx="12">
                  <c:v>Gaudencio Antonio</c:v>
                </c:pt>
                <c:pt idx="13">
                  <c:v>Gaudencio Christine</c:v>
                </c:pt>
                <c:pt idx="14">
                  <c:v>Guillemant Sandrine</c:v>
                </c:pt>
                <c:pt idx="15">
                  <c:v>Labidoire Emmanuel</c:v>
                </c:pt>
                <c:pt idx="16">
                  <c:v>Lallier Hélène</c:v>
                </c:pt>
                <c:pt idx="17">
                  <c:v>Lebel Bertrand</c:v>
                </c:pt>
                <c:pt idx="18">
                  <c:v>Lerch Servais Catherine</c:v>
                </c:pt>
                <c:pt idx="19">
                  <c:v>Leroux Isabelle</c:v>
                </c:pt>
                <c:pt idx="20">
                  <c:v>Litaud Pascal</c:v>
                </c:pt>
                <c:pt idx="21">
                  <c:v>Monte Meilleraye Anne</c:v>
                </c:pt>
                <c:pt idx="22">
                  <c:v>Nakache Denis</c:v>
                </c:pt>
                <c:pt idx="23">
                  <c:v>Podevin Alain</c:v>
                </c:pt>
                <c:pt idx="24">
                  <c:v>Primout Etienne</c:v>
                </c:pt>
                <c:pt idx="25">
                  <c:v>Ricklin Ephidia</c:v>
                </c:pt>
                <c:pt idx="26">
                  <c:v>Soullard Frédéric</c:v>
                </c:pt>
                <c:pt idx="27">
                  <c:v>Wiart Jean-Luc</c:v>
                </c:pt>
              </c:strCache>
            </c:strRef>
          </c:cat>
          <c:val>
            <c:numRef>
              <c:f>Tableau2!$B$2:$B$30</c:f>
              <c:numCache>
                <c:formatCode>General</c:formatCode>
                <c:ptCount val="28"/>
                <c:pt idx="0">
                  <c:v>4</c:v>
                </c:pt>
                <c:pt idx="1">
                  <c:v>3</c:v>
                </c:pt>
                <c:pt idx="2">
                  <c:v>4</c:v>
                </c:pt>
                <c:pt idx="3">
                  <c:v>2</c:v>
                </c:pt>
                <c:pt idx="4">
                  <c:v>7</c:v>
                </c:pt>
                <c:pt idx="5">
                  <c:v>3</c:v>
                </c:pt>
                <c:pt idx="6">
                  <c:v>3</c:v>
                </c:pt>
                <c:pt idx="7">
                  <c:v>1</c:v>
                </c:pt>
                <c:pt idx="8">
                  <c:v>4</c:v>
                </c:pt>
                <c:pt idx="9">
                  <c:v>3</c:v>
                </c:pt>
                <c:pt idx="10">
                  <c:v>2</c:v>
                </c:pt>
                <c:pt idx="11">
                  <c:v>1</c:v>
                </c:pt>
                <c:pt idx="12">
                  <c:v>2</c:v>
                </c:pt>
                <c:pt idx="13">
                  <c:v>2</c:v>
                </c:pt>
                <c:pt idx="14">
                  <c:v>1</c:v>
                </c:pt>
                <c:pt idx="15">
                  <c:v>2</c:v>
                </c:pt>
                <c:pt idx="16">
                  <c:v>2</c:v>
                </c:pt>
                <c:pt idx="17">
                  <c:v>5</c:v>
                </c:pt>
                <c:pt idx="18">
                  <c:v>6</c:v>
                </c:pt>
                <c:pt idx="19">
                  <c:v>1</c:v>
                </c:pt>
                <c:pt idx="20">
                  <c:v>1</c:v>
                </c:pt>
                <c:pt idx="21">
                  <c:v>2</c:v>
                </c:pt>
                <c:pt idx="22">
                  <c:v>6</c:v>
                </c:pt>
                <c:pt idx="23">
                  <c:v>2</c:v>
                </c:pt>
                <c:pt idx="24">
                  <c:v>1</c:v>
                </c:pt>
                <c:pt idx="25">
                  <c:v>1</c:v>
                </c:pt>
                <c:pt idx="26">
                  <c:v>4</c:v>
                </c:pt>
                <c:pt idx="27">
                  <c:v>2</c:v>
                </c:pt>
              </c:numCache>
            </c:numRef>
          </c:val>
          <c:smooth val="0"/>
          <c:extLst>
            <c:ext xmlns:c16="http://schemas.microsoft.com/office/drawing/2014/chart" uri="{C3380CC4-5D6E-409C-BE32-E72D297353CC}">
              <c16:uniqueId val="{00000000-6B66-4C3B-A86D-5B382A5F942B}"/>
            </c:ext>
          </c:extLst>
        </c:ser>
        <c:dLbls>
          <c:showLegendKey val="0"/>
          <c:showVal val="0"/>
          <c:showCatName val="0"/>
          <c:showSerName val="0"/>
          <c:showPercent val="0"/>
          <c:showBubbleSize val="0"/>
        </c:dLbls>
        <c:marker val="1"/>
        <c:smooth val="0"/>
        <c:axId val="1190199504"/>
        <c:axId val="1224124384"/>
      </c:lineChart>
      <c:catAx>
        <c:axId val="1983935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6411248"/>
        <c:crosses val="autoZero"/>
        <c:auto val="1"/>
        <c:lblAlgn val="ctr"/>
        <c:lblOffset val="100"/>
        <c:noMultiLvlLbl val="0"/>
      </c:catAx>
      <c:valAx>
        <c:axId val="13964112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83935072"/>
        <c:crosses val="autoZero"/>
        <c:crossBetween val="between"/>
      </c:valAx>
      <c:valAx>
        <c:axId val="122412438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190199504"/>
        <c:crosses val="max"/>
        <c:crossBetween val="between"/>
      </c:valAx>
      <c:catAx>
        <c:axId val="1190199504"/>
        <c:scaling>
          <c:orientation val="minMax"/>
        </c:scaling>
        <c:delete val="1"/>
        <c:axPos val="b"/>
        <c:numFmt formatCode="General" sourceLinked="1"/>
        <c:majorTickMark val="out"/>
        <c:minorTickMark val="none"/>
        <c:tickLblPos val="nextTo"/>
        <c:crossAx val="1224124384"/>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415290</xdr:colOff>
      <xdr:row>0</xdr:row>
      <xdr:rowOff>87630</xdr:rowOff>
    </xdr:from>
    <xdr:to>
      <xdr:col>10</xdr:col>
      <xdr:colOff>784860</xdr:colOff>
      <xdr:row>22</xdr:row>
      <xdr:rowOff>152400</xdr:rowOff>
    </xdr:to>
    <xdr:graphicFrame macro="">
      <xdr:nvGraphicFramePr>
        <xdr:cNvPr id="2" name="Graphique 1">
          <a:extLst>
            <a:ext uri="{FF2B5EF4-FFF2-40B4-BE49-F238E27FC236}">
              <a16:creationId xmlns:a16="http://schemas.microsoft.com/office/drawing/2014/main" id="{D88EEED2-4180-D275-3146-E5F6464FCF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Dan" refreshedDate="45285.7360505787" backgroundQuery="1" createdVersion="8" refreshedVersion="8" minRefreshableVersion="3" recordCount="77" xr:uid="{3FA2F968-A7CB-4D9B-9FDB-A855776F996E}">
  <cacheSource type="external" connectionId="1"/>
  <cacheFields count="3">
    <cacheField name="Nom" numFmtId="0">
      <sharedItems count="28">
        <s v="Bytebier Séverine"/>
        <s v="Donnez Loïc "/>
        <s v="Lallier Hélène"/>
        <s v="Lerch Servais Catherine"/>
        <s v="Nakache Denis"/>
        <s v="Buhl Bernard"/>
        <s v="Chiousse Camille"/>
        <s v="Delaporte Hervé"/>
        <s v="Gaudencio Antonio"/>
        <s v="Gaudencio Christine"/>
        <s v="Lebel Bertrand"/>
        <s v="Leroux Isabelle"/>
        <s v="Monte Meilleraye Anne"/>
        <s v="Podevin Alain"/>
        <s v="Wiart Jean-Luc"/>
        <s v="Cohin Régis "/>
        <s v="Coffin Fabien"/>
        <s v="Descamps Patrick"/>
        <s v="Djebbari Chabane"/>
        <s v="Dole Pierre"/>
        <s v="Primout Etienne"/>
        <s v="Soullard Frédéric"/>
        <s v="Labidoire Emmanuel"/>
        <s v="Guillemant Sandrine"/>
        <s v="Litaud Pascal"/>
        <s v="Dufay Mikael"/>
        <s v="Gascon Alice"/>
        <s v="Ricklin Ephidia"/>
      </sharedItems>
    </cacheField>
    <cacheField name="Nb" numFmtId="0">
      <sharedItems containsSemiMixedTypes="0" containsString="0" containsNumber="1" containsInteger="1" minValue="1" maxValue="1" count="1">
        <n v="1"/>
      </sharedItems>
    </cacheField>
    <cacheField name="km" numFmtId="0">
      <sharedItems containsSemiMixedTypes="0" containsString="0" containsNumber="1" containsInteger="1" minValue="0" maxValue="42" count="12">
        <n v="10"/>
        <n v="23"/>
        <n v="16"/>
        <n v="42"/>
        <n v="21"/>
        <n v="12"/>
        <n v="19"/>
        <n v="11"/>
        <n v="14"/>
        <n v="17"/>
        <n v="0"/>
        <n v="13"/>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7">
  <r>
    <x v="0"/>
    <x v="0"/>
    <x v="0"/>
  </r>
  <r>
    <x v="1"/>
    <x v="0"/>
    <x v="0"/>
  </r>
  <r>
    <x v="2"/>
    <x v="0"/>
    <x v="0"/>
  </r>
  <r>
    <x v="3"/>
    <x v="0"/>
    <x v="1"/>
  </r>
  <r>
    <x v="4"/>
    <x v="0"/>
    <x v="1"/>
  </r>
  <r>
    <x v="5"/>
    <x v="0"/>
    <x v="2"/>
  </r>
  <r>
    <x v="0"/>
    <x v="0"/>
    <x v="2"/>
  </r>
  <r>
    <x v="6"/>
    <x v="0"/>
    <x v="2"/>
  </r>
  <r>
    <x v="7"/>
    <x v="0"/>
    <x v="2"/>
  </r>
  <r>
    <x v="1"/>
    <x v="0"/>
    <x v="2"/>
  </r>
  <r>
    <x v="8"/>
    <x v="0"/>
    <x v="2"/>
  </r>
  <r>
    <x v="9"/>
    <x v="0"/>
    <x v="2"/>
  </r>
  <r>
    <x v="2"/>
    <x v="0"/>
    <x v="2"/>
  </r>
  <r>
    <x v="10"/>
    <x v="0"/>
    <x v="2"/>
  </r>
  <r>
    <x v="11"/>
    <x v="0"/>
    <x v="2"/>
  </r>
  <r>
    <x v="12"/>
    <x v="0"/>
    <x v="2"/>
  </r>
  <r>
    <x v="13"/>
    <x v="0"/>
    <x v="2"/>
  </r>
  <r>
    <x v="14"/>
    <x v="0"/>
    <x v="2"/>
  </r>
  <r>
    <x v="15"/>
    <x v="0"/>
    <x v="3"/>
  </r>
  <r>
    <x v="5"/>
    <x v="0"/>
    <x v="4"/>
  </r>
  <r>
    <x v="0"/>
    <x v="0"/>
    <x v="4"/>
  </r>
  <r>
    <x v="6"/>
    <x v="0"/>
    <x v="4"/>
  </r>
  <r>
    <x v="16"/>
    <x v="0"/>
    <x v="4"/>
  </r>
  <r>
    <x v="15"/>
    <x v="0"/>
    <x v="4"/>
  </r>
  <r>
    <x v="7"/>
    <x v="0"/>
    <x v="4"/>
  </r>
  <r>
    <x v="17"/>
    <x v="0"/>
    <x v="4"/>
  </r>
  <r>
    <x v="18"/>
    <x v="0"/>
    <x v="4"/>
  </r>
  <r>
    <x v="19"/>
    <x v="0"/>
    <x v="4"/>
  </r>
  <r>
    <x v="1"/>
    <x v="0"/>
    <x v="4"/>
  </r>
  <r>
    <x v="8"/>
    <x v="0"/>
    <x v="4"/>
  </r>
  <r>
    <x v="9"/>
    <x v="0"/>
    <x v="4"/>
  </r>
  <r>
    <x v="10"/>
    <x v="0"/>
    <x v="4"/>
  </r>
  <r>
    <x v="3"/>
    <x v="0"/>
    <x v="4"/>
  </r>
  <r>
    <x v="12"/>
    <x v="0"/>
    <x v="4"/>
  </r>
  <r>
    <x v="4"/>
    <x v="0"/>
    <x v="4"/>
  </r>
  <r>
    <x v="13"/>
    <x v="0"/>
    <x v="4"/>
  </r>
  <r>
    <x v="20"/>
    <x v="0"/>
    <x v="4"/>
  </r>
  <r>
    <x v="21"/>
    <x v="0"/>
    <x v="4"/>
  </r>
  <r>
    <x v="22"/>
    <x v="0"/>
    <x v="4"/>
  </r>
  <r>
    <x v="3"/>
    <x v="0"/>
    <x v="4"/>
  </r>
  <r>
    <x v="4"/>
    <x v="0"/>
    <x v="4"/>
  </r>
  <r>
    <x v="15"/>
    <x v="0"/>
    <x v="3"/>
  </r>
  <r>
    <x v="15"/>
    <x v="0"/>
    <x v="3"/>
  </r>
  <r>
    <x v="21"/>
    <x v="0"/>
    <x v="3"/>
  </r>
  <r>
    <x v="23"/>
    <x v="0"/>
    <x v="4"/>
  </r>
  <r>
    <x v="24"/>
    <x v="0"/>
    <x v="4"/>
  </r>
  <r>
    <x v="10"/>
    <x v="0"/>
    <x v="5"/>
  </r>
  <r>
    <x v="5"/>
    <x v="0"/>
    <x v="4"/>
  </r>
  <r>
    <x v="6"/>
    <x v="0"/>
    <x v="4"/>
  </r>
  <r>
    <x v="15"/>
    <x v="0"/>
    <x v="4"/>
  </r>
  <r>
    <x v="19"/>
    <x v="0"/>
    <x v="4"/>
  </r>
  <r>
    <x v="3"/>
    <x v="0"/>
    <x v="4"/>
  </r>
  <r>
    <x v="4"/>
    <x v="0"/>
    <x v="4"/>
  </r>
  <r>
    <x v="21"/>
    <x v="0"/>
    <x v="4"/>
  </r>
  <r>
    <x v="15"/>
    <x v="0"/>
    <x v="3"/>
  </r>
  <r>
    <x v="6"/>
    <x v="0"/>
    <x v="6"/>
  </r>
  <r>
    <x v="17"/>
    <x v="0"/>
    <x v="6"/>
  </r>
  <r>
    <x v="19"/>
    <x v="0"/>
    <x v="6"/>
  </r>
  <r>
    <x v="22"/>
    <x v="0"/>
    <x v="6"/>
  </r>
  <r>
    <x v="10"/>
    <x v="0"/>
    <x v="6"/>
  </r>
  <r>
    <x v="3"/>
    <x v="0"/>
    <x v="6"/>
  </r>
  <r>
    <x v="4"/>
    <x v="0"/>
    <x v="6"/>
  </r>
  <r>
    <x v="21"/>
    <x v="0"/>
    <x v="6"/>
  </r>
  <r>
    <x v="5"/>
    <x v="0"/>
    <x v="7"/>
  </r>
  <r>
    <x v="7"/>
    <x v="0"/>
    <x v="7"/>
  </r>
  <r>
    <x v="25"/>
    <x v="0"/>
    <x v="7"/>
  </r>
  <r>
    <x v="3"/>
    <x v="0"/>
    <x v="4"/>
  </r>
  <r>
    <x v="4"/>
    <x v="0"/>
    <x v="4"/>
  </r>
  <r>
    <x v="17"/>
    <x v="0"/>
    <x v="8"/>
  </r>
  <r>
    <x v="25"/>
    <x v="0"/>
    <x v="8"/>
  </r>
  <r>
    <x v="15"/>
    <x v="0"/>
    <x v="3"/>
  </r>
  <r>
    <x v="26"/>
    <x v="0"/>
    <x v="9"/>
  </r>
  <r>
    <x v="27"/>
    <x v="0"/>
    <x v="9"/>
  </r>
  <r>
    <x v="19"/>
    <x v="0"/>
    <x v="10"/>
  </r>
  <r>
    <x v="10"/>
    <x v="0"/>
    <x v="11"/>
  </r>
  <r>
    <x v="16"/>
    <x v="0"/>
    <x v="0"/>
  </r>
  <r>
    <x v="14"/>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7C8A202-D5F8-46D7-9422-4EE1EA03D142}" name="Tableau croisé dynamique2" cacheId="4"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chartFormat="3" fieldListSortAscending="1">
  <location ref="A1:C30" firstHeaderRow="0" firstDataRow="1" firstDataCol="1"/>
  <pivotFields count="3">
    <pivotField axis="axisRow" compact="0" outline="0" showAll="0">
      <items count="29">
        <item x="5"/>
        <item x="0"/>
        <item x="6"/>
        <item x="16"/>
        <item x="15"/>
        <item x="7"/>
        <item x="17"/>
        <item x="18"/>
        <item x="19"/>
        <item x="1"/>
        <item x="25"/>
        <item x="26"/>
        <item x="8"/>
        <item x="9"/>
        <item x="23"/>
        <item x="22"/>
        <item x="2"/>
        <item x="10"/>
        <item x="3"/>
        <item x="11"/>
        <item x="24"/>
        <item x="12"/>
        <item x="4"/>
        <item x="13"/>
        <item x="20"/>
        <item x="27"/>
        <item x="21"/>
        <item x="14"/>
        <item t="default"/>
      </items>
    </pivotField>
    <pivotField dataField="1" compact="0" outline="0" showAll="0"/>
    <pivotField dataField="1" compact="0" outline="0" showAll="0"/>
  </pivotFields>
  <rowFields count="1">
    <field x="0"/>
  </rowFields>
  <rowItems count="29">
    <i>
      <x/>
    </i>
    <i>
      <x v="1"/>
    </i>
    <i>
      <x v="2"/>
    </i>
    <i>
      <x v="3"/>
    </i>
    <i>
      <x v="4"/>
    </i>
    <i>
      <x v="5"/>
    </i>
    <i>
      <x v="6"/>
    </i>
    <i>
      <x v="7"/>
    </i>
    <i>
      <x v="8"/>
    </i>
    <i>
      <x v="9"/>
    </i>
    <i>
      <x v="10"/>
    </i>
    <i>
      <x v="11"/>
    </i>
    <i>
      <x v="12"/>
    </i>
    <i>
      <x v="13"/>
    </i>
    <i>
      <x v="14"/>
    </i>
    <i>
      <x v="15"/>
    </i>
    <i>
      <x v="16"/>
    </i>
    <i>
      <x v="17"/>
    </i>
    <i>
      <x v="18"/>
    </i>
    <i>
      <x v="19"/>
    </i>
    <i>
      <x v="20"/>
    </i>
    <i>
      <x v="21"/>
    </i>
    <i>
      <x v="22"/>
    </i>
    <i>
      <x v="23"/>
    </i>
    <i>
      <x v="24"/>
    </i>
    <i>
      <x v="25"/>
    </i>
    <i>
      <x v="26"/>
    </i>
    <i>
      <x v="27"/>
    </i>
    <i t="grand">
      <x/>
    </i>
  </rowItems>
  <colFields count="1">
    <field x="-2"/>
  </colFields>
  <colItems count="2">
    <i>
      <x/>
    </i>
    <i i="1">
      <x v="1"/>
    </i>
  </colItems>
  <dataFields count="2">
    <dataField name="Nb course" fld="1" baseField="0" baseItem="0"/>
    <dataField name="Nb km" fld="2" baseField="0" baseItem="0"/>
  </dataField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B41BA73-9D09-472A-AAFE-6AEFCBD94160}" name="Tableau2" displayName="Tableau2" ref="A2:CD24" totalsRowShown="0" headerRowDxfId="0" dataDxfId="1" tableBorderDxfId="84">
  <autoFilter ref="A2:CD24" xr:uid="{AB41BA73-9D09-472A-AAFE-6AEFCBD94160}"/>
  <tableColumns count="82">
    <tableColumn id="1" xr3:uid="{1E3E2AA1-BF63-4C3D-88DE-4E26A8D03E3B}" name="Colonne1" dataDxfId="83"/>
    <tableColumn id="2" xr3:uid="{56A68261-CAB1-4647-8A03-411066231645}" name="Colonne2" dataDxfId="82"/>
    <tableColumn id="3" xr3:uid="{43100914-FC81-4794-B9BE-2F699A1BEEC5}" name="Colonne3" dataDxfId="81"/>
    <tableColumn id="4" xr3:uid="{107269E5-33BC-4626-BBDD-ACDB7EEEE6E2}" name="Colonne4" dataDxfId="80">
      <calculatedColumnFormula>IF(C3="X",(B3*1))</calculatedColumnFormula>
    </tableColumn>
    <tableColumn id="5" xr3:uid="{2B604E93-BB8B-4631-9C23-B4ADE3EAD865}" name="Colonne5" dataDxfId="79"/>
    <tableColumn id="6" xr3:uid="{9EFF89CD-A475-4757-AFE6-C815326A5E04}" name="Colonne6" dataDxfId="78">
      <calculatedColumnFormula>IF(E3="X",(D3*1))</calculatedColumnFormula>
    </tableColumn>
    <tableColumn id="7" xr3:uid="{9133E20C-480E-4348-838E-6DCE50C4E112}" name="Colonne7" dataDxfId="77"/>
    <tableColumn id="8" xr3:uid="{2D0070CE-0D4B-4364-92CC-18CC0D38328E}" name="Colonne8" dataDxfId="76">
      <calculatedColumnFormula>IF(G3="X",(B3*1))</calculatedColumnFormula>
    </tableColumn>
    <tableColumn id="9" xr3:uid="{E6D76B6C-0203-405E-BC00-14EC6C2E3C1E}" name="Colonne9" dataDxfId="75"/>
    <tableColumn id="10" xr3:uid="{C80694F4-02F6-4FDD-A631-216B6B942923}" name="Colonne10" dataDxfId="74">
      <calculatedColumnFormula>IF(I3="X",(B3*1))</calculatedColumnFormula>
    </tableColumn>
    <tableColumn id="11" xr3:uid="{3F7BCD05-E29F-4F0F-BA62-8EF2BF958846}" name="Colonne11" dataDxfId="73"/>
    <tableColumn id="12" xr3:uid="{3B911040-F233-445E-B587-0CBE26FB70E7}" name="Colonne12" dataDxfId="72">
      <calculatedColumnFormula>IF(K3="X",(B3*1))</calculatedColumnFormula>
    </tableColumn>
    <tableColumn id="13" xr3:uid="{61245449-8677-448A-9A81-B33648FF588E}" name="Colonne13" dataDxfId="71"/>
    <tableColumn id="14" xr3:uid="{778C10A5-3869-4E6D-A775-A6E29A081FA6}" name="Colonne14" dataDxfId="70">
      <calculatedColumnFormula>IF(M3="X",(D3*1))</calculatedColumnFormula>
    </tableColumn>
    <tableColumn id="15" xr3:uid="{53D50762-F4F4-43B4-844B-CE311A8CAEBD}" name="Colonne15" dataDxfId="69"/>
    <tableColumn id="16" xr3:uid="{4F10BB86-D981-48EC-9537-85D82D251436}" name="Colonne16" dataDxfId="68">
      <calculatedColumnFormula>IF(O3="X",(F3*1))</calculatedColumnFormula>
    </tableColumn>
    <tableColumn id="17" xr3:uid="{AC963558-CB80-4B4C-BC2A-7592CB962509}" name="Colonne17" dataDxfId="67"/>
    <tableColumn id="18" xr3:uid="{178D14EE-BD62-484F-BF53-3CD8ABDA948F}" name="Colonne18" dataDxfId="66">
      <calculatedColumnFormula>IF(Q3="X",(B3*1))</calculatedColumnFormula>
    </tableColumn>
    <tableColumn id="19" xr3:uid="{6FF554A0-9C28-484E-B10E-EC9C9C69937B}" name="Colonne19" dataDxfId="65"/>
    <tableColumn id="20" xr3:uid="{9EA31B22-B731-447F-B2DF-3DE39D0B866E}" name="Colonne20" dataDxfId="64"/>
    <tableColumn id="21" xr3:uid="{1B980093-8EE8-4718-9A9E-280F3F2172DE}" name="Colonne21" dataDxfId="63"/>
    <tableColumn id="22" xr3:uid="{065DBEB7-808C-4D3A-974B-97DF45905B0C}" name="Colonne22" dataDxfId="62">
      <calculatedColumnFormula>IF(U3="X",(B3*1))</calculatedColumnFormula>
    </tableColumn>
    <tableColumn id="23" xr3:uid="{5D2263CA-C441-459E-9BBF-14B2EB2B19F5}" name="Colonne23" dataDxfId="61"/>
    <tableColumn id="24" xr3:uid="{FED01DD9-3EDC-4B69-8F87-1F5B33CFE129}" name="Colonne24" dataDxfId="60">
      <calculatedColumnFormula>IF(W3="X",(B3*1))</calculatedColumnFormula>
    </tableColumn>
    <tableColumn id="25" xr3:uid="{21709D50-EF8F-4E70-922D-42F5CCEB27B8}" name="Colonne25" dataDxfId="59"/>
    <tableColumn id="26" xr3:uid="{5B8AECBD-B8B0-4543-ABCE-1788D0547B0A}" name="Colonne26" dataDxfId="58">
      <calculatedColumnFormula>IF(Y3="X",(B3*1))</calculatedColumnFormula>
    </tableColumn>
    <tableColumn id="27" xr3:uid="{D5078B82-18AC-4EE2-8A36-F0845310BC7F}" name="Colonne27" dataDxfId="57"/>
    <tableColumn id="28" xr3:uid="{EC8EB047-7422-431E-9ECA-E5C3A965CA93}" name="Colonne28" dataDxfId="56">
      <calculatedColumnFormula>IF(AA3="X",(B3*1))</calculatedColumnFormula>
    </tableColumn>
    <tableColumn id="29" xr3:uid="{514273CF-7776-431D-B19F-7BCB441C2CE7}" name="Colonne29" dataDxfId="55"/>
    <tableColumn id="30" xr3:uid="{9810A24E-4038-456B-ACCA-CBF4B745A8EB}" name="Colonne30" dataDxfId="54">
      <calculatedColumnFormula>IF(AC3="X",(D3*1))</calculatedColumnFormula>
    </tableColumn>
    <tableColumn id="31" xr3:uid="{551669CE-D7A4-4D00-A9D8-056996EA8586}" name="Colonne31" dataDxfId="53"/>
    <tableColumn id="32" xr3:uid="{E545CD4B-9E78-412B-A916-64D914FE89DB}" name="Colonne32" dataDxfId="52">
      <calculatedColumnFormula>IF(AE3="X",(B3*1))</calculatedColumnFormula>
    </tableColumn>
    <tableColumn id="33" xr3:uid="{B570D88B-B06D-4678-BDFB-8AC221AD1577}" name="Colonne33" dataDxfId="51"/>
    <tableColumn id="34" xr3:uid="{25DC3C6C-8DC2-44C1-A158-D149A07ECE21}" name="Colonne34" dataDxfId="50">
      <calculatedColumnFormula>IF(AG3="X",(B3*1))</calculatedColumnFormula>
    </tableColumn>
    <tableColumn id="35" xr3:uid="{B1C97875-A673-4C68-898B-4BBFAA17A7B7}" name="Colonne35" dataDxfId="49"/>
    <tableColumn id="36" xr3:uid="{5C27ED7F-5145-4248-83AB-CFE92F04CA86}" name="Colonne36" dataDxfId="48">
      <calculatedColumnFormula>IF(AI3="X",(B3*1))</calculatedColumnFormula>
    </tableColumn>
    <tableColumn id="37" xr3:uid="{3B80B294-DC27-4723-9331-716491D20542}" name="Colonne37" dataDxfId="47"/>
    <tableColumn id="38" xr3:uid="{09B5BA3A-160E-48D7-A0AD-450434D4160C}" name="Colonne38" dataDxfId="46">
      <calculatedColumnFormula>IF(AK3="X",(B3*1))</calculatedColumnFormula>
    </tableColumn>
    <tableColumn id="39" xr3:uid="{20E0CA94-7044-477B-9F9C-3D3445B06904}" name="Colonne39" dataDxfId="45"/>
    <tableColumn id="40" xr3:uid="{38DDC86B-47F5-4581-B33F-07CD068572C3}" name="Colonne40" dataDxfId="44">
      <calculatedColumnFormula>IF(AM3="X",(B3*1))</calculatedColumnFormula>
    </tableColumn>
    <tableColumn id="41" xr3:uid="{C0516539-925A-4229-B3CA-D39DBA55B952}" name="Colonne41" dataDxfId="43"/>
    <tableColumn id="42" xr3:uid="{26144CF3-4615-457C-AA48-46AE76FB9881}" name="Colonne42" dataDxfId="42">
      <calculatedColumnFormula>IF(AO3="X",(B3*1))</calculatedColumnFormula>
    </tableColumn>
    <tableColumn id="43" xr3:uid="{88EB263F-6303-48A6-9FC8-966B00582D15}" name="Colonne43" dataDxfId="41"/>
    <tableColumn id="44" xr3:uid="{B24BCD78-A59D-4008-91F4-642C3C908AEA}" name="Colonne44" dataDxfId="40">
      <calculatedColumnFormula>IF(AQ3="X",(B3*1))</calculatedColumnFormula>
    </tableColumn>
    <tableColumn id="45" xr3:uid="{F62B2BB4-6124-4500-B5FC-2DB051A0010C}" name="Colonne45" dataDxfId="39"/>
    <tableColumn id="46" xr3:uid="{C2A29F69-9762-49FE-81A0-77B0F081917F}" name="Colonne46" dataDxfId="38">
      <calculatedColumnFormula>IF(AS3="X",(B3*1))</calculatedColumnFormula>
    </tableColumn>
    <tableColumn id="47" xr3:uid="{2BC0C2DA-5FC6-478A-A83E-CC2B30ADBAE9}" name="Colonne47" dataDxfId="37"/>
    <tableColumn id="48" xr3:uid="{B414EEE7-62DE-4FD0-9ED7-8F94C31C919A}" name="Colonne48" dataDxfId="36">
      <calculatedColumnFormula>IF(AU3="X",(B3*1))</calculatedColumnFormula>
    </tableColumn>
    <tableColumn id="49" xr3:uid="{F57054D6-A33F-47FF-A1A8-9AB2510BF297}" name="Colonne49" dataDxfId="35"/>
    <tableColumn id="50" xr3:uid="{5369B474-3828-49B3-AF1B-2D462BFC0468}" name="Colonne50" dataDxfId="34">
      <calculatedColumnFormula>IF(AW3="X",(B3*1))</calculatedColumnFormula>
    </tableColumn>
    <tableColumn id="51" xr3:uid="{55103A65-D86A-4A15-8DB8-63DD9AD9BD4D}" name="Colonne51" dataDxfId="33"/>
    <tableColumn id="52" xr3:uid="{DFA5CB2A-357C-4F77-A616-3D276FA31ED2}" name="Colonne52" dataDxfId="32">
      <calculatedColumnFormula>IF(AY3="X",(B3*1))</calculatedColumnFormula>
    </tableColumn>
    <tableColumn id="53" xr3:uid="{EBDC2EE4-3C88-4F1C-82DE-3B5A46B32FD8}" name="Colonne53" dataDxfId="31"/>
    <tableColumn id="54" xr3:uid="{B35DAD19-F6A1-4EDA-9575-71BDC27EEB07}" name="Colonne54" dataDxfId="30">
      <calculatedColumnFormula>IF(BA3="X",(B3*1))</calculatedColumnFormula>
    </tableColumn>
    <tableColumn id="55" xr3:uid="{4ED97E66-5519-47BB-9909-5A0B4A469709}" name="Colonne55" dataDxfId="29"/>
    <tableColumn id="56" xr3:uid="{08F23711-CC1A-468B-B339-5191745887CF}" name="Colonne56" dataDxfId="28">
      <calculatedColumnFormula>IF(BC3="X",(B3*1))</calculatedColumnFormula>
    </tableColumn>
    <tableColumn id="57" xr3:uid="{267BE4EF-0156-439D-8247-6B0E66F56A90}" name="Colonne57" dataDxfId="27"/>
    <tableColumn id="58" xr3:uid="{CBEED6B3-DCBD-46F2-AD51-0913AC53DB54}" name="Colonne58" dataDxfId="26"/>
    <tableColumn id="59" xr3:uid="{CE0E6602-10AC-457A-B450-89BC8B8D910B}" name="Colonne59" dataDxfId="25"/>
    <tableColumn id="60" xr3:uid="{E4ACEFAE-CA32-4873-931F-10757A8B05BE}" name="Colonne60" dataDxfId="24">
      <calculatedColumnFormula>IF(BG3="X",(B3*1))</calculatedColumnFormula>
    </tableColumn>
    <tableColumn id="61" xr3:uid="{550D52A7-F689-45AA-86DD-288F4A649525}" name="Colonne61" dataDxfId="23"/>
    <tableColumn id="62" xr3:uid="{8E1AE632-0F5F-4BD7-B747-3E975B489691}" name="Colonne62" dataDxfId="22">
      <calculatedColumnFormula>IF(BK3="X",(B3*1))</calculatedColumnFormula>
    </tableColumn>
    <tableColumn id="63" xr3:uid="{767AADE6-5C28-4390-A8FC-A1F09645C482}" name="Colonne63" dataDxfId="21"/>
    <tableColumn id="64" xr3:uid="{8A13C554-AF23-45D4-86D5-99975AC9FBE1}" name="Colonne64" dataDxfId="20">
      <calculatedColumnFormula>IF(BK3="X",(B3*1))</calculatedColumnFormula>
    </tableColumn>
    <tableColumn id="65" xr3:uid="{76678B43-A7E3-420A-9105-61310CD0CEED}" name="Colonne65" dataDxfId="19"/>
    <tableColumn id="66" xr3:uid="{5DBAB030-C280-4246-B50B-2C513CB118CF}" name="Colonne66" dataDxfId="18">
      <calculatedColumnFormula>IF(BM3="X",(B3*1))</calculatedColumnFormula>
    </tableColumn>
    <tableColumn id="67" xr3:uid="{F2DD6D2C-6EBA-42A1-A669-C8C5783DF2D8}" name="Colonne67" dataDxfId="17"/>
    <tableColumn id="68" xr3:uid="{DA5B43D6-60E1-470D-B67E-CCC42FEF3408}" name="Colonne68" dataDxfId="16"/>
    <tableColumn id="69" xr3:uid="{9F7BD373-A9AD-46A8-AB29-D770914918CF}" name="Colonne69" dataDxfId="15"/>
    <tableColumn id="70" xr3:uid="{D672A2EC-8285-442D-84D0-63DD73468EE8}" name="Colonne70" dataDxfId="14">
      <calculatedColumnFormula>IF(BQ3="X",(B3*1))</calculatedColumnFormula>
    </tableColumn>
    <tableColumn id="71" xr3:uid="{A3A5AA90-B936-4ED2-AB49-5496966AE3F6}" name="Colonne71" dataDxfId="13"/>
    <tableColumn id="72" xr3:uid="{8E108EA6-9472-4C5A-AB97-3834983C8728}" name="Colonne72" dataDxfId="12">
      <calculatedColumnFormula>IF(BS3="X",(B3*1))</calculatedColumnFormula>
    </tableColumn>
    <tableColumn id="73" xr3:uid="{68DD96AD-20F6-4816-8D4C-C6D2F6A7295B}" name="Colonne73" dataDxfId="11"/>
    <tableColumn id="74" xr3:uid="{FDFE3E0D-C49B-477B-85CA-6802D9DE0F01}" name="Colonne74" dataDxfId="10">
      <calculatedColumnFormula>IF(BU3="X",(B3*1))</calculatedColumnFormula>
    </tableColumn>
    <tableColumn id="75" xr3:uid="{B18218B6-4B70-4089-B110-EFDC7EBBEF26}" name="Colonne75" dataDxfId="9"/>
    <tableColumn id="76" xr3:uid="{CF639329-576E-4851-B530-395076161EA2}" name="Colonne76" dataDxfId="8">
      <calculatedColumnFormula>IF(BW3="X",(B3*1))</calculatedColumnFormula>
    </tableColumn>
    <tableColumn id="77" xr3:uid="{036A84F0-FE7F-4C16-9D87-D03512BFFCBE}" name="Colonne77" dataDxfId="7"/>
    <tableColumn id="78" xr3:uid="{533D1D1D-63FF-4A7D-AE1D-586343F712E8}" name="Colonne78" dataDxfId="6">
      <calculatedColumnFormula>IF(BY3="X",(B3*1))</calculatedColumnFormula>
    </tableColumn>
    <tableColumn id="79" xr3:uid="{1BE8A397-A349-47E5-8FC0-A3AE8FBC0F30}" name="Colonne79" dataDxfId="5"/>
    <tableColumn id="80" xr3:uid="{47C3E1A2-1F18-497E-8E3D-C0D87D773B31}" name="Colonne80" dataDxfId="4">
      <calculatedColumnFormula>IF(CA3="X",(D3*1))</calculatedColumnFormula>
    </tableColumn>
    <tableColumn id="81" xr3:uid="{43F3BEF1-18CF-427D-B843-20F1A1033B59}" name="Colonne81" dataDxfId="3"/>
    <tableColumn id="82" xr3:uid="{F2B2D2CE-D3FA-4F67-87A1-3BA80F688EBC}" name="Colonne82" dataDxfId="2">
      <calculatedColumnFormula>IF(CC3="X",(B3*1))</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4"/>
  <sheetViews>
    <sheetView workbookViewId="0">
      <selection activeCell="G23" sqref="G23"/>
    </sheetView>
  </sheetViews>
  <sheetFormatPr baseColWidth="10" defaultRowHeight="13.8" x14ac:dyDescent="0.25"/>
  <cols>
    <col min="1" max="1" width="35.59765625" customWidth="1"/>
    <col min="2" max="2" width="27.09765625" style="1" bestFit="1" customWidth="1"/>
    <col min="3" max="3" width="18.09765625" style="2" customWidth="1"/>
    <col min="4" max="4" width="18.09765625" style="32" customWidth="1"/>
    <col min="5" max="5" width="10.69921875" customWidth="1"/>
    <col min="6" max="6" width="12.5" customWidth="1"/>
    <col min="7" max="7" width="22.69921875" customWidth="1"/>
    <col min="8" max="15" width="10.69921875" customWidth="1"/>
  </cols>
  <sheetData>
    <row r="1" spans="1:8" ht="28.5" customHeight="1" x14ac:dyDescent="0.25">
      <c r="A1" s="69" t="s">
        <v>0</v>
      </c>
      <c r="B1" s="71" t="s">
        <v>3</v>
      </c>
      <c r="C1" s="71" t="s">
        <v>5</v>
      </c>
      <c r="D1" s="73" t="s">
        <v>42</v>
      </c>
      <c r="E1" s="71" t="s">
        <v>2</v>
      </c>
      <c r="F1" s="67" t="s">
        <v>1</v>
      </c>
      <c r="G1" s="68"/>
      <c r="H1" s="65" t="s">
        <v>4</v>
      </c>
    </row>
    <row r="2" spans="1:8" ht="28.5" customHeight="1" thickBot="1" x14ac:dyDescent="0.3">
      <c r="A2" s="70"/>
      <c r="B2" s="72"/>
      <c r="C2" s="72"/>
      <c r="D2" s="74"/>
      <c r="E2" s="72"/>
      <c r="F2" s="22" t="s">
        <v>39</v>
      </c>
      <c r="G2" s="23" t="s">
        <v>40</v>
      </c>
      <c r="H2" s="66"/>
    </row>
    <row r="3" spans="1:8" ht="25.05" customHeight="1" x14ac:dyDescent="0.25">
      <c r="A3" s="21" t="s">
        <v>44</v>
      </c>
      <c r="B3" s="21" t="s">
        <v>45</v>
      </c>
      <c r="C3" s="20">
        <v>60</v>
      </c>
      <c r="D3" s="30">
        <v>45184</v>
      </c>
      <c r="E3" s="18">
        <v>10</v>
      </c>
      <c r="F3" s="18">
        <v>2</v>
      </c>
      <c r="G3" s="47" t="s">
        <v>58</v>
      </c>
      <c r="H3" s="19">
        <f t="shared" ref="H3:H23" si="0">E3*F3</f>
        <v>20</v>
      </c>
    </row>
    <row r="4" spans="1:8" ht="25.05" customHeight="1" x14ac:dyDescent="0.25">
      <c r="A4" s="34" t="s">
        <v>84</v>
      </c>
      <c r="B4" s="34" t="s">
        <v>85</v>
      </c>
      <c r="C4" s="35" t="s">
        <v>79</v>
      </c>
      <c r="D4" s="36">
        <v>45192</v>
      </c>
      <c r="E4" s="41">
        <v>23</v>
      </c>
      <c r="F4" s="41">
        <v>2</v>
      </c>
      <c r="G4" s="48" t="s">
        <v>86</v>
      </c>
      <c r="H4" s="19">
        <f t="shared" si="0"/>
        <v>46</v>
      </c>
    </row>
    <row r="5" spans="1:8" ht="25.05" customHeight="1" x14ac:dyDescent="0.25">
      <c r="A5" s="34" t="s">
        <v>37</v>
      </c>
      <c r="B5" s="34" t="s">
        <v>38</v>
      </c>
      <c r="C5" s="35">
        <v>60</v>
      </c>
      <c r="D5" s="36">
        <v>45193</v>
      </c>
      <c r="E5" s="41">
        <v>16</v>
      </c>
      <c r="F5" s="41">
        <v>13</v>
      </c>
      <c r="G5" s="48" t="s">
        <v>82</v>
      </c>
      <c r="H5" s="19">
        <f t="shared" si="0"/>
        <v>208</v>
      </c>
    </row>
    <row r="6" spans="1:8" ht="25.05" customHeight="1" x14ac:dyDescent="0.25">
      <c r="A6" s="34" t="s">
        <v>46</v>
      </c>
      <c r="B6" s="34" t="s">
        <v>47</v>
      </c>
      <c r="C6" s="35">
        <v>76</v>
      </c>
      <c r="D6" s="36">
        <v>45193</v>
      </c>
      <c r="E6" s="41">
        <v>42.2</v>
      </c>
      <c r="F6" s="41">
        <v>1</v>
      </c>
      <c r="G6" s="48" t="s">
        <v>59</v>
      </c>
      <c r="H6" s="19">
        <f t="shared" si="0"/>
        <v>42.2</v>
      </c>
    </row>
    <row r="7" spans="1:8" ht="25.05" customHeight="1" x14ac:dyDescent="0.25">
      <c r="A7" s="34" t="s">
        <v>48</v>
      </c>
      <c r="B7" s="34" t="s">
        <v>49</v>
      </c>
      <c r="C7" s="35">
        <v>60</v>
      </c>
      <c r="D7" s="36">
        <v>45200</v>
      </c>
      <c r="E7" s="41">
        <v>16</v>
      </c>
      <c r="F7" s="41">
        <v>23</v>
      </c>
      <c r="G7" s="48" t="s">
        <v>83</v>
      </c>
      <c r="H7" s="19">
        <f t="shared" si="0"/>
        <v>368</v>
      </c>
    </row>
    <row r="8" spans="1:8" ht="25.05" customHeight="1" x14ac:dyDescent="0.25">
      <c r="A8" s="34" t="s">
        <v>81</v>
      </c>
      <c r="B8" s="34" t="s">
        <v>78</v>
      </c>
      <c r="C8" s="35" t="s">
        <v>79</v>
      </c>
      <c r="D8" s="36">
        <v>45200</v>
      </c>
      <c r="E8" s="41">
        <v>21</v>
      </c>
      <c r="F8" s="41">
        <v>1</v>
      </c>
      <c r="G8" s="48" t="s">
        <v>80</v>
      </c>
      <c r="H8" s="42">
        <f t="shared" si="0"/>
        <v>21</v>
      </c>
    </row>
    <row r="9" spans="1:8" ht="25.05" customHeight="1" x14ac:dyDescent="0.25">
      <c r="A9" s="34" t="s">
        <v>87</v>
      </c>
      <c r="B9" s="34" t="s">
        <v>53</v>
      </c>
      <c r="C9" s="35">
        <v>80</v>
      </c>
      <c r="D9" s="36">
        <v>45213</v>
      </c>
      <c r="E9" s="41">
        <v>21</v>
      </c>
      <c r="F9" s="41">
        <v>2</v>
      </c>
      <c r="G9" s="48" t="s">
        <v>60</v>
      </c>
      <c r="H9" s="42">
        <f t="shared" si="0"/>
        <v>42</v>
      </c>
    </row>
    <row r="10" spans="1:8" ht="25.05" customHeight="1" x14ac:dyDescent="0.25">
      <c r="A10" s="34" t="s">
        <v>50</v>
      </c>
      <c r="B10" s="34" t="s">
        <v>53</v>
      </c>
      <c r="C10" s="35">
        <v>80</v>
      </c>
      <c r="D10" s="36">
        <v>45213</v>
      </c>
      <c r="E10" s="41">
        <v>42.2</v>
      </c>
      <c r="F10" s="41">
        <v>1</v>
      </c>
      <c r="G10" s="48" t="s">
        <v>59</v>
      </c>
      <c r="H10" s="42">
        <f t="shared" si="0"/>
        <v>42.2</v>
      </c>
    </row>
    <row r="11" spans="1:8" ht="25.05" customHeight="1" x14ac:dyDescent="0.25">
      <c r="A11" s="34" t="s">
        <v>51</v>
      </c>
      <c r="B11" s="34" t="s">
        <v>54</v>
      </c>
      <c r="C11" s="35">
        <v>27</v>
      </c>
      <c r="D11" s="36">
        <v>45214</v>
      </c>
      <c r="E11" s="41">
        <v>42.2</v>
      </c>
      <c r="F11" s="41">
        <v>2</v>
      </c>
      <c r="G11" s="48" t="s">
        <v>61</v>
      </c>
      <c r="H11" s="42">
        <f t="shared" si="0"/>
        <v>84.4</v>
      </c>
    </row>
    <row r="12" spans="1:8" ht="25.05" customHeight="1" x14ac:dyDescent="0.25">
      <c r="A12" s="34" t="s">
        <v>52</v>
      </c>
      <c r="B12" s="34" t="s">
        <v>55</v>
      </c>
      <c r="C12" s="35">
        <v>89</v>
      </c>
      <c r="D12" s="36">
        <v>45220</v>
      </c>
      <c r="E12" s="41">
        <v>21</v>
      </c>
      <c r="F12" s="41">
        <v>2</v>
      </c>
      <c r="G12" s="48" t="s">
        <v>62</v>
      </c>
      <c r="H12" s="42">
        <f t="shared" si="0"/>
        <v>42</v>
      </c>
    </row>
    <row r="13" spans="1:8" ht="25.05" customHeight="1" x14ac:dyDescent="0.25">
      <c r="A13" s="34" t="s">
        <v>63</v>
      </c>
      <c r="B13" s="34" t="s">
        <v>64</v>
      </c>
      <c r="C13" s="35">
        <v>60</v>
      </c>
      <c r="D13" s="36">
        <v>45228</v>
      </c>
      <c r="E13" s="41">
        <v>12</v>
      </c>
      <c r="F13" s="41">
        <v>1</v>
      </c>
      <c r="G13" s="48" t="s">
        <v>65</v>
      </c>
      <c r="H13" s="42">
        <f t="shared" si="0"/>
        <v>12</v>
      </c>
    </row>
    <row r="14" spans="1:8" ht="25.05" customHeight="1" x14ac:dyDescent="0.25">
      <c r="A14" s="34" t="s">
        <v>56</v>
      </c>
      <c r="B14" s="34" t="s">
        <v>57</v>
      </c>
      <c r="C14" s="35">
        <v>60</v>
      </c>
      <c r="D14" s="36">
        <v>45231</v>
      </c>
      <c r="E14" s="41">
        <v>21</v>
      </c>
      <c r="F14" s="41">
        <v>5</v>
      </c>
      <c r="G14" s="48" t="s">
        <v>76</v>
      </c>
      <c r="H14" s="42">
        <f t="shared" si="0"/>
        <v>105</v>
      </c>
    </row>
    <row r="15" spans="1:8" ht="25.05" customHeight="1" x14ac:dyDescent="0.25">
      <c r="A15" s="34" t="s">
        <v>88</v>
      </c>
      <c r="B15" s="34" t="s">
        <v>92</v>
      </c>
      <c r="C15" s="35">
        <v>14</v>
      </c>
      <c r="D15" s="36">
        <v>45249</v>
      </c>
      <c r="E15" s="41">
        <v>42.2</v>
      </c>
      <c r="F15" s="41">
        <v>1</v>
      </c>
      <c r="G15" s="48" t="s">
        <v>96</v>
      </c>
      <c r="H15" s="42">
        <f t="shared" si="0"/>
        <v>42.2</v>
      </c>
    </row>
    <row r="16" spans="1:8" ht="25.05" customHeight="1" x14ac:dyDescent="0.25">
      <c r="A16" s="34" t="s">
        <v>89</v>
      </c>
      <c r="B16" s="34" t="s">
        <v>93</v>
      </c>
      <c r="C16" s="35">
        <v>60</v>
      </c>
      <c r="D16" s="36">
        <v>45249</v>
      </c>
      <c r="E16" s="41">
        <v>19</v>
      </c>
      <c r="F16" s="41">
        <v>8</v>
      </c>
      <c r="G16" s="48" t="s">
        <v>98</v>
      </c>
      <c r="H16" s="42">
        <f t="shared" si="0"/>
        <v>152</v>
      </c>
    </row>
    <row r="17" spans="1:8" ht="25.05" customHeight="1" x14ac:dyDescent="0.25">
      <c r="A17" s="34" t="s">
        <v>89</v>
      </c>
      <c r="B17" s="34" t="s">
        <v>93</v>
      </c>
      <c r="C17" s="35">
        <v>60</v>
      </c>
      <c r="D17" s="36">
        <v>45249</v>
      </c>
      <c r="E17" s="41">
        <v>11</v>
      </c>
      <c r="F17" s="41">
        <v>3</v>
      </c>
      <c r="G17" s="48" t="s">
        <v>99</v>
      </c>
      <c r="H17" s="42">
        <f t="shared" si="0"/>
        <v>33</v>
      </c>
    </row>
    <row r="18" spans="1:8" ht="25.05" customHeight="1" x14ac:dyDescent="0.25">
      <c r="A18" s="34" t="s">
        <v>90</v>
      </c>
      <c r="B18" s="34" t="s">
        <v>94</v>
      </c>
      <c r="C18" s="35">
        <v>62</v>
      </c>
      <c r="D18" s="36">
        <v>45255</v>
      </c>
      <c r="E18" s="41">
        <v>21</v>
      </c>
      <c r="F18" s="41">
        <v>2</v>
      </c>
      <c r="G18" s="48" t="s">
        <v>86</v>
      </c>
      <c r="H18" s="42">
        <f t="shared" si="0"/>
        <v>42</v>
      </c>
    </row>
    <row r="19" spans="1:8" ht="25.05" customHeight="1" x14ac:dyDescent="0.25">
      <c r="A19" s="34" t="s">
        <v>91</v>
      </c>
      <c r="B19" s="34" t="s">
        <v>95</v>
      </c>
      <c r="C19" s="35">
        <v>80</v>
      </c>
      <c r="D19" s="36">
        <v>45255</v>
      </c>
      <c r="E19" s="41">
        <v>14</v>
      </c>
      <c r="F19" s="41">
        <v>2</v>
      </c>
      <c r="G19" s="48" t="s">
        <v>97</v>
      </c>
      <c r="H19" s="42">
        <f t="shared" si="0"/>
        <v>28</v>
      </c>
    </row>
    <row r="20" spans="1:8" ht="25.05" customHeight="1" x14ac:dyDescent="0.25">
      <c r="A20" s="34" t="s">
        <v>100</v>
      </c>
      <c r="B20" s="34" t="s">
        <v>101</v>
      </c>
      <c r="C20" s="35">
        <v>58</v>
      </c>
      <c r="D20" s="36">
        <v>45256</v>
      </c>
      <c r="E20" s="41">
        <v>42.2</v>
      </c>
      <c r="F20" s="41">
        <v>1</v>
      </c>
      <c r="G20" s="48" t="s">
        <v>96</v>
      </c>
      <c r="H20" s="42">
        <f t="shared" si="0"/>
        <v>42.2</v>
      </c>
    </row>
    <row r="21" spans="1:8" ht="25.05" customHeight="1" x14ac:dyDescent="0.25">
      <c r="A21" s="34" t="s">
        <v>102</v>
      </c>
      <c r="B21" s="34" t="s">
        <v>103</v>
      </c>
      <c r="C21" s="35">
        <v>60</v>
      </c>
      <c r="D21" s="36">
        <v>45263</v>
      </c>
      <c r="E21" s="41">
        <v>17</v>
      </c>
      <c r="F21" s="41">
        <v>2</v>
      </c>
      <c r="G21" s="48" t="s">
        <v>104</v>
      </c>
      <c r="H21" s="42">
        <f t="shared" si="0"/>
        <v>34</v>
      </c>
    </row>
    <row r="22" spans="1:8" ht="25.05" customHeight="1" x14ac:dyDescent="0.25">
      <c r="A22" s="34" t="s">
        <v>105</v>
      </c>
      <c r="B22" s="34" t="s">
        <v>106</v>
      </c>
      <c r="C22" s="35">
        <v>60</v>
      </c>
      <c r="D22" s="36">
        <v>45270</v>
      </c>
      <c r="E22" s="41">
        <v>13</v>
      </c>
      <c r="F22" s="41">
        <v>2</v>
      </c>
      <c r="G22" s="48" t="s">
        <v>111</v>
      </c>
      <c r="H22" s="42">
        <f t="shared" si="0"/>
        <v>26</v>
      </c>
    </row>
    <row r="23" spans="1:8" ht="25.05" customHeight="1" x14ac:dyDescent="0.25">
      <c r="A23" s="34" t="s">
        <v>107</v>
      </c>
      <c r="B23" s="34" t="s">
        <v>108</v>
      </c>
      <c r="C23" s="35">
        <v>60</v>
      </c>
      <c r="D23" s="36">
        <v>45277</v>
      </c>
      <c r="E23" s="41">
        <v>10</v>
      </c>
      <c r="F23" s="41">
        <v>2</v>
      </c>
      <c r="G23" s="48" t="s">
        <v>109</v>
      </c>
      <c r="H23" s="42">
        <f t="shared" si="0"/>
        <v>20</v>
      </c>
    </row>
    <row r="24" spans="1:8" ht="25.05" customHeight="1" x14ac:dyDescent="0.25">
      <c r="A24" s="34"/>
      <c r="B24" s="34"/>
      <c r="C24" s="35"/>
      <c r="D24" s="36"/>
      <c r="E24" s="41"/>
      <c r="F24" s="41"/>
      <c r="G24" s="48"/>
      <c r="H24" s="42"/>
    </row>
    <row r="25" spans="1:8" ht="25.05" customHeight="1" x14ac:dyDescent="0.25">
      <c r="A25" s="34"/>
      <c r="B25" s="34"/>
      <c r="C25" s="35"/>
      <c r="D25" s="36"/>
      <c r="E25" s="41"/>
      <c r="F25" s="41"/>
      <c r="G25" s="48"/>
      <c r="H25" s="42"/>
    </row>
    <row r="26" spans="1:8" ht="25.05" customHeight="1" x14ac:dyDescent="0.25">
      <c r="A26" s="34"/>
      <c r="B26" s="34"/>
      <c r="C26" s="35"/>
      <c r="D26" s="36"/>
      <c r="E26" s="41"/>
      <c r="F26" s="41"/>
      <c r="G26" s="48"/>
      <c r="H26" s="42"/>
    </row>
    <row r="27" spans="1:8" ht="25.05" customHeight="1" x14ac:dyDescent="0.25">
      <c r="A27" s="34"/>
      <c r="B27" s="34"/>
      <c r="C27" s="35"/>
      <c r="D27" s="36"/>
      <c r="E27" s="41"/>
      <c r="F27" s="41"/>
      <c r="G27" s="48"/>
      <c r="H27" s="42"/>
    </row>
    <row r="28" spans="1:8" ht="25.05" customHeight="1" x14ac:dyDescent="0.25">
      <c r="A28" s="34"/>
      <c r="B28" s="34"/>
      <c r="C28" s="35"/>
      <c r="D28" s="36"/>
      <c r="E28" s="41"/>
      <c r="F28" s="41"/>
      <c r="G28" s="48"/>
      <c r="H28" s="42"/>
    </row>
    <row r="29" spans="1:8" ht="25.05" customHeight="1" x14ac:dyDescent="0.25">
      <c r="A29" s="34"/>
      <c r="B29" s="34"/>
      <c r="C29" s="35"/>
      <c r="D29" s="36"/>
      <c r="E29" s="41"/>
      <c r="F29" s="41"/>
      <c r="G29" s="48"/>
      <c r="H29" s="42"/>
    </row>
    <row r="30" spans="1:8" ht="25.05" customHeight="1" x14ac:dyDescent="0.25">
      <c r="A30" s="34"/>
      <c r="B30" s="34"/>
      <c r="C30" s="35"/>
      <c r="D30" s="36"/>
      <c r="E30" s="41"/>
      <c r="F30" s="41"/>
      <c r="G30" s="48"/>
      <c r="H30" s="42"/>
    </row>
    <row r="31" spans="1:8" ht="25.05" customHeight="1" x14ac:dyDescent="0.25">
      <c r="A31" s="34"/>
      <c r="B31" s="34"/>
      <c r="C31" s="35"/>
      <c r="D31" s="36"/>
      <c r="E31" s="41"/>
      <c r="F31" s="41"/>
      <c r="G31" s="48"/>
      <c r="H31" s="42"/>
    </row>
    <row r="32" spans="1:8" ht="25.05" customHeight="1" x14ac:dyDescent="0.25">
      <c r="A32" s="34"/>
      <c r="B32" s="34"/>
      <c r="C32" s="35"/>
      <c r="D32" s="36"/>
      <c r="E32" s="41"/>
      <c r="F32" s="41"/>
      <c r="G32" s="48"/>
      <c r="H32" s="42"/>
    </row>
    <row r="33" spans="1:8" ht="25.05" customHeight="1" thickBot="1" x14ac:dyDescent="0.3">
      <c r="A33" s="40"/>
      <c r="B33" s="37"/>
      <c r="C33" s="38"/>
      <c r="D33" s="39"/>
      <c r="E33" s="43"/>
      <c r="F33" s="43"/>
      <c r="G33" s="49"/>
      <c r="H33" s="44"/>
    </row>
    <row r="34" spans="1:8" ht="25.05" customHeight="1" thickBot="1" x14ac:dyDescent="0.3">
      <c r="A34" s="24"/>
      <c r="B34" s="25"/>
      <c r="C34" s="26" t="s">
        <v>9</v>
      </c>
      <c r="D34" s="31"/>
      <c r="E34" s="27">
        <f>COUNTA(E3:E33)</f>
        <v>21</v>
      </c>
      <c r="F34" s="27">
        <f>COUNTA(F3:F33)</f>
        <v>21</v>
      </c>
      <c r="G34" s="28"/>
      <c r="H34" s="29">
        <f>SUM(H3:H33)</f>
        <v>1452.2000000000003</v>
      </c>
    </row>
  </sheetData>
  <mergeCells count="7">
    <mergeCell ref="H1:H2"/>
    <mergeCell ref="F1:G1"/>
    <mergeCell ref="A1:A2"/>
    <mergeCell ref="B1:B2"/>
    <mergeCell ref="C1:C2"/>
    <mergeCell ref="E1:E2"/>
    <mergeCell ref="D1:D2"/>
  </mergeCells>
  <printOptions horizontalCentered="1"/>
  <pageMargins left="0.23622047244094491" right="0.23622047244094491" top="0.35433070866141736" bottom="0.35433070866141736" header="0.11811023622047245" footer="0.11811023622047245"/>
  <pageSetup paperSize="9" scale="46" orientation="portrait" horizontalDpi="4294967293" r:id="rId1"/>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CF659-9041-46EF-9AF1-0853D0ECECFF}">
  <dimension ref="A1:C30"/>
  <sheetViews>
    <sheetView tabSelected="1" workbookViewId="0">
      <selection activeCell="L13" sqref="L13"/>
    </sheetView>
  </sheetViews>
  <sheetFormatPr baseColWidth="10" defaultRowHeight="13.8" x14ac:dyDescent="0.25"/>
  <cols>
    <col min="1" max="1" width="20.296875" bestFit="1" customWidth="1"/>
    <col min="2" max="2" width="9.796875" bestFit="1" customWidth="1"/>
    <col min="3" max="3" width="6.5" bestFit="1" customWidth="1"/>
  </cols>
  <sheetData>
    <row r="1" spans="1:3" x14ac:dyDescent="0.25">
      <c r="A1" s="83" t="s">
        <v>40</v>
      </c>
      <c r="B1" t="s">
        <v>196</v>
      </c>
      <c r="C1" t="s">
        <v>197</v>
      </c>
    </row>
    <row r="2" spans="1:3" x14ac:dyDescent="0.25">
      <c r="A2" t="s">
        <v>66</v>
      </c>
      <c r="B2" s="84">
        <v>4</v>
      </c>
      <c r="C2" s="84">
        <v>69</v>
      </c>
    </row>
    <row r="3" spans="1:3" x14ac:dyDescent="0.25">
      <c r="A3" t="s">
        <v>67</v>
      </c>
      <c r="B3" s="84">
        <v>3</v>
      </c>
      <c r="C3" s="84">
        <v>47</v>
      </c>
    </row>
    <row r="4" spans="1:3" x14ac:dyDescent="0.25">
      <c r="A4" t="s">
        <v>41</v>
      </c>
      <c r="B4" s="84">
        <v>4</v>
      </c>
      <c r="C4" s="84">
        <v>77</v>
      </c>
    </row>
    <row r="5" spans="1:3" x14ac:dyDescent="0.25">
      <c r="A5" t="s">
        <v>69</v>
      </c>
      <c r="B5" s="84">
        <v>2</v>
      </c>
      <c r="C5" s="84">
        <v>31</v>
      </c>
    </row>
    <row r="6" spans="1:3" x14ac:dyDescent="0.25">
      <c r="A6" t="s">
        <v>13</v>
      </c>
      <c r="B6" s="84">
        <v>7</v>
      </c>
      <c r="C6" s="84">
        <v>252</v>
      </c>
    </row>
    <row r="7" spans="1:3" x14ac:dyDescent="0.25">
      <c r="A7" t="s">
        <v>14</v>
      </c>
      <c r="B7" s="84">
        <v>3</v>
      </c>
      <c r="C7" s="84">
        <v>48</v>
      </c>
    </row>
    <row r="8" spans="1:3" x14ac:dyDescent="0.25">
      <c r="A8" t="s">
        <v>34</v>
      </c>
      <c r="B8" s="84">
        <v>3</v>
      </c>
      <c r="C8" s="84">
        <v>54</v>
      </c>
    </row>
    <row r="9" spans="1:3" x14ac:dyDescent="0.25">
      <c r="A9" t="s">
        <v>18</v>
      </c>
      <c r="B9" s="84">
        <v>1</v>
      </c>
      <c r="C9" s="84">
        <v>21</v>
      </c>
    </row>
    <row r="10" spans="1:3" x14ac:dyDescent="0.25">
      <c r="A10" t="s">
        <v>15</v>
      </c>
      <c r="B10" s="84">
        <v>4</v>
      </c>
      <c r="C10" s="84">
        <v>61</v>
      </c>
    </row>
    <row r="11" spans="1:3" x14ac:dyDescent="0.25">
      <c r="A11" t="s">
        <v>16</v>
      </c>
      <c r="B11" s="84">
        <v>3</v>
      </c>
      <c r="C11" s="84">
        <v>47</v>
      </c>
    </row>
    <row r="12" spans="1:3" x14ac:dyDescent="0.25">
      <c r="A12" t="s">
        <v>17</v>
      </c>
      <c r="B12" s="84">
        <v>2</v>
      </c>
      <c r="C12" s="84">
        <v>25</v>
      </c>
    </row>
    <row r="13" spans="1:3" x14ac:dyDescent="0.25">
      <c r="A13" t="s">
        <v>112</v>
      </c>
      <c r="B13" s="84">
        <v>1</v>
      </c>
      <c r="C13" s="84">
        <v>17</v>
      </c>
    </row>
    <row r="14" spans="1:3" x14ac:dyDescent="0.25">
      <c r="A14" t="s">
        <v>19</v>
      </c>
      <c r="B14" s="84">
        <v>2</v>
      </c>
      <c r="C14" s="84">
        <v>37</v>
      </c>
    </row>
    <row r="15" spans="1:3" x14ac:dyDescent="0.25">
      <c r="A15" t="s">
        <v>20</v>
      </c>
      <c r="B15" s="84">
        <v>2</v>
      </c>
      <c r="C15" s="84">
        <v>37</v>
      </c>
    </row>
    <row r="16" spans="1:3" x14ac:dyDescent="0.25">
      <c r="A16" t="s">
        <v>21</v>
      </c>
      <c r="B16" s="84">
        <v>1</v>
      </c>
      <c r="C16" s="84">
        <v>21</v>
      </c>
    </row>
    <row r="17" spans="1:3" x14ac:dyDescent="0.25">
      <c r="A17" t="s">
        <v>22</v>
      </c>
      <c r="B17" s="84">
        <v>2</v>
      </c>
      <c r="C17" s="84">
        <v>40</v>
      </c>
    </row>
    <row r="18" spans="1:3" x14ac:dyDescent="0.25">
      <c r="A18" t="s">
        <v>23</v>
      </c>
      <c r="B18" s="84">
        <v>2</v>
      </c>
      <c r="C18" s="84">
        <v>26</v>
      </c>
    </row>
    <row r="19" spans="1:3" x14ac:dyDescent="0.25">
      <c r="A19" t="s">
        <v>43</v>
      </c>
      <c r="B19" s="84">
        <v>5</v>
      </c>
      <c r="C19" s="84">
        <v>81</v>
      </c>
    </row>
    <row r="20" spans="1:3" x14ac:dyDescent="0.25">
      <c r="A20" t="s">
        <v>36</v>
      </c>
      <c r="B20" s="84">
        <v>6</v>
      </c>
      <c r="C20" s="84">
        <v>126</v>
      </c>
    </row>
    <row r="21" spans="1:3" x14ac:dyDescent="0.25">
      <c r="A21" t="s">
        <v>26</v>
      </c>
      <c r="B21" s="84">
        <v>1</v>
      </c>
      <c r="C21" s="84">
        <v>16</v>
      </c>
    </row>
    <row r="22" spans="1:3" x14ac:dyDescent="0.25">
      <c r="A22" t="s">
        <v>27</v>
      </c>
      <c r="B22" s="84">
        <v>1</v>
      </c>
      <c r="C22" s="84">
        <v>21</v>
      </c>
    </row>
    <row r="23" spans="1:3" x14ac:dyDescent="0.25">
      <c r="A23" t="s">
        <v>28</v>
      </c>
      <c r="B23" s="84">
        <v>2</v>
      </c>
      <c r="C23" s="84">
        <v>37</v>
      </c>
    </row>
    <row r="24" spans="1:3" x14ac:dyDescent="0.25">
      <c r="A24" t="s">
        <v>29</v>
      </c>
      <c r="B24" s="84">
        <v>6</v>
      </c>
      <c r="C24" s="84">
        <v>126</v>
      </c>
    </row>
    <row r="25" spans="1:3" x14ac:dyDescent="0.25">
      <c r="A25" t="s">
        <v>31</v>
      </c>
      <c r="B25" s="84">
        <v>2</v>
      </c>
      <c r="C25" s="84">
        <v>37</v>
      </c>
    </row>
    <row r="26" spans="1:3" x14ac:dyDescent="0.25">
      <c r="A26" t="s">
        <v>32</v>
      </c>
      <c r="B26" s="84">
        <v>1</v>
      </c>
      <c r="C26" s="84">
        <v>21</v>
      </c>
    </row>
    <row r="27" spans="1:3" x14ac:dyDescent="0.25">
      <c r="A27" t="s">
        <v>75</v>
      </c>
      <c r="B27" s="84">
        <v>1</v>
      </c>
      <c r="C27" s="84">
        <v>17</v>
      </c>
    </row>
    <row r="28" spans="1:3" x14ac:dyDescent="0.25">
      <c r="A28" t="s">
        <v>33</v>
      </c>
      <c r="B28" s="84">
        <v>4</v>
      </c>
      <c r="C28" s="84">
        <v>103</v>
      </c>
    </row>
    <row r="29" spans="1:3" x14ac:dyDescent="0.25">
      <c r="A29" t="s">
        <v>77</v>
      </c>
      <c r="B29" s="84">
        <v>2</v>
      </c>
      <c r="C29" s="84">
        <v>26</v>
      </c>
    </row>
    <row r="30" spans="1:3" x14ac:dyDescent="0.25">
      <c r="A30" t="s">
        <v>195</v>
      </c>
      <c r="B30" s="84">
        <v>77</v>
      </c>
      <c r="C30" s="84">
        <v>1521</v>
      </c>
    </row>
  </sheetData>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K36"/>
  <sheetViews>
    <sheetView zoomScaleNormal="100" workbookViewId="0">
      <pane xSplit="1" topLeftCell="B1" activePane="topRight" state="frozen"/>
      <selection activeCell="A20" sqref="A20"/>
      <selection pane="topRight" activeCell="A2" sqref="A2:CD24"/>
    </sheetView>
  </sheetViews>
  <sheetFormatPr baseColWidth="10" defaultRowHeight="13.8" x14ac:dyDescent="0.25"/>
  <cols>
    <col min="1" max="1" width="25.59765625" style="6" customWidth="1"/>
    <col min="2" max="2" width="9.3984375" style="5" customWidth="1"/>
    <col min="3" max="3" width="10.69921875" style="5" customWidth="1"/>
    <col min="4" max="4" width="9.3984375" style="5" customWidth="1"/>
    <col min="5" max="5" width="10.69921875" customWidth="1"/>
    <col min="6" max="6" width="9.3984375" customWidth="1"/>
    <col min="7" max="7" width="10.69921875" customWidth="1"/>
    <col min="8" max="8" width="9.3984375" customWidth="1"/>
    <col min="9" max="9" width="10.69921875" customWidth="1"/>
    <col min="10" max="10" width="10.19921875" customWidth="1"/>
    <col min="11" max="11" width="10.69921875" customWidth="1"/>
    <col min="12" max="12" width="10.19921875" customWidth="1"/>
    <col min="13" max="13" width="10.69921875" customWidth="1"/>
    <col min="14" max="14" width="10.19921875" customWidth="1"/>
    <col min="15" max="15" width="10.69921875" customWidth="1"/>
    <col min="16" max="16" width="10.19921875" customWidth="1"/>
    <col min="17" max="17" width="10.69921875" customWidth="1"/>
    <col min="18" max="18" width="10.19921875" customWidth="1"/>
    <col min="19" max="19" width="10.69921875" customWidth="1"/>
    <col min="20" max="20" width="10.19921875" customWidth="1"/>
    <col min="21" max="21" width="10.69921875" customWidth="1"/>
    <col min="22" max="22" width="10.19921875" customWidth="1"/>
    <col min="23" max="23" width="10.69921875" customWidth="1"/>
    <col min="24" max="24" width="10.19921875" customWidth="1"/>
    <col min="25" max="25" width="10.69921875" customWidth="1"/>
    <col min="26" max="26" width="10.19921875" customWidth="1"/>
    <col min="27" max="27" width="10.69921875" customWidth="1"/>
    <col min="28" max="28" width="10.19921875" customWidth="1"/>
    <col min="29" max="29" width="10.69921875" customWidth="1"/>
    <col min="30" max="30" width="10.19921875" customWidth="1"/>
    <col min="31" max="31" width="10.69921875" customWidth="1"/>
    <col min="32" max="32" width="10.19921875" customWidth="1"/>
    <col min="33" max="33" width="10.69921875" customWidth="1"/>
    <col min="34" max="34" width="10.19921875" customWidth="1"/>
    <col min="35" max="35" width="10.69921875" customWidth="1"/>
    <col min="36" max="36" width="10.19921875" customWidth="1"/>
    <col min="37" max="37" width="10.69921875" customWidth="1"/>
    <col min="38" max="38" width="10.19921875" customWidth="1"/>
    <col min="39" max="39" width="10.69921875" customWidth="1"/>
    <col min="40" max="40" width="10.19921875" customWidth="1"/>
    <col min="41" max="41" width="10.69921875" customWidth="1"/>
    <col min="42" max="42" width="10.19921875" customWidth="1"/>
    <col min="43" max="43" width="10.69921875" customWidth="1"/>
    <col min="44" max="44" width="10.19921875" customWidth="1"/>
    <col min="45" max="45" width="10.69921875" customWidth="1"/>
    <col min="46" max="46" width="10.19921875" customWidth="1"/>
    <col min="47" max="47" width="10.69921875" customWidth="1"/>
    <col min="48" max="48" width="10.19921875" customWidth="1"/>
    <col min="49" max="49" width="10.69921875" customWidth="1"/>
    <col min="50" max="50" width="10.19921875" customWidth="1"/>
    <col min="51" max="51" width="10.69921875" customWidth="1"/>
    <col min="52" max="52" width="10.19921875" customWidth="1"/>
    <col min="53" max="53" width="10.69921875" customWidth="1"/>
    <col min="54" max="54" width="10.19921875" customWidth="1"/>
    <col min="55" max="55" width="10.69921875" customWidth="1"/>
    <col min="56" max="56" width="10.19921875" customWidth="1"/>
    <col min="57" max="57" width="10.69921875" customWidth="1"/>
    <col min="58" max="58" width="10.19921875" customWidth="1"/>
    <col min="59" max="59" width="10.69921875" customWidth="1"/>
    <col min="60" max="60" width="10.19921875" customWidth="1"/>
    <col min="61" max="61" width="10.69921875" customWidth="1"/>
    <col min="62" max="62" width="10.19921875" customWidth="1"/>
    <col min="63" max="63" width="10.69921875" customWidth="1"/>
    <col min="64" max="64" width="10.19921875" customWidth="1"/>
    <col min="65" max="65" width="10.69921875" customWidth="1"/>
    <col min="66" max="66" width="10.19921875" customWidth="1"/>
    <col min="67" max="67" width="10.69921875" customWidth="1"/>
    <col min="68" max="68" width="10.19921875" customWidth="1"/>
    <col min="69" max="69" width="10.69921875" customWidth="1"/>
    <col min="70" max="70" width="10.19921875" customWidth="1"/>
    <col min="71" max="71" width="10.69921875" customWidth="1"/>
    <col min="72" max="72" width="10.19921875" customWidth="1"/>
    <col min="73" max="73" width="10.69921875" customWidth="1"/>
    <col min="74" max="74" width="10.19921875" customWidth="1"/>
    <col min="75" max="75" width="10.69921875" customWidth="1"/>
    <col min="76" max="76" width="10.19921875" customWidth="1"/>
    <col min="77" max="77" width="10.69921875" customWidth="1"/>
    <col min="78" max="78" width="10.19921875" customWidth="1"/>
    <col min="79" max="79" width="10.69921875" customWidth="1"/>
    <col min="80" max="80" width="10.19921875" customWidth="1"/>
    <col min="81" max="81" width="10.69921875" customWidth="1"/>
    <col min="82" max="82" width="10.19921875" customWidth="1"/>
    <col min="83" max="83" width="5.5" bestFit="1" customWidth="1"/>
    <col min="84" max="84" width="12.59765625" customWidth="1"/>
  </cols>
  <sheetData>
    <row r="1" spans="1:89" s="5" customFormat="1" ht="30" customHeight="1" thickBot="1" x14ac:dyDescent="0.3">
      <c r="C1" s="17"/>
      <c r="D1" s="17"/>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56"/>
      <c r="CD1" s="56"/>
      <c r="CF1" s="76" t="s">
        <v>8</v>
      </c>
    </row>
    <row r="2" spans="1:89" s="5" customFormat="1" ht="30" customHeight="1" thickBot="1" x14ac:dyDescent="0.3">
      <c r="A2" s="79" t="s">
        <v>113</v>
      </c>
      <c r="B2" s="79" t="s">
        <v>114</v>
      </c>
      <c r="C2" s="9" t="s">
        <v>115</v>
      </c>
      <c r="D2" s="9" t="s">
        <v>116</v>
      </c>
      <c r="E2" s="10" t="s">
        <v>117</v>
      </c>
      <c r="F2" s="10" t="s">
        <v>118</v>
      </c>
      <c r="G2" s="10" t="s">
        <v>119</v>
      </c>
      <c r="H2" s="10" t="s">
        <v>120</v>
      </c>
      <c r="I2" s="10" t="s">
        <v>121</v>
      </c>
      <c r="J2" s="10" t="s">
        <v>122</v>
      </c>
      <c r="K2" s="10" t="s">
        <v>123</v>
      </c>
      <c r="L2" s="10" t="s">
        <v>124</v>
      </c>
      <c r="M2" s="10" t="s">
        <v>125</v>
      </c>
      <c r="N2" s="10" t="s">
        <v>126</v>
      </c>
      <c r="O2" s="10" t="s">
        <v>127</v>
      </c>
      <c r="P2" s="10" t="s">
        <v>128</v>
      </c>
      <c r="Q2" s="10" t="s">
        <v>129</v>
      </c>
      <c r="R2" s="10" t="s">
        <v>130</v>
      </c>
      <c r="S2" s="10" t="s">
        <v>131</v>
      </c>
      <c r="T2" s="10" t="s">
        <v>132</v>
      </c>
      <c r="U2" s="10" t="s">
        <v>133</v>
      </c>
      <c r="V2" s="10" t="s">
        <v>134</v>
      </c>
      <c r="W2" s="10" t="s">
        <v>135</v>
      </c>
      <c r="X2" s="10" t="s">
        <v>136</v>
      </c>
      <c r="Y2" s="10" t="s">
        <v>137</v>
      </c>
      <c r="Z2" s="10" t="s">
        <v>138</v>
      </c>
      <c r="AA2" s="10" t="s">
        <v>139</v>
      </c>
      <c r="AB2" s="10" t="s">
        <v>140</v>
      </c>
      <c r="AC2" s="10" t="s">
        <v>141</v>
      </c>
      <c r="AD2" s="10" t="s">
        <v>142</v>
      </c>
      <c r="AE2" s="10" t="s">
        <v>143</v>
      </c>
      <c r="AF2" s="10" t="s">
        <v>144</v>
      </c>
      <c r="AG2" s="10" t="s">
        <v>145</v>
      </c>
      <c r="AH2" s="9" t="s">
        <v>146</v>
      </c>
      <c r="AI2" s="50" t="s">
        <v>147</v>
      </c>
      <c r="AJ2" s="10" t="s">
        <v>148</v>
      </c>
      <c r="AK2" s="10" t="s">
        <v>149</v>
      </c>
      <c r="AL2" s="10" t="s">
        <v>150</v>
      </c>
      <c r="AM2" s="10" t="s">
        <v>151</v>
      </c>
      <c r="AN2" s="10" t="s">
        <v>152</v>
      </c>
      <c r="AO2" s="10" t="s">
        <v>153</v>
      </c>
      <c r="AP2" s="10" t="s">
        <v>154</v>
      </c>
      <c r="AQ2" s="10" t="s">
        <v>155</v>
      </c>
      <c r="AR2" s="10" t="s">
        <v>156</v>
      </c>
      <c r="AS2" s="10" t="s">
        <v>157</v>
      </c>
      <c r="AT2" s="10" t="s">
        <v>158</v>
      </c>
      <c r="AU2" s="10" t="s">
        <v>159</v>
      </c>
      <c r="AV2" s="10" t="s">
        <v>160</v>
      </c>
      <c r="AW2" s="10" t="s">
        <v>161</v>
      </c>
      <c r="AX2" s="10" t="s">
        <v>162</v>
      </c>
      <c r="AY2" s="10" t="s">
        <v>163</v>
      </c>
      <c r="AZ2" s="10" t="s">
        <v>164</v>
      </c>
      <c r="BA2" s="9" t="s">
        <v>165</v>
      </c>
      <c r="BB2" s="9" t="s">
        <v>166</v>
      </c>
      <c r="BC2" s="9" t="s">
        <v>167</v>
      </c>
      <c r="BD2" s="9" t="s">
        <v>168</v>
      </c>
      <c r="BE2" s="9" t="s">
        <v>169</v>
      </c>
      <c r="BF2" s="9" t="s">
        <v>170</v>
      </c>
      <c r="BG2" s="9" t="s">
        <v>171</v>
      </c>
      <c r="BH2" s="9" t="s">
        <v>172</v>
      </c>
      <c r="BI2" s="9" t="s">
        <v>173</v>
      </c>
      <c r="BJ2" s="9" t="s">
        <v>174</v>
      </c>
      <c r="BK2" s="9" t="s">
        <v>175</v>
      </c>
      <c r="BL2" s="9" t="s">
        <v>176</v>
      </c>
      <c r="BM2" s="9" t="s">
        <v>177</v>
      </c>
      <c r="BN2" s="9" t="s">
        <v>178</v>
      </c>
      <c r="BO2" s="9" t="s">
        <v>179</v>
      </c>
      <c r="BP2" s="9" t="s">
        <v>180</v>
      </c>
      <c r="BQ2" s="9" t="s">
        <v>181</v>
      </c>
      <c r="BR2" s="9" t="s">
        <v>182</v>
      </c>
      <c r="BS2" s="9" t="s">
        <v>183</v>
      </c>
      <c r="BT2" s="9" t="s">
        <v>184</v>
      </c>
      <c r="BU2" s="9" t="s">
        <v>185</v>
      </c>
      <c r="BV2" s="9" t="s">
        <v>186</v>
      </c>
      <c r="BW2" s="9" t="s">
        <v>187</v>
      </c>
      <c r="BX2" s="9" t="s">
        <v>188</v>
      </c>
      <c r="BY2" s="9" t="s">
        <v>189</v>
      </c>
      <c r="BZ2" s="9" t="s">
        <v>190</v>
      </c>
      <c r="CA2" s="9" t="s">
        <v>191</v>
      </c>
      <c r="CB2" s="9" t="s">
        <v>192</v>
      </c>
      <c r="CC2" s="9" t="s">
        <v>193</v>
      </c>
      <c r="CD2" s="58" t="s">
        <v>194</v>
      </c>
      <c r="CF2" s="77"/>
    </row>
    <row r="3" spans="1:89" ht="24.9" customHeight="1" thickBot="1" x14ac:dyDescent="0.3">
      <c r="A3" s="79" t="s">
        <v>0</v>
      </c>
      <c r="B3" s="79" t="s">
        <v>6</v>
      </c>
      <c r="C3" s="9" t="s">
        <v>10</v>
      </c>
      <c r="D3" s="9"/>
      <c r="E3" s="10" t="s">
        <v>66</v>
      </c>
      <c r="F3" s="10"/>
      <c r="G3" s="10" t="s">
        <v>11</v>
      </c>
      <c r="H3" s="10"/>
      <c r="I3" s="10" t="s">
        <v>67</v>
      </c>
      <c r="J3" s="10"/>
      <c r="K3" s="10" t="s">
        <v>12</v>
      </c>
      <c r="L3" s="10"/>
      <c r="M3" s="10" t="s">
        <v>41</v>
      </c>
      <c r="N3" s="10"/>
      <c r="O3" s="10" t="s">
        <v>68</v>
      </c>
      <c r="P3" s="10"/>
      <c r="Q3" s="10" t="s">
        <v>69</v>
      </c>
      <c r="R3" s="10"/>
      <c r="S3" s="10" t="s">
        <v>13</v>
      </c>
      <c r="T3" s="10"/>
      <c r="U3" s="10" t="s">
        <v>70</v>
      </c>
      <c r="V3" s="10"/>
      <c r="W3" s="10" t="s">
        <v>14</v>
      </c>
      <c r="X3" s="10"/>
      <c r="Y3" s="10" t="s">
        <v>34</v>
      </c>
      <c r="Z3" s="10"/>
      <c r="AA3" s="10" t="s">
        <v>18</v>
      </c>
      <c r="AB3" s="10"/>
      <c r="AC3" s="10" t="s">
        <v>15</v>
      </c>
      <c r="AD3" s="10"/>
      <c r="AE3" s="10" t="s">
        <v>16</v>
      </c>
      <c r="AF3" s="10"/>
      <c r="AG3" s="10" t="s">
        <v>71</v>
      </c>
      <c r="AH3" s="9"/>
      <c r="AI3" s="50" t="s">
        <v>17</v>
      </c>
      <c r="AJ3" s="10"/>
      <c r="AK3" s="10" t="s">
        <v>112</v>
      </c>
      <c r="AL3" s="10"/>
      <c r="AM3" s="10" t="s">
        <v>19</v>
      </c>
      <c r="AN3" s="10"/>
      <c r="AO3" s="10" t="s">
        <v>20</v>
      </c>
      <c r="AP3" s="10"/>
      <c r="AQ3" s="10" t="s">
        <v>21</v>
      </c>
      <c r="AR3" s="10"/>
      <c r="AS3" s="10" t="s">
        <v>22</v>
      </c>
      <c r="AT3" s="10"/>
      <c r="AU3" s="10" t="s">
        <v>23</v>
      </c>
      <c r="AV3" s="10"/>
      <c r="AW3" s="10" t="s">
        <v>72</v>
      </c>
      <c r="AX3" s="10"/>
      <c r="AY3" s="10" t="s">
        <v>43</v>
      </c>
      <c r="AZ3" s="10"/>
      <c r="BA3" s="9" t="s">
        <v>24</v>
      </c>
      <c r="BB3" s="9"/>
      <c r="BC3" s="9" t="s">
        <v>25</v>
      </c>
      <c r="BD3" s="9"/>
      <c r="BE3" s="9" t="s">
        <v>36</v>
      </c>
      <c r="BF3" s="9"/>
      <c r="BG3" s="9" t="s">
        <v>26</v>
      </c>
      <c r="BH3" s="9"/>
      <c r="BI3" s="9" t="s">
        <v>27</v>
      </c>
      <c r="BJ3" s="9"/>
      <c r="BK3" s="9" t="s">
        <v>73</v>
      </c>
      <c r="BL3" s="9"/>
      <c r="BM3" s="9" t="s">
        <v>28</v>
      </c>
      <c r="BN3" s="9"/>
      <c r="BO3" s="9" t="s">
        <v>29</v>
      </c>
      <c r="BP3" s="9"/>
      <c r="BQ3" s="9" t="s">
        <v>74</v>
      </c>
      <c r="BR3" s="9"/>
      <c r="BS3" s="9" t="s">
        <v>30</v>
      </c>
      <c r="BT3" s="9"/>
      <c r="BU3" s="9" t="s">
        <v>31</v>
      </c>
      <c r="BV3" s="9"/>
      <c r="BW3" s="9" t="s">
        <v>32</v>
      </c>
      <c r="BX3" s="9"/>
      <c r="BY3" s="9" t="s">
        <v>75</v>
      </c>
      <c r="BZ3" s="9"/>
      <c r="CA3" s="9" t="s">
        <v>33</v>
      </c>
      <c r="CB3" s="9"/>
      <c r="CC3" s="9" t="s">
        <v>77</v>
      </c>
      <c r="CD3" s="58"/>
      <c r="CE3" s="45"/>
      <c r="CF3" s="53">
        <f>SUM(C4:CD4)</f>
        <v>30</v>
      </c>
      <c r="CG3" s="4"/>
      <c r="CH3" s="4"/>
      <c r="CI3" s="4"/>
      <c r="CJ3" s="4"/>
      <c r="CK3" s="7"/>
    </row>
    <row r="4" spans="1:89" ht="24.9" customHeight="1" x14ac:dyDescent="0.25">
      <c r="A4" s="60" t="s">
        <v>44</v>
      </c>
      <c r="B4" s="12">
        <v>10</v>
      </c>
      <c r="C4" s="12"/>
      <c r="D4" s="12" t="b">
        <f>IF(C4="X",(B4*1))</f>
        <v>0</v>
      </c>
      <c r="E4" s="45"/>
      <c r="F4" s="45" t="b">
        <f>IF(E4="X",(B4*1))</f>
        <v>0</v>
      </c>
      <c r="G4" s="45"/>
      <c r="H4" s="45" t="b">
        <f>IF(G4="X",(B4*1))</f>
        <v>0</v>
      </c>
      <c r="I4" s="45" t="s">
        <v>7</v>
      </c>
      <c r="J4" s="45">
        <f>IF(I4="X",(B4*1))</f>
        <v>10</v>
      </c>
      <c r="K4" s="45"/>
      <c r="L4" s="45" t="b">
        <f>IF(K4="X",(B4*1))</f>
        <v>0</v>
      </c>
      <c r="M4" s="45"/>
      <c r="N4" s="45" t="b">
        <f>IF(M4="X",(B4*1))</f>
        <v>0</v>
      </c>
      <c r="O4" s="45"/>
      <c r="P4" s="45" t="b">
        <f>IF(O4="X",(XAL3*1))</f>
        <v>0</v>
      </c>
      <c r="Q4" s="45"/>
      <c r="R4" s="45" t="b">
        <f>IF(Q4="X",(B4*1))</f>
        <v>0</v>
      </c>
      <c r="S4" s="45"/>
      <c r="T4" s="45" t="b">
        <f>IF(S4="X",(3:3(T:T-18)*1))</f>
        <v>0</v>
      </c>
      <c r="U4" s="45"/>
      <c r="V4" s="45" t="b">
        <f>IF(U4="X",(B4*1))</f>
        <v>0</v>
      </c>
      <c r="W4" s="45"/>
      <c r="X4" s="45" t="b">
        <f>IF(W4="X",(B4*1))</f>
        <v>0</v>
      </c>
      <c r="Y4" s="45"/>
      <c r="Z4" s="45" t="b">
        <f>IF(Y4="X",(B4*1))</f>
        <v>0</v>
      </c>
      <c r="AA4" s="45"/>
      <c r="AB4" s="45" t="b">
        <f>IF(AA4="X",(B4*1))</f>
        <v>0</v>
      </c>
      <c r="AC4" s="45"/>
      <c r="AD4" s="45" t="b">
        <f>IF(AC4="X",(B4*1))</f>
        <v>0</v>
      </c>
      <c r="AE4" s="45" t="s">
        <v>7</v>
      </c>
      <c r="AF4" s="45">
        <f>IF(AE4="X",(B4*1))</f>
        <v>10</v>
      </c>
      <c r="AG4" s="45"/>
      <c r="AH4" s="45" t="b">
        <f>IF(AG4="X",(B4*1))</f>
        <v>0</v>
      </c>
      <c r="AI4" s="45"/>
      <c r="AJ4" s="45" t="b">
        <f>IF(AI4="X",(B4*1))</f>
        <v>0</v>
      </c>
      <c r="AK4" s="45"/>
      <c r="AL4" s="45" t="b">
        <f>IF(AK4="X",(B4*1))</f>
        <v>0</v>
      </c>
      <c r="AM4" s="45"/>
      <c r="AN4" s="45" t="b">
        <f>IF(AM4="X",(B4*1))</f>
        <v>0</v>
      </c>
      <c r="AO4" s="45"/>
      <c r="AP4" s="45" t="b">
        <f>IF(AO4="X",(B4*1))</f>
        <v>0</v>
      </c>
      <c r="AQ4" s="45"/>
      <c r="AR4" s="45" t="b">
        <f>IF(AQ4="X",(B4*1))</f>
        <v>0</v>
      </c>
      <c r="AS4" s="45"/>
      <c r="AT4" s="45" t="b">
        <f>IF(AS4="X",(AT4-42)*1)</f>
        <v>0</v>
      </c>
      <c r="AU4" s="45" t="s">
        <v>7</v>
      </c>
      <c r="AV4" s="45">
        <f>IF(AU4="X",(B4*1))</f>
        <v>10</v>
      </c>
      <c r="AW4" s="45"/>
      <c r="AX4" s="45" t="b">
        <f>IF(AW4="X",(B4*1))</f>
        <v>0</v>
      </c>
      <c r="AY4" s="45"/>
      <c r="AZ4" s="45" t="b">
        <f>IF(AY4="X",(B4*1))</f>
        <v>0</v>
      </c>
      <c r="BA4" s="45"/>
      <c r="BB4" s="45" t="b">
        <f>IF(BA4="X",(B4*1))</f>
        <v>0</v>
      </c>
      <c r="BC4" s="45"/>
      <c r="BD4" s="45" t="b">
        <f t="shared" ref="BD4:BD24" si="0">IF(BC4="X",(B4*1))</f>
        <v>0</v>
      </c>
      <c r="BE4" s="45"/>
      <c r="BF4" s="45" t="b">
        <f>IF(BE4="X",(B4*1))</f>
        <v>0</v>
      </c>
      <c r="BG4" s="45"/>
      <c r="BH4" s="45" t="b">
        <f>IF(BG4="X",(B4*1))</f>
        <v>0</v>
      </c>
      <c r="BI4" s="45"/>
      <c r="BJ4" s="45" t="b">
        <f>IF(BK4="X",(B4*1))</f>
        <v>0</v>
      </c>
      <c r="BK4" s="45"/>
      <c r="BL4" s="45" t="b">
        <f>IF(BK4="X",(B4*1))</f>
        <v>0</v>
      </c>
      <c r="BM4" s="45"/>
      <c r="BN4" s="45" t="b">
        <f t="shared" ref="BN4:BN24" si="1">IF(BM4="X",(B4*1))</f>
        <v>0</v>
      </c>
      <c r="BO4" s="45"/>
      <c r="BP4" s="45" t="b">
        <f>IF(BO4="X",(B4*1))</f>
        <v>0</v>
      </c>
      <c r="BQ4" s="45"/>
      <c r="BR4" s="45" t="b">
        <f>IF(BQ4="X",(B4*1))</f>
        <v>0</v>
      </c>
      <c r="BS4" s="45"/>
      <c r="BT4" s="45" t="b">
        <f>IF(BS4="X",(B4*1))</f>
        <v>0</v>
      </c>
      <c r="BU4" s="45"/>
      <c r="BV4" s="45" t="b">
        <f>IF(BU4="X",(B4*1))</f>
        <v>0</v>
      </c>
      <c r="BW4" s="45"/>
      <c r="BX4" s="45" t="b">
        <f>IF(BW4="X",(B4*1))</f>
        <v>0</v>
      </c>
      <c r="BY4" s="45"/>
      <c r="BZ4" s="45" t="b">
        <f t="shared" ref="BZ4:BZ24" si="2">IF(BY4="X",(B4*1))</f>
        <v>0</v>
      </c>
      <c r="CA4" s="45"/>
      <c r="CB4" s="45" t="b">
        <f>IF(CA4="X",(CB4(76*1)))</f>
        <v>0</v>
      </c>
      <c r="CC4" s="57"/>
      <c r="CD4" s="57" t="b">
        <f>IF(CC4="X",(B4*1))</f>
        <v>0</v>
      </c>
      <c r="CE4" s="45"/>
      <c r="CF4" s="53">
        <f>SUM(C5:CD5)</f>
        <v>46</v>
      </c>
      <c r="CG4" s="4"/>
      <c r="CH4" s="4"/>
      <c r="CI4" s="4"/>
      <c r="CJ4" s="4"/>
      <c r="CK4" s="7"/>
    </row>
    <row r="5" spans="1:89" ht="24.9" customHeight="1" x14ac:dyDescent="0.25">
      <c r="A5" s="60" t="s">
        <v>84</v>
      </c>
      <c r="B5" s="12">
        <v>23</v>
      </c>
      <c r="C5" s="12"/>
      <c r="D5" s="12" t="b">
        <f>IF(C5="X",(B5*1))</f>
        <v>0</v>
      </c>
      <c r="E5" s="45"/>
      <c r="F5" s="45" t="b">
        <f>IF(E5="X",(B5*1))</f>
        <v>0</v>
      </c>
      <c r="G5" s="45"/>
      <c r="H5" s="45" t="b">
        <f>IF(G5="X",(B5*1))</f>
        <v>0</v>
      </c>
      <c r="I5" s="45"/>
      <c r="J5" s="45" t="b">
        <f>IF(I5="X",(B5*1))</f>
        <v>0</v>
      </c>
      <c r="K5" s="45"/>
      <c r="L5" s="45" t="b">
        <f>IF(K5="X",(B5*1))</f>
        <v>0</v>
      </c>
      <c r="M5" s="45"/>
      <c r="N5" s="45" t="b">
        <f>IF(M5="X",(B5*1))</f>
        <v>0</v>
      </c>
      <c r="O5" s="45"/>
      <c r="P5" s="45" t="b">
        <f>IF(O5="X",(XAL4*1))</f>
        <v>0</v>
      </c>
      <c r="Q5" s="45"/>
      <c r="R5" s="45" t="b">
        <f>IF(Q5="X",(B5*1))</f>
        <v>0</v>
      </c>
      <c r="S5" s="45"/>
      <c r="T5" s="45" t="b">
        <f>IF(S5="X",(4:4(T:T-18)*1))</f>
        <v>0</v>
      </c>
      <c r="U5" s="45"/>
      <c r="V5" s="45" t="b">
        <f>IF(U5="X",(B5*1))</f>
        <v>0</v>
      </c>
      <c r="W5" s="45"/>
      <c r="X5" s="45" t="b">
        <f>IF(W5="X",(B5*1))</f>
        <v>0</v>
      </c>
      <c r="Y5" s="45"/>
      <c r="Z5" s="45" t="b">
        <f>IF(Y5="X",(B5*1))</f>
        <v>0</v>
      </c>
      <c r="AA5" s="45"/>
      <c r="AB5" s="45" t="b">
        <f>IF(AA5="X",(B5*1))</f>
        <v>0</v>
      </c>
      <c r="AC5" s="45"/>
      <c r="AD5" s="45" t="b">
        <f>IF(AC5="X",(B5*1))</f>
        <v>0</v>
      </c>
      <c r="AE5" s="45"/>
      <c r="AF5" s="45" t="b">
        <f>IF(AE5="X",(B5*1))</f>
        <v>0</v>
      </c>
      <c r="AG5" s="45"/>
      <c r="AH5" s="45" t="b">
        <f>IF(AG5="X",(B5*1))</f>
        <v>0</v>
      </c>
      <c r="AI5" s="45"/>
      <c r="AJ5" s="45" t="b">
        <f>IF(AI5="X",(B5*1))</f>
        <v>0</v>
      </c>
      <c r="AK5" s="45"/>
      <c r="AL5" s="45" t="b">
        <f t="shared" ref="AL5:AL24" si="3">IF(AK5="X",(B5*1))</f>
        <v>0</v>
      </c>
      <c r="AM5" s="45"/>
      <c r="AN5" s="45" t="b">
        <f>IF(AM5="X",(B5*1))</f>
        <v>0</v>
      </c>
      <c r="AO5" s="45"/>
      <c r="AP5" s="45" t="b">
        <f>IF(AO5="X",(B5*1))</f>
        <v>0</v>
      </c>
      <c r="AQ5" s="45"/>
      <c r="AR5" s="45" t="b">
        <f>IF(AQ5="X",(B5*1))</f>
        <v>0</v>
      </c>
      <c r="AS5" s="45"/>
      <c r="AT5" s="45" t="b">
        <f>IF(AS5="X",(AT5-42)*1)</f>
        <v>0</v>
      </c>
      <c r="AU5" s="45"/>
      <c r="AV5" s="45" t="b">
        <f>IF(AU5="X",(B5*1))</f>
        <v>0</v>
      </c>
      <c r="AW5" s="45"/>
      <c r="AX5" s="45" t="b">
        <f>IF(AW5="X",(B5*1))</f>
        <v>0</v>
      </c>
      <c r="AY5" s="45"/>
      <c r="AZ5" s="45" t="b">
        <f>IF(AY5="X",(B5*1))</f>
        <v>0</v>
      </c>
      <c r="BA5" s="45"/>
      <c r="BB5" s="45" t="b">
        <f>IF(BA5="X",(B5*1))</f>
        <v>0</v>
      </c>
      <c r="BC5" s="45"/>
      <c r="BD5" s="45" t="b">
        <f t="shared" si="0"/>
        <v>0</v>
      </c>
      <c r="BE5" s="45" t="s">
        <v>7</v>
      </c>
      <c r="BF5" s="45">
        <f>IF(BE5="X",(B5*1))</f>
        <v>23</v>
      </c>
      <c r="BG5" s="45"/>
      <c r="BH5" s="45" t="b">
        <f>IF(BG5="X",(B5*1))</f>
        <v>0</v>
      </c>
      <c r="BI5" s="45"/>
      <c r="BJ5" s="45" t="b">
        <f>IF(BK5="X",(B5*1))</f>
        <v>0</v>
      </c>
      <c r="BK5" s="45"/>
      <c r="BL5" s="45" t="b">
        <f>IF(BK5="X",(B5*1))</f>
        <v>0</v>
      </c>
      <c r="BM5" s="45"/>
      <c r="BN5" s="45" t="b">
        <f t="shared" si="1"/>
        <v>0</v>
      </c>
      <c r="BO5" s="45" t="s">
        <v>7</v>
      </c>
      <c r="BP5" s="45">
        <f>IF(BO5="X",(B5*1))</f>
        <v>23</v>
      </c>
      <c r="BQ5" s="45"/>
      <c r="BR5" s="45" t="b">
        <f>IF(BQ5="X",(B5*1))</f>
        <v>0</v>
      </c>
      <c r="BS5" s="45"/>
      <c r="BT5" s="45" t="b">
        <f>IF(BS5="X",(B5*1))</f>
        <v>0</v>
      </c>
      <c r="BU5" s="45"/>
      <c r="BV5" s="45" t="b">
        <f>IF(BU5="X",(B5*1))</f>
        <v>0</v>
      </c>
      <c r="BW5" s="45"/>
      <c r="BX5" s="45" t="b">
        <f>IF(BW5="X",(B5*1))</f>
        <v>0</v>
      </c>
      <c r="BY5" s="45"/>
      <c r="BZ5" s="45" t="b">
        <f t="shared" si="2"/>
        <v>0</v>
      </c>
      <c r="CA5" s="45"/>
      <c r="CB5" s="45" t="b">
        <f>IF(CA5="X",(CB5(76*1)))</f>
        <v>0</v>
      </c>
      <c r="CC5" s="57"/>
      <c r="CD5" s="57" t="b">
        <f>IF(CC5="X",(B5*1))</f>
        <v>0</v>
      </c>
      <c r="CE5" s="45"/>
      <c r="CF5" s="53">
        <f>SUM(C6:CD6)</f>
        <v>208</v>
      </c>
      <c r="CG5" s="4"/>
      <c r="CH5" s="4"/>
      <c r="CI5" s="4"/>
      <c r="CJ5" s="4"/>
      <c r="CK5" s="7"/>
    </row>
    <row r="6" spans="1:89" ht="24.9" customHeight="1" x14ac:dyDescent="0.25">
      <c r="A6" s="60" t="s">
        <v>37</v>
      </c>
      <c r="B6" s="12">
        <v>16</v>
      </c>
      <c r="C6" s="12"/>
      <c r="D6" s="12" t="b">
        <f t="shared" ref="D6:F24" si="4">IF(C6="X",(B6*1))</f>
        <v>0</v>
      </c>
      <c r="E6" s="45" t="s">
        <v>7</v>
      </c>
      <c r="F6" s="45">
        <f t="shared" ref="F6:F15" si="5">IF(E6="X",(B6*1))</f>
        <v>16</v>
      </c>
      <c r="G6" s="45"/>
      <c r="H6" s="45" t="b">
        <f t="shared" ref="H6:H24" si="6">IF(G6="X",(B6*1))</f>
        <v>0</v>
      </c>
      <c r="I6" s="45" t="s">
        <v>7</v>
      </c>
      <c r="J6" s="45">
        <f t="shared" ref="J6:J24" si="7">IF(I6="X",(B6*1))</f>
        <v>16</v>
      </c>
      <c r="K6" s="45"/>
      <c r="L6" s="45" t="b">
        <f t="shared" ref="L6:P24" si="8">IF(K6="X",(B6*1))</f>
        <v>0</v>
      </c>
      <c r="M6" s="45" t="s">
        <v>7</v>
      </c>
      <c r="N6" s="45">
        <f t="shared" ref="N6:N15" si="9">IF(M6="X",(B6*1))</f>
        <v>16</v>
      </c>
      <c r="O6" s="45"/>
      <c r="P6" s="45" t="b">
        <f>IF(O6="X",(XAL5*1))</f>
        <v>0</v>
      </c>
      <c r="Q6" s="45"/>
      <c r="R6" s="45" t="b">
        <f t="shared" ref="R6:T24" si="10">IF(Q6="X",(B6*1))</f>
        <v>0</v>
      </c>
      <c r="S6" s="45"/>
      <c r="T6" s="45" t="b">
        <f>IF(S6="X",(5:5(T:T-18)*1))</f>
        <v>0</v>
      </c>
      <c r="U6" s="45"/>
      <c r="V6" s="45" t="b">
        <f t="shared" ref="V6:V24" si="11">IF(U6="X",(B6*1))</f>
        <v>0</v>
      </c>
      <c r="W6" s="45" t="s">
        <v>7</v>
      </c>
      <c r="X6" s="45">
        <f t="shared" ref="X6:X24" si="12">IF(W6="X",(B6*1))</f>
        <v>16</v>
      </c>
      <c r="Y6" s="45"/>
      <c r="Z6" s="45" t="b">
        <f t="shared" ref="Z6:Z24" si="13">IF(Y6="X",(B6*1))</f>
        <v>0</v>
      </c>
      <c r="AA6" s="45"/>
      <c r="AB6" s="45" t="b">
        <f t="shared" ref="AB6:AD24" si="14">IF(AA6="X",(B6*1))</f>
        <v>0</v>
      </c>
      <c r="AC6" s="45"/>
      <c r="AD6" s="45" t="b">
        <f t="shared" ref="AD6:AD15" si="15">IF(AC6="X",(B6*1))</f>
        <v>0</v>
      </c>
      <c r="AE6" s="45" t="s">
        <v>7</v>
      </c>
      <c r="AF6" s="45">
        <f t="shared" ref="AF6:AF24" si="16">IF(AE6="X",(B6*1))</f>
        <v>16</v>
      </c>
      <c r="AG6" s="45"/>
      <c r="AH6" s="45" t="b">
        <f t="shared" ref="AH6:AH24" si="17">IF(AG6="X",(B6*1))</f>
        <v>0</v>
      </c>
      <c r="AI6" s="45"/>
      <c r="AJ6" s="45" t="b">
        <f t="shared" ref="AJ6:AJ24" si="18">IF(AI6="X",(B6*1))</f>
        <v>0</v>
      </c>
      <c r="AK6" s="45"/>
      <c r="AL6" s="45" t="b">
        <f t="shared" si="3"/>
        <v>0</v>
      </c>
      <c r="AM6" s="45" t="s">
        <v>7</v>
      </c>
      <c r="AN6" s="45">
        <f t="shared" ref="AN6:AN24" si="19">IF(AM6="X",(B6*1))</f>
        <v>16</v>
      </c>
      <c r="AO6" s="45" t="s">
        <v>7</v>
      </c>
      <c r="AP6" s="45">
        <f t="shared" ref="AP6:AP24" si="20">IF(AO6="X",(B6*1))</f>
        <v>16</v>
      </c>
      <c r="AQ6" s="45"/>
      <c r="AR6" s="45" t="b">
        <f t="shared" ref="AR6:AR24" si="21">IF(AQ6="X",(B6*1))</f>
        <v>0</v>
      </c>
      <c r="AS6" s="45"/>
      <c r="AT6" s="45" t="b">
        <f>IF(AS6="X",(AT6-42)*1)</f>
        <v>0</v>
      </c>
      <c r="AU6" s="45" t="s">
        <v>7</v>
      </c>
      <c r="AV6" s="45">
        <f t="shared" ref="AV6:AV24" si="22">IF(AU6="X",(B6*1))</f>
        <v>16</v>
      </c>
      <c r="AW6" s="45"/>
      <c r="AX6" s="45" t="b">
        <f t="shared" ref="AX6:AX24" si="23">IF(AW6="X",(B6*1))</f>
        <v>0</v>
      </c>
      <c r="AY6" s="45" t="s">
        <v>7</v>
      </c>
      <c r="AZ6" s="45">
        <f t="shared" ref="AZ6:AZ24" si="24">IF(AY6="X",(B6*1))</f>
        <v>16</v>
      </c>
      <c r="BA6" s="45"/>
      <c r="BB6" s="45" t="b">
        <f t="shared" ref="BB6:BB24" si="25">IF(BA6="X",(B6*1))</f>
        <v>0</v>
      </c>
      <c r="BC6" s="45"/>
      <c r="BD6" s="45" t="b">
        <f t="shared" si="0"/>
        <v>0</v>
      </c>
      <c r="BE6" s="45"/>
      <c r="BF6" s="45" t="b">
        <f t="shared" ref="BF6:BF15" si="26">IF(BE6="X",(B6*1))</f>
        <v>0</v>
      </c>
      <c r="BG6" s="45" t="s">
        <v>7</v>
      </c>
      <c r="BH6" s="45">
        <f t="shared" ref="BH6:BH24" si="27">IF(BG6="X",(B6*1))</f>
        <v>16</v>
      </c>
      <c r="BI6" s="45"/>
      <c r="BJ6" s="45" t="b">
        <f t="shared" ref="BJ6:BJ24" si="28">IF(BK6="X",(B6*1))</f>
        <v>0</v>
      </c>
      <c r="BK6" s="45"/>
      <c r="BL6" s="45" t="b">
        <f t="shared" ref="BL6:BL24" si="29">IF(BK6="X",(B6*1))</f>
        <v>0</v>
      </c>
      <c r="BM6" s="45" t="s">
        <v>7</v>
      </c>
      <c r="BN6" s="45">
        <f t="shared" si="1"/>
        <v>16</v>
      </c>
      <c r="BO6" s="45"/>
      <c r="BP6" s="45" t="b">
        <f t="shared" ref="BP6:BP15" si="30">IF(BO6="X",(B6*1))</f>
        <v>0</v>
      </c>
      <c r="BQ6" s="45"/>
      <c r="BR6" s="45" t="b">
        <f t="shared" ref="BR6:BR24" si="31">IF(BQ6="X",(B6*1))</f>
        <v>0</v>
      </c>
      <c r="BS6" s="45"/>
      <c r="BT6" s="45" t="b">
        <f t="shared" ref="BT6:BT24" si="32">IF(BS6="X",(B6*1))</f>
        <v>0</v>
      </c>
      <c r="BU6" s="45" t="s">
        <v>7</v>
      </c>
      <c r="BV6" s="45">
        <f t="shared" ref="BV6:BV24" si="33">IF(BU6="X",(B6*1))</f>
        <v>16</v>
      </c>
      <c r="BW6" s="45"/>
      <c r="BX6" s="45" t="b">
        <f t="shared" ref="BX6:BX24" si="34">IF(BW6="X",(B6*1))</f>
        <v>0</v>
      </c>
      <c r="BY6" s="45"/>
      <c r="BZ6" s="45" t="b">
        <f t="shared" si="2"/>
        <v>0</v>
      </c>
      <c r="CA6" s="45"/>
      <c r="CB6" s="45" t="b">
        <f>IF(CA6="X",(CB6(76*1)))</f>
        <v>0</v>
      </c>
      <c r="CC6" s="45" t="s">
        <v>7</v>
      </c>
      <c r="CD6" s="57">
        <f t="shared" ref="CD6:CD24" si="35">IF(CC6="X",(B6*1))</f>
        <v>16</v>
      </c>
      <c r="CE6" s="45"/>
      <c r="CF6" s="53">
        <f>SUM(C7:CD7)</f>
        <v>42.2</v>
      </c>
      <c r="CG6" s="4"/>
      <c r="CH6" s="4"/>
      <c r="CI6" s="4"/>
      <c r="CJ6" s="4"/>
      <c r="CK6" s="7"/>
    </row>
    <row r="7" spans="1:89" ht="24.9" customHeight="1" x14ac:dyDescent="0.25">
      <c r="A7" s="60" t="s">
        <v>46</v>
      </c>
      <c r="B7" s="12">
        <v>42.2</v>
      </c>
      <c r="C7" s="12"/>
      <c r="D7" s="12" t="b">
        <f t="shared" si="4"/>
        <v>0</v>
      </c>
      <c r="E7" s="45"/>
      <c r="F7" s="45" t="b">
        <f t="shared" si="5"/>
        <v>0</v>
      </c>
      <c r="G7" s="45"/>
      <c r="H7" s="45" t="b">
        <f t="shared" si="6"/>
        <v>0</v>
      </c>
      <c r="I7" s="45"/>
      <c r="J7" s="45" t="b">
        <f t="shared" si="7"/>
        <v>0</v>
      </c>
      <c r="K7" s="45"/>
      <c r="L7" s="45" t="b">
        <f t="shared" si="8"/>
        <v>0</v>
      </c>
      <c r="M7" s="45"/>
      <c r="N7" s="45" t="b">
        <f t="shared" si="9"/>
        <v>0</v>
      </c>
      <c r="O7" s="45"/>
      <c r="P7" s="45" t="b">
        <f>IF(O7="X",(XAL6*1))</f>
        <v>0</v>
      </c>
      <c r="Q7" s="45"/>
      <c r="R7" s="45" t="b">
        <f t="shared" si="10"/>
        <v>0</v>
      </c>
      <c r="S7" s="45" t="s">
        <v>7</v>
      </c>
      <c r="T7" s="45">
        <f t="shared" ref="T7:T16" si="36">IF(S7="X",(B7*1))</f>
        <v>42.2</v>
      </c>
      <c r="U7" s="45"/>
      <c r="V7" s="45" t="b">
        <f t="shared" si="11"/>
        <v>0</v>
      </c>
      <c r="W7" s="45"/>
      <c r="X7" s="45" t="b">
        <f t="shared" si="12"/>
        <v>0</v>
      </c>
      <c r="Y7" s="45"/>
      <c r="Z7" s="45" t="b">
        <f t="shared" si="13"/>
        <v>0</v>
      </c>
      <c r="AA7" s="45"/>
      <c r="AB7" s="45" t="b">
        <f t="shared" si="14"/>
        <v>0</v>
      </c>
      <c r="AC7" s="45"/>
      <c r="AD7" s="45" t="b">
        <f t="shared" si="15"/>
        <v>0</v>
      </c>
      <c r="AE7" s="45"/>
      <c r="AF7" s="45" t="b">
        <f t="shared" si="16"/>
        <v>0</v>
      </c>
      <c r="AG7" s="45"/>
      <c r="AH7" s="45" t="b">
        <f t="shared" si="17"/>
        <v>0</v>
      </c>
      <c r="AI7" s="45"/>
      <c r="AJ7" s="45" t="b">
        <f t="shared" si="18"/>
        <v>0</v>
      </c>
      <c r="AK7" s="45"/>
      <c r="AL7" s="45" t="b">
        <f t="shared" si="3"/>
        <v>0</v>
      </c>
      <c r="AM7" s="45"/>
      <c r="AN7" s="45" t="b">
        <f t="shared" si="19"/>
        <v>0</v>
      </c>
      <c r="AO7" s="45"/>
      <c r="AP7" s="45" t="b">
        <f t="shared" si="20"/>
        <v>0</v>
      </c>
      <c r="AQ7" s="45"/>
      <c r="AR7" s="45" t="b">
        <f t="shared" si="21"/>
        <v>0</v>
      </c>
      <c r="AS7" s="45"/>
      <c r="AT7" s="45" t="b">
        <f>IF(AS7="X",(AT7-42)*1)</f>
        <v>0</v>
      </c>
      <c r="AU7" s="45"/>
      <c r="AV7" s="45" t="b">
        <f t="shared" si="22"/>
        <v>0</v>
      </c>
      <c r="AW7" s="45"/>
      <c r="AX7" s="45" t="b">
        <f t="shared" si="23"/>
        <v>0</v>
      </c>
      <c r="AY7" s="45"/>
      <c r="AZ7" s="45" t="b">
        <f t="shared" si="24"/>
        <v>0</v>
      </c>
      <c r="BA7" s="45"/>
      <c r="BB7" s="45" t="b">
        <f t="shared" si="25"/>
        <v>0</v>
      </c>
      <c r="BC7" s="45"/>
      <c r="BD7" s="45" t="b">
        <f t="shared" si="0"/>
        <v>0</v>
      </c>
      <c r="BE7" s="45"/>
      <c r="BF7" s="45" t="b">
        <f t="shared" si="26"/>
        <v>0</v>
      </c>
      <c r="BG7" s="45"/>
      <c r="BH7" s="45" t="b">
        <f t="shared" si="27"/>
        <v>0</v>
      </c>
      <c r="BI7" s="45"/>
      <c r="BJ7" s="45" t="b">
        <f t="shared" si="28"/>
        <v>0</v>
      </c>
      <c r="BK7" s="45"/>
      <c r="BL7" s="45" t="b">
        <f t="shared" si="29"/>
        <v>0</v>
      </c>
      <c r="BM7" s="45"/>
      <c r="BN7" s="45" t="b">
        <f t="shared" si="1"/>
        <v>0</v>
      </c>
      <c r="BO7" s="45"/>
      <c r="BP7" s="45" t="b">
        <f t="shared" si="30"/>
        <v>0</v>
      </c>
      <c r="BQ7" s="45"/>
      <c r="BR7" s="45" t="b">
        <f t="shared" si="31"/>
        <v>0</v>
      </c>
      <c r="BS7" s="45"/>
      <c r="BT7" s="45" t="b">
        <f t="shared" si="32"/>
        <v>0</v>
      </c>
      <c r="BU7" s="45"/>
      <c r="BV7" s="45" t="b">
        <f t="shared" si="33"/>
        <v>0</v>
      </c>
      <c r="BW7" s="45"/>
      <c r="BX7" s="45" t="b">
        <f t="shared" si="34"/>
        <v>0</v>
      </c>
      <c r="BY7" s="45"/>
      <c r="BZ7" s="45" t="b">
        <f t="shared" si="2"/>
        <v>0</v>
      </c>
      <c r="CA7" s="45"/>
      <c r="CB7" s="45" t="b">
        <f>IF(CA7="X",(CB7(76*1)))</f>
        <v>0</v>
      </c>
      <c r="CC7" s="45"/>
      <c r="CD7" s="57" t="b">
        <f t="shared" si="35"/>
        <v>0</v>
      </c>
      <c r="CE7" s="45"/>
      <c r="CF7" s="53">
        <f>SUM(C8:CD8)</f>
        <v>399</v>
      </c>
      <c r="CG7" s="4"/>
      <c r="CH7" s="4"/>
      <c r="CI7" s="4"/>
      <c r="CJ7" s="4"/>
      <c r="CK7" s="7"/>
    </row>
    <row r="8" spans="1:89" ht="24.9" customHeight="1" x14ac:dyDescent="0.25">
      <c r="A8" s="60" t="s">
        <v>48</v>
      </c>
      <c r="B8" s="12">
        <v>21</v>
      </c>
      <c r="C8" s="12"/>
      <c r="D8" s="12" t="b">
        <f t="shared" si="4"/>
        <v>0</v>
      </c>
      <c r="E8" s="45" t="s">
        <v>7</v>
      </c>
      <c r="F8" s="45">
        <f t="shared" si="5"/>
        <v>21</v>
      </c>
      <c r="G8" s="45"/>
      <c r="H8" s="45" t="b">
        <f t="shared" si="6"/>
        <v>0</v>
      </c>
      <c r="I8" s="45" t="s">
        <v>7</v>
      </c>
      <c r="J8" s="45">
        <f t="shared" si="7"/>
        <v>21</v>
      </c>
      <c r="K8" s="45"/>
      <c r="L8" s="45" t="b">
        <f t="shared" si="8"/>
        <v>0</v>
      </c>
      <c r="M8" s="45" t="s">
        <v>7</v>
      </c>
      <c r="N8" s="45">
        <f t="shared" si="9"/>
        <v>21</v>
      </c>
      <c r="O8" s="45"/>
      <c r="P8" s="45" t="b">
        <f>IF(O8="X",(XAL7*1))</f>
        <v>0</v>
      </c>
      <c r="Q8" s="45" t="s">
        <v>7</v>
      </c>
      <c r="R8" s="45">
        <f t="shared" si="10"/>
        <v>21</v>
      </c>
      <c r="S8" s="45" t="s">
        <v>7</v>
      </c>
      <c r="T8" s="45">
        <f t="shared" si="36"/>
        <v>21</v>
      </c>
      <c r="U8" s="45"/>
      <c r="V8" s="45" t="b">
        <f t="shared" si="11"/>
        <v>0</v>
      </c>
      <c r="W8" s="45" t="s">
        <v>7</v>
      </c>
      <c r="X8" s="45">
        <f t="shared" si="12"/>
        <v>21</v>
      </c>
      <c r="Y8" s="45" t="s">
        <v>7</v>
      </c>
      <c r="Z8" s="45">
        <f t="shared" si="13"/>
        <v>21</v>
      </c>
      <c r="AA8" s="45" t="s">
        <v>7</v>
      </c>
      <c r="AB8" s="45">
        <f t="shared" si="14"/>
        <v>21</v>
      </c>
      <c r="AC8" s="45" t="s">
        <v>7</v>
      </c>
      <c r="AD8" s="45">
        <f t="shared" si="15"/>
        <v>21</v>
      </c>
      <c r="AE8" s="45" t="s">
        <v>7</v>
      </c>
      <c r="AF8" s="45">
        <f t="shared" si="16"/>
        <v>21</v>
      </c>
      <c r="AG8" s="45"/>
      <c r="AH8" s="45" t="b">
        <f t="shared" si="17"/>
        <v>0</v>
      </c>
      <c r="AI8" s="45"/>
      <c r="AJ8" s="45" t="b">
        <f t="shared" si="18"/>
        <v>0</v>
      </c>
      <c r="AK8" s="45"/>
      <c r="AL8" s="45" t="b">
        <f t="shared" si="3"/>
        <v>0</v>
      </c>
      <c r="AM8" s="45" t="s">
        <v>7</v>
      </c>
      <c r="AN8" s="45">
        <f t="shared" si="19"/>
        <v>21</v>
      </c>
      <c r="AO8" s="45" t="s">
        <v>7</v>
      </c>
      <c r="AP8" s="45">
        <f t="shared" si="20"/>
        <v>21</v>
      </c>
      <c r="AQ8" s="45"/>
      <c r="AR8" s="45" t="b">
        <f t="shared" si="21"/>
        <v>0</v>
      </c>
      <c r="AS8" s="45"/>
      <c r="AT8" s="45" t="b">
        <f>IF(AS8="X",(AT8-42)*1)</f>
        <v>0</v>
      </c>
      <c r="AU8" s="45"/>
      <c r="AV8" s="45" t="b">
        <f t="shared" si="22"/>
        <v>0</v>
      </c>
      <c r="AW8" s="45"/>
      <c r="AX8" s="45" t="b">
        <f t="shared" si="23"/>
        <v>0</v>
      </c>
      <c r="AY8" s="45" t="s">
        <v>7</v>
      </c>
      <c r="AZ8" s="45">
        <f t="shared" si="24"/>
        <v>21</v>
      </c>
      <c r="BA8" s="45"/>
      <c r="BB8" s="45" t="b">
        <f t="shared" si="25"/>
        <v>0</v>
      </c>
      <c r="BC8" s="45"/>
      <c r="BD8" s="45" t="b">
        <f t="shared" si="0"/>
        <v>0</v>
      </c>
      <c r="BE8" s="45" t="s">
        <v>7</v>
      </c>
      <c r="BF8" s="45">
        <f t="shared" si="26"/>
        <v>21</v>
      </c>
      <c r="BG8" s="45"/>
      <c r="BH8" s="45" t="b">
        <f t="shared" si="27"/>
        <v>0</v>
      </c>
      <c r="BI8" s="45"/>
      <c r="BJ8" s="45" t="b">
        <f t="shared" si="28"/>
        <v>0</v>
      </c>
      <c r="BK8" s="45"/>
      <c r="BL8" s="45" t="b">
        <f t="shared" si="29"/>
        <v>0</v>
      </c>
      <c r="BM8" s="45" t="s">
        <v>7</v>
      </c>
      <c r="BN8" s="45">
        <f t="shared" si="1"/>
        <v>21</v>
      </c>
      <c r="BO8" s="45" t="s">
        <v>7</v>
      </c>
      <c r="BP8" s="45">
        <f t="shared" si="30"/>
        <v>21</v>
      </c>
      <c r="BQ8" s="45"/>
      <c r="BR8" s="45" t="b">
        <f t="shared" si="31"/>
        <v>0</v>
      </c>
      <c r="BS8" s="45"/>
      <c r="BT8" s="45" t="b">
        <f t="shared" si="32"/>
        <v>0</v>
      </c>
      <c r="BU8" s="45" t="s">
        <v>7</v>
      </c>
      <c r="BV8" s="45">
        <f t="shared" si="33"/>
        <v>21</v>
      </c>
      <c r="BW8" s="45" t="s">
        <v>7</v>
      </c>
      <c r="BX8" s="45">
        <f t="shared" si="34"/>
        <v>21</v>
      </c>
      <c r="BY8" s="45"/>
      <c r="BZ8" s="45" t="b">
        <f t="shared" si="2"/>
        <v>0</v>
      </c>
      <c r="CA8" s="45" t="s">
        <v>7</v>
      </c>
      <c r="CB8" s="45">
        <f>IF(CA8="X",(B8*1))</f>
        <v>21</v>
      </c>
      <c r="CC8" s="45"/>
      <c r="CD8" s="57" t="b">
        <f t="shared" si="35"/>
        <v>0</v>
      </c>
      <c r="CE8" s="45"/>
      <c r="CF8" s="53">
        <f>SUM(C9:CD9)</f>
        <v>21</v>
      </c>
      <c r="CG8" s="4"/>
      <c r="CH8" s="4"/>
      <c r="CI8" s="4"/>
      <c r="CJ8" s="4"/>
      <c r="CK8" s="7"/>
    </row>
    <row r="9" spans="1:89" ht="24.9" customHeight="1" x14ac:dyDescent="0.25">
      <c r="A9" s="61" t="s">
        <v>81</v>
      </c>
      <c r="B9" s="12">
        <v>21</v>
      </c>
      <c r="C9" s="12"/>
      <c r="D9" s="12" t="b">
        <f t="shared" si="4"/>
        <v>0</v>
      </c>
      <c r="E9" s="45"/>
      <c r="F9" s="45" t="b">
        <f t="shared" si="5"/>
        <v>0</v>
      </c>
      <c r="G9" s="45"/>
      <c r="H9" s="45" t="b">
        <f t="shared" si="6"/>
        <v>0</v>
      </c>
      <c r="I9" s="45"/>
      <c r="J9" s="45" t="b">
        <f t="shared" si="7"/>
        <v>0</v>
      </c>
      <c r="K9" s="45"/>
      <c r="L9" s="45" t="b">
        <f t="shared" si="8"/>
        <v>0</v>
      </c>
      <c r="M9" s="45"/>
      <c r="N9" s="45" t="b">
        <f t="shared" si="9"/>
        <v>0</v>
      </c>
      <c r="O9" s="45"/>
      <c r="P9" s="45" t="b">
        <f>IF(O9="X",(XAL8*1))</f>
        <v>0</v>
      </c>
      <c r="Q9" s="45"/>
      <c r="R9" s="45" t="b">
        <f t="shared" si="10"/>
        <v>0</v>
      </c>
      <c r="S9" s="45"/>
      <c r="T9" s="45" t="b">
        <f t="shared" si="36"/>
        <v>0</v>
      </c>
      <c r="U9" s="45"/>
      <c r="V9" s="45" t="b">
        <f t="shared" si="11"/>
        <v>0</v>
      </c>
      <c r="W9" s="45"/>
      <c r="X9" s="45" t="b">
        <f t="shared" si="12"/>
        <v>0</v>
      </c>
      <c r="Y9" s="45"/>
      <c r="Z9" s="45" t="b">
        <f t="shared" si="13"/>
        <v>0</v>
      </c>
      <c r="AA9" s="45"/>
      <c r="AB9" s="45" t="b">
        <f t="shared" si="14"/>
        <v>0</v>
      </c>
      <c r="AC9" s="45"/>
      <c r="AD9" s="45" t="b">
        <f t="shared" si="15"/>
        <v>0</v>
      </c>
      <c r="AE9" s="45"/>
      <c r="AF9" s="45" t="b">
        <f t="shared" si="16"/>
        <v>0</v>
      </c>
      <c r="AG9" s="45"/>
      <c r="AH9" s="45" t="b">
        <f t="shared" si="17"/>
        <v>0</v>
      </c>
      <c r="AI9" s="45"/>
      <c r="AJ9" s="45" t="b">
        <f t="shared" si="18"/>
        <v>0</v>
      </c>
      <c r="AK9" s="45"/>
      <c r="AL9" s="45" t="b">
        <f t="shared" si="3"/>
        <v>0</v>
      </c>
      <c r="AM9" s="45"/>
      <c r="AN9" s="45" t="b">
        <f t="shared" si="19"/>
        <v>0</v>
      </c>
      <c r="AO9" s="45"/>
      <c r="AP9" s="45" t="b">
        <f t="shared" si="20"/>
        <v>0</v>
      </c>
      <c r="AQ9" s="45"/>
      <c r="AR9" s="45" t="b">
        <f t="shared" si="21"/>
        <v>0</v>
      </c>
      <c r="AS9" s="45" t="s">
        <v>7</v>
      </c>
      <c r="AT9" s="45">
        <f>IF(AS9="X",(B9*1))</f>
        <v>21</v>
      </c>
      <c r="AU9" s="45"/>
      <c r="AV9" s="45" t="b">
        <f t="shared" si="22"/>
        <v>0</v>
      </c>
      <c r="AW9" s="45"/>
      <c r="AX9" s="45" t="b">
        <f t="shared" si="23"/>
        <v>0</v>
      </c>
      <c r="AY9" s="45"/>
      <c r="AZ9" s="45" t="b">
        <f t="shared" si="24"/>
        <v>0</v>
      </c>
      <c r="BA9" s="45"/>
      <c r="BB9" s="45" t="b">
        <f t="shared" si="25"/>
        <v>0</v>
      </c>
      <c r="BC9" s="45"/>
      <c r="BD9" s="45" t="b">
        <f t="shared" si="0"/>
        <v>0</v>
      </c>
      <c r="BE9" s="45"/>
      <c r="BF9" s="45" t="b">
        <f t="shared" si="26"/>
        <v>0</v>
      </c>
      <c r="BG9" s="45"/>
      <c r="BH9" s="45" t="b">
        <f t="shared" si="27"/>
        <v>0</v>
      </c>
      <c r="BI9" s="45"/>
      <c r="BJ9" s="45" t="b">
        <f t="shared" si="28"/>
        <v>0</v>
      </c>
      <c r="BK9" s="45"/>
      <c r="BL9" s="45" t="b">
        <f t="shared" si="29"/>
        <v>0</v>
      </c>
      <c r="BM9" s="45"/>
      <c r="BN9" s="45" t="b">
        <f t="shared" si="1"/>
        <v>0</v>
      </c>
      <c r="BO9" s="45"/>
      <c r="BP9" s="45" t="b">
        <f t="shared" si="30"/>
        <v>0</v>
      </c>
      <c r="BQ9" s="45"/>
      <c r="BR9" s="45" t="b">
        <f t="shared" si="31"/>
        <v>0</v>
      </c>
      <c r="BS9" s="45"/>
      <c r="BT9" s="45" t="b">
        <f t="shared" si="32"/>
        <v>0</v>
      </c>
      <c r="BU9" s="45"/>
      <c r="BV9" s="45" t="b">
        <f t="shared" si="33"/>
        <v>0</v>
      </c>
      <c r="BW9" s="45"/>
      <c r="BX9" s="45" t="b">
        <f t="shared" si="34"/>
        <v>0</v>
      </c>
      <c r="BY9" s="45"/>
      <c r="BZ9" s="45" t="b">
        <f t="shared" si="2"/>
        <v>0</v>
      </c>
      <c r="CA9" s="45"/>
      <c r="CB9" s="45" t="b">
        <f t="shared" ref="CB9:CB15" si="37">IF(CA9="X",(B9*1))</f>
        <v>0</v>
      </c>
      <c r="CC9" s="45"/>
      <c r="CD9" s="57" t="b">
        <f t="shared" si="35"/>
        <v>0</v>
      </c>
      <c r="CE9" s="45"/>
      <c r="CF9" s="53">
        <f>SUM(C10:CD10)</f>
        <v>42</v>
      </c>
      <c r="CG9" s="4"/>
      <c r="CH9" s="4"/>
      <c r="CI9" s="4"/>
      <c r="CJ9" s="4"/>
      <c r="CK9" s="7"/>
    </row>
    <row r="10" spans="1:89" ht="24.9" customHeight="1" x14ac:dyDescent="0.25">
      <c r="A10" s="51" t="s">
        <v>87</v>
      </c>
      <c r="B10" s="12">
        <v>21</v>
      </c>
      <c r="C10" s="12"/>
      <c r="D10" s="12" t="b">
        <f t="shared" si="4"/>
        <v>0</v>
      </c>
      <c r="E10" s="45"/>
      <c r="F10" s="45" t="b">
        <f t="shared" si="5"/>
        <v>0</v>
      </c>
      <c r="G10" s="45"/>
      <c r="H10" s="45" t="b">
        <f t="shared" si="6"/>
        <v>0</v>
      </c>
      <c r="I10" s="45"/>
      <c r="J10" s="45" t="b">
        <f t="shared" si="7"/>
        <v>0</v>
      </c>
      <c r="K10" s="45"/>
      <c r="L10" s="45" t="b">
        <f t="shared" si="8"/>
        <v>0</v>
      </c>
      <c r="M10" s="45"/>
      <c r="N10" s="45" t="b">
        <f t="shared" si="9"/>
        <v>0</v>
      </c>
      <c r="O10" s="45"/>
      <c r="P10" s="45" t="b">
        <f>IF(O10="X",(XAL9*1))</f>
        <v>0</v>
      </c>
      <c r="Q10" s="45"/>
      <c r="R10" s="45" t="b">
        <f t="shared" si="10"/>
        <v>0</v>
      </c>
      <c r="S10" s="45"/>
      <c r="T10" s="45" t="b">
        <f t="shared" si="36"/>
        <v>0</v>
      </c>
      <c r="U10" s="45"/>
      <c r="V10" s="45" t="b">
        <f t="shared" si="11"/>
        <v>0</v>
      </c>
      <c r="W10" s="45"/>
      <c r="X10" s="45" t="b">
        <f t="shared" si="12"/>
        <v>0</v>
      </c>
      <c r="Y10" s="45"/>
      <c r="Z10" s="45" t="b">
        <f t="shared" si="13"/>
        <v>0</v>
      </c>
      <c r="AA10" s="45"/>
      <c r="AB10" s="45" t="b">
        <f t="shared" si="14"/>
        <v>0</v>
      </c>
      <c r="AC10" s="45"/>
      <c r="AD10" s="45" t="b">
        <f t="shared" si="15"/>
        <v>0</v>
      </c>
      <c r="AE10" s="45"/>
      <c r="AF10" s="45" t="b">
        <f t="shared" si="16"/>
        <v>0</v>
      </c>
      <c r="AG10" s="45"/>
      <c r="AH10" s="45" t="b">
        <f t="shared" si="17"/>
        <v>0</v>
      </c>
      <c r="AI10" s="45"/>
      <c r="AJ10" s="45" t="b">
        <f t="shared" si="18"/>
        <v>0</v>
      </c>
      <c r="AK10" s="45"/>
      <c r="AL10" s="45" t="b">
        <f t="shared" si="3"/>
        <v>0</v>
      </c>
      <c r="AM10" s="45"/>
      <c r="AN10" s="45" t="b">
        <f t="shared" si="19"/>
        <v>0</v>
      </c>
      <c r="AO10" s="45"/>
      <c r="AP10" s="45" t="b">
        <f t="shared" si="20"/>
        <v>0</v>
      </c>
      <c r="AQ10" s="45"/>
      <c r="AR10" s="45" t="b">
        <f t="shared" si="21"/>
        <v>0</v>
      </c>
      <c r="AS10" s="45"/>
      <c r="AT10" s="45" t="b">
        <f t="shared" ref="AT10:AT24" si="38">IF(AS10="X",(B10*1))</f>
        <v>0</v>
      </c>
      <c r="AU10" s="45"/>
      <c r="AV10" s="45" t="b">
        <f t="shared" si="22"/>
        <v>0</v>
      </c>
      <c r="AW10" s="45"/>
      <c r="AX10" s="45" t="b">
        <f t="shared" si="23"/>
        <v>0</v>
      </c>
      <c r="AY10" s="45"/>
      <c r="AZ10" s="45" t="b">
        <f t="shared" si="24"/>
        <v>0</v>
      </c>
      <c r="BA10" s="45"/>
      <c r="BB10" s="45" t="b">
        <f t="shared" si="25"/>
        <v>0</v>
      </c>
      <c r="BC10" s="45"/>
      <c r="BD10" s="45" t="b">
        <f t="shared" si="0"/>
        <v>0</v>
      </c>
      <c r="BE10" s="45" t="s">
        <v>7</v>
      </c>
      <c r="BF10" s="45">
        <f t="shared" si="26"/>
        <v>21</v>
      </c>
      <c r="BG10" s="45"/>
      <c r="BH10" s="45" t="b">
        <f t="shared" si="27"/>
        <v>0</v>
      </c>
      <c r="BI10" s="45"/>
      <c r="BJ10" s="45" t="b">
        <f t="shared" si="28"/>
        <v>0</v>
      </c>
      <c r="BK10" s="45"/>
      <c r="BL10" s="45" t="b">
        <f t="shared" si="29"/>
        <v>0</v>
      </c>
      <c r="BM10" s="45"/>
      <c r="BN10" s="45" t="b">
        <f t="shared" si="1"/>
        <v>0</v>
      </c>
      <c r="BO10" s="45" t="s">
        <v>7</v>
      </c>
      <c r="BP10" s="45">
        <f t="shared" si="30"/>
        <v>21</v>
      </c>
      <c r="BQ10" s="45"/>
      <c r="BR10" s="45" t="b">
        <f t="shared" si="31"/>
        <v>0</v>
      </c>
      <c r="BS10" s="45"/>
      <c r="BT10" s="45" t="b">
        <f t="shared" si="32"/>
        <v>0</v>
      </c>
      <c r="BU10" s="45"/>
      <c r="BV10" s="45" t="b">
        <f t="shared" si="33"/>
        <v>0</v>
      </c>
      <c r="BW10" s="45"/>
      <c r="BX10" s="45" t="b">
        <f t="shared" si="34"/>
        <v>0</v>
      </c>
      <c r="BY10" s="45"/>
      <c r="BZ10" s="45" t="b">
        <f t="shared" si="2"/>
        <v>0</v>
      </c>
      <c r="CA10" s="45"/>
      <c r="CB10" s="45" t="b">
        <f t="shared" si="37"/>
        <v>0</v>
      </c>
      <c r="CC10" s="45"/>
      <c r="CD10" s="57" t="b">
        <f t="shared" si="35"/>
        <v>0</v>
      </c>
      <c r="CE10" s="45"/>
      <c r="CF10" s="53">
        <f>SUM(C11:CD11)</f>
        <v>42.2</v>
      </c>
      <c r="CG10" s="4"/>
      <c r="CH10" s="4"/>
      <c r="CI10" s="4"/>
      <c r="CJ10" s="4"/>
      <c r="CK10" s="7"/>
    </row>
    <row r="11" spans="1:89" ht="24.9" customHeight="1" x14ac:dyDescent="0.25">
      <c r="A11" s="51" t="s">
        <v>50</v>
      </c>
      <c r="B11" s="12">
        <v>42.2</v>
      </c>
      <c r="C11" s="12"/>
      <c r="D11" s="12" t="b">
        <f t="shared" si="4"/>
        <v>0</v>
      </c>
      <c r="E11" s="45"/>
      <c r="F11" s="45" t="b">
        <f t="shared" si="5"/>
        <v>0</v>
      </c>
      <c r="G11" s="45"/>
      <c r="H11" s="45" t="b">
        <f t="shared" si="6"/>
        <v>0</v>
      </c>
      <c r="I11" s="45"/>
      <c r="J11" s="45" t="b">
        <f t="shared" si="7"/>
        <v>0</v>
      </c>
      <c r="K11" s="45"/>
      <c r="L11" s="45" t="b">
        <f t="shared" si="8"/>
        <v>0</v>
      </c>
      <c r="M11" s="45"/>
      <c r="N11" s="45" t="b">
        <f t="shared" si="9"/>
        <v>0</v>
      </c>
      <c r="O11" s="45"/>
      <c r="P11" s="45" t="b">
        <f>IF(O11="X",(XAL10*1))</f>
        <v>0</v>
      </c>
      <c r="Q11" s="45"/>
      <c r="R11" s="45" t="b">
        <f t="shared" si="10"/>
        <v>0</v>
      </c>
      <c r="S11" s="45" t="s">
        <v>7</v>
      </c>
      <c r="T11" s="45">
        <f t="shared" si="36"/>
        <v>42.2</v>
      </c>
      <c r="U11" s="45"/>
      <c r="V11" s="45" t="b">
        <f t="shared" si="11"/>
        <v>0</v>
      </c>
      <c r="W11" s="45"/>
      <c r="X11" s="45" t="b">
        <f t="shared" si="12"/>
        <v>0</v>
      </c>
      <c r="Y11" s="45"/>
      <c r="Z11" s="45" t="b">
        <f t="shared" si="13"/>
        <v>0</v>
      </c>
      <c r="AA11" s="45"/>
      <c r="AB11" s="45" t="b">
        <f t="shared" si="14"/>
        <v>0</v>
      </c>
      <c r="AC11" s="45"/>
      <c r="AD11" s="45" t="b">
        <f t="shared" si="15"/>
        <v>0</v>
      </c>
      <c r="AE11" s="45"/>
      <c r="AF11" s="45" t="b">
        <f t="shared" si="16"/>
        <v>0</v>
      </c>
      <c r="AG11" s="45"/>
      <c r="AH11" s="45" t="b">
        <f t="shared" si="17"/>
        <v>0</v>
      </c>
      <c r="AI11" s="45"/>
      <c r="AJ11" s="45" t="b">
        <f t="shared" si="18"/>
        <v>0</v>
      </c>
      <c r="AK11" s="45"/>
      <c r="AL11" s="45" t="b">
        <f t="shared" si="3"/>
        <v>0</v>
      </c>
      <c r="AM11" s="45"/>
      <c r="AN11" s="45" t="b">
        <f t="shared" si="19"/>
        <v>0</v>
      </c>
      <c r="AO11" s="45"/>
      <c r="AP11" s="45" t="b">
        <f t="shared" si="20"/>
        <v>0</v>
      </c>
      <c r="AQ11" s="45"/>
      <c r="AR11" s="45" t="b">
        <f t="shared" si="21"/>
        <v>0</v>
      </c>
      <c r="AS11" s="45"/>
      <c r="AT11" s="45" t="b">
        <f t="shared" si="38"/>
        <v>0</v>
      </c>
      <c r="AU11" s="45"/>
      <c r="AV11" s="45" t="b">
        <f t="shared" si="22"/>
        <v>0</v>
      </c>
      <c r="AW11" s="45"/>
      <c r="AX11" s="45" t="b">
        <f t="shared" si="23"/>
        <v>0</v>
      </c>
      <c r="AY11" s="45"/>
      <c r="AZ11" s="45" t="b">
        <f t="shared" si="24"/>
        <v>0</v>
      </c>
      <c r="BA11" s="45"/>
      <c r="BB11" s="45" t="b">
        <f t="shared" si="25"/>
        <v>0</v>
      </c>
      <c r="BC11" s="45"/>
      <c r="BD11" s="45" t="b">
        <f t="shared" si="0"/>
        <v>0</v>
      </c>
      <c r="BE11" s="45"/>
      <c r="BF11" s="45" t="b">
        <f t="shared" si="26"/>
        <v>0</v>
      </c>
      <c r="BG11" s="45"/>
      <c r="BH11" s="45" t="b">
        <f t="shared" si="27"/>
        <v>0</v>
      </c>
      <c r="BI11" s="45"/>
      <c r="BJ11" s="45" t="b">
        <f t="shared" si="28"/>
        <v>0</v>
      </c>
      <c r="BK11" s="45"/>
      <c r="BL11" s="45" t="b">
        <f t="shared" si="29"/>
        <v>0</v>
      </c>
      <c r="BM11" s="45"/>
      <c r="BN11" s="45" t="b">
        <f t="shared" si="1"/>
        <v>0</v>
      </c>
      <c r="BO11" s="45"/>
      <c r="BP11" s="45" t="b">
        <f t="shared" si="30"/>
        <v>0</v>
      </c>
      <c r="BQ11" s="45"/>
      <c r="BR11" s="45" t="b">
        <f t="shared" si="31"/>
        <v>0</v>
      </c>
      <c r="BS11" s="45"/>
      <c r="BT11" s="45" t="b">
        <f t="shared" si="32"/>
        <v>0</v>
      </c>
      <c r="BU11" s="45"/>
      <c r="BV11" s="45" t="b">
        <f t="shared" si="33"/>
        <v>0</v>
      </c>
      <c r="BW11" s="45"/>
      <c r="BX11" s="45" t="b">
        <f t="shared" si="34"/>
        <v>0</v>
      </c>
      <c r="BY11" s="45"/>
      <c r="BZ11" s="45" t="b">
        <f t="shared" si="2"/>
        <v>0</v>
      </c>
      <c r="CA11" s="45"/>
      <c r="CB11" s="45" t="b">
        <f t="shared" si="37"/>
        <v>0</v>
      </c>
      <c r="CC11" s="45"/>
      <c r="CD11" s="57" t="b">
        <f t="shared" si="35"/>
        <v>0</v>
      </c>
      <c r="CE11" s="45"/>
      <c r="CF11" s="53">
        <f>SUM(C12:CD12)</f>
        <v>84.4</v>
      </c>
      <c r="CG11" s="4"/>
      <c r="CH11" s="4"/>
      <c r="CI11" s="4"/>
      <c r="CJ11" s="4"/>
      <c r="CK11" s="7"/>
    </row>
    <row r="12" spans="1:89" ht="24.9" customHeight="1" x14ac:dyDescent="0.25">
      <c r="A12" s="51" t="s">
        <v>51</v>
      </c>
      <c r="B12" s="12">
        <v>42.2</v>
      </c>
      <c r="C12" s="12"/>
      <c r="D12" s="12" t="b">
        <f t="shared" si="4"/>
        <v>0</v>
      </c>
      <c r="E12" s="45"/>
      <c r="F12" s="45" t="b">
        <f t="shared" si="5"/>
        <v>0</v>
      </c>
      <c r="G12" s="45"/>
      <c r="H12" s="45" t="b">
        <f t="shared" si="6"/>
        <v>0</v>
      </c>
      <c r="I12" s="45"/>
      <c r="J12" s="45" t="b">
        <f t="shared" si="7"/>
        <v>0</v>
      </c>
      <c r="K12" s="45"/>
      <c r="L12" s="45" t="b">
        <f t="shared" si="8"/>
        <v>0</v>
      </c>
      <c r="M12" s="45"/>
      <c r="N12" s="45" t="b">
        <f t="shared" si="9"/>
        <v>0</v>
      </c>
      <c r="O12" s="45"/>
      <c r="P12" s="45" t="b">
        <f>IF(O12="X",(XAL11*1))</f>
        <v>0</v>
      </c>
      <c r="Q12" s="45"/>
      <c r="R12" s="45" t="b">
        <f t="shared" si="10"/>
        <v>0</v>
      </c>
      <c r="S12" s="45" t="s">
        <v>7</v>
      </c>
      <c r="T12" s="45">
        <f t="shared" si="36"/>
        <v>42.2</v>
      </c>
      <c r="U12" s="45"/>
      <c r="V12" s="45" t="b">
        <f t="shared" si="11"/>
        <v>0</v>
      </c>
      <c r="W12" s="45"/>
      <c r="X12" s="45" t="b">
        <f t="shared" si="12"/>
        <v>0</v>
      </c>
      <c r="Y12" s="45"/>
      <c r="Z12" s="45" t="b">
        <f t="shared" si="13"/>
        <v>0</v>
      </c>
      <c r="AA12" s="45"/>
      <c r="AB12" s="45" t="b">
        <f t="shared" si="14"/>
        <v>0</v>
      </c>
      <c r="AC12" s="45"/>
      <c r="AD12" s="45" t="b">
        <f t="shared" si="15"/>
        <v>0</v>
      </c>
      <c r="AE12" s="45"/>
      <c r="AF12" s="45" t="b">
        <f t="shared" si="16"/>
        <v>0</v>
      </c>
      <c r="AG12" s="45"/>
      <c r="AH12" s="45" t="b">
        <f t="shared" si="17"/>
        <v>0</v>
      </c>
      <c r="AI12" s="45"/>
      <c r="AJ12" s="45" t="b">
        <f t="shared" si="18"/>
        <v>0</v>
      </c>
      <c r="AK12" s="45"/>
      <c r="AL12" s="45" t="b">
        <f t="shared" si="3"/>
        <v>0</v>
      </c>
      <c r="AM12" s="45"/>
      <c r="AN12" s="45" t="b">
        <f t="shared" si="19"/>
        <v>0</v>
      </c>
      <c r="AO12" s="45"/>
      <c r="AP12" s="45" t="b">
        <f t="shared" si="20"/>
        <v>0</v>
      </c>
      <c r="AQ12" s="45"/>
      <c r="AR12" s="45" t="b">
        <f t="shared" si="21"/>
        <v>0</v>
      </c>
      <c r="AS12" s="45"/>
      <c r="AT12" s="45" t="b">
        <f t="shared" si="38"/>
        <v>0</v>
      </c>
      <c r="AU12" s="45"/>
      <c r="AV12" s="45" t="b">
        <f t="shared" si="22"/>
        <v>0</v>
      </c>
      <c r="AW12" s="45"/>
      <c r="AX12" s="45" t="b">
        <f t="shared" si="23"/>
        <v>0</v>
      </c>
      <c r="AY12" s="45"/>
      <c r="AZ12" s="45" t="b">
        <f t="shared" si="24"/>
        <v>0</v>
      </c>
      <c r="BA12" s="45"/>
      <c r="BB12" s="45" t="b">
        <f t="shared" si="25"/>
        <v>0</v>
      </c>
      <c r="BC12" s="45"/>
      <c r="BD12" s="45" t="b">
        <f t="shared" si="0"/>
        <v>0</v>
      </c>
      <c r="BE12" s="45"/>
      <c r="BF12" s="45" t="b">
        <f t="shared" si="26"/>
        <v>0</v>
      </c>
      <c r="BG12" s="45"/>
      <c r="BH12" s="45" t="b">
        <f t="shared" si="27"/>
        <v>0</v>
      </c>
      <c r="BI12" s="45"/>
      <c r="BJ12" s="45" t="b">
        <f t="shared" si="28"/>
        <v>0</v>
      </c>
      <c r="BK12" s="45"/>
      <c r="BL12" s="45" t="b">
        <f t="shared" si="29"/>
        <v>0</v>
      </c>
      <c r="BM12" s="45"/>
      <c r="BN12" s="45" t="b">
        <f t="shared" si="1"/>
        <v>0</v>
      </c>
      <c r="BO12" s="45"/>
      <c r="BP12" s="45" t="b">
        <f t="shared" si="30"/>
        <v>0</v>
      </c>
      <c r="BQ12" s="45"/>
      <c r="BR12" s="45" t="b">
        <f t="shared" si="31"/>
        <v>0</v>
      </c>
      <c r="BS12" s="45"/>
      <c r="BT12" s="45" t="b">
        <f t="shared" si="32"/>
        <v>0</v>
      </c>
      <c r="BU12" s="45"/>
      <c r="BV12" s="45" t="b">
        <f t="shared" si="33"/>
        <v>0</v>
      </c>
      <c r="BW12" s="45"/>
      <c r="BX12" s="45" t="b">
        <f t="shared" si="34"/>
        <v>0</v>
      </c>
      <c r="BY12" s="45"/>
      <c r="BZ12" s="45" t="b">
        <f t="shared" si="2"/>
        <v>0</v>
      </c>
      <c r="CA12" s="45" t="s">
        <v>7</v>
      </c>
      <c r="CB12" s="45">
        <f t="shared" si="37"/>
        <v>42.2</v>
      </c>
      <c r="CC12" s="45"/>
      <c r="CD12" s="57" t="b">
        <f t="shared" si="35"/>
        <v>0</v>
      </c>
      <c r="CE12" s="45"/>
      <c r="CF12" s="53">
        <f>SUM(C13:CD13)</f>
        <v>42</v>
      </c>
      <c r="CG12" s="4"/>
      <c r="CH12" s="4"/>
      <c r="CI12" s="4"/>
      <c r="CJ12" s="4"/>
      <c r="CK12" s="7"/>
    </row>
    <row r="13" spans="1:89" ht="24.9" customHeight="1" x14ac:dyDescent="0.25">
      <c r="A13" s="52" t="s">
        <v>52</v>
      </c>
      <c r="B13" s="12">
        <v>21</v>
      </c>
      <c r="C13" s="12"/>
      <c r="D13" s="12" t="b">
        <f t="shared" si="4"/>
        <v>0</v>
      </c>
      <c r="E13" s="45"/>
      <c r="F13" s="45" t="b">
        <f t="shared" si="5"/>
        <v>0</v>
      </c>
      <c r="G13" s="45"/>
      <c r="H13" s="45" t="b">
        <f t="shared" si="6"/>
        <v>0</v>
      </c>
      <c r="I13" s="45"/>
      <c r="J13" s="45" t="b">
        <f t="shared" si="7"/>
        <v>0</v>
      </c>
      <c r="K13" s="45"/>
      <c r="L13" s="45" t="b">
        <f t="shared" si="8"/>
        <v>0</v>
      </c>
      <c r="M13" s="45"/>
      <c r="N13" s="45" t="b">
        <f t="shared" si="9"/>
        <v>0</v>
      </c>
      <c r="O13" s="45"/>
      <c r="P13" s="45" t="b">
        <f>IF(O13="X",(XAL12*1))</f>
        <v>0</v>
      </c>
      <c r="Q13" s="45"/>
      <c r="R13" s="45" t="b">
        <f t="shared" si="10"/>
        <v>0</v>
      </c>
      <c r="S13" s="45"/>
      <c r="T13" s="45" t="b">
        <f t="shared" si="36"/>
        <v>0</v>
      </c>
      <c r="U13" s="45"/>
      <c r="V13" s="45" t="b">
        <f t="shared" si="11"/>
        <v>0</v>
      </c>
      <c r="W13" s="45"/>
      <c r="X13" s="45" t="b">
        <f t="shared" si="12"/>
        <v>0</v>
      </c>
      <c r="Y13" s="45"/>
      <c r="Z13" s="45" t="b">
        <f t="shared" si="13"/>
        <v>0</v>
      </c>
      <c r="AA13" s="45"/>
      <c r="AB13" s="45" t="b">
        <f t="shared" si="14"/>
        <v>0</v>
      </c>
      <c r="AC13" s="45"/>
      <c r="AD13" s="45" t="b">
        <f t="shared" si="15"/>
        <v>0</v>
      </c>
      <c r="AE13" s="45"/>
      <c r="AF13" s="45" t="b">
        <f t="shared" si="16"/>
        <v>0</v>
      </c>
      <c r="AG13" s="45"/>
      <c r="AH13" s="45" t="b">
        <f t="shared" si="17"/>
        <v>0</v>
      </c>
      <c r="AI13" s="45"/>
      <c r="AJ13" s="45" t="b">
        <f t="shared" si="18"/>
        <v>0</v>
      </c>
      <c r="AK13" s="45"/>
      <c r="AL13" s="45" t="b">
        <f t="shared" si="3"/>
        <v>0</v>
      </c>
      <c r="AM13" s="45"/>
      <c r="AN13" s="45" t="b">
        <f t="shared" si="19"/>
        <v>0</v>
      </c>
      <c r="AO13" s="45"/>
      <c r="AP13" s="45" t="b">
        <f t="shared" si="20"/>
        <v>0</v>
      </c>
      <c r="AQ13" s="45" t="s">
        <v>7</v>
      </c>
      <c r="AR13" s="45">
        <f t="shared" si="21"/>
        <v>21</v>
      </c>
      <c r="AS13" s="45"/>
      <c r="AT13" s="45" t="b">
        <f t="shared" si="38"/>
        <v>0</v>
      </c>
      <c r="AU13" s="45"/>
      <c r="AV13" s="45" t="b">
        <f t="shared" si="22"/>
        <v>0</v>
      </c>
      <c r="AW13" s="45"/>
      <c r="AX13" s="45" t="b">
        <f t="shared" si="23"/>
        <v>0</v>
      </c>
      <c r="AY13" s="45"/>
      <c r="AZ13" s="45" t="b">
        <f t="shared" si="24"/>
        <v>0</v>
      </c>
      <c r="BA13" s="45"/>
      <c r="BB13" s="45" t="b">
        <f t="shared" si="25"/>
        <v>0</v>
      </c>
      <c r="BC13" s="45"/>
      <c r="BD13" s="45" t="b">
        <f t="shared" si="0"/>
        <v>0</v>
      </c>
      <c r="BE13" s="45"/>
      <c r="BF13" s="45" t="b">
        <f t="shared" si="26"/>
        <v>0</v>
      </c>
      <c r="BG13" s="45"/>
      <c r="BH13" s="45" t="b">
        <f t="shared" si="27"/>
        <v>0</v>
      </c>
      <c r="BI13" s="45" t="s">
        <v>7</v>
      </c>
      <c r="BJ13" s="45">
        <f>IF(BI13="X",(B13*1))</f>
        <v>21</v>
      </c>
      <c r="BK13" s="45"/>
      <c r="BL13" s="45" t="b">
        <f t="shared" si="29"/>
        <v>0</v>
      </c>
      <c r="BM13" s="45"/>
      <c r="BN13" s="45" t="b">
        <f t="shared" si="1"/>
        <v>0</v>
      </c>
      <c r="BO13" s="45"/>
      <c r="BP13" s="45" t="b">
        <f t="shared" si="30"/>
        <v>0</v>
      </c>
      <c r="BQ13" s="45"/>
      <c r="BR13" s="45" t="b">
        <f t="shared" si="31"/>
        <v>0</v>
      </c>
      <c r="BS13" s="45"/>
      <c r="BT13" s="45" t="b">
        <f t="shared" si="32"/>
        <v>0</v>
      </c>
      <c r="BU13" s="45"/>
      <c r="BV13" s="45" t="b">
        <f t="shared" si="33"/>
        <v>0</v>
      </c>
      <c r="BW13" s="45"/>
      <c r="BX13" s="45" t="b">
        <f t="shared" si="34"/>
        <v>0</v>
      </c>
      <c r="BY13" s="45"/>
      <c r="BZ13" s="45" t="b">
        <f t="shared" si="2"/>
        <v>0</v>
      </c>
      <c r="CA13" s="45"/>
      <c r="CB13" s="45" t="b">
        <f t="shared" si="37"/>
        <v>0</v>
      </c>
      <c r="CC13" s="45"/>
      <c r="CD13" s="57" t="b">
        <f t="shared" si="35"/>
        <v>0</v>
      </c>
      <c r="CE13" s="45"/>
      <c r="CF13" s="53">
        <f>SUM(C14:CD14)</f>
        <v>12</v>
      </c>
      <c r="CG13" s="4"/>
      <c r="CH13" s="4"/>
      <c r="CI13" s="4"/>
      <c r="CJ13" s="4"/>
      <c r="CK13" s="7"/>
    </row>
    <row r="14" spans="1:89" ht="24.9" customHeight="1" x14ac:dyDescent="0.25">
      <c r="A14" s="59" t="s">
        <v>63</v>
      </c>
      <c r="B14" s="12">
        <v>12</v>
      </c>
      <c r="C14" s="12"/>
      <c r="D14" s="12" t="b">
        <f t="shared" si="4"/>
        <v>0</v>
      </c>
      <c r="E14" s="45"/>
      <c r="F14" s="45" t="b">
        <f t="shared" si="5"/>
        <v>0</v>
      </c>
      <c r="G14" s="45"/>
      <c r="H14" s="45" t="b">
        <f t="shared" si="6"/>
        <v>0</v>
      </c>
      <c r="I14" s="45"/>
      <c r="J14" s="45" t="b">
        <f t="shared" si="7"/>
        <v>0</v>
      </c>
      <c r="K14" s="45"/>
      <c r="L14" s="45" t="b">
        <f t="shared" si="8"/>
        <v>0</v>
      </c>
      <c r="M14" s="45"/>
      <c r="N14" s="45" t="b">
        <f t="shared" si="9"/>
        <v>0</v>
      </c>
      <c r="O14" s="45"/>
      <c r="P14" s="45" t="b">
        <f>IF(O14="X",(XAL13*1))</f>
        <v>0</v>
      </c>
      <c r="Q14" s="45"/>
      <c r="R14" s="45" t="b">
        <f t="shared" si="10"/>
        <v>0</v>
      </c>
      <c r="S14" s="45"/>
      <c r="T14" s="45" t="b">
        <f t="shared" si="36"/>
        <v>0</v>
      </c>
      <c r="U14" s="45"/>
      <c r="V14" s="45" t="b">
        <f t="shared" si="11"/>
        <v>0</v>
      </c>
      <c r="W14" s="45"/>
      <c r="X14" s="45" t="b">
        <f t="shared" si="12"/>
        <v>0</v>
      </c>
      <c r="Y14" s="45"/>
      <c r="Z14" s="45" t="b">
        <f t="shared" si="13"/>
        <v>0</v>
      </c>
      <c r="AA14" s="45"/>
      <c r="AB14" s="45" t="b">
        <f t="shared" si="14"/>
        <v>0</v>
      </c>
      <c r="AC14" s="45"/>
      <c r="AD14" s="45" t="b">
        <f t="shared" si="15"/>
        <v>0</v>
      </c>
      <c r="AE14" s="45"/>
      <c r="AF14" s="45" t="b">
        <f t="shared" si="16"/>
        <v>0</v>
      </c>
      <c r="AG14" s="45"/>
      <c r="AH14" s="45" t="b">
        <f t="shared" si="17"/>
        <v>0</v>
      </c>
      <c r="AI14" s="45"/>
      <c r="AJ14" s="45" t="b">
        <f t="shared" si="18"/>
        <v>0</v>
      </c>
      <c r="AK14" s="45"/>
      <c r="AL14" s="45" t="b">
        <f t="shared" si="3"/>
        <v>0</v>
      </c>
      <c r="AM14" s="45"/>
      <c r="AN14" s="45" t="b">
        <f t="shared" si="19"/>
        <v>0</v>
      </c>
      <c r="AO14" s="45"/>
      <c r="AP14" s="45" t="b">
        <f t="shared" si="20"/>
        <v>0</v>
      </c>
      <c r="AQ14" s="45"/>
      <c r="AR14" s="45" t="b">
        <f t="shared" si="21"/>
        <v>0</v>
      </c>
      <c r="AS14" s="45"/>
      <c r="AT14" s="45" t="b">
        <f t="shared" si="38"/>
        <v>0</v>
      </c>
      <c r="AU14" s="45"/>
      <c r="AV14" s="45" t="b">
        <f t="shared" si="22"/>
        <v>0</v>
      </c>
      <c r="AW14" s="45"/>
      <c r="AX14" s="45" t="b">
        <f t="shared" si="23"/>
        <v>0</v>
      </c>
      <c r="AY14" s="45" t="s">
        <v>7</v>
      </c>
      <c r="AZ14" s="45">
        <f t="shared" si="24"/>
        <v>12</v>
      </c>
      <c r="BA14" s="45"/>
      <c r="BB14" s="45" t="b">
        <f t="shared" si="25"/>
        <v>0</v>
      </c>
      <c r="BC14" s="45"/>
      <c r="BD14" s="45" t="b">
        <f t="shared" si="0"/>
        <v>0</v>
      </c>
      <c r="BE14" s="45"/>
      <c r="BF14" s="45" t="b">
        <f t="shared" si="26"/>
        <v>0</v>
      </c>
      <c r="BG14" s="45"/>
      <c r="BH14" s="45" t="b">
        <f t="shared" si="27"/>
        <v>0</v>
      </c>
      <c r="BI14" s="45"/>
      <c r="BJ14" s="45" t="b">
        <f t="shared" si="28"/>
        <v>0</v>
      </c>
      <c r="BK14" s="45"/>
      <c r="BL14" s="45" t="b">
        <f t="shared" si="29"/>
        <v>0</v>
      </c>
      <c r="BM14" s="45"/>
      <c r="BN14" s="45" t="b">
        <f t="shared" si="1"/>
        <v>0</v>
      </c>
      <c r="BO14" s="45"/>
      <c r="BP14" s="45" t="b">
        <f t="shared" si="30"/>
        <v>0</v>
      </c>
      <c r="BQ14" s="45"/>
      <c r="BR14" s="45" t="b">
        <f t="shared" si="31"/>
        <v>0</v>
      </c>
      <c r="BS14" s="45"/>
      <c r="BT14" s="45" t="b">
        <f t="shared" si="32"/>
        <v>0</v>
      </c>
      <c r="BU14" s="45"/>
      <c r="BV14" s="45" t="b">
        <f t="shared" si="33"/>
        <v>0</v>
      </c>
      <c r="BW14" s="45"/>
      <c r="BX14" s="45" t="b">
        <f t="shared" si="34"/>
        <v>0</v>
      </c>
      <c r="BY14" s="45"/>
      <c r="BZ14" s="45" t="b">
        <f t="shared" si="2"/>
        <v>0</v>
      </c>
      <c r="CA14" s="45"/>
      <c r="CB14" s="45" t="b">
        <f t="shared" si="37"/>
        <v>0</v>
      </c>
      <c r="CC14" s="45"/>
      <c r="CD14" s="57" t="b">
        <f t="shared" si="35"/>
        <v>0</v>
      </c>
      <c r="CE14" s="45"/>
      <c r="CF14" s="53">
        <f>SUM(C15:CD15)</f>
        <v>147</v>
      </c>
      <c r="CG14" s="4"/>
      <c r="CH14" s="4"/>
      <c r="CI14" s="4"/>
      <c r="CJ14" s="4"/>
      <c r="CK14" s="7"/>
    </row>
    <row r="15" spans="1:89" ht="24.9" customHeight="1" x14ac:dyDescent="0.25">
      <c r="A15" s="51" t="s">
        <v>56</v>
      </c>
      <c r="B15" s="12">
        <v>21</v>
      </c>
      <c r="C15" s="12"/>
      <c r="D15" s="12" t="b">
        <f t="shared" si="4"/>
        <v>0</v>
      </c>
      <c r="E15" s="45" t="s">
        <v>7</v>
      </c>
      <c r="F15" s="45">
        <f t="shared" si="5"/>
        <v>21</v>
      </c>
      <c r="G15" s="45"/>
      <c r="H15" s="45" t="b">
        <f t="shared" si="6"/>
        <v>0</v>
      </c>
      <c r="I15" s="45"/>
      <c r="J15" s="45" t="b">
        <f t="shared" si="7"/>
        <v>0</v>
      </c>
      <c r="K15" s="45"/>
      <c r="L15" s="45" t="b">
        <f t="shared" si="8"/>
        <v>0</v>
      </c>
      <c r="M15" s="45" t="s">
        <v>7</v>
      </c>
      <c r="N15" s="45">
        <f t="shared" si="9"/>
        <v>21</v>
      </c>
      <c r="O15" s="45"/>
      <c r="P15" s="45" t="b">
        <f>IF(O15="X",(XAL14*1))</f>
        <v>0</v>
      </c>
      <c r="Q15" s="45"/>
      <c r="R15" s="45" t="b">
        <f t="shared" si="10"/>
        <v>0</v>
      </c>
      <c r="S15" s="45" t="s">
        <v>7</v>
      </c>
      <c r="T15" s="45">
        <f t="shared" si="36"/>
        <v>21</v>
      </c>
      <c r="U15" s="45"/>
      <c r="V15" s="45" t="b">
        <f t="shared" si="11"/>
        <v>0</v>
      </c>
      <c r="W15" s="45"/>
      <c r="X15" s="45" t="b">
        <f t="shared" si="12"/>
        <v>0</v>
      </c>
      <c r="Y15" s="45"/>
      <c r="Z15" s="45" t="b">
        <f t="shared" si="13"/>
        <v>0</v>
      </c>
      <c r="AA15" s="45"/>
      <c r="AB15" s="45" t="b">
        <f t="shared" si="14"/>
        <v>0</v>
      </c>
      <c r="AC15" s="45" t="s">
        <v>7</v>
      </c>
      <c r="AD15" s="45">
        <f t="shared" si="15"/>
        <v>21</v>
      </c>
      <c r="AE15" s="45"/>
      <c r="AF15" s="45" t="b">
        <f t="shared" si="16"/>
        <v>0</v>
      </c>
      <c r="AG15" s="45"/>
      <c r="AH15" s="45" t="b">
        <f t="shared" si="17"/>
        <v>0</v>
      </c>
      <c r="AI15" s="45"/>
      <c r="AJ15" s="45" t="b">
        <f t="shared" si="18"/>
        <v>0</v>
      </c>
      <c r="AK15" s="45"/>
      <c r="AL15" s="45" t="b">
        <f t="shared" si="3"/>
        <v>0</v>
      </c>
      <c r="AM15" s="45"/>
      <c r="AN15" s="45" t="b">
        <f t="shared" si="19"/>
        <v>0</v>
      </c>
      <c r="AO15" s="45"/>
      <c r="AP15" s="45" t="b">
        <f t="shared" si="20"/>
        <v>0</v>
      </c>
      <c r="AQ15" s="45"/>
      <c r="AR15" s="45" t="b">
        <f t="shared" si="21"/>
        <v>0</v>
      </c>
      <c r="AS15" s="45"/>
      <c r="AT15" s="45" t="b">
        <f t="shared" si="38"/>
        <v>0</v>
      </c>
      <c r="AU15" s="45"/>
      <c r="AV15" s="45" t="b">
        <f t="shared" si="22"/>
        <v>0</v>
      </c>
      <c r="AW15" s="45"/>
      <c r="AX15" s="45" t="b">
        <f t="shared" si="23"/>
        <v>0</v>
      </c>
      <c r="AY15" s="45"/>
      <c r="AZ15" s="45" t="b">
        <f t="shared" si="24"/>
        <v>0</v>
      </c>
      <c r="BA15" s="45"/>
      <c r="BB15" s="45" t="b">
        <f t="shared" si="25"/>
        <v>0</v>
      </c>
      <c r="BC15" s="45"/>
      <c r="BD15" s="45" t="b">
        <f t="shared" si="0"/>
        <v>0</v>
      </c>
      <c r="BE15" s="45" t="s">
        <v>7</v>
      </c>
      <c r="BF15" s="45">
        <f t="shared" si="26"/>
        <v>21</v>
      </c>
      <c r="BG15" s="45"/>
      <c r="BH15" s="45" t="b">
        <f t="shared" si="27"/>
        <v>0</v>
      </c>
      <c r="BI15" s="45"/>
      <c r="BJ15" s="45" t="b">
        <f t="shared" si="28"/>
        <v>0</v>
      </c>
      <c r="BK15" s="45"/>
      <c r="BL15" s="45" t="b">
        <f t="shared" si="29"/>
        <v>0</v>
      </c>
      <c r="BM15" s="45"/>
      <c r="BN15" s="45" t="b">
        <f t="shared" si="1"/>
        <v>0</v>
      </c>
      <c r="BO15" s="45" t="s">
        <v>7</v>
      </c>
      <c r="BP15" s="45">
        <f t="shared" si="30"/>
        <v>21</v>
      </c>
      <c r="BQ15" s="45"/>
      <c r="BR15" s="45" t="b">
        <f t="shared" si="31"/>
        <v>0</v>
      </c>
      <c r="BS15" s="45"/>
      <c r="BT15" s="45" t="b">
        <f t="shared" si="32"/>
        <v>0</v>
      </c>
      <c r="BU15" s="45"/>
      <c r="BV15" s="45" t="b">
        <f t="shared" si="33"/>
        <v>0</v>
      </c>
      <c r="BW15" s="45"/>
      <c r="BX15" s="45" t="b">
        <f t="shared" si="34"/>
        <v>0</v>
      </c>
      <c r="BY15" s="45"/>
      <c r="BZ15" s="45" t="b">
        <f t="shared" si="2"/>
        <v>0</v>
      </c>
      <c r="CA15" s="45" t="s">
        <v>7</v>
      </c>
      <c r="CB15" s="45">
        <f t="shared" si="37"/>
        <v>21</v>
      </c>
      <c r="CC15" s="45"/>
      <c r="CD15" s="57" t="b">
        <f t="shared" si="35"/>
        <v>0</v>
      </c>
      <c r="CE15" s="45"/>
      <c r="CF15" s="53">
        <f>SUM(C16:CD16)</f>
        <v>42.2</v>
      </c>
      <c r="CG15" s="4"/>
      <c r="CH15" s="4"/>
      <c r="CI15" s="4"/>
      <c r="CJ15" s="4"/>
      <c r="CK15" s="7"/>
    </row>
    <row r="16" spans="1:89" ht="24.9" customHeight="1" x14ac:dyDescent="0.25">
      <c r="A16" s="34" t="s">
        <v>88</v>
      </c>
      <c r="B16" s="12">
        <v>42.2</v>
      </c>
      <c r="C16" s="12"/>
      <c r="D16" s="12" t="b">
        <f t="shared" si="4"/>
        <v>0</v>
      </c>
      <c r="E16" s="45"/>
      <c r="F16" s="12" t="b">
        <f t="shared" si="4"/>
        <v>0</v>
      </c>
      <c r="G16" s="45"/>
      <c r="H16" s="45" t="b">
        <f t="shared" si="6"/>
        <v>0</v>
      </c>
      <c r="I16" s="45"/>
      <c r="J16" s="45" t="b">
        <f t="shared" si="7"/>
        <v>0</v>
      </c>
      <c r="K16" s="45"/>
      <c r="L16" s="45" t="b">
        <f t="shared" si="8"/>
        <v>0</v>
      </c>
      <c r="M16" s="45"/>
      <c r="N16" s="45" t="b">
        <f t="shared" si="8"/>
        <v>0</v>
      </c>
      <c r="O16" s="45"/>
      <c r="P16" s="45" t="b">
        <f t="shared" si="8"/>
        <v>0</v>
      </c>
      <c r="Q16" s="45"/>
      <c r="R16" s="45" t="b">
        <f t="shared" si="10"/>
        <v>0</v>
      </c>
      <c r="S16" s="45" t="s">
        <v>7</v>
      </c>
      <c r="T16" s="45">
        <f t="shared" si="36"/>
        <v>42.2</v>
      </c>
      <c r="U16" s="45"/>
      <c r="V16" s="45" t="b">
        <f t="shared" si="11"/>
        <v>0</v>
      </c>
      <c r="W16" s="45"/>
      <c r="X16" s="45" t="b">
        <f t="shared" si="12"/>
        <v>0</v>
      </c>
      <c r="Y16" s="45"/>
      <c r="Z16" s="45" t="b">
        <f t="shared" si="13"/>
        <v>0</v>
      </c>
      <c r="AA16" s="45"/>
      <c r="AB16" s="45" t="b">
        <f t="shared" si="14"/>
        <v>0</v>
      </c>
      <c r="AC16" s="45"/>
      <c r="AD16" s="45" t="b">
        <f t="shared" si="14"/>
        <v>0</v>
      </c>
      <c r="AE16" s="45"/>
      <c r="AF16" s="45" t="b">
        <f t="shared" si="16"/>
        <v>0</v>
      </c>
      <c r="AG16" s="45"/>
      <c r="AH16" s="45" t="b">
        <f t="shared" si="17"/>
        <v>0</v>
      </c>
      <c r="AI16" s="45"/>
      <c r="AJ16" s="45" t="b">
        <f t="shared" si="18"/>
        <v>0</v>
      </c>
      <c r="AK16" s="45"/>
      <c r="AL16" s="45" t="b">
        <f t="shared" si="3"/>
        <v>0</v>
      </c>
      <c r="AM16" s="45"/>
      <c r="AN16" s="45" t="b">
        <f t="shared" si="19"/>
        <v>0</v>
      </c>
      <c r="AO16" s="45"/>
      <c r="AP16" s="45" t="b">
        <f t="shared" si="20"/>
        <v>0</v>
      </c>
      <c r="AQ16" s="45"/>
      <c r="AR16" s="45" t="b">
        <f t="shared" si="21"/>
        <v>0</v>
      </c>
      <c r="AS16" s="45"/>
      <c r="AT16" s="45" t="b">
        <f t="shared" si="38"/>
        <v>0</v>
      </c>
      <c r="AU16" s="45"/>
      <c r="AV16" s="45" t="b">
        <f t="shared" si="22"/>
        <v>0</v>
      </c>
      <c r="AW16" s="45"/>
      <c r="AX16" s="45" t="b">
        <f t="shared" si="23"/>
        <v>0</v>
      </c>
      <c r="AY16" s="45"/>
      <c r="AZ16" s="45" t="b">
        <f t="shared" si="24"/>
        <v>0</v>
      </c>
      <c r="BA16" s="45"/>
      <c r="BB16" s="45" t="b">
        <f t="shared" si="25"/>
        <v>0</v>
      </c>
      <c r="BC16" s="45"/>
      <c r="BD16" s="45" t="b">
        <f t="shared" si="0"/>
        <v>0</v>
      </c>
      <c r="BE16" s="45"/>
      <c r="BF16" s="45" t="b">
        <f>IF(BE16="X",(D16*1))</f>
        <v>0</v>
      </c>
      <c r="BG16" s="45"/>
      <c r="BH16" s="45" t="b">
        <f t="shared" si="27"/>
        <v>0</v>
      </c>
      <c r="BI16" s="45"/>
      <c r="BJ16" s="45" t="b">
        <f t="shared" si="28"/>
        <v>0</v>
      </c>
      <c r="BK16" s="45"/>
      <c r="BL16" s="45" t="b">
        <f t="shared" si="29"/>
        <v>0</v>
      </c>
      <c r="BM16" s="45"/>
      <c r="BN16" s="45" t="b">
        <f t="shared" si="1"/>
        <v>0</v>
      </c>
      <c r="BO16" s="45"/>
      <c r="BP16" s="45" t="b">
        <f>IF(BO16="X",(D16*1))</f>
        <v>0</v>
      </c>
      <c r="BQ16" s="45"/>
      <c r="BR16" s="45" t="b">
        <f t="shared" si="31"/>
        <v>0</v>
      </c>
      <c r="BS16" s="45"/>
      <c r="BT16" s="45" t="b">
        <f t="shared" si="32"/>
        <v>0</v>
      </c>
      <c r="BU16" s="45"/>
      <c r="BV16" s="45" t="b">
        <f t="shared" si="33"/>
        <v>0</v>
      </c>
      <c r="BW16" s="45"/>
      <c r="BX16" s="45" t="b">
        <f t="shared" si="34"/>
        <v>0</v>
      </c>
      <c r="BY16" s="45"/>
      <c r="BZ16" s="45" t="b">
        <f t="shared" si="2"/>
        <v>0</v>
      </c>
      <c r="CA16" s="45"/>
      <c r="CB16" s="45" t="b">
        <f>IF(CA16="X",(D16*1))</f>
        <v>0</v>
      </c>
      <c r="CC16" s="45"/>
      <c r="CD16" s="57" t="b">
        <f t="shared" si="35"/>
        <v>0</v>
      </c>
      <c r="CE16" s="45"/>
      <c r="CF16" s="53">
        <f>SUM(C17:CD17)</f>
        <v>152</v>
      </c>
      <c r="CG16" s="4"/>
      <c r="CH16" s="4"/>
      <c r="CI16" s="4"/>
      <c r="CJ16" s="4"/>
      <c r="CK16" s="7"/>
    </row>
    <row r="17" spans="1:89" ht="24.9" customHeight="1" x14ac:dyDescent="0.25">
      <c r="A17" s="34" t="s">
        <v>89</v>
      </c>
      <c r="B17" s="12">
        <v>19</v>
      </c>
      <c r="C17" s="12"/>
      <c r="D17" s="12" t="b">
        <f t="shared" si="4"/>
        <v>0</v>
      </c>
      <c r="E17" s="45"/>
      <c r="F17" s="12" t="b">
        <f t="shared" si="4"/>
        <v>0</v>
      </c>
      <c r="G17" s="45"/>
      <c r="H17" s="45" t="b">
        <f t="shared" si="6"/>
        <v>0</v>
      </c>
      <c r="I17" s="45"/>
      <c r="J17" s="45" t="b">
        <f t="shared" si="7"/>
        <v>0</v>
      </c>
      <c r="K17" s="45"/>
      <c r="L17" s="45" t="b">
        <f t="shared" si="8"/>
        <v>0</v>
      </c>
      <c r="M17" s="45" t="s">
        <v>7</v>
      </c>
      <c r="N17" s="45">
        <f>IF(M17="X",(B17*1))</f>
        <v>19</v>
      </c>
      <c r="O17" s="45"/>
      <c r="P17" s="45" t="b">
        <f>IF(O17="X",(D17*1))</f>
        <v>0</v>
      </c>
      <c r="Q17" s="45"/>
      <c r="R17" s="45" t="b">
        <f t="shared" si="10"/>
        <v>0</v>
      </c>
      <c r="S17" s="45"/>
      <c r="T17" s="45" t="b">
        <f t="shared" si="10"/>
        <v>0</v>
      </c>
      <c r="U17" s="45"/>
      <c r="V17" s="45" t="b">
        <f t="shared" si="11"/>
        <v>0</v>
      </c>
      <c r="W17" s="45"/>
      <c r="X17" s="45" t="b">
        <f t="shared" si="12"/>
        <v>0</v>
      </c>
      <c r="Y17" s="45" t="s">
        <v>7</v>
      </c>
      <c r="Z17" s="45">
        <f t="shared" si="13"/>
        <v>19</v>
      </c>
      <c r="AA17" s="45"/>
      <c r="AB17" s="45" t="b">
        <f t="shared" si="14"/>
        <v>0</v>
      </c>
      <c r="AC17" s="45" t="s">
        <v>7</v>
      </c>
      <c r="AD17" s="45">
        <f>IF(AC17="X",(B17*1))</f>
        <v>19</v>
      </c>
      <c r="AE17" s="45"/>
      <c r="AF17" s="45" t="b">
        <f t="shared" si="16"/>
        <v>0</v>
      </c>
      <c r="AG17" s="45"/>
      <c r="AH17" s="45" t="b">
        <f t="shared" si="17"/>
        <v>0</v>
      </c>
      <c r="AI17" s="45"/>
      <c r="AJ17" s="45" t="b">
        <f t="shared" si="18"/>
        <v>0</v>
      </c>
      <c r="AK17" s="45"/>
      <c r="AL17" s="45" t="b">
        <f t="shared" si="3"/>
        <v>0</v>
      </c>
      <c r="AM17" s="45"/>
      <c r="AN17" s="45" t="b">
        <f t="shared" si="19"/>
        <v>0</v>
      </c>
      <c r="AO17" s="45"/>
      <c r="AP17" s="45" t="b">
        <f t="shared" si="20"/>
        <v>0</v>
      </c>
      <c r="AQ17" s="45"/>
      <c r="AR17" s="45" t="b">
        <f t="shared" si="21"/>
        <v>0</v>
      </c>
      <c r="AS17" s="45" t="s">
        <v>7</v>
      </c>
      <c r="AT17" s="45">
        <f t="shared" si="38"/>
        <v>19</v>
      </c>
      <c r="AU17" s="45"/>
      <c r="AV17" s="45" t="b">
        <f t="shared" si="22"/>
        <v>0</v>
      </c>
      <c r="AW17" s="45"/>
      <c r="AX17" s="45" t="b">
        <f t="shared" si="23"/>
        <v>0</v>
      </c>
      <c r="AY17" s="45" t="s">
        <v>7</v>
      </c>
      <c r="AZ17" s="45">
        <f t="shared" si="24"/>
        <v>19</v>
      </c>
      <c r="BA17" s="45"/>
      <c r="BB17" s="45" t="b">
        <f t="shared" si="25"/>
        <v>0</v>
      </c>
      <c r="BC17" s="45"/>
      <c r="BD17" s="45" t="b">
        <f t="shared" si="0"/>
        <v>0</v>
      </c>
      <c r="BE17" s="45" t="s">
        <v>7</v>
      </c>
      <c r="BF17" s="45">
        <f>IF(BE17="X",(B17*1))</f>
        <v>19</v>
      </c>
      <c r="BG17" s="45"/>
      <c r="BH17" s="45" t="b">
        <f t="shared" si="27"/>
        <v>0</v>
      </c>
      <c r="BI17" s="45"/>
      <c r="BJ17" s="45" t="b">
        <f t="shared" si="28"/>
        <v>0</v>
      </c>
      <c r="BK17" s="45"/>
      <c r="BL17" s="45" t="b">
        <f t="shared" si="29"/>
        <v>0</v>
      </c>
      <c r="BM17" s="45"/>
      <c r="BN17" s="45" t="b">
        <f t="shared" si="1"/>
        <v>0</v>
      </c>
      <c r="BO17" s="45" t="s">
        <v>7</v>
      </c>
      <c r="BP17" s="45">
        <f>IF(BO17="X",(B17*1))</f>
        <v>19</v>
      </c>
      <c r="BQ17" s="45"/>
      <c r="BR17" s="45" t="b">
        <f t="shared" si="31"/>
        <v>0</v>
      </c>
      <c r="BS17" s="45"/>
      <c r="BT17" s="45" t="b">
        <f t="shared" si="32"/>
        <v>0</v>
      </c>
      <c r="BU17" s="45"/>
      <c r="BV17" s="45" t="b">
        <f t="shared" si="33"/>
        <v>0</v>
      </c>
      <c r="BW17" s="45"/>
      <c r="BX17" s="45" t="b">
        <f t="shared" si="34"/>
        <v>0</v>
      </c>
      <c r="BY17" s="45"/>
      <c r="BZ17" s="45" t="b">
        <f t="shared" si="2"/>
        <v>0</v>
      </c>
      <c r="CA17" s="45" t="s">
        <v>7</v>
      </c>
      <c r="CB17" s="45">
        <f>IF(CA17="X",(B17*1))</f>
        <v>19</v>
      </c>
      <c r="CC17" s="45"/>
      <c r="CD17" s="57" t="b">
        <f t="shared" si="35"/>
        <v>0</v>
      </c>
      <c r="CE17" s="45"/>
      <c r="CF17" s="53">
        <f>SUM(C18:CD18)</f>
        <v>33</v>
      </c>
      <c r="CG17" s="4"/>
      <c r="CH17" s="4"/>
      <c r="CI17" s="4"/>
      <c r="CJ17" s="4"/>
      <c r="CK17" s="7"/>
    </row>
    <row r="18" spans="1:89" ht="24.9" customHeight="1" x14ac:dyDescent="0.25">
      <c r="A18" s="34" t="s">
        <v>89</v>
      </c>
      <c r="B18" s="12">
        <v>11</v>
      </c>
      <c r="C18" s="12"/>
      <c r="D18" s="12" t="b">
        <f t="shared" si="4"/>
        <v>0</v>
      </c>
      <c r="E18" s="45" t="s">
        <v>7</v>
      </c>
      <c r="F18" s="12">
        <f>IF(E18="X",(B18*1))</f>
        <v>11</v>
      </c>
      <c r="G18" s="45"/>
      <c r="H18" s="45" t="b">
        <f t="shared" si="6"/>
        <v>0</v>
      </c>
      <c r="I18" s="45"/>
      <c r="J18" s="45" t="b">
        <f t="shared" si="7"/>
        <v>0</v>
      </c>
      <c r="K18" s="45"/>
      <c r="L18" s="45" t="b">
        <f t="shared" si="8"/>
        <v>0</v>
      </c>
      <c r="M18" s="45"/>
      <c r="N18" s="45" t="b">
        <f t="shared" si="8"/>
        <v>0</v>
      </c>
      <c r="O18" s="45"/>
      <c r="P18" s="45" t="b">
        <f t="shared" si="8"/>
        <v>0</v>
      </c>
      <c r="Q18" s="45"/>
      <c r="R18" s="45" t="b">
        <f t="shared" si="10"/>
        <v>0</v>
      </c>
      <c r="S18" s="45"/>
      <c r="T18" s="45" t="b">
        <f t="shared" si="10"/>
        <v>0</v>
      </c>
      <c r="U18" s="45"/>
      <c r="V18" s="45" t="b">
        <f t="shared" si="11"/>
        <v>0</v>
      </c>
      <c r="W18" s="45" t="s">
        <v>7</v>
      </c>
      <c r="X18" s="45">
        <f t="shared" si="12"/>
        <v>11</v>
      </c>
      <c r="Y18" s="45"/>
      <c r="Z18" s="45" t="b">
        <f t="shared" si="13"/>
        <v>0</v>
      </c>
      <c r="AA18" s="45"/>
      <c r="AB18" s="45" t="b">
        <f t="shared" si="14"/>
        <v>0</v>
      </c>
      <c r="AC18" s="45"/>
      <c r="AD18" s="45" t="b">
        <f t="shared" si="14"/>
        <v>0</v>
      </c>
      <c r="AE18" s="45"/>
      <c r="AF18" s="45" t="b">
        <f t="shared" si="16"/>
        <v>0</v>
      </c>
      <c r="AG18" s="45"/>
      <c r="AH18" s="45" t="b">
        <f t="shared" si="17"/>
        <v>0</v>
      </c>
      <c r="AI18" s="45" t="s">
        <v>7</v>
      </c>
      <c r="AJ18" s="45">
        <f t="shared" si="18"/>
        <v>11</v>
      </c>
      <c r="AK18" s="45"/>
      <c r="AL18" s="45" t="b">
        <f t="shared" si="3"/>
        <v>0</v>
      </c>
      <c r="AM18" s="45"/>
      <c r="AN18" s="45" t="b">
        <f t="shared" si="19"/>
        <v>0</v>
      </c>
      <c r="AO18" s="45"/>
      <c r="AP18" s="45" t="b">
        <f t="shared" si="20"/>
        <v>0</v>
      </c>
      <c r="AQ18" s="45"/>
      <c r="AR18" s="45" t="b">
        <f t="shared" si="21"/>
        <v>0</v>
      </c>
      <c r="AS18" s="45"/>
      <c r="AT18" s="45" t="b">
        <f t="shared" si="38"/>
        <v>0</v>
      </c>
      <c r="AU18" s="45"/>
      <c r="AV18" s="45" t="b">
        <f t="shared" si="22"/>
        <v>0</v>
      </c>
      <c r="AW18" s="45"/>
      <c r="AX18" s="45" t="b">
        <f t="shared" si="23"/>
        <v>0</v>
      </c>
      <c r="AY18" s="45"/>
      <c r="AZ18" s="45" t="b">
        <f t="shared" si="24"/>
        <v>0</v>
      </c>
      <c r="BA18" s="45"/>
      <c r="BB18" s="45" t="b">
        <f t="shared" si="25"/>
        <v>0</v>
      </c>
      <c r="BC18" s="45"/>
      <c r="BD18" s="45" t="b">
        <f t="shared" si="0"/>
        <v>0</v>
      </c>
      <c r="BE18" s="45"/>
      <c r="BF18" s="45" t="b">
        <f>IF(BE18="X",(D18*1))</f>
        <v>0</v>
      </c>
      <c r="BG18" s="45"/>
      <c r="BH18" s="45" t="b">
        <f t="shared" si="27"/>
        <v>0</v>
      </c>
      <c r="BI18" s="45"/>
      <c r="BJ18" s="45" t="b">
        <f t="shared" si="28"/>
        <v>0</v>
      </c>
      <c r="BK18" s="45"/>
      <c r="BL18" s="45" t="b">
        <f t="shared" si="29"/>
        <v>0</v>
      </c>
      <c r="BM18" s="45"/>
      <c r="BN18" s="45" t="b">
        <f t="shared" si="1"/>
        <v>0</v>
      </c>
      <c r="BO18" s="45"/>
      <c r="BP18" s="45" t="b">
        <f>IF(BO18="X",(D18*1))</f>
        <v>0</v>
      </c>
      <c r="BQ18" s="45"/>
      <c r="BR18" s="45" t="b">
        <f t="shared" si="31"/>
        <v>0</v>
      </c>
      <c r="BS18" s="45"/>
      <c r="BT18" s="45" t="b">
        <f t="shared" si="32"/>
        <v>0</v>
      </c>
      <c r="BU18" s="45"/>
      <c r="BV18" s="45" t="b">
        <f t="shared" si="33"/>
        <v>0</v>
      </c>
      <c r="BW18" s="45"/>
      <c r="BX18" s="45" t="b">
        <f t="shared" si="34"/>
        <v>0</v>
      </c>
      <c r="BY18" s="45"/>
      <c r="BZ18" s="45" t="b">
        <f t="shared" si="2"/>
        <v>0</v>
      </c>
      <c r="CA18" s="45"/>
      <c r="CB18" s="45" t="b">
        <f t="shared" ref="CB18:CB24" si="39">IF(CA18="X",(D18*1))</f>
        <v>0</v>
      </c>
      <c r="CC18" s="45"/>
      <c r="CD18" s="57" t="b">
        <f t="shared" si="35"/>
        <v>0</v>
      </c>
      <c r="CE18" s="45"/>
      <c r="CF18" s="53">
        <f>SUM(C19:CD19)</f>
        <v>42</v>
      </c>
      <c r="CG18" s="4"/>
      <c r="CH18" s="4"/>
      <c r="CI18" s="4"/>
      <c r="CJ18" s="4"/>
      <c r="CK18" s="7"/>
    </row>
    <row r="19" spans="1:89" ht="24.9" customHeight="1" x14ac:dyDescent="0.25">
      <c r="A19" s="34" t="s">
        <v>90</v>
      </c>
      <c r="B19" s="12">
        <v>21</v>
      </c>
      <c r="C19" s="12"/>
      <c r="D19" s="12" t="b">
        <f t="shared" si="4"/>
        <v>0</v>
      </c>
      <c r="E19" s="45"/>
      <c r="F19" s="12" t="b">
        <f t="shared" si="4"/>
        <v>0</v>
      </c>
      <c r="G19" s="45"/>
      <c r="H19" s="45" t="b">
        <f t="shared" si="6"/>
        <v>0</v>
      </c>
      <c r="I19" s="45"/>
      <c r="J19" s="45" t="b">
        <f t="shared" si="7"/>
        <v>0</v>
      </c>
      <c r="K19" s="45"/>
      <c r="L19" s="45" t="b">
        <f t="shared" si="8"/>
        <v>0</v>
      </c>
      <c r="M19" s="45"/>
      <c r="N19" s="45" t="b">
        <f t="shared" si="8"/>
        <v>0</v>
      </c>
      <c r="O19" s="45"/>
      <c r="P19" s="45" t="b">
        <f t="shared" si="8"/>
        <v>0</v>
      </c>
      <c r="Q19" s="45"/>
      <c r="R19" s="45" t="b">
        <f t="shared" si="10"/>
        <v>0</v>
      </c>
      <c r="S19" s="45"/>
      <c r="T19" s="45" t="b">
        <f t="shared" si="10"/>
        <v>0</v>
      </c>
      <c r="U19" s="45"/>
      <c r="V19" s="45" t="b">
        <f t="shared" si="11"/>
        <v>0</v>
      </c>
      <c r="W19" s="45"/>
      <c r="X19" s="45" t="b">
        <f t="shared" si="12"/>
        <v>0</v>
      </c>
      <c r="Y19" s="45"/>
      <c r="Z19" s="45" t="b">
        <f t="shared" si="13"/>
        <v>0</v>
      </c>
      <c r="AA19" s="45"/>
      <c r="AB19" s="45" t="b">
        <f t="shared" si="14"/>
        <v>0</v>
      </c>
      <c r="AC19" s="45"/>
      <c r="AD19" s="45" t="b">
        <f t="shared" si="14"/>
        <v>0</v>
      </c>
      <c r="AE19" s="45"/>
      <c r="AF19" s="45" t="b">
        <f t="shared" si="16"/>
        <v>0</v>
      </c>
      <c r="AG19" s="45"/>
      <c r="AH19" s="45" t="b">
        <f t="shared" si="17"/>
        <v>0</v>
      </c>
      <c r="AI19" s="45"/>
      <c r="AJ19" s="45" t="b">
        <f t="shared" si="18"/>
        <v>0</v>
      </c>
      <c r="AK19" s="45"/>
      <c r="AL19" s="45" t="b">
        <f t="shared" si="3"/>
        <v>0</v>
      </c>
      <c r="AM19" s="45"/>
      <c r="AN19" s="45" t="b">
        <f t="shared" si="19"/>
        <v>0</v>
      </c>
      <c r="AO19" s="45"/>
      <c r="AP19" s="45" t="b">
        <f t="shared" si="20"/>
        <v>0</v>
      </c>
      <c r="AQ19" s="45"/>
      <c r="AR19" s="45" t="b">
        <f t="shared" si="21"/>
        <v>0</v>
      </c>
      <c r="AS19" s="45"/>
      <c r="AT19" s="45" t="b">
        <f t="shared" si="38"/>
        <v>0</v>
      </c>
      <c r="AU19" s="45"/>
      <c r="AV19" s="45" t="b">
        <f t="shared" si="22"/>
        <v>0</v>
      </c>
      <c r="AW19" s="45"/>
      <c r="AX19" s="45" t="b">
        <f t="shared" si="23"/>
        <v>0</v>
      </c>
      <c r="AY19" s="45"/>
      <c r="AZ19" s="45" t="b">
        <f t="shared" si="24"/>
        <v>0</v>
      </c>
      <c r="BA19" s="45"/>
      <c r="BB19" s="45" t="b">
        <f t="shared" si="25"/>
        <v>0</v>
      </c>
      <c r="BC19" s="45"/>
      <c r="BD19" s="45" t="b">
        <f t="shared" si="0"/>
        <v>0</v>
      </c>
      <c r="BE19" s="45" t="s">
        <v>7</v>
      </c>
      <c r="BF19" s="45">
        <f>IF(BE19="X",(B19*1))</f>
        <v>21</v>
      </c>
      <c r="BG19" s="45"/>
      <c r="BH19" s="45" t="b">
        <f t="shared" si="27"/>
        <v>0</v>
      </c>
      <c r="BI19" s="45"/>
      <c r="BJ19" s="45" t="b">
        <f t="shared" si="28"/>
        <v>0</v>
      </c>
      <c r="BK19" s="45"/>
      <c r="BL19" s="45" t="b">
        <f t="shared" si="29"/>
        <v>0</v>
      </c>
      <c r="BM19" s="45"/>
      <c r="BN19" s="45" t="b">
        <f t="shared" si="1"/>
        <v>0</v>
      </c>
      <c r="BO19" s="45" t="s">
        <v>7</v>
      </c>
      <c r="BP19" s="45">
        <f>IF(BO19="X",(B19*1))</f>
        <v>21</v>
      </c>
      <c r="BQ19" s="45"/>
      <c r="BR19" s="45" t="b">
        <f t="shared" si="31"/>
        <v>0</v>
      </c>
      <c r="BS19" s="45"/>
      <c r="BT19" s="45" t="b">
        <f t="shared" si="32"/>
        <v>0</v>
      </c>
      <c r="BU19" s="45"/>
      <c r="BV19" s="45" t="b">
        <f t="shared" si="33"/>
        <v>0</v>
      </c>
      <c r="BW19" s="45"/>
      <c r="BX19" s="45" t="b">
        <f t="shared" si="34"/>
        <v>0</v>
      </c>
      <c r="BY19" s="45"/>
      <c r="BZ19" s="45" t="b">
        <f t="shared" si="2"/>
        <v>0</v>
      </c>
      <c r="CA19" s="45"/>
      <c r="CB19" s="45" t="b">
        <f t="shared" si="39"/>
        <v>0</v>
      </c>
      <c r="CC19" s="45"/>
      <c r="CD19" s="57" t="b">
        <f t="shared" si="35"/>
        <v>0</v>
      </c>
      <c r="CE19" s="45"/>
      <c r="CF19" s="53">
        <f>SUM(C20:CD20)</f>
        <v>28</v>
      </c>
      <c r="CG19" s="4"/>
      <c r="CH19" s="4"/>
      <c r="CI19" s="4"/>
      <c r="CJ19" s="4"/>
      <c r="CK19" s="7"/>
    </row>
    <row r="20" spans="1:89" ht="24.9" customHeight="1" x14ac:dyDescent="0.25">
      <c r="A20" s="63" t="s">
        <v>91</v>
      </c>
      <c r="B20" s="12">
        <v>14</v>
      </c>
      <c r="C20" s="12"/>
      <c r="D20" s="12" t="b">
        <f t="shared" si="4"/>
        <v>0</v>
      </c>
      <c r="E20" s="45"/>
      <c r="F20" s="12" t="b">
        <f t="shared" si="4"/>
        <v>0</v>
      </c>
      <c r="G20" s="45"/>
      <c r="H20" s="45" t="b">
        <f t="shared" si="6"/>
        <v>0</v>
      </c>
      <c r="I20" s="45"/>
      <c r="J20" s="45" t="b">
        <f t="shared" si="7"/>
        <v>0</v>
      </c>
      <c r="K20" s="45"/>
      <c r="L20" s="45" t="b">
        <f t="shared" si="8"/>
        <v>0</v>
      </c>
      <c r="M20" s="45"/>
      <c r="N20" s="45" t="b">
        <f t="shared" si="8"/>
        <v>0</v>
      </c>
      <c r="O20" s="45"/>
      <c r="P20" s="45" t="b">
        <f t="shared" si="8"/>
        <v>0</v>
      </c>
      <c r="Q20" s="45"/>
      <c r="R20" s="45" t="b">
        <f t="shared" si="10"/>
        <v>0</v>
      </c>
      <c r="S20" s="45"/>
      <c r="T20" s="45" t="b">
        <f t="shared" si="10"/>
        <v>0</v>
      </c>
      <c r="U20" s="45"/>
      <c r="V20" s="45" t="b">
        <f t="shared" si="11"/>
        <v>0</v>
      </c>
      <c r="W20" s="45"/>
      <c r="X20" s="45" t="b">
        <f t="shared" si="12"/>
        <v>0</v>
      </c>
      <c r="Y20" s="45" t="s">
        <v>7</v>
      </c>
      <c r="Z20" s="45">
        <f t="shared" si="13"/>
        <v>14</v>
      </c>
      <c r="AA20" s="45"/>
      <c r="AB20" s="45" t="b">
        <f t="shared" si="14"/>
        <v>0</v>
      </c>
      <c r="AC20" s="45"/>
      <c r="AD20" s="45" t="b">
        <f t="shared" si="14"/>
        <v>0</v>
      </c>
      <c r="AE20" s="45"/>
      <c r="AF20" s="45" t="b">
        <f t="shared" si="16"/>
        <v>0</v>
      </c>
      <c r="AG20" s="45"/>
      <c r="AH20" s="45" t="b">
        <f t="shared" si="17"/>
        <v>0</v>
      </c>
      <c r="AI20" s="45" t="s">
        <v>7</v>
      </c>
      <c r="AJ20" s="45">
        <f t="shared" si="18"/>
        <v>14</v>
      </c>
      <c r="AK20" s="45"/>
      <c r="AL20" s="45" t="b">
        <f t="shared" si="3"/>
        <v>0</v>
      </c>
      <c r="AM20" s="45"/>
      <c r="AN20" s="45" t="b">
        <f t="shared" si="19"/>
        <v>0</v>
      </c>
      <c r="AO20" s="45"/>
      <c r="AP20" s="45" t="b">
        <f t="shared" si="20"/>
        <v>0</v>
      </c>
      <c r="AQ20" s="45"/>
      <c r="AR20" s="45" t="b">
        <f t="shared" si="21"/>
        <v>0</v>
      </c>
      <c r="AS20" s="45"/>
      <c r="AT20" s="45" t="b">
        <f t="shared" si="38"/>
        <v>0</v>
      </c>
      <c r="AU20" s="45"/>
      <c r="AV20" s="45" t="b">
        <f t="shared" si="22"/>
        <v>0</v>
      </c>
      <c r="AW20" s="45"/>
      <c r="AX20" s="45" t="b">
        <f t="shared" si="23"/>
        <v>0</v>
      </c>
      <c r="AY20" s="45"/>
      <c r="AZ20" s="45" t="b">
        <f t="shared" si="24"/>
        <v>0</v>
      </c>
      <c r="BA20" s="45"/>
      <c r="BB20" s="45" t="b">
        <f t="shared" si="25"/>
        <v>0</v>
      </c>
      <c r="BC20" s="45"/>
      <c r="BD20" s="45" t="b">
        <f t="shared" si="0"/>
        <v>0</v>
      </c>
      <c r="BE20" s="45"/>
      <c r="BF20" s="45" t="b">
        <f>IF(BE20="X",(D20*1))</f>
        <v>0</v>
      </c>
      <c r="BG20" s="45"/>
      <c r="BH20" s="45" t="b">
        <f t="shared" si="27"/>
        <v>0</v>
      </c>
      <c r="BI20" s="45"/>
      <c r="BJ20" s="45" t="b">
        <f t="shared" si="28"/>
        <v>0</v>
      </c>
      <c r="BK20" s="45"/>
      <c r="BL20" s="45" t="b">
        <f t="shared" si="29"/>
        <v>0</v>
      </c>
      <c r="BM20" s="45"/>
      <c r="BN20" s="45" t="b">
        <f t="shared" si="1"/>
        <v>0</v>
      </c>
      <c r="BO20" s="45"/>
      <c r="BP20" s="45" t="b">
        <f>IF(BO20="X",(D20*1))</f>
        <v>0</v>
      </c>
      <c r="BQ20" s="45"/>
      <c r="BR20" s="45" t="b">
        <f t="shared" si="31"/>
        <v>0</v>
      </c>
      <c r="BS20" s="45"/>
      <c r="BT20" s="45" t="b">
        <f t="shared" si="32"/>
        <v>0</v>
      </c>
      <c r="BU20" s="45"/>
      <c r="BV20" s="45" t="b">
        <f t="shared" si="33"/>
        <v>0</v>
      </c>
      <c r="BW20" s="45"/>
      <c r="BX20" s="45" t="b">
        <f t="shared" si="34"/>
        <v>0</v>
      </c>
      <c r="BY20" s="45"/>
      <c r="BZ20" s="45" t="b">
        <f t="shared" si="2"/>
        <v>0</v>
      </c>
      <c r="CA20" s="45"/>
      <c r="CB20" s="45" t="b">
        <f t="shared" si="39"/>
        <v>0</v>
      </c>
      <c r="CC20" s="45"/>
      <c r="CD20" s="57" t="b">
        <f t="shared" si="35"/>
        <v>0</v>
      </c>
      <c r="CE20" s="45"/>
      <c r="CF20" s="53">
        <f>SUM(C21:CD21)</f>
        <v>42.2</v>
      </c>
      <c r="CG20" s="4"/>
      <c r="CH20" s="4"/>
      <c r="CI20" s="4"/>
      <c r="CJ20" s="4"/>
      <c r="CK20" s="7"/>
    </row>
    <row r="21" spans="1:89" ht="24.9" customHeight="1" x14ac:dyDescent="0.25">
      <c r="A21" s="59" t="s">
        <v>100</v>
      </c>
      <c r="B21" s="12">
        <v>42.2</v>
      </c>
      <c r="C21" s="12"/>
      <c r="D21" s="12" t="b">
        <f t="shared" si="4"/>
        <v>0</v>
      </c>
      <c r="E21" s="45"/>
      <c r="F21" s="12" t="b">
        <f t="shared" si="4"/>
        <v>0</v>
      </c>
      <c r="G21" s="45"/>
      <c r="H21" s="45" t="b">
        <f t="shared" si="6"/>
        <v>0</v>
      </c>
      <c r="I21" s="45"/>
      <c r="J21" s="45" t="b">
        <f t="shared" si="7"/>
        <v>0</v>
      </c>
      <c r="K21" s="45"/>
      <c r="L21" s="45" t="b">
        <f t="shared" si="8"/>
        <v>0</v>
      </c>
      <c r="M21" s="45"/>
      <c r="N21" s="45" t="b">
        <f t="shared" si="8"/>
        <v>0</v>
      </c>
      <c r="O21" s="45"/>
      <c r="P21" s="45" t="b">
        <f t="shared" si="8"/>
        <v>0</v>
      </c>
      <c r="Q21" s="45"/>
      <c r="R21" s="45" t="b">
        <f t="shared" si="10"/>
        <v>0</v>
      </c>
      <c r="S21" s="45" t="s">
        <v>7</v>
      </c>
      <c r="T21" s="45">
        <f>IF(S21="X",(B21*1))</f>
        <v>42.2</v>
      </c>
      <c r="U21" s="45"/>
      <c r="V21" s="45" t="b">
        <f t="shared" si="11"/>
        <v>0</v>
      </c>
      <c r="W21" s="45"/>
      <c r="X21" s="45" t="b">
        <f t="shared" si="12"/>
        <v>0</v>
      </c>
      <c r="Y21" s="45"/>
      <c r="Z21" s="45" t="b">
        <f t="shared" si="13"/>
        <v>0</v>
      </c>
      <c r="AA21" s="45"/>
      <c r="AB21" s="45" t="b">
        <f t="shared" si="14"/>
        <v>0</v>
      </c>
      <c r="AC21" s="45"/>
      <c r="AD21" s="45" t="b">
        <f t="shared" si="14"/>
        <v>0</v>
      </c>
      <c r="AE21" s="45"/>
      <c r="AF21" s="45" t="b">
        <f t="shared" si="16"/>
        <v>0</v>
      </c>
      <c r="AG21" s="45"/>
      <c r="AH21" s="45" t="b">
        <f t="shared" si="17"/>
        <v>0</v>
      </c>
      <c r="AI21" s="45"/>
      <c r="AJ21" s="45" t="b">
        <f t="shared" si="18"/>
        <v>0</v>
      </c>
      <c r="AK21" s="45"/>
      <c r="AL21" s="45" t="b">
        <f t="shared" si="3"/>
        <v>0</v>
      </c>
      <c r="AM21" s="45"/>
      <c r="AN21" s="45" t="b">
        <f t="shared" si="19"/>
        <v>0</v>
      </c>
      <c r="AO21" s="45"/>
      <c r="AP21" s="45" t="b">
        <f t="shared" si="20"/>
        <v>0</v>
      </c>
      <c r="AQ21" s="45"/>
      <c r="AR21" s="45" t="b">
        <f t="shared" si="21"/>
        <v>0</v>
      </c>
      <c r="AS21" s="45"/>
      <c r="AT21" s="45" t="b">
        <f t="shared" si="38"/>
        <v>0</v>
      </c>
      <c r="AU21" s="45"/>
      <c r="AV21" s="45" t="b">
        <f t="shared" si="22"/>
        <v>0</v>
      </c>
      <c r="AW21" s="45"/>
      <c r="AX21" s="45" t="b">
        <f t="shared" si="23"/>
        <v>0</v>
      </c>
      <c r="AY21" s="45"/>
      <c r="AZ21" s="45" t="b">
        <f t="shared" si="24"/>
        <v>0</v>
      </c>
      <c r="BA21" s="45"/>
      <c r="BB21" s="45" t="b">
        <f t="shared" si="25"/>
        <v>0</v>
      </c>
      <c r="BC21" s="45"/>
      <c r="BD21" s="45" t="b">
        <f t="shared" si="0"/>
        <v>0</v>
      </c>
      <c r="BE21" s="45"/>
      <c r="BF21" s="45" t="b">
        <f>IF(BE21="X",(D21*1))</f>
        <v>0</v>
      </c>
      <c r="BG21" s="45"/>
      <c r="BH21" s="45" t="b">
        <f t="shared" si="27"/>
        <v>0</v>
      </c>
      <c r="BI21" s="45"/>
      <c r="BJ21" s="45" t="b">
        <f t="shared" si="28"/>
        <v>0</v>
      </c>
      <c r="BK21" s="45"/>
      <c r="BL21" s="45" t="b">
        <f t="shared" si="29"/>
        <v>0</v>
      </c>
      <c r="BM21" s="45"/>
      <c r="BN21" s="45" t="b">
        <f t="shared" si="1"/>
        <v>0</v>
      </c>
      <c r="BO21" s="45"/>
      <c r="BP21" s="45" t="b">
        <f>IF(BO21="X",(D21*1))</f>
        <v>0</v>
      </c>
      <c r="BQ21" s="45"/>
      <c r="BR21" s="45" t="b">
        <f t="shared" si="31"/>
        <v>0</v>
      </c>
      <c r="BS21" s="45"/>
      <c r="BT21" s="45" t="b">
        <f t="shared" si="32"/>
        <v>0</v>
      </c>
      <c r="BU21" s="45"/>
      <c r="BV21" s="45" t="b">
        <f t="shared" si="33"/>
        <v>0</v>
      </c>
      <c r="BW21" s="45"/>
      <c r="BX21" s="45" t="b">
        <f t="shared" si="34"/>
        <v>0</v>
      </c>
      <c r="BY21" s="45"/>
      <c r="BZ21" s="45" t="b">
        <f t="shared" si="2"/>
        <v>0</v>
      </c>
      <c r="CA21" s="45"/>
      <c r="CB21" s="45" t="b">
        <f t="shared" si="39"/>
        <v>0</v>
      </c>
      <c r="CC21" s="45"/>
      <c r="CD21" s="57" t="b">
        <f t="shared" si="35"/>
        <v>0</v>
      </c>
      <c r="CE21" s="45"/>
      <c r="CF21" s="53">
        <f>SUM(C22:CD22)</f>
        <v>34</v>
      </c>
      <c r="CG21" s="4"/>
      <c r="CH21" s="4"/>
      <c r="CI21" s="4"/>
      <c r="CJ21" s="4"/>
      <c r="CK21" s="7"/>
    </row>
    <row r="22" spans="1:89" ht="24.9" customHeight="1" x14ac:dyDescent="0.25">
      <c r="A22" s="59" t="s">
        <v>102</v>
      </c>
      <c r="B22" s="12">
        <v>17</v>
      </c>
      <c r="C22" s="12"/>
      <c r="D22" s="12" t="b">
        <f t="shared" si="4"/>
        <v>0</v>
      </c>
      <c r="E22" s="45"/>
      <c r="F22" s="45" t="b">
        <f t="shared" si="4"/>
        <v>0</v>
      </c>
      <c r="G22" s="45"/>
      <c r="H22" s="45" t="b">
        <f t="shared" si="6"/>
        <v>0</v>
      </c>
      <c r="I22" s="45"/>
      <c r="J22" s="45" t="b">
        <f t="shared" si="7"/>
        <v>0</v>
      </c>
      <c r="K22" s="45"/>
      <c r="L22" s="45" t="b">
        <f t="shared" si="8"/>
        <v>0</v>
      </c>
      <c r="M22" s="45"/>
      <c r="N22" s="45" t="b">
        <f t="shared" si="8"/>
        <v>0</v>
      </c>
      <c r="O22" s="45"/>
      <c r="P22" s="45" t="b">
        <f t="shared" si="8"/>
        <v>0</v>
      </c>
      <c r="Q22" s="45"/>
      <c r="R22" s="45" t="b">
        <f t="shared" si="10"/>
        <v>0</v>
      </c>
      <c r="S22" s="45"/>
      <c r="T22" s="45"/>
      <c r="U22" s="45"/>
      <c r="V22" s="45" t="b">
        <f t="shared" si="11"/>
        <v>0</v>
      </c>
      <c r="W22" s="45"/>
      <c r="X22" s="45" t="b">
        <f t="shared" si="12"/>
        <v>0</v>
      </c>
      <c r="Y22" s="45"/>
      <c r="Z22" s="45" t="b">
        <f t="shared" si="13"/>
        <v>0</v>
      </c>
      <c r="AA22" s="45"/>
      <c r="AB22" s="45" t="b">
        <f t="shared" si="14"/>
        <v>0</v>
      </c>
      <c r="AC22" s="45"/>
      <c r="AD22" s="45" t="b">
        <f t="shared" si="14"/>
        <v>0</v>
      </c>
      <c r="AE22" s="45"/>
      <c r="AF22" s="45" t="b">
        <f t="shared" si="16"/>
        <v>0</v>
      </c>
      <c r="AG22" s="45"/>
      <c r="AH22" s="45" t="b">
        <f t="shared" si="17"/>
        <v>0</v>
      </c>
      <c r="AI22" s="45"/>
      <c r="AJ22" s="45" t="b">
        <f t="shared" si="18"/>
        <v>0</v>
      </c>
      <c r="AK22" s="45" t="s">
        <v>7</v>
      </c>
      <c r="AL22" s="45">
        <f t="shared" si="3"/>
        <v>17</v>
      </c>
      <c r="AM22" s="45"/>
      <c r="AN22" s="45" t="b">
        <f t="shared" si="19"/>
        <v>0</v>
      </c>
      <c r="AO22" s="45"/>
      <c r="AP22" s="45" t="b">
        <f t="shared" si="20"/>
        <v>0</v>
      </c>
      <c r="AQ22" s="45"/>
      <c r="AR22" s="45" t="b">
        <f t="shared" si="21"/>
        <v>0</v>
      </c>
      <c r="AS22" s="45"/>
      <c r="AT22" s="45" t="b">
        <f t="shared" si="38"/>
        <v>0</v>
      </c>
      <c r="AU22" s="45"/>
      <c r="AV22" s="45" t="b">
        <f t="shared" si="22"/>
        <v>0</v>
      </c>
      <c r="AW22" s="45"/>
      <c r="AX22" s="45" t="b">
        <f t="shared" si="23"/>
        <v>0</v>
      </c>
      <c r="AY22" s="45"/>
      <c r="AZ22" s="45" t="b">
        <f t="shared" si="24"/>
        <v>0</v>
      </c>
      <c r="BA22" s="45"/>
      <c r="BB22" s="45" t="b">
        <f t="shared" si="25"/>
        <v>0</v>
      </c>
      <c r="BC22" s="45"/>
      <c r="BD22" s="45" t="b">
        <f t="shared" si="0"/>
        <v>0</v>
      </c>
      <c r="BE22" s="45"/>
      <c r="BF22" s="45"/>
      <c r="BG22" s="45"/>
      <c r="BH22" s="45" t="b">
        <f t="shared" si="27"/>
        <v>0</v>
      </c>
      <c r="BI22" s="45"/>
      <c r="BJ22" s="45" t="b">
        <f t="shared" si="28"/>
        <v>0</v>
      </c>
      <c r="BK22" s="45"/>
      <c r="BL22" s="45" t="b">
        <f t="shared" si="29"/>
        <v>0</v>
      </c>
      <c r="BM22" s="45"/>
      <c r="BN22" s="45" t="b">
        <f t="shared" si="1"/>
        <v>0</v>
      </c>
      <c r="BO22" s="45"/>
      <c r="BP22" s="45"/>
      <c r="BQ22" s="45"/>
      <c r="BR22" s="45" t="b">
        <f t="shared" si="31"/>
        <v>0</v>
      </c>
      <c r="BS22" s="45"/>
      <c r="BT22" s="45" t="b">
        <f t="shared" si="32"/>
        <v>0</v>
      </c>
      <c r="BU22" s="45"/>
      <c r="BV22" s="45" t="b">
        <f t="shared" si="33"/>
        <v>0</v>
      </c>
      <c r="BW22" s="45"/>
      <c r="BX22" s="45" t="b">
        <f t="shared" si="34"/>
        <v>0</v>
      </c>
      <c r="BY22" s="45" t="s">
        <v>7</v>
      </c>
      <c r="BZ22" s="45">
        <f t="shared" si="2"/>
        <v>17</v>
      </c>
      <c r="CA22" s="45"/>
      <c r="CB22" s="45" t="b">
        <f t="shared" si="39"/>
        <v>0</v>
      </c>
      <c r="CC22" s="45"/>
      <c r="CD22" s="57" t="b">
        <f t="shared" si="35"/>
        <v>0</v>
      </c>
      <c r="CE22" s="45"/>
      <c r="CF22" s="53">
        <f>SUM(C23:CD23)</f>
        <v>13</v>
      </c>
      <c r="CG22" s="4"/>
      <c r="CH22" s="4"/>
      <c r="CI22" s="4"/>
      <c r="CJ22" s="4"/>
      <c r="CK22" s="7"/>
    </row>
    <row r="23" spans="1:89" ht="24.9" customHeight="1" x14ac:dyDescent="0.25">
      <c r="A23" s="64" t="s">
        <v>110</v>
      </c>
      <c r="B23" s="12">
        <v>13</v>
      </c>
      <c r="C23" s="12"/>
      <c r="D23" s="12" t="b">
        <f t="shared" si="4"/>
        <v>0</v>
      </c>
      <c r="E23" s="45"/>
      <c r="F23" s="45" t="b">
        <f t="shared" si="4"/>
        <v>0</v>
      </c>
      <c r="G23" s="45"/>
      <c r="H23" s="45" t="b">
        <f t="shared" si="6"/>
        <v>0</v>
      </c>
      <c r="I23" s="45"/>
      <c r="J23" s="45" t="b">
        <f t="shared" si="7"/>
        <v>0</v>
      </c>
      <c r="K23" s="45"/>
      <c r="L23" s="45" t="b">
        <f t="shared" si="8"/>
        <v>0</v>
      </c>
      <c r="M23" s="45"/>
      <c r="N23" s="45" t="b">
        <f t="shared" si="8"/>
        <v>0</v>
      </c>
      <c r="O23" s="45"/>
      <c r="P23" s="45" t="b">
        <f t="shared" si="8"/>
        <v>0</v>
      </c>
      <c r="Q23" s="45"/>
      <c r="R23" s="45" t="b">
        <f t="shared" si="10"/>
        <v>0</v>
      </c>
      <c r="S23" s="45"/>
      <c r="T23" s="45"/>
      <c r="U23" s="45"/>
      <c r="V23" s="45" t="b">
        <f t="shared" si="11"/>
        <v>0</v>
      </c>
      <c r="W23" s="45"/>
      <c r="X23" s="45" t="b">
        <f t="shared" si="12"/>
        <v>0</v>
      </c>
      <c r="Y23" s="45"/>
      <c r="Z23" s="45" t="b">
        <f t="shared" si="13"/>
        <v>0</v>
      </c>
      <c r="AA23" s="45"/>
      <c r="AB23" s="45" t="b">
        <f t="shared" si="14"/>
        <v>0</v>
      </c>
      <c r="AC23" s="45" t="s">
        <v>7</v>
      </c>
      <c r="AD23" s="45">
        <f t="shared" si="14"/>
        <v>0</v>
      </c>
      <c r="AE23" s="45"/>
      <c r="AF23" s="45" t="b">
        <f t="shared" si="16"/>
        <v>0</v>
      </c>
      <c r="AG23" s="45"/>
      <c r="AH23" s="45" t="b">
        <f t="shared" si="17"/>
        <v>0</v>
      </c>
      <c r="AI23" s="45"/>
      <c r="AJ23" s="45" t="b">
        <f t="shared" si="18"/>
        <v>0</v>
      </c>
      <c r="AK23" s="45"/>
      <c r="AL23" s="45" t="b">
        <f t="shared" si="3"/>
        <v>0</v>
      </c>
      <c r="AM23" s="45"/>
      <c r="AN23" s="45" t="b">
        <f t="shared" si="19"/>
        <v>0</v>
      </c>
      <c r="AO23" s="45"/>
      <c r="AP23" s="45" t="b">
        <f t="shared" si="20"/>
        <v>0</v>
      </c>
      <c r="AQ23" s="45"/>
      <c r="AR23" s="45" t="b">
        <f t="shared" si="21"/>
        <v>0</v>
      </c>
      <c r="AS23" s="45"/>
      <c r="AT23" s="45" t="b">
        <f t="shared" si="38"/>
        <v>0</v>
      </c>
      <c r="AU23" s="45"/>
      <c r="AV23" s="45" t="b">
        <f t="shared" si="22"/>
        <v>0</v>
      </c>
      <c r="AW23" s="45"/>
      <c r="AX23" s="45" t="b">
        <f t="shared" si="23"/>
        <v>0</v>
      </c>
      <c r="AY23" s="45" t="s">
        <v>7</v>
      </c>
      <c r="AZ23" s="45">
        <f t="shared" si="24"/>
        <v>13</v>
      </c>
      <c r="BA23" s="45"/>
      <c r="BB23" s="45" t="b">
        <f t="shared" si="25"/>
        <v>0</v>
      </c>
      <c r="BC23" s="45"/>
      <c r="BD23" s="45" t="b">
        <f t="shared" si="0"/>
        <v>0</v>
      </c>
      <c r="BE23" s="45"/>
      <c r="BF23" s="45"/>
      <c r="BG23" s="45"/>
      <c r="BH23" s="45" t="b">
        <f t="shared" si="27"/>
        <v>0</v>
      </c>
      <c r="BI23" s="45"/>
      <c r="BJ23" s="45" t="b">
        <f t="shared" si="28"/>
        <v>0</v>
      </c>
      <c r="BK23" s="45"/>
      <c r="BL23" s="45" t="b">
        <f t="shared" si="29"/>
        <v>0</v>
      </c>
      <c r="BM23" s="45"/>
      <c r="BN23" s="45" t="b">
        <f t="shared" si="1"/>
        <v>0</v>
      </c>
      <c r="BO23" s="45"/>
      <c r="BP23" s="45"/>
      <c r="BQ23" s="45"/>
      <c r="BR23" s="45" t="b">
        <f t="shared" si="31"/>
        <v>0</v>
      </c>
      <c r="BS23" s="45"/>
      <c r="BT23" s="45" t="b">
        <f t="shared" si="32"/>
        <v>0</v>
      </c>
      <c r="BU23" s="45"/>
      <c r="BV23" s="45" t="b">
        <f t="shared" si="33"/>
        <v>0</v>
      </c>
      <c r="BW23" s="45"/>
      <c r="BX23" s="45" t="b">
        <f t="shared" si="34"/>
        <v>0</v>
      </c>
      <c r="BY23" s="45"/>
      <c r="BZ23" s="45" t="b">
        <f t="shared" si="2"/>
        <v>0</v>
      </c>
      <c r="CA23" s="45"/>
      <c r="CB23" s="45" t="b">
        <f t="shared" si="39"/>
        <v>0</v>
      </c>
      <c r="CC23" s="45"/>
      <c r="CD23" s="57" t="b">
        <f t="shared" si="35"/>
        <v>0</v>
      </c>
      <c r="CE23" s="45"/>
      <c r="CF23" s="53">
        <f>SUM(C24:CD24)</f>
        <v>20</v>
      </c>
      <c r="CG23" s="4"/>
      <c r="CH23" s="4"/>
      <c r="CI23" s="4"/>
      <c r="CJ23" s="4"/>
      <c r="CK23" s="7"/>
    </row>
    <row r="24" spans="1:89" ht="24.9" customHeight="1" x14ac:dyDescent="0.25">
      <c r="A24" s="80" t="s">
        <v>107</v>
      </c>
      <c r="B24" s="81">
        <v>10</v>
      </c>
      <c r="C24" s="81"/>
      <c r="D24" s="81" t="b">
        <f t="shared" si="4"/>
        <v>0</v>
      </c>
      <c r="E24" s="82"/>
      <c r="F24" s="82" t="b">
        <f t="shared" si="4"/>
        <v>0</v>
      </c>
      <c r="G24" s="82"/>
      <c r="H24" s="82" t="b">
        <f t="shared" si="6"/>
        <v>0</v>
      </c>
      <c r="I24" s="82"/>
      <c r="J24" s="82" t="b">
        <f t="shared" si="7"/>
        <v>0</v>
      </c>
      <c r="K24" s="82"/>
      <c r="L24" s="82" t="b">
        <f t="shared" si="8"/>
        <v>0</v>
      </c>
      <c r="M24" s="82"/>
      <c r="N24" s="82" t="b">
        <f t="shared" si="8"/>
        <v>0</v>
      </c>
      <c r="O24" s="82"/>
      <c r="P24" s="82" t="b">
        <f t="shared" si="8"/>
        <v>0</v>
      </c>
      <c r="Q24" s="82" t="s">
        <v>7</v>
      </c>
      <c r="R24" s="82">
        <f t="shared" si="10"/>
        <v>10</v>
      </c>
      <c r="S24" s="82"/>
      <c r="T24" s="82"/>
      <c r="U24" s="82"/>
      <c r="V24" s="82" t="b">
        <f t="shared" si="11"/>
        <v>0</v>
      </c>
      <c r="W24" s="82"/>
      <c r="X24" s="82" t="b">
        <f t="shared" si="12"/>
        <v>0</v>
      </c>
      <c r="Y24" s="82"/>
      <c r="Z24" s="82" t="b">
        <f t="shared" si="13"/>
        <v>0</v>
      </c>
      <c r="AA24" s="82"/>
      <c r="AB24" s="82" t="b">
        <f t="shared" si="14"/>
        <v>0</v>
      </c>
      <c r="AC24" s="82"/>
      <c r="AD24" s="82" t="b">
        <f t="shared" si="14"/>
        <v>0</v>
      </c>
      <c r="AE24" s="82"/>
      <c r="AF24" s="82" t="b">
        <f t="shared" si="16"/>
        <v>0</v>
      </c>
      <c r="AG24" s="82"/>
      <c r="AH24" s="82" t="b">
        <f t="shared" si="17"/>
        <v>0</v>
      </c>
      <c r="AI24" s="82"/>
      <c r="AJ24" s="82" t="b">
        <f t="shared" si="18"/>
        <v>0</v>
      </c>
      <c r="AK24" s="82"/>
      <c r="AL24" s="82" t="b">
        <f t="shared" si="3"/>
        <v>0</v>
      </c>
      <c r="AM24" s="82"/>
      <c r="AN24" s="82" t="b">
        <f t="shared" si="19"/>
        <v>0</v>
      </c>
      <c r="AO24" s="82"/>
      <c r="AP24" s="82" t="b">
        <f t="shared" si="20"/>
        <v>0</v>
      </c>
      <c r="AQ24" s="82"/>
      <c r="AR24" s="82" t="b">
        <f t="shared" si="21"/>
        <v>0</v>
      </c>
      <c r="AS24" s="82"/>
      <c r="AT24" s="82" t="b">
        <f t="shared" si="38"/>
        <v>0</v>
      </c>
      <c r="AU24" s="82"/>
      <c r="AV24" s="82" t="b">
        <f t="shared" si="22"/>
        <v>0</v>
      </c>
      <c r="AW24" s="82"/>
      <c r="AX24" s="82" t="b">
        <f t="shared" si="23"/>
        <v>0</v>
      </c>
      <c r="AY24" s="82"/>
      <c r="AZ24" s="82" t="b">
        <f t="shared" si="24"/>
        <v>0</v>
      </c>
      <c r="BA24" s="82"/>
      <c r="BB24" s="82" t="b">
        <f t="shared" si="25"/>
        <v>0</v>
      </c>
      <c r="BC24" s="82"/>
      <c r="BD24" s="82" t="b">
        <f t="shared" si="0"/>
        <v>0</v>
      </c>
      <c r="BE24" s="82"/>
      <c r="BF24" s="82"/>
      <c r="BG24" s="82"/>
      <c r="BH24" s="82" t="b">
        <f t="shared" si="27"/>
        <v>0</v>
      </c>
      <c r="BI24" s="82"/>
      <c r="BJ24" s="82" t="b">
        <f t="shared" si="28"/>
        <v>0</v>
      </c>
      <c r="BK24" s="82"/>
      <c r="BL24" s="82" t="b">
        <f t="shared" si="29"/>
        <v>0</v>
      </c>
      <c r="BM24" s="82"/>
      <c r="BN24" s="82" t="b">
        <f t="shared" si="1"/>
        <v>0</v>
      </c>
      <c r="BO24" s="82"/>
      <c r="BP24" s="82"/>
      <c r="BQ24" s="82"/>
      <c r="BR24" s="82" t="b">
        <f t="shared" si="31"/>
        <v>0</v>
      </c>
      <c r="BS24" s="82"/>
      <c r="BT24" s="82" t="b">
        <f t="shared" si="32"/>
        <v>0</v>
      </c>
      <c r="BU24" s="82"/>
      <c r="BV24" s="82" t="b">
        <f t="shared" si="33"/>
        <v>0</v>
      </c>
      <c r="BW24" s="82"/>
      <c r="BX24" s="82" t="b">
        <f t="shared" si="34"/>
        <v>0</v>
      </c>
      <c r="BY24" s="82"/>
      <c r="BZ24" s="82" t="b">
        <f t="shared" si="2"/>
        <v>0</v>
      </c>
      <c r="CA24" s="82"/>
      <c r="CB24" s="82" t="b">
        <f t="shared" si="39"/>
        <v>0</v>
      </c>
      <c r="CC24" s="82" t="s">
        <v>7</v>
      </c>
      <c r="CD24" s="82">
        <f t="shared" si="35"/>
        <v>10</v>
      </c>
      <c r="CE24" s="45"/>
      <c r="CF24" s="53">
        <f>SUM(C25:CD25)</f>
        <v>0</v>
      </c>
      <c r="CG24" s="4"/>
      <c r="CH24" s="4"/>
      <c r="CI24" s="4"/>
      <c r="CJ24" s="4"/>
      <c r="CK24" s="7"/>
    </row>
    <row r="25" spans="1:89" ht="24.9" customHeight="1" thickBot="1" x14ac:dyDescent="0.3">
      <c r="A25" s="60"/>
      <c r="B25" s="12"/>
      <c r="C25" s="12"/>
      <c r="D25" s="12"/>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54"/>
      <c r="CF25" s="55"/>
      <c r="CG25" s="4"/>
      <c r="CH25" s="4"/>
      <c r="CI25" s="4"/>
      <c r="CJ25" s="4"/>
      <c r="CK25" s="7"/>
    </row>
    <row r="26" spans="1:89" ht="30" customHeight="1" thickBot="1" x14ac:dyDescent="0.3">
      <c r="A26" s="62"/>
      <c r="B26" s="46"/>
      <c r="C26" s="46"/>
      <c r="D26" s="46"/>
      <c r="E26" s="54"/>
      <c r="F26" s="54"/>
      <c r="G26" s="54"/>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
      <c r="CF26" s="16">
        <f>SUM(CF3:CF25)</f>
        <v>1522.2000000000003</v>
      </c>
      <c r="CG26" s="4"/>
      <c r="CH26" s="4"/>
      <c r="CI26" s="4"/>
      <c r="CJ26" s="4"/>
      <c r="CK26" s="7"/>
    </row>
    <row r="27" spans="1:89" s="11" customFormat="1" ht="39.9" customHeight="1" thickBot="1" x14ac:dyDescent="0.25">
      <c r="A27" s="13"/>
      <c r="B27" s="5"/>
      <c r="C27" s="5"/>
      <c r="D27" s="5"/>
      <c r="E27" s="8"/>
      <c r="F27" s="5"/>
      <c r="G27" s="4"/>
      <c r="H27" s="5"/>
      <c r="I27" s="4"/>
      <c r="J27" s="5"/>
      <c r="K27" s="4"/>
      <c r="L27" s="5"/>
      <c r="M27" s="4"/>
      <c r="N27" s="5"/>
      <c r="O27" s="5"/>
      <c r="P27" s="5"/>
      <c r="Q27" s="4"/>
      <c r="R27" s="5"/>
      <c r="S27" s="4"/>
      <c r="T27" s="5"/>
      <c r="U27" s="5"/>
      <c r="V27" s="5"/>
      <c r="W27" s="5"/>
      <c r="X27" s="5"/>
      <c r="Y27" s="5"/>
      <c r="Z27" s="5"/>
      <c r="AA27" s="5"/>
      <c r="AB27" s="5"/>
      <c r="AC27" s="4"/>
      <c r="AD27" s="5"/>
      <c r="AE27" s="4"/>
      <c r="AF27" s="5"/>
      <c r="AG27" s="4"/>
      <c r="AH27" s="5"/>
      <c r="AI27" s="4"/>
      <c r="AJ27" s="5"/>
      <c r="AK27" s="5"/>
      <c r="AL27" s="5"/>
      <c r="AM27" s="4"/>
      <c r="AN27" s="5"/>
      <c r="AO27" s="4"/>
      <c r="AP27" s="5"/>
      <c r="AQ27" s="4"/>
      <c r="AR27" s="5"/>
      <c r="AS27" s="4"/>
      <c r="AT27" s="5"/>
      <c r="AU27" s="4"/>
      <c r="AV27" s="5"/>
      <c r="AW27" s="5"/>
      <c r="AX27" s="5"/>
      <c r="AY27" s="5"/>
      <c r="AZ27" s="5"/>
      <c r="BA27" s="4"/>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row>
    <row r="28" spans="1:89" s="4" customFormat="1" ht="24.9" customHeight="1" thickBot="1" x14ac:dyDescent="0.3">
      <c r="A28" s="11"/>
      <c r="B28" s="11"/>
      <c r="C28" s="11"/>
      <c r="D28" s="11"/>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11"/>
      <c r="CD28" s="11"/>
      <c r="CF28" s="16">
        <f ca="1">SUM(B29:CB29)</f>
        <v>136</v>
      </c>
    </row>
    <row r="29" spans="1:89" s="4" customFormat="1" ht="39.9" customHeight="1" thickBot="1" x14ac:dyDescent="0.3">
      <c r="A29" s="5"/>
      <c r="B29" s="5"/>
      <c r="C29" s="15">
        <f ca="1">COUNTA(C25:C32)</f>
        <v>0</v>
      </c>
      <c r="D29" s="5"/>
      <c r="E29" s="15">
        <f>COUNTA(E4:E26)</f>
        <v>4</v>
      </c>
      <c r="F29" s="15"/>
      <c r="G29" s="15">
        <f>COUNTA(G4:G26)</f>
        <v>0</v>
      </c>
      <c r="H29" s="15"/>
      <c r="I29" s="15">
        <f>COUNTA(I4:I26)</f>
        <v>3</v>
      </c>
      <c r="J29" s="15"/>
      <c r="K29" s="15">
        <f>COUNTA(K4:K26)</f>
        <v>0</v>
      </c>
      <c r="L29" s="15"/>
      <c r="M29" s="15">
        <f>COUNTA(M4:M26)</f>
        <v>4</v>
      </c>
      <c r="N29" s="15"/>
      <c r="O29" s="15">
        <f>COUNTA(O4:O26)</f>
        <v>0</v>
      </c>
      <c r="P29" s="15"/>
      <c r="Q29" s="15">
        <f>COUNTA(Q4:Q26)</f>
        <v>2</v>
      </c>
      <c r="R29" s="15"/>
      <c r="S29" s="15">
        <f>COUNTA(S4:S26)</f>
        <v>7</v>
      </c>
      <c r="T29" s="15"/>
      <c r="U29" s="15">
        <f>COUNTA(U4:U26)</f>
        <v>0</v>
      </c>
      <c r="V29" s="15"/>
      <c r="W29" s="15">
        <f>COUNTA(W4:W26)</f>
        <v>3</v>
      </c>
      <c r="X29" s="15"/>
      <c r="Y29" s="15">
        <f>COUNTA(Y4:Y26)</f>
        <v>3</v>
      </c>
      <c r="Z29" s="15"/>
      <c r="AA29" s="15">
        <f>COUNTA(AA4:AA26)</f>
        <v>1</v>
      </c>
      <c r="AB29" s="15"/>
      <c r="AC29" s="15">
        <f>COUNTA(AC4:AC26)</f>
        <v>4</v>
      </c>
      <c r="AD29" s="15"/>
      <c r="AE29" s="15">
        <f>COUNTA(AE4:AE26)</f>
        <v>3</v>
      </c>
      <c r="AF29" s="15"/>
      <c r="AG29" s="15">
        <f>COUNTA(AG4:AG26)</f>
        <v>0</v>
      </c>
      <c r="AH29" s="15"/>
      <c r="AI29" s="15">
        <f>COUNTA(AI4:AI26)</f>
        <v>2</v>
      </c>
      <c r="AJ29" s="15"/>
      <c r="AK29" s="15">
        <f>COUNTA(AK4:AK26)</f>
        <v>1</v>
      </c>
      <c r="AL29" s="15"/>
      <c r="AM29" s="15">
        <f>COUNTA(AM4:AM26)</f>
        <v>2</v>
      </c>
      <c r="AN29" s="15"/>
      <c r="AO29" s="15">
        <f>COUNTA(AO4:AO26)</f>
        <v>2</v>
      </c>
      <c r="AP29" s="15"/>
      <c r="AQ29" s="15">
        <f>COUNTA(AQ4:AQ26)</f>
        <v>1</v>
      </c>
      <c r="AR29" s="15"/>
      <c r="AS29" s="15">
        <f>COUNTA(AS4:AS26)</f>
        <v>2</v>
      </c>
      <c r="AT29" s="15"/>
      <c r="AU29" s="15">
        <f>COUNTA(AU4:AU26)</f>
        <v>2</v>
      </c>
      <c r="AV29" s="15"/>
      <c r="AW29" s="15">
        <f>COUNTA(AW4:AW26)</f>
        <v>0</v>
      </c>
      <c r="AX29" s="15"/>
      <c r="AY29" s="15">
        <f>COUNTA(AY4:AY26)</f>
        <v>5</v>
      </c>
      <c r="AZ29" s="15"/>
      <c r="BA29" s="15">
        <f>COUNTA(BA4:BA26)</f>
        <v>0</v>
      </c>
      <c r="BB29" s="15"/>
      <c r="BC29" s="15">
        <f>COUNTA(BC4:BC26)</f>
        <v>0</v>
      </c>
      <c r="BD29" s="15"/>
      <c r="BE29" s="15">
        <f>COUNTA(BE4:BE26)</f>
        <v>6</v>
      </c>
      <c r="BF29" s="15"/>
      <c r="BG29" s="15">
        <f>COUNTA(BG4:BG26)</f>
        <v>1</v>
      </c>
      <c r="BH29" s="15"/>
      <c r="BI29" s="15">
        <f>COUNTA(BI4:BI26)</f>
        <v>1</v>
      </c>
      <c r="BJ29" s="15"/>
      <c r="BK29" s="15">
        <f>COUNTA(BK4:BK26)</f>
        <v>0</v>
      </c>
      <c r="BL29" s="15"/>
      <c r="BM29" s="15">
        <f>COUNTA(BM4:BM26)</f>
        <v>2</v>
      </c>
      <c r="BN29" s="15"/>
      <c r="BO29" s="15">
        <f>COUNTA(BO4:BO26)</f>
        <v>6</v>
      </c>
      <c r="BP29" s="15"/>
      <c r="BQ29" s="15">
        <f>COUNTA(BQ4:BQ26)</f>
        <v>0</v>
      </c>
      <c r="BR29" s="15"/>
      <c r="BS29" s="15">
        <f>COUNTA(BS4:BS26)</f>
        <v>0</v>
      </c>
      <c r="BT29" s="15"/>
      <c r="BU29" s="15">
        <f>COUNTA(BU4:BU26)</f>
        <v>2</v>
      </c>
      <c r="BV29" s="15"/>
      <c r="BW29" s="15">
        <f>COUNTA(BW4:BW26)</f>
        <v>1</v>
      </c>
      <c r="BX29" s="15"/>
      <c r="BY29" s="15">
        <f>COUNTA(BY4:BY26)</f>
        <v>1</v>
      </c>
      <c r="BZ29" s="15"/>
      <c r="CA29" s="15">
        <f>COUNTA(CA4:CA26)</f>
        <v>4</v>
      </c>
      <c r="CB29" s="15"/>
      <c r="CC29" s="15">
        <f>COUNTA(CC4:CC26)</f>
        <v>2</v>
      </c>
    </row>
    <row r="30" spans="1:89" s="11" customFormat="1" ht="24.9" customHeight="1" thickBot="1" x14ac:dyDescent="0.3">
      <c r="A30" s="5"/>
      <c r="B30" s="5"/>
      <c r="C30" s="5"/>
      <c r="D30" s="5"/>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F30" s="16">
        <f>SUM(B36:CB36)</f>
        <v>13</v>
      </c>
    </row>
    <row r="31" spans="1:89" s="11" customFormat="1" ht="39.9" customHeight="1" x14ac:dyDescent="0.25">
      <c r="E31" s="75"/>
      <c r="F31" s="75"/>
      <c r="G31" s="75"/>
      <c r="H31" s="75"/>
      <c r="I31" s="75"/>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F31" s="4"/>
    </row>
    <row r="32" spans="1:89" s="4" customFormat="1" ht="24.9" customHeight="1" thickBot="1" x14ac:dyDescent="0.25">
      <c r="A32" s="6" t="s">
        <v>35</v>
      </c>
      <c r="B32" s="11"/>
      <c r="C32" s="11"/>
      <c r="D32" s="11"/>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11"/>
      <c r="CD32" s="11"/>
    </row>
    <row r="33" spans="1:83" ht="15" thickBot="1" x14ac:dyDescent="0.3">
      <c r="A33" s="5"/>
      <c r="C33" s="14">
        <f>SUM(D4:D26)</f>
        <v>0</v>
      </c>
      <c r="E33" s="14">
        <f>SUM(F4:F26)</f>
        <v>69</v>
      </c>
      <c r="F33" s="14"/>
      <c r="G33" s="14">
        <f>SUM(H4:H26)</f>
        <v>0</v>
      </c>
      <c r="H33" s="14"/>
      <c r="I33" s="14">
        <f>SUM(J4:J26)</f>
        <v>47</v>
      </c>
      <c r="J33" s="33"/>
      <c r="K33" s="14">
        <f>SUM(L4:L26)</f>
        <v>0</v>
      </c>
      <c r="L33" s="14"/>
      <c r="M33" s="14">
        <f>SUM(N4:N26)</f>
        <v>77</v>
      </c>
      <c r="N33" s="14"/>
      <c r="O33" s="14">
        <f>SUM(P4:P26)</f>
        <v>0</v>
      </c>
      <c r="P33" s="14"/>
      <c r="Q33" s="14">
        <f>SUM(R4:R26)</f>
        <v>31</v>
      </c>
      <c r="R33" s="14"/>
      <c r="S33" s="14">
        <f>SUM(T4:T26)</f>
        <v>253</v>
      </c>
      <c r="T33" s="14"/>
      <c r="U33" s="14">
        <f>SUM(V4:V26)</f>
        <v>0</v>
      </c>
      <c r="V33" s="14"/>
      <c r="W33" s="14">
        <f>SUM(X4:X26)</f>
        <v>48</v>
      </c>
      <c r="X33" s="14"/>
      <c r="Y33" s="14">
        <f>SUM(Z4:Z26)</f>
        <v>54</v>
      </c>
      <c r="Z33" s="14"/>
      <c r="AA33" s="14">
        <f>SUM(AB4:AB26)</f>
        <v>21</v>
      </c>
      <c r="AB33" s="14"/>
      <c r="AC33" s="14">
        <f>SUM(AD4:AD26)</f>
        <v>61</v>
      </c>
      <c r="AD33" s="14"/>
      <c r="AE33" s="14">
        <f>SUM(AF4:AF26)</f>
        <v>47</v>
      </c>
      <c r="AF33" s="14"/>
      <c r="AG33" s="14">
        <f>SUM(AH4:AH26)</f>
        <v>0</v>
      </c>
      <c r="AH33" s="14"/>
      <c r="AI33" s="14">
        <f>SUM(AJ4:AJ26)</f>
        <v>25</v>
      </c>
      <c r="AJ33" s="14"/>
      <c r="AK33" s="14">
        <f>SUM(AL4:AL26)</f>
        <v>17</v>
      </c>
      <c r="AL33" s="14"/>
      <c r="AM33" s="14">
        <f>SUM(AN4:AN26)</f>
        <v>37</v>
      </c>
      <c r="AN33" s="14"/>
      <c r="AO33" s="14">
        <f>SUM(AP4:AP26)</f>
        <v>37</v>
      </c>
      <c r="AP33" s="14"/>
      <c r="AQ33" s="14">
        <f>SUM(AR4:AR26)</f>
        <v>21</v>
      </c>
      <c r="AR33" s="14"/>
      <c r="AS33" s="14">
        <f>SUM(AT4:AT26)</f>
        <v>40</v>
      </c>
      <c r="AT33" s="14"/>
      <c r="AU33" s="14">
        <f>SUM(AV4:AV26)</f>
        <v>26</v>
      </c>
      <c r="AV33" s="14"/>
      <c r="AW33" s="14">
        <f>SUM(AX4:AX26)</f>
        <v>0</v>
      </c>
      <c r="AX33" s="14"/>
      <c r="AY33" s="14">
        <f>SUM(AZ4:AZ26)</f>
        <v>81</v>
      </c>
      <c r="AZ33" s="14"/>
      <c r="BA33" s="14">
        <f>SUM(BB4:BB26)</f>
        <v>0</v>
      </c>
      <c r="BB33" s="14"/>
      <c r="BC33" s="14">
        <f>SUM(BD4:BD26)</f>
        <v>0</v>
      </c>
      <c r="BD33" s="14"/>
      <c r="BE33" s="14">
        <f>SUM(BF4:BF26)</f>
        <v>126</v>
      </c>
      <c r="BF33" s="14"/>
      <c r="BG33" s="14">
        <f>SUM(BH4:BH26)</f>
        <v>16</v>
      </c>
      <c r="BH33" s="14"/>
      <c r="BI33" s="14">
        <f>SUM(BJ4:BJ26)</f>
        <v>21</v>
      </c>
      <c r="BJ33" s="14">
        <f>SUM(BK4:BK26)</f>
        <v>0</v>
      </c>
      <c r="BK33" s="14">
        <f>SUM(BL4:BL26)</f>
        <v>0</v>
      </c>
      <c r="BL33" s="14"/>
      <c r="BM33" s="14">
        <f>SUM(BN4:BN26)</f>
        <v>37</v>
      </c>
      <c r="BN33" s="14"/>
      <c r="BO33" s="14">
        <f>SUM(BP4:BP26)</f>
        <v>126</v>
      </c>
      <c r="BP33" s="14"/>
      <c r="BQ33" s="14">
        <f>SUM(BR4:BR26)</f>
        <v>0</v>
      </c>
      <c r="BR33" s="14"/>
      <c r="BS33" s="14">
        <f>SUM(BT4:BT26)</f>
        <v>0</v>
      </c>
      <c r="BT33" s="14"/>
      <c r="BU33" s="14">
        <f>SUM(BV4:BV26)</f>
        <v>37</v>
      </c>
      <c r="BV33" s="14"/>
      <c r="BW33" s="14">
        <f>SUM(BX4:BX26)</f>
        <v>21</v>
      </c>
      <c r="BX33" s="14"/>
      <c r="BY33" s="14">
        <f>SUM(BZ4:BZ26)</f>
        <v>17</v>
      </c>
      <c r="BZ33" s="14"/>
      <c r="CA33" s="14">
        <f>SUM(CB4:CB26)</f>
        <v>103.2</v>
      </c>
      <c r="CB33" s="14"/>
      <c r="CC33" s="14">
        <f>SUM(CD4:CD26)</f>
        <v>26</v>
      </c>
      <c r="CD33" s="4"/>
    </row>
    <row r="34" spans="1:83" x14ac:dyDescent="0.25">
      <c r="E34" s="3"/>
      <c r="F34" s="3"/>
    </row>
    <row r="35" spans="1:83" hidden="1" x14ac:dyDescent="0.25">
      <c r="F35" s="5"/>
      <c r="H35" s="5"/>
      <c r="J35" s="5"/>
      <c r="L35" s="5"/>
      <c r="N35" s="5"/>
      <c r="P35" s="5"/>
      <c r="R35" s="5"/>
      <c r="T35" s="5"/>
      <c r="CE35" t="b">
        <f>IF(CE28&gt;0,1)</f>
        <v>0</v>
      </c>
    </row>
    <row r="36" spans="1:83" x14ac:dyDescent="0.25">
      <c r="E36">
        <f t="shared" ref="E36:N36" si="40">IF(E29&gt;0,1)</f>
        <v>1</v>
      </c>
      <c r="F36" t="b">
        <f t="shared" si="40"/>
        <v>0</v>
      </c>
      <c r="G36" t="b">
        <f t="shared" si="40"/>
        <v>0</v>
      </c>
      <c r="H36" t="b">
        <f t="shared" si="40"/>
        <v>0</v>
      </c>
      <c r="I36">
        <f t="shared" si="40"/>
        <v>1</v>
      </c>
      <c r="J36" t="b">
        <f t="shared" si="40"/>
        <v>0</v>
      </c>
      <c r="K36" t="b">
        <f t="shared" si="40"/>
        <v>0</v>
      </c>
      <c r="L36" t="b">
        <f t="shared" si="40"/>
        <v>0</v>
      </c>
      <c r="M36">
        <f t="shared" si="40"/>
        <v>1</v>
      </c>
      <c r="N36" t="b">
        <f t="shared" si="40"/>
        <v>0</v>
      </c>
      <c r="Q36">
        <f>IF(Q29&gt;0,1)</f>
        <v>1</v>
      </c>
      <c r="R36" t="b">
        <f>IF(R29&gt;0,1)</f>
        <v>0</v>
      </c>
      <c r="S36">
        <f>IF(S29&gt;0,1)</f>
        <v>1</v>
      </c>
      <c r="T36" t="b">
        <f>IF(T29&gt;0,1)</f>
        <v>0</v>
      </c>
      <c r="AC36">
        <f t="shared" ref="AC36:AV36" si="41">IF(AC29&gt;0,1)</f>
        <v>1</v>
      </c>
      <c r="AD36" t="b">
        <f t="shared" si="41"/>
        <v>0</v>
      </c>
      <c r="AE36">
        <f t="shared" si="41"/>
        <v>1</v>
      </c>
      <c r="AF36" t="b">
        <f t="shared" si="41"/>
        <v>0</v>
      </c>
      <c r="AG36" t="b">
        <f t="shared" si="41"/>
        <v>0</v>
      </c>
      <c r="AH36" t="b">
        <f t="shared" si="41"/>
        <v>0</v>
      </c>
      <c r="AI36">
        <f t="shared" si="41"/>
        <v>1</v>
      </c>
      <c r="AJ36" t="b">
        <f t="shared" si="41"/>
        <v>0</v>
      </c>
      <c r="AM36">
        <f t="shared" si="41"/>
        <v>1</v>
      </c>
      <c r="AN36" t="b">
        <f t="shared" si="41"/>
        <v>0</v>
      </c>
      <c r="AO36">
        <f t="shared" si="41"/>
        <v>1</v>
      </c>
      <c r="AP36" t="b">
        <f t="shared" si="41"/>
        <v>0</v>
      </c>
      <c r="AQ36">
        <f t="shared" si="41"/>
        <v>1</v>
      </c>
      <c r="AR36" t="b">
        <f t="shared" si="41"/>
        <v>0</v>
      </c>
      <c r="AS36">
        <f t="shared" si="41"/>
        <v>1</v>
      </c>
      <c r="AT36" t="b">
        <f t="shared" si="41"/>
        <v>0</v>
      </c>
      <c r="AU36">
        <f t="shared" si="41"/>
        <v>1</v>
      </c>
      <c r="AV36" t="b">
        <f t="shared" si="41"/>
        <v>0</v>
      </c>
      <c r="BA36" t="b">
        <f>IF(BA29&gt;0,1)</f>
        <v>0</v>
      </c>
      <c r="BB36" t="b">
        <f>IF(BB29&gt;0,1)</f>
        <v>0</v>
      </c>
      <c r="CB36" t="b">
        <f>IF(CB29&gt;0,1)</f>
        <v>0</v>
      </c>
    </row>
  </sheetData>
  <mergeCells count="5">
    <mergeCell ref="E28:CB28"/>
    <mergeCell ref="E32:CB32"/>
    <mergeCell ref="E31:CB31"/>
    <mergeCell ref="CF1:CF2"/>
    <mergeCell ref="E1:CB1"/>
  </mergeCells>
  <printOptions horizontalCentered="1"/>
  <pageMargins left="0" right="0" top="0.39370078740157483" bottom="0.39370078740157483" header="0.59055118110236227" footer="0.59055118110236227"/>
  <pageSetup paperSize="9" scale="25" orientation="landscape" horizontalDpi="4294967293" r:id="rId1"/>
  <headerFooter>
    <oddHeader>&amp;C&amp;A</oddHeader>
    <oddFooter>&amp;CPage &amp;P</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A68A6FD-6282-427F-8DBE-A2033605CE7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Courses</vt:lpstr>
      <vt:lpstr>Tableau2</vt:lpstr>
      <vt:lpstr>Répartition</vt:lpstr>
      <vt:lpstr>Courses!Zone_d_impression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becu</dc:creator>
  <cp:lastModifiedBy>Damaste .</cp:lastModifiedBy>
  <cp:revision>13</cp:revision>
  <cp:lastPrinted>2023-07-29T15:35:24Z</cp:lastPrinted>
  <dcterms:created xsi:type="dcterms:W3CDTF">2012-10-18T17:08:39Z</dcterms:created>
  <dcterms:modified xsi:type="dcterms:W3CDTF">2023-12-25T16:46:30Z</dcterms:modified>
</cp:coreProperties>
</file>