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B45E39DC-C4FC-44CA-A4B2-E5B0914E5FF3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passer de ça" sheetId="1" r:id="rId1"/>
    <sheet name="à ça" sheetId="4" r:id="rId2"/>
    <sheet name="Feuil1" sheetId="5" r:id="rId3"/>
  </sheets>
  <definedNames>
    <definedName name="_xlnm._FilterDatabase" localSheetId="0" hidden="1">'passer de ça'!#REF!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5" l="1" a="1"/>
  <c r="G27" i="5" s="1"/>
  <c r="G26" i="5" a="1"/>
  <c r="G26" i="5" s="1"/>
  <c r="G25" i="5" a="1"/>
  <c r="G25" i="5" s="1"/>
  <c r="G24" i="5" a="1"/>
  <c r="G24" i="5" s="1"/>
  <c r="G23" i="5" a="1"/>
  <c r="G23" i="5" s="1"/>
  <c r="G22" i="5" a="1"/>
  <c r="G22" i="5" s="1"/>
  <c r="G21" i="5" a="1"/>
  <c r="G21" i="5" s="1"/>
  <c r="G20" i="5" a="1"/>
  <c r="G20" i="5" s="1"/>
  <c r="G19" i="5" a="1"/>
  <c r="G19" i="5" s="1"/>
  <c r="G18" i="5" a="1"/>
  <c r="G18" i="5" s="1"/>
  <c r="G17" i="5" a="1"/>
  <c r="G17" i="5" s="1"/>
  <c r="G16" i="5" a="1"/>
  <c r="G16" i="5" s="1"/>
  <c r="G15" i="5" a="1"/>
  <c r="G15" i="5" s="1"/>
  <c r="G14" i="5" a="1"/>
  <c r="G14" i="5" s="1"/>
  <c r="G13" i="5" a="1"/>
  <c r="G13" i="5" s="1"/>
  <c r="G12" i="5" a="1"/>
  <c r="G12" i="5" s="1"/>
  <c r="G11" i="5" a="1"/>
  <c r="G11" i="5" s="1"/>
  <c r="G10" i="5" a="1"/>
  <c r="G10" i="5" s="1"/>
  <c r="G9" i="5" a="1"/>
  <c r="G9" i="5" s="1"/>
  <c r="G8" i="5" a="1"/>
  <c r="G8" i="5" s="1"/>
  <c r="G7" i="5" a="1"/>
  <c r="G7" i="5" s="1"/>
  <c r="G6" i="5" a="1"/>
  <c r="G6" i="5" s="1"/>
  <c r="G5" i="5" a="1"/>
  <c r="G5" i="5" s="1"/>
  <c r="G4" i="5" a="1"/>
  <c r="G4" i="5" s="1"/>
  <c r="G3" i="5" a="1"/>
  <c r="G3" i="5" s="1"/>
  <c r="F27" i="5" a="1"/>
  <c r="F27" i="5" s="1"/>
  <c r="F26" i="5" a="1"/>
  <c r="F26" i="5" s="1"/>
  <c r="F25" i="5" a="1"/>
  <c r="F25" i="5" s="1"/>
  <c r="F24" i="5" a="1"/>
  <c r="F24" i="5" s="1"/>
  <c r="F23" i="5" a="1"/>
  <c r="F23" i="5" s="1"/>
  <c r="F22" i="5" a="1"/>
  <c r="F22" i="5" s="1"/>
  <c r="F21" i="5" a="1"/>
  <c r="F21" i="5" s="1"/>
  <c r="F20" i="5" a="1"/>
  <c r="F20" i="5" s="1"/>
  <c r="F19" i="5" a="1"/>
  <c r="F19" i="5" s="1"/>
  <c r="F18" i="5" a="1"/>
  <c r="F18" i="5" s="1"/>
  <c r="F17" i="5" a="1"/>
  <c r="F17" i="5" s="1"/>
  <c r="F16" i="5" a="1"/>
  <c r="F16" i="5" s="1"/>
  <c r="F15" i="5" a="1"/>
  <c r="F15" i="5" s="1"/>
  <c r="F14" i="5" a="1"/>
  <c r="F14" i="5" s="1"/>
  <c r="F13" i="5" a="1"/>
  <c r="F13" i="5" s="1"/>
  <c r="F12" i="5" a="1"/>
  <c r="F12" i="5" s="1"/>
  <c r="F11" i="5" a="1"/>
  <c r="F11" i="5" s="1"/>
  <c r="F10" i="5" a="1"/>
  <c r="F10" i="5" s="1"/>
  <c r="F9" i="5" a="1"/>
  <c r="F9" i="5" s="1"/>
  <c r="F8" i="5" a="1"/>
  <c r="F8" i="5" s="1"/>
  <c r="F7" i="5" a="1"/>
  <c r="F7" i="5" s="1"/>
  <c r="F6" i="5" a="1"/>
  <c r="F6" i="5" s="1"/>
  <c r="F5" i="5" a="1"/>
  <c r="F5" i="5" s="1"/>
  <c r="F4" i="5" a="1"/>
  <c r="F4" i="5" s="1"/>
  <c r="F3" i="5" a="1"/>
  <c r="F3" i="5" s="1"/>
  <c r="E27" i="5" a="1"/>
  <c r="E27" i="5"/>
  <c r="E26" i="5" a="1"/>
  <c r="E26" i="5" s="1"/>
  <c r="E25" i="5" a="1"/>
  <c r="E25" i="5"/>
  <c r="E24" i="5" a="1"/>
  <c r="E24" i="5" s="1"/>
  <c r="E23" i="5" a="1"/>
  <c r="E23" i="5" s="1"/>
  <c r="E22" i="5" a="1"/>
  <c r="E22" i="5" s="1"/>
  <c r="E21" i="5" a="1"/>
  <c r="E21" i="5" s="1"/>
  <c r="E20" i="5" a="1"/>
  <c r="E20" i="5" s="1"/>
  <c r="E19" i="5" a="1"/>
  <c r="E19" i="5" s="1"/>
  <c r="E18" i="5" a="1"/>
  <c r="E18" i="5" s="1"/>
  <c r="E17" i="5" a="1"/>
  <c r="E17" i="5" s="1"/>
  <c r="E16" i="5" a="1"/>
  <c r="E16" i="5" s="1"/>
  <c r="E15" i="5" a="1"/>
  <c r="E15" i="5" s="1"/>
  <c r="E14" i="5" a="1"/>
  <c r="E14" i="5" s="1"/>
  <c r="E13" i="5" a="1"/>
  <c r="E13" i="5" s="1"/>
  <c r="E12" i="5" a="1"/>
  <c r="E12" i="5" s="1"/>
  <c r="E11" i="5" a="1"/>
  <c r="E11" i="5" s="1"/>
  <c r="E10" i="5" a="1"/>
  <c r="E10" i="5" s="1"/>
  <c r="E9" i="5" a="1"/>
  <c r="E9" i="5" s="1"/>
  <c r="E8" i="5" a="1"/>
  <c r="E8" i="5" s="1"/>
  <c r="E7" i="5" a="1"/>
  <c r="E7" i="5" s="1"/>
  <c r="E6" i="5" a="1"/>
  <c r="E6" i="5" s="1"/>
  <c r="E5" i="5" a="1"/>
  <c r="E5" i="5" s="1"/>
  <c r="E4" i="5" a="1"/>
  <c r="E4" i="5" s="1"/>
  <c r="E3" i="5" a="1"/>
  <c r="E3" i="5" s="1"/>
  <c r="BI19" i="1"/>
  <c r="N28" i="4"/>
  <c r="O28" i="4"/>
  <c r="P28" i="4"/>
  <c r="F28" i="4"/>
  <c r="G28" i="4"/>
  <c r="H28" i="4"/>
  <c r="I28" i="4"/>
  <c r="J28" i="4"/>
  <c r="K28" i="4"/>
  <c r="L28" i="4"/>
  <c r="M28" i="4"/>
  <c r="E28" i="4"/>
  <c r="Q28" i="4" s="1"/>
  <c r="BH19" i="1"/>
  <c r="BC19" i="1"/>
  <c r="AX19" i="1"/>
  <c r="AS19" i="1"/>
  <c r="AN19" i="1"/>
  <c r="AI19" i="1"/>
  <c r="AD19" i="1"/>
  <c r="Y19" i="1"/>
  <c r="T19" i="1"/>
  <c r="O19" i="1"/>
  <c r="J19" i="1"/>
  <c r="E19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<sst xmlns="http://schemas.openxmlformats.org/spreadsheetml/2006/main" count="424" uniqueCount="56">
  <si>
    <t/>
  </si>
  <si>
    <t>NOMS</t>
  </si>
  <si>
    <t>20001</t>
  </si>
  <si>
    <t>9076</t>
  </si>
  <si>
    <t>20002</t>
  </si>
  <si>
    <t>9070</t>
  </si>
  <si>
    <t>20003</t>
  </si>
  <si>
    <t>20344</t>
  </si>
  <si>
    <t>20340</t>
  </si>
  <si>
    <t>20461</t>
  </si>
  <si>
    <t>20483</t>
  </si>
  <si>
    <t>20516</t>
  </si>
  <si>
    <t>20554</t>
  </si>
  <si>
    <t>20377</t>
  </si>
  <si>
    <t>20299</t>
  </si>
  <si>
    <t>20584</t>
  </si>
  <si>
    <t>20441</t>
  </si>
  <si>
    <t>20312</t>
  </si>
  <si>
    <t>20590</t>
  </si>
  <si>
    <t>20447</t>
  </si>
  <si>
    <t>20490</t>
  </si>
  <si>
    <t>20504</t>
  </si>
  <si>
    <t>20528</t>
  </si>
  <si>
    <t>20603</t>
  </si>
  <si>
    <t>20604</t>
  </si>
  <si>
    <t>20605</t>
  </si>
  <si>
    <t>20606</t>
  </si>
  <si>
    <t xml:space="preserve"> </t>
  </si>
  <si>
    <t>MATRICULE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</si>
  <si>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</si>
  <si>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</si>
  <si>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</si>
  <si>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</si>
  <si>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</si>
  <si>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</si>
  <si>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</si>
  <si>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</si>
  <si>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</si>
  <si>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</si>
  <si>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</si>
  <si>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</si>
  <si>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</si>
  <si>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</si>
  <si>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</si>
  <si>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</si>
  <si>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</si>
  <si>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</si>
  <si>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</si>
  <si>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</si>
  <si>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</si>
  <si>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</si>
  <si>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</si>
  <si>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 CHARGÉ</t>
  </si>
  <si>
    <t>SERVICE</t>
  </si>
  <si>
    <t>20529</t>
  </si>
  <si>
    <t>20530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</si>
</sst>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[$-40C]mmm\-yy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b/>
      <sz val="10"/>
      <name val="Calibri"/>
      <family val="2"/>
      <scheme val="minor"/>
    </font>
    <font>
      <b/>
      <i/>
      <u val="singleAccounting"/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3">
    <xf numFmtId="0" fontId="0" fillId="0" borderId="0" xfId="0"/>
    <xf numFmtId="0" fontId="2" fillId="2" borderId="0" xfId="0" applyFont="1" applyFill="1" applyAlignment="1">
      <alignment vertical="center"/>
    </xf>
    <xf numFmtId="17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43" fontId="2" fillId="0" borderId="0" xfId="1" applyFont="1" applyFill="1" applyAlignment="1">
      <alignment horizontal="center" vertical="center"/>
    </xf>
    <xf numFmtId="0" fontId="2" fillId="2" borderId="0" xfId="0" applyFont="1" applyFill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4" xfId="0" quotePrefix="1" applyFont="1" applyBorder="1" applyAlignment="1">
      <alignment horizontal="center" vertical="center"/>
    </xf>
    <xf numFmtId="43" fontId="2" fillId="0" borderId="4" xfId="1" applyFont="1" applyFill="1" applyBorder="1" applyAlignment="1">
      <alignment horizontal="center" vertical="center"/>
    </xf>
    <xf numFmtId="17" fontId="2" fillId="0" borderId="0" xfId="0" applyNumberFormat="1" applyFont="1" applyAlignment="1">
      <alignment vertical="center"/>
    </xf>
    <xf numFmtId="0" fontId="2" fillId="0" borderId="6" xfId="1" applyNumberFormat="1" applyFont="1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43" fontId="4" fillId="0" borderId="0" xfId="1" applyFont="1" applyFill="1" applyAlignment="1">
      <alignment horizontal="center" vertical="center"/>
    </xf>
    <xf numFmtId="43" fontId="5" fillId="0" borderId="0" xfId="1" applyFont="1" applyFill="1" applyAlignment="1">
      <alignment horizontal="center" vertical="center"/>
    </xf>
    <xf numFmtId="0" fontId="2" fillId="2" borderId="1" xfId="0" quotePrefix="1" applyFont="1" applyFill="1" applyBorder="1" applyAlignment="1">
      <alignment horizontal="center" vertical="center" wrapText="1"/>
    </xf>
    <xf numFmtId="0" fontId="2" fillId="2" borderId="2" xfId="0" quotePrefix="1" applyFont="1" applyFill="1" applyBorder="1" applyAlignment="1">
      <alignment horizontal="center" vertical="center" wrapText="1"/>
    </xf>
    <xf numFmtId="43" fontId="2" fillId="2" borderId="5" xfId="1" quotePrefix="1" applyFont="1" applyFill="1" applyBorder="1" applyAlignment="1">
      <alignment horizontal="center" vertical="center" wrapText="1"/>
    </xf>
    <xf numFmtId="0" fontId="2" fillId="2" borderId="3" xfId="0" quotePrefix="1" applyFont="1" applyFill="1" applyBorder="1" applyAlignment="1">
      <alignment horizontal="center" vertical="center"/>
    </xf>
    <xf numFmtId="0" fontId="2" fillId="2" borderId="4" xfId="0" quotePrefix="1" applyFont="1" applyFill="1" applyBorder="1" applyAlignment="1">
      <alignment horizontal="center" vertical="center"/>
    </xf>
    <xf numFmtId="0" fontId="2" fillId="2" borderId="6" xfId="1" applyNumberFormat="1" applyFont="1" applyFill="1" applyBorder="1" applyAlignment="1">
      <alignment vertical="center"/>
    </xf>
    <xf numFmtId="164" fontId="2" fillId="2" borderId="2" xfId="1" quotePrefix="1" applyNumberFormat="1" applyFont="1" applyFill="1" applyBorder="1" applyAlignment="1">
      <alignment horizontal="center" vertical="center" wrapText="1"/>
    </xf>
    <xf numFmtId="43" fontId="5" fillId="0" borderId="0" xfId="0" applyNumberFormat="1" applyFont="1" applyAlignment="1">
      <alignment vertical="center"/>
    </xf>
    <xf numFmtId="0" fontId="2" fillId="0" borderId="7" xfId="0" quotePrefix="1" applyFont="1" applyBorder="1" applyAlignment="1">
      <alignment vertical="center"/>
    </xf>
    <xf numFmtId="43" fontId="2" fillId="0" borderId="6" xfId="1" applyFont="1" applyFill="1" applyBorder="1" applyAlignment="1">
      <alignment horizontal="center" vertical="center"/>
    </xf>
    <xf numFmtId="0" fontId="2" fillId="0" borderId="8" xfId="0" quotePrefix="1" applyFont="1" applyBorder="1" applyAlignment="1">
      <alignment horizontal="center" vertical="center" wrapText="1"/>
    </xf>
    <xf numFmtId="0" fontId="2" fillId="0" borderId="9" xfId="0" quotePrefix="1" applyFont="1" applyBorder="1" applyAlignment="1">
      <alignment horizontal="center" vertical="center" wrapText="1"/>
    </xf>
    <xf numFmtId="43" fontId="2" fillId="0" borderId="10" xfId="1" quotePrefix="1" applyFont="1" applyFill="1" applyBorder="1" applyAlignment="1">
      <alignment horizontal="center" vertical="center" wrapText="1"/>
    </xf>
    <xf numFmtId="0" fontId="2" fillId="0" borderId="11" xfId="0" quotePrefix="1" applyFont="1" applyBorder="1" applyAlignment="1">
      <alignment vertical="center"/>
    </xf>
    <xf numFmtId="0" fontId="2" fillId="0" borderId="12" xfId="0" quotePrefix="1" applyFont="1" applyBorder="1" applyAlignment="1">
      <alignment horizontal="center" vertical="center"/>
    </xf>
    <xf numFmtId="0" fontId="2" fillId="0" borderId="13" xfId="1" applyNumberFormat="1" applyFont="1" applyFill="1" applyBorder="1" applyAlignment="1">
      <alignment vertical="center"/>
    </xf>
    <xf numFmtId="43" fontId="2" fillId="0" borderId="13" xfId="1" applyFont="1" applyFill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8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2BB4483-9868-4DB1-8F55-18770E7AAA1F}" name="t_avr17" displayName="t_avr17" ref="B2:E18" totalsRowShown="0" headerRowBorderDxfId="82" tableBorderDxfId="83" totalsRowBorderDxfId="81">
  <autoFilter ref="B2:E18" xr:uid="{C2BB4483-9868-4DB1-8F55-18770E7AAA1F}">
    <filterColumn colId="0" hiddenButton="1"/>
    <filterColumn colId="1" hiddenButton="1"/>
    <filterColumn colId="2" hiddenButton="1"/>
    <filterColumn colId="3" hiddenButton="1"/>
  </autoFilter>
  <tableColumns count="4">
    <tableColumn id="1" xr3:uid="{36756B9E-D3E5-41F4-90E2-5C0D8C90D7BE}" name="MATRICULE" dataDxfId="80"/>
    <tableColumn id="2" xr3:uid="{239D9508-88E3-4EFD-8637-C6F28484B445}" name="SERVICE" dataDxfId="79"/>
    <tableColumn id="3" xr3:uid="{FA15222C-3DA5-40D9-8713-C44A0BD90E09}" name="NOMS" dataDxfId="78" dataCellStyle="Milliers"/>
    <tableColumn id="4" xr3:uid="{E8F450F2-9FE9-4D03-8FCD-CE42D3BCBB02}" name="SAL CHARGÉ" dataDxfId="77" dataCellStyle="Milliers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4ADC57E-BC15-447C-9DB8-0D6BA7FFA32D}" name="t_mai17" displayName="t_mai17" ref="G2:J18" totalsRowShown="0" headerRowBorderDxfId="75" tableBorderDxfId="76" totalsRowBorderDxfId="74">
  <autoFilter ref="G2:J18" xr:uid="{04ADC57E-BC15-447C-9DB8-0D6BA7FFA32D}">
    <filterColumn colId="0" hiddenButton="1"/>
    <filterColumn colId="1" hiddenButton="1"/>
    <filterColumn colId="2" hiddenButton="1"/>
    <filterColumn colId="3" hiddenButton="1"/>
  </autoFilter>
  <tableColumns count="4">
    <tableColumn id="1" xr3:uid="{B1AA7F31-D20E-4EFB-8169-551DF7F50CB1}" name="MATRICULE" dataDxfId="73"/>
    <tableColumn id="2" xr3:uid="{28E7E511-3726-43C1-AE03-BB815E23354A}" name="SERVICE" dataDxfId="72"/>
    <tableColumn id="3" xr3:uid="{FCD27BCB-67E1-4AAF-A29D-5E321AFF3DB3}" name="NOMS" dataDxfId="71" dataCellStyle="Milliers"/>
    <tableColumn id="4" xr3:uid="{ECC4FFF7-C4A7-491C-B8E2-35F82B994EC4}" name="SAL CHARGÉ" dataDxfId="70" dataCellStyle="Milliers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BA366D4F-D3BD-45B6-BE99-FBE4CABA983C}" name="t_juin17" displayName="t_juin17" ref="L2:O18" totalsRowShown="0" headerRowBorderDxfId="68" tableBorderDxfId="69" totalsRowBorderDxfId="67">
  <autoFilter ref="L2:O18" xr:uid="{BA366D4F-D3BD-45B6-BE99-FBE4CABA983C}">
    <filterColumn colId="0" hiddenButton="1"/>
    <filterColumn colId="1" hiddenButton="1"/>
    <filterColumn colId="2" hiddenButton="1"/>
    <filterColumn colId="3" hiddenButton="1"/>
  </autoFilter>
  <tableColumns count="4">
    <tableColumn id="1" xr3:uid="{C639A3AA-D110-4806-9EE1-CB90F94C3E3D}" name="MATRICULE" dataDxfId="66"/>
    <tableColumn id="2" xr3:uid="{8560E9B2-D4BC-437C-878E-206A7A471DFE}" name="SERVICE" dataDxfId="65"/>
    <tableColumn id="3" xr3:uid="{9719B4BD-7C7E-4095-8910-C65E6540BC03}" name="NOMS" dataDxfId="64" dataCellStyle="Milliers"/>
    <tableColumn id="4" xr3:uid="{6A8832B8-82E2-4916-B449-B6C2041E60F4}" name="SAL CHARGÉ" dataDxfId="63" dataCellStyle="Milliers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D5CB0B-EBF9-443C-8CFC-F4F21CA2FCA9}" name="t_juil17" displayName="t_juil17" ref="Q2:T18" totalsRowShown="0" headerRowBorderDxfId="61" tableBorderDxfId="62" totalsRowBorderDxfId="60">
  <autoFilter ref="Q2:T18" xr:uid="{4FD5CB0B-EBF9-443C-8CFC-F4F21CA2FCA9}">
    <filterColumn colId="0" hiddenButton="1"/>
    <filterColumn colId="1" hiddenButton="1"/>
    <filterColumn colId="2" hiddenButton="1"/>
    <filterColumn colId="3" hiddenButton="1"/>
  </autoFilter>
  <tableColumns count="4">
    <tableColumn id="1" xr3:uid="{86FE4159-8F75-4FB7-83FE-573285F2A362}" name="MATRICULE" dataDxfId="59"/>
    <tableColumn id="2" xr3:uid="{D4E255D5-6A1A-4658-8F26-169539669D8C}" name="SERVICE" dataDxfId="58"/>
    <tableColumn id="3" xr3:uid="{31E2810B-07BA-4E4D-A531-3C8DBF5953E7}" name="NOMS" dataDxfId="57" dataCellStyle="Milliers"/>
    <tableColumn id="4" xr3:uid="{E0D99104-B7FE-4698-8228-C644C4F40734}" name="SAL CHARGÉ" dataDxfId="56" dataCellStyle="Milliers"/>
  </tableColumns>
  <tableStyleInfo name="TableStyleLight1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44A89B42-8F2B-4BD9-9B24-5DCB6FA7BA01}" name="t_août17" displayName="t_août17" ref="V2:Y18" totalsRowShown="0" headerRowBorderDxfId="54" tableBorderDxfId="55" totalsRowBorderDxfId="53">
  <autoFilter ref="V2:Y18" xr:uid="{44A89B42-8F2B-4BD9-9B24-5DCB6FA7BA01}">
    <filterColumn colId="0" hiddenButton="1"/>
    <filterColumn colId="1" hiddenButton="1"/>
    <filterColumn colId="2" hiddenButton="1"/>
    <filterColumn colId="3" hiddenButton="1"/>
  </autoFilter>
  <tableColumns count="4">
    <tableColumn id="1" xr3:uid="{508EE9CE-E2B5-4BE4-B99D-D9AD688430A8}" name="MATRICULE" dataDxfId="52"/>
    <tableColumn id="2" xr3:uid="{6805E68D-A1CB-4CF5-A4A8-EC4D88E948E4}" name="SERVICE" dataDxfId="51"/>
    <tableColumn id="3" xr3:uid="{472EFF87-C020-4670-B689-AB6185BC5DB0}" name="NOMS" dataDxfId="50" dataCellStyle="Milliers"/>
    <tableColumn id="4" xr3:uid="{D752411E-D438-4717-85C6-116F1BC358D3}" name="SAL CHARGÉ" dataDxfId="49" dataCellStyle="Milliers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566BE67C-2920-41F2-AE84-2255DDF18513}" name="t_sept17" displayName="t_sept17" ref="AA2:AD18" totalsRowShown="0" headerRowBorderDxfId="47" tableBorderDxfId="48" totalsRowBorderDxfId="46">
  <autoFilter ref="AA2:AD18" xr:uid="{566BE67C-2920-41F2-AE84-2255DDF18513}">
    <filterColumn colId="0" hiddenButton="1"/>
    <filterColumn colId="1" hiddenButton="1"/>
    <filterColumn colId="2" hiddenButton="1"/>
    <filterColumn colId="3" hiddenButton="1"/>
  </autoFilter>
  <tableColumns count="4">
    <tableColumn id="1" xr3:uid="{A7A299E2-710C-4937-9D72-EE666F30F10F}" name="MATRICULE" dataDxfId="45"/>
    <tableColumn id="2" xr3:uid="{C86DEE83-32C4-41A9-B981-4DB604B38585}" name="SERVICE" dataDxfId="44"/>
    <tableColumn id="3" xr3:uid="{0923F8CD-F79D-4265-9E5F-1626ACB86E84}" name="NOMS" dataDxfId="43" dataCellStyle="Milliers"/>
    <tableColumn id="4" xr3:uid="{DB9E0873-5A12-4400-97C8-45ED9FB9B633}" name="SAL CHARGÉ" dataDxfId="42" dataCellStyle="Milliers"/>
  </tableColumns>
  <tableStyleInfo name="TableStyleLight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40D2577-7C11-4E22-A427-EC4F96E43850}" name="t_Oct17" displayName="t_Oct17" ref="AF2:AI18" totalsRowShown="0" headerRowBorderDxfId="40" tableBorderDxfId="41" totalsRowBorderDxfId="39">
  <autoFilter ref="AF2:AI18" xr:uid="{C40D2577-7C11-4E22-A427-EC4F96E43850}">
    <filterColumn colId="0" hiddenButton="1"/>
    <filterColumn colId="1" hiddenButton="1"/>
    <filterColumn colId="2" hiddenButton="1"/>
    <filterColumn colId="3" hiddenButton="1"/>
  </autoFilter>
  <tableColumns count="4">
    <tableColumn id="1" xr3:uid="{198544CE-2FA8-4F6F-8960-7F953CBB4F7A}" name="MATRICULE" dataDxfId="38"/>
    <tableColumn id="2" xr3:uid="{CD13E3F1-6F81-418E-8F5D-0421B3F83203}" name="SERVICE" dataDxfId="37"/>
    <tableColumn id="3" xr3:uid="{3B85F825-96FC-4D1A-81B3-0918F9746CFD}" name="NOMS" dataDxfId="36" dataCellStyle="Milliers"/>
    <tableColumn id="4" xr3:uid="{768715EE-AE97-426E-B1DE-A1E7C705D731}" name="SAL CHARGÉ" dataDxfId="35" dataCellStyle="Milliers"/>
  </tableColumns>
  <tableStyleInfo name="TableStyleLight1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63BB25F-2872-4F35-AA8A-4D530D7BABBA}" name="t_nov17" displayName="t_nov17" ref="AK2:AN18" totalsRowShown="0" headerRowBorderDxfId="33" tableBorderDxfId="34" totalsRowBorderDxfId="32">
  <autoFilter ref="AK2:AN18" xr:uid="{D63BB25F-2872-4F35-AA8A-4D530D7BABBA}">
    <filterColumn colId="0" hiddenButton="1"/>
    <filterColumn colId="1" hiddenButton="1"/>
    <filterColumn colId="2" hiddenButton="1"/>
    <filterColumn colId="3" hiddenButton="1"/>
  </autoFilter>
  <tableColumns count="4">
    <tableColumn id="1" xr3:uid="{71B39BBB-502C-4AD9-B2EC-795044C87260}" name="MATRICULE" dataDxfId="31"/>
    <tableColumn id="2" xr3:uid="{7F7B2630-78F2-4A51-BDB2-F5D40A4094E0}" name="SERVICE" dataDxfId="30"/>
    <tableColumn id="3" xr3:uid="{41B409B1-3C38-4307-9DA7-9E970963AA39}" name="NOMS" dataDxfId="29" dataCellStyle="Milliers"/>
    <tableColumn id="4" xr3:uid="{C9EE33CE-4460-4B96-B7B9-CD66B48B1A09}" name="SAL CHARGÉ" dataDxfId="28" dataCellStyle="Milliers"/>
  </tableColumns>
  <tableStyleInfo name="TableStyleLight1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BEC3E943-B83E-4FE3-AD75-3E1F3C7DB21D}" name="t_Déc17" displayName="t_Déc17" ref="AP2:AS18" totalsRowShown="0" headerRowBorderDxfId="26" tableBorderDxfId="27" totalsRowBorderDxfId="25">
  <autoFilter ref="AP2:AS18" xr:uid="{BEC3E943-B83E-4FE3-AD75-3E1F3C7DB21D}">
    <filterColumn colId="0" hiddenButton="1"/>
    <filterColumn colId="1" hiddenButton="1"/>
    <filterColumn colId="2" hiddenButton="1"/>
    <filterColumn colId="3" hiddenButton="1"/>
  </autoFilter>
  <tableColumns count="4">
    <tableColumn id="1" xr3:uid="{AEFA789C-46AC-4291-BD75-B7BFD7A42790}" name="MATRICULE" dataDxfId="24"/>
    <tableColumn id="2" xr3:uid="{EFBFCC5A-DBD7-4F5D-8819-691B994287D0}" name="SERVICE" dataDxfId="23"/>
    <tableColumn id="3" xr3:uid="{80A91186-B65E-4AD3-A1B8-7FCEF48C864A}" name="NOMS" dataDxfId="22" dataCellStyle="Milliers"/>
    <tableColumn id="4" xr3:uid="{29A8A56D-2C6E-4E65-BBD3-DB70A1ECCCED}" name="SAL CHARGÉ" dataDxfId="21" dataCellStyle="Milliers"/>
  </tableColumns>
  <tableStyleInfo name="TableStyleLight1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757FFE9-C5BB-4697-AF76-0C96B4EF87A3}" name="t_janv18" displayName="t_janv18" ref="AU2:AX18" totalsRowShown="0" headerRowBorderDxfId="19" tableBorderDxfId="20" totalsRowBorderDxfId="18">
  <autoFilter ref="AU2:AX18" xr:uid="{E757FFE9-C5BB-4697-AF76-0C96B4EF87A3}">
    <filterColumn colId="0" hiddenButton="1"/>
    <filterColumn colId="1" hiddenButton="1"/>
    <filterColumn colId="2" hiddenButton="1"/>
    <filterColumn colId="3" hiddenButton="1"/>
  </autoFilter>
  <tableColumns count="4">
    <tableColumn id="1" xr3:uid="{DE164C7D-5472-48ED-BC7B-733479AA96E9}" name="MATRICULE" dataDxfId="17"/>
    <tableColumn id="2" xr3:uid="{5F24EA5C-041A-442F-91F8-7ABB86FED07E}" name="SERVICE" dataDxfId="16"/>
    <tableColumn id="3" xr3:uid="{23A218AE-1BC3-4D65-A54A-7A56D3220F2B}" name="NOMS" dataDxfId="15" dataCellStyle="Milliers"/>
    <tableColumn id="4" xr3:uid="{365281B3-D1F5-4B45-9987-C27BFBFCE266}" name="SAL CHARGÉ" dataDxfId="14" dataCellStyle="Milliers"/>
  </tableColumns>
  <tableStyleInfo name="TableStyleLight1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58333A07-3131-4A48-AD0A-48F1FF02BEB9}" name="t_févr18" displayName="t_févr18" ref="AZ2:BC18" totalsRowShown="0" headerRowBorderDxfId="12" tableBorderDxfId="13" totalsRowBorderDxfId="11">
  <autoFilter ref="AZ2:BC18" xr:uid="{58333A07-3131-4A48-AD0A-48F1FF02BEB9}">
    <filterColumn colId="0" hiddenButton="1"/>
    <filterColumn colId="1" hiddenButton="1"/>
    <filterColumn colId="2" hiddenButton="1"/>
    <filterColumn colId="3" hiddenButton="1"/>
  </autoFilter>
  <tableColumns count="4">
    <tableColumn id="1" xr3:uid="{3C17C766-A7AE-4DF5-BD58-30DFEEA2F846}" name="MATRICULE" dataDxfId="10"/>
    <tableColumn id="2" xr3:uid="{D63CF6BC-9E74-4A72-8186-10E1B8CC4ADC}" name="SERVICE" dataDxfId="9"/>
    <tableColumn id="3" xr3:uid="{4CCAF3DC-83F4-4F2C-9D4E-E9D75AAF492C}" name="NOMS" dataDxfId="8" dataCellStyle="Milliers"/>
    <tableColumn id="4" xr3:uid="{CE476D75-DDDE-4593-A761-09677D9CAA19}" name="SAL CHARGÉ" dataDxfId="7" dataCellStyle="Milliers"/>
  </tableColumns>
  <tableStyleInfo name="TableStyleLight1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B7B7D089-2CC1-4C75-9665-B3B9F9BDBB3E}" name="t_mars18" displayName="t_mars18" ref="BE2:BH18" totalsRowShown="0" headerRowBorderDxfId="5" tableBorderDxfId="6" totalsRowBorderDxfId="4">
  <autoFilter ref="BE2:BH18" xr:uid="{B7B7D089-2CC1-4C75-9665-B3B9F9BDBB3E}">
    <filterColumn colId="0" hiddenButton="1"/>
    <filterColumn colId="1" hiddenButton="1"/>
    <filterColumn colId="2" hiddenButton="1"/>
    <filterColumn colId="3" hiddenButton="1"/>
  </autoFilter>
  <tableColumns count="4">
    <tableColumn id="1" xr3:uid="{3EE44389-1A2D-485A-AB61-AA4AB7A169D3}" name="MATRICULE" dataDxfId="3"/>
    <tableColumn id="2" xr3:uid="{269E60D5-CCA3-4951-B004-A246A5D75C00}" name="SERVICE" dataDxfId="2"/>
    <tableColumn id="3" xr3:uid="{005A0F3D-E70E-4590-A21A-BE3A15767FAE}" name="NOMS" dataDxfId="1" dataCellStyle="Milliers"/>
    <tableColumn id="4" xr3:uid="{0B55B979-F498-425A-9FDD-7A9527C2D04D}" name="SAL CHARGÉ" dataDxfId="0" dataCellStyle="Milliers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BI19"/>
  <sheetViews>
    <sheetView topLeftCell="AP1" workbookViewId="0">
      <selection activeCell="BH11" sqref="BH11"/>
    </sheetView>
  </sheetViews>
  <sheetFormatPr baseColWidth="10" defaultColWidth="5.5546875" defaultRowHeight="13.8" x14ac:dyDescent="0.3"/>
  <cols>
    <col min="1" max="1" width="5.5546875" style="3"/>
    <col min="2" max="2" width="11.88671875" style="3" customWidth="1"/>
    <col min="3" max="3" width="9.109375" style="11" customWidth="1"/>
    <col min="4" max="4" width="8.77734375" style="4" customWidth="1"/>
    <col min="5" max="5" width="13.44140625" style="4" customWidth="1"/>
    <col min="6" max="6" width="5.5546875" style="3"/>
    <col min="7" max="7" width="11.88671875" style="3" customWidth="1"/>
    <col min="8" max="8" width="9.109375" style="3" customWidth="1"/>
    <col min="9" max="9" width="9" style="4" bestFit="1" customWidth="1"/>
    <col min="10" max="10" width="13.44140625" style="4" customWidth="1"/>
    <col min="11" max="11" width="5.5546875" style="3"/>
    <col min="12" max="12" width="11.88671875" style="3" customWidth="1"/>
    <col min="13" max="13" width="9.109375" style="3" customWidth="1"/>
    <col min="14" max="14" width="9" style="4" bestFit="1" customWidth="1"/>
    <col min="15" max="15" width="13.44140625" style="4" customWidth="1"/>
    <col min="16" max="16" width="5.5546875" style="3"/>
    <col min="17" max="17" width="11.88671875" style="3" customWidth="1"/>
    <col min="18" max="18" width="9.109375" style="3" customWidth="1"/>
    <col min="19" max="19" width="9" style="4" bestFit="1" customWidth="1"/>
    <col min="20" max="20" width="13.44140625" style="4" customWidth="1"/>
    <col min="21" max="21" width="5.5546875" style="3"/>
    <col min="22" max="22" width="11.88671875" style="3" customWidth="1"/>
    <col min="23" max="23" width="9.109375" style="3" customWidth="1"/>
    <col min="24" max="24" width="9" style="4" bestFit="1" customWidth="1"/>
    <col min="25" max="25" width="13.44140625" style="4" customWidth="1"/>
    <col min="26" max="26" width="5.5546875" style="3"/>
    <col min="27" max="27" width="11.88671875" style="3" customWidth="1"/>
    <col min="28" max="28" width="9.109375" style="3" customWidth="1"/>
    <col min="29" max="29" width="9" style="4" bestFit="1" customWidth="1"/>
    <col min="30" max="30" width="13.44140625" style="4" customWidth="1"/>
    <col min="31" max="31" width="5.5546875" style="3"/>
    <col min="32" max="32" width="11.88671875" style="3" customWidth="1"/>
    <col min="33" max="33" width="9.109375" style="3" customWidth="1"/>
    <col min="34" max="34" width="9" style="4" bestFit="1" customWidth="1"/>
    <col min="35" max="35" width="13.44140625" style="4" customWidth="1"/>
    <col min="36" max="36" width="5.5546875" style="3"/>
    <col min="37" max="37" width="11.88671875" style="3" customWidth="1"/>
    <col min="38" max="38" width="9.109375" style="3" customWidth="1"/>
    <col min="39" max="39" width="9" style="4" bestFit="1" customWidth="1"/>
    <col min="40" max="40" width="13.44140625" style="4" customWidth="1"/>
    <col min="41" max="41" width="5.5546875" style="3"/>
    <col min="42" max="42" width="11.88671875" style="3" customWidth="1"/>
    <col min="43" max="43" width="9.109375" style="3" customWidth="1"/>
    <col min="44" max="44" width="9" style="4" bestFit="1" customWidth="1"/>
    <col min="45" max="45" width="13.44140625" style="4" customWidth="1"/>
    <col min="46" max="46" width="5.5546875" style="3"/>
    <col min="47" max="47" width="11.88671875" style="3" customWidth="1"/>
    <col min="48" max="48" width="9.109375" style="3" customWidth="1"/>
    <col min="49" max="49" width="9" style="4" bestFit="1" customWidth="1"/>
    <col min="50" max="50" width="13.44140625" style="4" customWidth="1"/>
    <col min="51" max="51" width="5.5546875" style="3"/>
    <col min="52" max="52" width="11.88671875" style="3" customWidth="1"/>
    <col min="53" max="53" width="9.109375" style="3" customWidth="1"/>
    <col min="54" max="54" width="8.77734375" style="4" customWidth="1"/>
    <col min="55" max="55" width="13.44140625" style="4" customWidth="1"/>
    <col min="56" max="56" width="5.5546875" style="3"/>
    <col min="57" max="57" width="11.88671875" style="3" customWidth="1"/>
    <col min="58" max="58" width="9.109375" style="3" customWidth="1"/>
    <col min="59" max="59" width="9" style="4" bestFit="1" customWidth="1"/>
    <col min="60" max="60" width="13.44140625" style="4" customWidth="1"/>
    <col min="61" max="61" width="11.5546875" style="3" bestFit="1" customWidth="1"/>
    <col min="62" max="16384" width="5.5546875" style="3"/>
  </cols>
  <sheetData>
    <row r="1" spans="1:61" x14ac:dyDescent="0.3">
      <c r="A1" s="1"/>
      <c r="B1" s="9">
        <v>42826</v>
      </c>
      <c r="C1" s="9"/>
      <c r="D1" s="9"/>
      <c r="E1" s="2"/>
      <c r="F1" s="1"/>
      <c r="G1" s="9">
        <v>42856</v>
      </c>
      <c r="H1" s="9"/>
      <c r="I1" s="9"/>
      <c r="J1" s="2"/>
      <c r="K1" s="1"/>
      <c r="L1" s="9">
        <v>42887</v>
      </c>
      <c r="M1" s="9"/>
      <c r="N1" s="9"/>
      <c r="O1" s="2"/>
      <c r="P1" s="1"/>
      <c r="Q1" s="9">
        <v>42917</v>
      </c>
      <c r="R1" s="9"/>
      <c r="S1" s="9"/>
      <c r="T1" s="2"/>
      <c r="U1" s="1"/>
      <c r="V1" s="9">
        <v>42948</v>
      </c>
      <c r="W1" s="9"/>
      <c r="X1" s="9"/>
      <c r="Y1" s="2"/>
      <c r="Z1" s="1"/>
      <c r="AA1" s="9">
        <v>42979</v>
      </c>
      <c r="AB1" s="9"/>
      <c r="AC1" s="9"/>
      <c r="AD1" s="2"/>
      <c r="AE1" s="1"/>
      <c r="AF1" s="9">
        <v>43009</v>
      </c>
      <c r="AG1" s="9"/>
      <c r="AH1" s="9"/>
      <c r="AI1" s="2"/>
      <c r="AJ1" s="1"/>
      <c r="AK1" s="9">
        <v>43040</v>
      </c>
      <c r="AL1" s="9"/>
      <c r="AM1" s="9"/>
      <c r="AN1" s="2"/>
      <c r="AO1" s="1"/>
      <c r="AP1" s="9">
        <v>43070</v>
      </c>
      <c r="AQ1" s="9"/>
      <c r="AR1" s="9"/>
      <c r="AS1" s="2"/>
      <c r="AT1" s="1"/>
      <c r="AU1" s="9">
        <v>43101</v>
      </c>
      <c r="AV1" s="9"/>
      <c r="AW1" s="9"/>
      <c r="AX1" s="2"/>
      <c r="AY1" s="1"/>
      <c r="AZ1" s="9">
        <v>43132</v>
      </c>
      <c r="BA1" s="9"/>
      <c r="BB1" s="9"/>
      <c r="BC1" s="2"/>
      <c r="BD1" s="1"/>
      <c r="BE1" s="9">
        <v>43160</v>
      </c>
      <c r="BF1" s="9"/>
      <c r="BG1" s="9"/>
      <c r="BH1" s="2"/>
      <c r="BI1" s="1"/>
    </row>
    <row r="2" spans="1:61" s="6" customFormat="1" ht="14.4" thickBot="1" x14ac:dyDescent="0.35">
      <c r="A2" s="5"/>
      <c r="B2" s="26" t="s">
        <v>28</v>
      </c>
      <c r="C2" s="27" t="s">
        <v>53</v>
      </c>
      <c r="D2" s="28" t="s">
        <v>1</v>
      </c>
      <c r="E2" s="28" t="s">
        <v>52</v>
      </c>
      <c r="F2" s="5"/>
      <c r="G2" s="26" t="s">
        <v>28</v>
      </c>
      <c r="H2" s="27" t="s">
        <v>53</v>
      </c>
      <c r="I2" s="28" t="s">
        <v>1</v>
      </c>
      <c r="J2" s="28" t="s">
        <v>52</v>
      </c>
      <c r="K2" s="5"/>
      <c r="L2" s="26" t="s">
        <v>28</v>
      </c>
      <c r="M2" s="27" t="s">
        <v>53</v>
      </c>
      <c r="N2" s="28" t="s">
        <v>1</v>
      </c>
      <c r="O2" s="28" t="s">
        <v>52</v>
      </c>
      <c r="P2" s="5"/>
      <c r="Q2" s="26" t="s">
        <v>28</v>
      </c>
      <c r="R2" s="27" t="s">
        <v>53</v>
      </c>
      <c r="S2" s="28" t="s">
        <v>1</v>
      </c>
      <c r="T2" s="28" t="s">
        <v>52</v>
      </c>
      <c r="U2" s="5"/>
      <c r="V2" s="26" t="s">
        <v>28</v>
      </c>
      <c r="W2" s="27" t="s">
        <v>53</v>
      </c>
      <c r="X2" s="28" t="s">
        <v>1</v>
      </c>
      <c r="Y2" s="28" t="s">
        <v>52</v>
      </c>
      <c r="Z2" s="5"/>
      <c r="AA2" s="26" t="s">
        <v>28</v>
      </c>
      <c r="AB2" s="27" t="s">
        <v>53</v>
      </c>
      <c r="AC2" s="28" t="s">
        <v>1</v>
      </c>
      <c r="AD2" s="28" t="s">
        <v>52</v>
      </c>
      <c r="AE2" s="5"/>
      <c r="AF2" s="26" t="s">
        <v>28</v>
      </c>
      <c r="AG2" s="27" t="s">
        <v>53</v>
      </c>
      <c r="AH2" s="28" t="s">
        <v>1</v>
      </c>
      <c r="AI2" s="28" t="s">
        <v>52</v>
      </c>
      <c r="AJ2" s="5"/>
      <c r="AK2" s="26" t="s">
        <v>28</v>
      </c>
      <c r="AL2" s="27" t="s">
        <v>53</v>
      </c>
      <c r="AM2" s="28" t="s">
        <v>1</v>
      </c>
      <c r="AN2" s="28" t="s">
        <v>52</v>
      </c>
      <c r="AO2" s="5"/>
      <c r="AP2" s="26" t="s">
        <v>28</v>
      </c>
      <c r="AQ2" s="27" t="s">
        <v>53</v>
      </c>
      <c r="AR2" s="28" t="s">
        <v>1</v>
      </c>
      <c r="AS2" s="28" t="s">
        <v>52</v>
      </c>
      <c r="AT2" s="5"/>
      <c r="AU2" s="26" t="s">
        <v>28</v>
      </c>
      <c r="AV2" s="27" t="s">
        <v>53</v>
      </c>
      <c r="AW2" s="28" t="s">
        <v>1</v>
      </c>
      <c r="AX2" s="28" t="s">
        <v>52</v>
      </c>
      <c r="AY2" s="5"/>
      <c r="AZ2" s="26" t="s">
        <v>28</v>
      </c>
      <c r="BA2" s="27" t="s">
        <v>53</v>
      </c>
      <c r="BB2" s="28" t="s">
        <v>1</v>
      </c>
      <c r="BC2" s="28" t="s">
        <v>52</v>
      </c>
      <c r="BD2" s="5"/>
      <c r="BE2" s="26" t="s">
        <v>28</v>
      </c>
      <c r="BF2" s="27" t="s">
        <v>53</v>
      </c>
      <c r="BG2" s="28" t="s">
        <v>1</v>
      </c>
      <c r="BH2" s="28" t="s">
        <v>52</v>
      </c>
      <c r="BI2" s="5"/>
    </row>
    <row r="3" spans="1:61" x14ac:dyDescent="0.3">
      <c r="A3" s="1"/>
      <c r="B3" s="24">
        <v>20001</v>
      </c>
      <c r="C3" s="7">
        <v>9076</v>
      </c>
      <c r="D3" s="10" t="s">
        <v>29</v>
      </c>
      <c r="E3" s="25">
        <v>5489.49</v>
      </c>
      <c r="F3" s="1"/>
      <c r="G3" s="24">
        <v>20001</v>
      </c>
      <c r="H3" s="7">
        <v>9076</v>
      </c>
      <c r="I3" s="10" t="s">
        <v>29</v>
      </c>
      <c r="J3" s="25">
        <v>6608.57</v>
      </c>
      <c r="K3" s="1"/>
      <c r="L3" s="24" t="s">
        <v>2</v>
      </c>
      <c r="M3" s="7" t="s">
        <v>3</v>
      </c>
      <c r="N3" s="10" t="s">
        <v>29</v>
      </c>
      <c r="O3" s="25">
        <v>5281.37</v>
      </c>
      <c r="P3" s="1"/>
      <c r="Q3" s="24">
        <v>20001</v>
      </c>
      <c r="R3" s="7" t="s">
        <v>3</v>
      </c>
      <c r="S3" s="10" t="s">
        <v>29</v>
      </c>
      <c r="T3" s="25">
        <v>1006.53</v>
      </c>
      <c r="U3" s="1"/>
      <c r="V3" s="24" t="s">
        <v>2</v>
      </c>
      <c r="W3" s="7" t="s">
        <v>3</v>
      </c>
      <c r="X3" s="10" t="s">
        <v>29</v>
      </c>
      <c r="Y3" s="25">
        <v>5482.37</v>
      </c>
      <c r="Z3" s="1"/>
      <c r="AA3" s="24">
        <v>20001</v>
      </c>
      <c r="AB3" s="7">
        <v>9076</v>
      </c>
      <c r="AC3" s="10" t="s">
        <v>29</v>
      </c>
      <c r="AD3" s="25">
        <v>1450.84</v>
      </c>
      <c r="AE3" s="1"/>
      <c r="AF3" s="24">
        <v>20554</v>
      </c>
      <c r="AG3" s="7" t="s">
        <v>3</v>
      </c>
      <c r="AH3" s="10" t="s">
        <v>36</v>
      </c>
      <c r="AI3" s="25">
        <v>2128.54</v>
      </c>
      <c r="AJ3" s="1"/>
      <c r="AK3" s="24">
        <v>20554</v>
      </c>
      <c r="AL3" s="7">
        <v>9076</v>
      </c>
      <c r="AM3" s="10" t="s">
        <v>40</v>
      </c>
      <c r="AN3" s="25">
        <v>3301.99</v>
      </c>
      <c r="AO3" s="1"/>
      <c r="AP3" s="24" t="s">
        <v>2</v>
      </c>
      <c r="AQ3" s="7" t="s">
        <v>3</v>
      </c>
      <c r="AR3" s="10" t="s">
        <v>29</v>
      </c>
      <c r="AS3" s="25">
        <v>5835.39</v>
      </c>
      <c r="AT3" s="1"/>
      <c r="AU3" s="24">
        <v>20001</v>
      </c>
      <c r="AV3" s="7">
        <v>9076</v>
      </c>
      <c r="AW3" s="10" t="s">
        <v>29</v>
      </c>
      <c r="AX3" s="25">
        <v>5717.93</v>
      </c>
      <c r="AY3" s="1"/>
      <c r="AZ3" s="24" t="s">
        <v>2</v>
      </c>
      <c r="BA3" s="7" t="s">
        <v>3</v>
      </c>
      <c r="BB3" s="10" t="s">
        <v>29</v>
      </c>
      <c r="BC3" s="25">
        <v>5600.9</v>
      </c>
      <c r="BD3" s="1"/>
      <c r="BE3" s="24">
        <v>20001</v>
      </c>
      <c r="BF3" s="7">
        <v>9076</v>
      </c>
      <c r="BG3" s="10" t="s">
        <v>29</v>
      </c>
      <c r="BH3" s="25">
        <v>5483.85</v>
      </c>
      <c r="BI3" s="1"/>
    </row>
    <row r="4" spans="1:61" x14ac:dyDescent="0.3">
      <c r="A4" s="1"/>
      <c r="B4" s="24">
        <v>20002</v>
      </c>
      <c r="C4" s="7">
        <v>9070</v>
      </c>
      <c r="D4" s="10" t="s">
        <v>30</v>
      </c>
      <c r="E4" s="25">
        <v>2975.8900000000003</v>
      </c>
      <c r="F4" s="1"/>
      <c r="G4" s="24">
        <v>20002</v>
      </c>
      <c r="H4" s="7">
        <v>9070</v>
      </c>
      <c r="I4" s="10" t="s">
        <v>30</v>
      </c>
      <c r="J4" s="25">
        <v>3545.75</v>
      </c>
      <c r="K4" s="1"/>
      <c r="L4" s="24" t="s">
        <v>4</v>
      </c>
      <c r="M4" s="7" t="s">
        <v>5</v>
      </c>
      <c r="N4" s="10" t="s">
        <v>30</v>
      </c>
      <c r="O4" s="25">
        <v>2982.2400000000002</v>
      </c>
      <c r="P4" s="1"/>
      <c r="Q4" s="24">
        <v>20002</v>
      </c>
      <c r="R4" s="7" t="s">
        <v>3</v>
      </c>
      <c r="S4" s="10" t="s">
        <v>30</v>
      </c>
      <c r="T4" s="25">
        <v>769.83999999999992</v>
      </c>
      <c r="U4" s="1"/>
      <c r="V4" s="24" t="s">
        <v>4</v>
      </c>
      <c r="W4" s="7" t="s">
        <v>5</v>
      </c>
      <c r="X4" s="10" t="s">
        <v>30</v>
      </c>
      <c r="Y4" s="25">
        <v>3044.1</v>
      </c>
      <c r="Z4" s="1"/>
      <c r="AA4" s="24">
        <v>20554</v>
      </c>
      <c r="AB4" s="7">
        <v>9076</v>
      </c>
      <c r="AC4" s="10" t="s">
        <v>33</v>
      </c>
      <c r="AD4" s="25">
        <v>1450.63</v>
      </c>
      <c r="AE4" s="1"/>
      <c r="AF4" s="24" t="s">
        <v>19</v>
      </c>
      <c r="AG4" s="7" t="s">
        <v>3</v>
      </c>
      <c r="AH4" s="10" t="s">
        <v>39</v>
      </c>
      <c r="AI4" s="25">
        <v>2079.65</v>
      </c>
      <c r="AJ4" s="1"/>
      <c r="AK4" s="24">
        <v>20554</v>
      </c>
      <c r="AL4" s="7">
        <v>9076</v>
      </c>
      <c r="AM4" s="10" t="s">
        <v>44</v>
      </c>
      <c r="AN4" s="25">
        <v>773.99</v>
      </c>
      <c r="AO4" s="1"/>
      <c r="AP4" s="24" t="s">
        <v>4</v>
      </c>
      <c r="AQ4" s="7" t="s">
        <v>5</v>
      </c>
      <c r="AR4" s="10" t="s">
        <v>40</v>
      </c>
      <c r="AS4" s="25">
        <v>3151.34</v>
      </c>
      <c r="AT4" s="1"/>
      <c r="AU4" s="24">
        <v>20002</v>
      </c>
      <c r="AV4" s="7">
        <v>9070</v>
      </c>
      <c r="AW4" s="10" t="s">
        <v>30</v>
      </c>
      <c r="AX4" s="25">
        <v>3587.6800000000003</v>
      </c>
      <c r="AY4" s="1"/>
      <c r="AZ4" s="24" t="s">
        <v>4</v>
      </c>
      <c r="BA4" s="7" t="s">
        <v>5</v>
      </c>
      <c r="BB4" s="10" t="s">
        <v>30</v>
      </c>
      <c r="BC4" s="25">
        <v>3045.15</v>
      </c>
      <c r="BD4" s="1"/>
      <c r="BE4" s="24">
        <v>20002</v>
      </c>
      <c r="BF4" s="7">
        <v>9070</v>
      </c>
      <c r="BG4" s="10" t="s">
        <v>34</v>
      </c>
      <c r="BH4" s="25">
        <v>3045.15</v>
      </c>
      <c r="BI4" s="1"/>
    </row>
    <row r="5" spans="1:61" x14ac:dyDescent="0.3">
      <c r="A5" s="1"/>
      <c r="B5" s="24">
        <v>20003</v>
      </c>
      <c r="C5" s="7">
        <v>9076</v>
      </c>
      <c r="D5" s="10" t="s">
        <v>31</v>
      </c>
      <c r="E5" s="25">
        <v>3011.6</v>
      </c>
      <c r="F5" s="1"/>
      <c r="G5" s="24">
        <v>20003</v>
      </c>
      <c r="H5" s="7">
        <v>9076</v>
      </c>
      <c r="I5" s="10" t="s">
        <v>31</v>
      </c>
      <c r="J5" s="25">
        <v>3803.6400000000003</v>
      </c>
      <c r="K5" s="1"/>
      <c r="L5" s="24" t="s">
        <v>6</v>
      </c>
      <c r="M5" s="7" t="s">
        <v>3</v>
      </c>
      <c r="N5" s="10" t="s">
        <v>33</v>
      </c>
      <c r="O5" s="25">
        <v>3012.2400000000002</v>
      </c>
      <c r="P5" s="1"/>
      <c r="Q5" s="24">
        <v>20554</v>
      </c>
      <c r="R5" s="7" t="s">
        <v>5</v>
      </c>
      <c r="S5" s="10" t="s">
        <v>33</v>
      </c>
      <c r="T5" s="25">
        <v>3021.4700000000003</v>
      </c>
      <c r="U5" s="1"/>
      <c r="V5" s="24" t="s">
        <v>6</v>
      </c>
      <c r="W5" s="7" t="s">
        <v>3</v>
      </c>
      <c r="X5" s="10" t="s">
        <v>33</v>
      </c>
      <c r="Y5" s="25">
        <v>3224.1800000000003</v>
      </c>
      <c r="Z5" s="1"/>
      <c r="AA5" s="24">
        <v>20436</v>
      </c>
      <c r="AB5" s="7">
        <v>9076</v>
      </c>
      <c r="AC5" s="10" t="s">
        <v>40</v>
      </c>
      <c r="AD5" s="25">
        <v>1701.16</v>
      </c>
      <c r="AE5" s="1"/>
      <c r="AF5" s="24" t="s">
        <v>9</v>
      </c>
      <c r="AG5" s="7" t="s">
        <v>3</v>
      </c>
      <c r="AH5" s="10" t="s">
        <v>40</v>
      </c>
      <c r="AI5" s="25">
        <v>2079.44</v>
      </c>
      <c r="AJ5" s="1"/>
      <c r="AK5" s="24" t="s">
        <v>19</v>
      </c>
      <c r="AL5" s="7">
        <v>9076</v>
      </c>
      <c r="AM5" s="10" t="s">
        <v>45</v>
      </c>
      <c r="AN5" s="25">
        <v>2894.54</v>
      </c>
      <c r="AO5" s="1"/>
      <c r="AP5" s="24" t="s">
        <v>6</v>
      </c>
      <c r="AQ5" s="7" t="s">
        <v>3</v>
      </c>
      <c r="AR5" s="10" t="s">
        <v>41</v>
      </c>
      <c r="AS5" s="25">
        <v>3239.98</v>
      </c>
      <c r="AT5" s="1"/>
      <c r="AU5" s="24">
        <v>20003</v>
      </c>
      <c r="AV5" s="7">
        <v>9076</v>
      </c>
      <c r="AW5" s="10" t="s">
        <v>31</v>
      </c>
      <c r="AX5" s="25">
        <v>3224.06</v>
      </c>
      <c r="AY5" s="1"/>
      <c r="AZ5" s="24" t="s">
        <v>6</v>
      </c>
      <c r="BA5" s="7" t="s">
        <v>3</v>
      </c>
      <c r="BB5" s="10" t="s">
        <v>31</v>
      </c>
      <c r="BC5" s="25">
        <v>3262.4799999999996</v>
      </c>
      <c r="BD5" s="1"/>
      <c r="BE5" s="24">
        <v>20003</v>
      </c>
      <c r="BF5" s="7">
        <v>9076</v>
      </c>
      <c r="BG5" s="10" t="s">
        <v>36</v>
      </c>
      <c r="BH5" s="25">
        <v>2614.19</v>
      </c>
      <c r="BI5" s="1"/>
    </row>
    <row r="6" spans="1:61" x14ac:dyDescent="0.3">
      <c r="A6" s="1"/>
      <c r="B6" s="24">
        <v>20483</v>
      </c>
      <c r="C6" s="7">
        <v>9076</v>
      </c>
      <c r="D6" s="10" t="s">
        <v>32</v>
      </c>
      <c r="E6" s="25">
        <v>3167.11</v>
      </c>
      <c r="F6" s="1"/>
      <c r="G6" s="24">
        <v>20344</v>
      </c>
      <c r="H6" s="7">
        <v>9076</v>
      </c>
      <c r="I6" s="10" t="s">
        <v>32</v>
      </c>
      <c r="J6" s="25">
        <v>1660</v>
      </c>
      <c r="K6" s="1"/>
      <c r="L6" s="24" t="s">
        <v>12</v>
      </c>
      <c r="M6" s="7" t="s">
        <v>3</v>
      </c>
      <c r="N6" s="10" t="s">
        <v>34</v>
      </c>
      <c r="O6" s="25">
        <v>1946.23</v>
      </c>
      <c r="P6" s="1"/>
      <c r="Q6" s="24">
        <v>20590</v>
      </c>
      <c r="R6" s="7" t="s">
        <v>3</v>
      </c>
      <c r="S6" s="10" t="s">
        <v>34</v>
      </c>
      <c r="T6" s="25">
        <v>702.61</v>
      </c>
      <c r="U6" s="1"/>
      <c r="V6" s="24" t="s">
        <v>13</v>
      </c>
      <c r="W6" s="7" t="s">
        <v>3</v>
      </c>
      <c r="X6" s="10" t="s">
        <v>34</v>
      </c>
      <c r="Y6" s="25">
        <v>284.77</v>
      </c>
      <c r="Z6" s="1"/>
      <c r="AA6" s="24">
        <v>20554</v>
      </c>
      <c r="AB6" s="7">
        <v>9076</v>
      </c>
      <c r="AC6" s="10" t="s">
        <v>43</v>
      </c>
      <c r="AD6" s="25">
        <v>927.88000000000011</v>
      </c>
      <c r="AE6" s="1"/>
      <c r="AF6" s="24" t="s">
        <v>10</v>
      </c>
      <c r="AG6" s="7" t="s">
        <v>3</v>
      </c>
      <c r="AH6" s="10" t="s">
        <v>41</v>
      </c>
      <c r="AI6" s="25">
        <v>1552.19</v>
      </c>
      <c r="AJ6" s="1"/>
      <c r="AK6" s="24" t="s">
        <v>9</v>
      </c>
      <c r="AL6" s="7">
        <v>9076</v>
      </c>
      <c r="AM6" s="10" t="s">
        <v>33</v>
      </c>
      <c r="AN6" s="25">
        <v>2439.4899999999998</v>
      </c>
      <c r="AO6" s="1"/>
      <c r="AP6" s="24" t="s">
        <v>14</v>
      </c>
      <c r="AQ6" s="7" t="s">
        <v>3</v>
      </c>
      <c r="AR6" s="10" t="s">
        <v>42</v>
      </c>
      <c r="AS6" s="25">
        <v>2485.92</v>
      </c>
      <c r="AT6" s="1"/>
      <c r="AU6" s="24">
        <v>20299</v>
      </c>
      <c r="AV6" s="7">
        <v>9076</v>
      </c>
      <c r="AW6" s="10" t="s">
        <v>32</v>
      </c>
      <c r="AX6" s="25">
        <v>2540.61</v>
      </c>
      <c r="AY6" s="1"/>
      <c r="AZ6" s="24" t="s">
        <v>14</v>
      </c>
      <c r="BA6" s="7" t="s">
        <v>3</v>
      </c>
      <c r="BB6" s="10" t="s">
        <v>32</v>
      </c>
      <c r="BC6" s="25">
        <v>6123.4800000000005</v>
      </c>
      <c r="BD6" s="1"/>
      <c r="BE6" s="24">
        <v>20344</v>
      </c>
      <c r="BF6" s="7">
        <v>9076</v>
      </c>
      <c r="BG6" s="10" t="s">
        <v>39</v>
      </c>
      <c r="BH6" s="25">
        <v>2405.4899999999998</v>
      </c>
      <c r="BI6" s="1"/>
    </row>
    <row r="7" spans="1:61" x14ac:dyDescent="0.3">
      <c r="A7" s="1"/>
      <c r="B7" s="24">
        <v>20554</v>
      </c>
      <c r="C7" s="7">
        <v>9076</v>
      </c>
      <c r="D7" s="10" t="s">
        <v>33</v>
      </c>
      <c r="E7" s="25">
        <v>1922.95</v>
      </c>
      <c r="F7" s="1"/>
      <c r="G7" s="24">
        <v>20354</v>
      </c>
      <c r="H7" s="7">
        <v>9070</v>
      </c>
      <c r="I7" s="10" t="s">
        <v>33</v>
      </c>
      <c r="J7" s="25">
        <v>2823.87</v>
      </c>
      <c r="K7" s="1"/>
      <c r="L7" s="24" t="s">
        <v>15</v>
      </c>
      <c r="M7" s="7" t="s">
        <v>3</v>
      </c>
      <c r="N7" s="10" t="s">
        <v>36</v>
      </c>
      <c r="O7" s="25">
        <v>2101.4700000000003</v>
      </c>
      <c r="P7" s="1"/>
      <c r="Q7" s="24">
        <v>20554</v>
      </c>
      <c r="R7" s="7" t="s">
        <v>3</v>
      </c>
      <c r="S7" s="10" t="s">
        <v>36</v>
      </c>
      <c r="T7" s="25">
        <v>1404.59</v>
      </c>
      <c r="U7" s="1"/>
      <c r="V7" s="24" t="s">
        <v>16</v>
      </c>
      <c r="W7" s="7" t="s">
        <v>3</v>
      </c>
      <c r="X7" s="10" t="s">
        <v>36</v>
      </c>
      <c r="Y7" s="25">
        <v>1337.73</v>
      </c>
      <c r="Z7" s="1"/>
      <c r="AA7" s="24" t="s">
        <v>19</v>
      </c>
      <c r="AB7" s="7">
        <v>9076</v>
      </c>
      <c r="AC7" s="10" t="s">
        <v>44</v>
      </c>
      <c r="AD7" s="25">
        <v>1279.8600000000001</v>
      </c>
      <c r="AE7" s="1"/>
      <c r="AF7" s="24" t="s">
        <v>20</v>
      </c>
      <c r="AG7" s="7" t="s">
        <v>3</v>
      </c>
      <c r="AH7" s="10" t="s">
        <v>45</v>
      </c>
      <c r="AI7" s="25">
        <v>2865.9</v>
      </c>
      <c r="AJ7" s="1"/>
      <c r="AK7" s="24" t="s">
        <v>21</v>
      </c>
      <c r="AL7" s="7">
        <v>9076</v>
      </c>
      <c r="AM7" s="10" t="s">
        <v>43</v>
      </c>
      <c r="AN7" s="25">
        <v>3239.6400000000003</v>
      </c>
      <c r="AO7" s="1"/>
      <c r="AP7" s="24" t="s">
        <v>17</v>
      </c>
      <c r="AQ7" s="7" t="s">
        <v>3</v>
      </c>
      <c r="AR7" s="10" t="s">
        <v>43</v>
      </c>
      <c r="AS7" s="25">
        <v>0</v>
      </c>
      <c r="AT7" s="1"/>
      <c r="AU7" s="24">
        <v>20312</v>
      </c>
      <c r="AV7" s="7">
        <v>9076</v>
      </c>
      <c r="AW7" s="10" t="s">
        <v>33</v>
      </c>
      <c r="AX7" s="25">
        <v>0</v>
      </c>
      <c r="AY7" s="1"/>
      <c r="AZ7" s="24" t="s">
        <v>17</v>
      </c>
      <c r="BA7" s="7" t="s">
        <v>3</v>
      </c>
      <c r="BB7" s="10" t="s">
        <v>33</v>
      </c>
      <c r="BC7" s="25">
        <v>552</v>
      </c>
      <c r="BD7" s="1"/>
      <c r="BE7" s="24">
        <v>20351</v>
      </c>
      <c r="BF7" s="7">
        <v>9076</v>
      </c>
      <c r="BG7" s="10" t="s">
        <v>40</v>
      </c>
      <c r="BH7" s="25">
        <v>2486.36</v>
      </c>
      <c r="BI7" s="1"/>
    </row>
    <row r="8" spans="1:61" x14ac:dyDescent="0.3">
      <c r="A8" s="1"/>
      <c r="B8" s="24">
        <v>20590</v>
      </c>
      <c r="C8" s="7">
        <v>9076</v>
      </c>
      <c r="D8" s="10" t="s">
        <v>34</v>
      </c>
      <c r="E8" s="25">
        <v>1923.12</v>
      </c>
      <c r="F8" s="1"/>
      <c r="G8" s="24">
        <v>20372</v>
      </c>
      <c r="H8" s="7">
        <v>9076</v>
      </c>
      <c r="I8" s="10" t="s">
        <v>34</v>
      </c>
      <c r="J8" s="25">
        <v>4270.1499999999996</v>
      </c>
      <c r="K8" s="1"/>
      <c r="L8" s="24" t="s">
        <v>18</v>
      </c>
      <c r="M8" s="7" t="s">
        <v>3</v>
      </c>
      <c r="N8" s="10" t="s">
        <v>39</v>
      </c>
      <c r="O8" s="25">
        <v>962.37</v>
      </c>
      <c r="P8" s="1"/>
      <c r="Q8" s="24" t="s">
        <v>19</v>
      </c>
      <c r="R8" s="7" t="s">
        <v>3</v>
      </c>
      <c r="S8" s="10" t="s">
        <v>39</v>
      </c>
      <c r="T8" s="25">
        <v>2203.6999999999998</v>
      </c>
      <c r="U8" s="1"/>
      <c r="V8" s="24" t="s">
        <v>19</v>
      </c>
      <c r="W8" s="7" t="s">
        <v>3</v>
      </c>
      <c r="X8" s="10" t="s">
        <v>39</v>
      </c>
      <c r="Y8" s="25">
        <v>738.73</v>
      </c>
      <c r="Z8" s="1"/>
      <c r="AA8" s="24" t="s">
        <v>9</v>
      </c>
      <c r="AB8" s="7">
        <v>9076</v>
      </c>
      <c r="AC8" s="10" t="s">
        <v>45</v>
      </c>
      <c r="AD8" s="25">
        <v>1642.1200000000001</v>
      </c>
      <c r="AE8" s="1"/>
      <c r="AF8" s="24" t="s">
        <v>21</v>
      </c>
      <c r="AG8" s="7" t="s">
        <v>3</v>
      </c>
      <c r="AH8" s="10" t="s">
        <v>48</v>
      </c>
      <c r="AI8" s="25">
        <v>2754.31</v>
      </c>
      <c r="AJ8" s="1"/>
      <c r="AK8" s="24" t="s">
        <v>11</v>
      </c>
      <c r="AL8" s="7">
        <v>9076</v>
      </c>
      <c r="AM8" s="10" t="s">
        <v>36</v>
      </c>
      <c r="AN8" s="25">
        <v>2198.61</v>
      </c>
      <c r="AO8" s="1"/>
      <c r="AP8" s="24" t="s">
        <v>8</v>
      </c>
      <c r="AQ8" s="7" t="s">
        <v>3</v>
      </c>
      <c r="AR8" s="10" t="s">
        <v>48</v>
      </c>
      <c r="AS8" s="25">
        <v>2841.0099999999998</v>
      </c>
      <c r="AT8" s="1"/>
      <c r="AU8" s="24">
        <v>20340</v>
      </c>
      <c r="AV8" s="7">
        <v>9076</v>
      </c>
      <c r="AW8" s="10" t="s">
        <v>34</v>
      </c>
      <c r="AX8" s="25">
        <v>2889.62</v>
      </c>
      <c r="AY8" s="1"/>
      <c r="AZ8" s="24" t="s">
        <v>8</v>
      </c>
      <c r="BA8" s="7" t="s">
        <v>3</v>
      </c>
      <c r="BB8" s="10" t="s">
        <v>34</v>
      </c>
      <c r="BC8" s="25">
        <v>2854.4</v>
      </c>
      <c r="BD8" s="1"/>
      <c r="BE8" s="24">
        <v>20354</v>
      </c>
      <c r="BF8" s="7">
        <v>9070</v>
      </c>
      <c r="BG8" s="10" t="s">
        <v>41</v>
      </c>
      <c r="BH8" s="25">
        <v>3200.3</v>
      </c>
      <c r="BI8" s="1"/>
    </row>
    <row r="9" spans="1:61" x14ac:dyDescent="0.3">
      <c r="A9" s="1"/>
      <c r="B9" s="24"/>
      <c r="C9" s="7"/>
      <c r="D9" s="10" t="s">
        <v>27</v>
      </c>
      <c r="E9" s="25">
        <v>0</v>
      </c>
      <c r="F9" s="1"/>
      <c r="G9" s="24">
        <v>20436</v>
      </c>
      <c r="H9" s="7">
        <v>9076</v>
      </c>
      <c r="I9" s="10" t="s">
        <v>35</v>
      </c>
      <c r="J9" s="25">
        <v>1766.35</v>
      </c>
      <c r="K9" s="1"/>
      <c r="L9" s="24"/>
      <c r="M9" s="7"/>
      <c r="N9" s="10" t="s">
        <v>27</v>
      </c>
      <c r="O9" s="25">
        <v>0</v>
      </c>
      <c r="P9" s="1"/>
      <c r="Q9" s="24" t="s">
        <v>9</v>
      </c>
      <c r="R9" s="7" t="s">
        <v>3</v>
      </c>
      <c r="S9" s="10" t="s">
        <v>40</v>
      </c>
      <c r="T9" s="25">
        <v>1547.75</v>
      </c>
      <c r="U9" s="1"/>
      <c r="V9" s="24" t="s">
        <v>9</v>
      </c>
      <c r="W9" s="7" t="s">
        <v>3</v>
      </c>
      <c r="X9" s="10" t="s">
        <v>40</v>
      </c>
      <c r="Y9" s="25">
        <v>1954.1100000000001</v>
      </c>
      <c r="Z9" s="1"/>
      <c r="AA9" s="24" t="s">
        <v>21</v>
      </c>
      <c r="AB9" s="7">
        <v>9076</v>
      </c>
      <c r="AC9" s="10" t="s">
        <v>50</v>
      </c>
      <c r="AD9" s="25">
        <v>751.85</v>
      </c>
      <c r="AE9" s="1"/>
      <c r="AF9" s="24" t="s">
        <v>11</v>
      </c>
      <c r="AG9" s="7" t="s">
        <v>3</v>
      </c>
      <c r="AH9" s="10" t="s">
        <v>49</v>
      </c>
      <c r="AI9" s="25">
        <v>1930.08</v>
      </c>
      <c r="AJ9" s="1"/>
      <c r="AK9" s="24" t="s">
        <v>22</v>
      </c>
      <c r="AL9" s="7">
        <v>9076</v>
      </c>
      <c r="AM9" s="10" t="s">
        <v>39</v>
      </c>
      <c r="AN9" s="25">
        <v>562.43000000000006</v>
      </c>
      <c r="AO9" s="1"/>
      <c r="AP9" s="24" t="s">
        <v>7</v>
      </c>
      <c r="AQ9" s="7" t="s">
        <v>3</v>
      </c>
      <c r="AR9" s="10" t="s">
        <v>50</v>
      </c>
      <c r="AS9" s="25">
        <v>2472.5299999999997</v>
      </c>
      <c r="AT9" s="1"/>
      <c r="AU9" s="24">
        <v>20344</v>
      </c>
      <c r="AV9" s="7">
        <v>9076</v>
      </c>
      <c r="AW9" s="10" t="s">
        <v>40</v>
      </c>
      <c r="AX9" s="25">
        <v>2461.17</v>
      </c>
      <c r="AY9" s="1"/>
      <c r="AZ9" s="24"/>
      <c r="BA9" s="7"/>
      <c r="BB9" s="10"/>
      <c r="BC9" s="25"/>
      <c r="BD9" s="1"/>
      <c r="BE9" s="24">
        <v>20377</v>
      </c>
      <c r="BF9" s="7">
        <v>9076</v>
      </c>
      <c r="BG9" s="10" t="s">
        <v>44</v>
      </c>
      <c r="BH9" s="25">
        <v>2095.85</v>
      </c>
      <c r="BI9" s="1"/>
    </row>
    <row r="10" spans="1:61" x14ac:dyDescent="0.3">
      <c r="A10" s="1"/>
      <c r="B10" s="24"/>
      <c r="C10" s="7"/>
      <c r="D10" s="10" t="s">
        <v>27</v>
      </c>
      <c r="E10" s="25">
        <v>0</v>
      </c>
      <c r="F10" s="1"/>
      <c r="G10" s="24">
        <v>20554</v>
      </c>
      <c r="H10" s="7">
        <v>9076</v>
      </c>
      <c r="I10" s="10" t="s">
        <v>36</v>
      </c>
      <c r="J10" s="25">
        <v>1922.96</v>
      </c>
      <c r="K10" s="1"/>
      <c r="L10" s="24"/>
      <c r="M10" s="7"/>
      <c r="N10" s="10" t="s">
        <v>27</v>
      </c>
      <c r="O10" s="25">
        <v>0</v>
      </c>
      <c r="P10" s="1"/>
      <c r="Q10" s="24" t="s">
        <v>10</v>
      </c>
      <c r="R10" s="7" t="s">
        <v>3</v>
      </c>
      <c r="S10" s="10" t="s">
        <v>41</v>
      </c>
      <c r="T10" s="25">
        <v>4835.8500000000004</v>
      </c>
      <c r="U10" s="1"/>
      <c r="V10" s="24" t="s">
        <v>10</v>
      </c>
      <c r="W10" s="7" t="s">
        <v>3</v>
      </c>
      <c r="X10" s="10" t="s">
        <v>41</v>
      </c>
      <c r="Y10" s="25">
        <v>4020.4800000000005</v>
      </c>
      <c r="Z10" s="1"/>
      <c r="AA10" s="24" t="s">
        <v>11</v>
      </c>
      <c r="AB10" s="7">
        <v>9076</v>
      </c>
      <c r="AC10" s="10" t="s">
        <v>35</v>
      </c>
      <c r="AD10" s="25">
        <v>1665.8400000000001</v>
      </c>
      <c r="AE10" s="1"/>
      <c r="AF10" s="24" t="s">
        <v>22</v>
      </c>
      <c r="AG10" s="7" t="s">
        <v>3</v>
      </c>
      <c r="AH10" s="10" t="s">
        <v>42</v>
      </c>
      <c r="AI10" s="25">
        <v>2090.8599999999997</v>
      </c>
      <c r="AJ10" s="1"/>
      <c r="AK10" s="24"/>
      <c r="AL10" s="7"/>
      <c r="AM10" s="10"/>
      <c r="AN10" s="25"/>
      <c r="AO10" s="1"/>
      <c r="AP10" s="24"/>
      <c r="AQ10" s="7"/>
      <c r="AR10" s="10"/>
      <c r="AS10" s="25"/>
      <c r="AT10" s="1"/>
      <c r="AU10" s="24">
        <v>20351</v>
      </c>
      <c r="AV10" s="7">
        <v>9076</v>
      </c>
      <c r="AW10" s="10" t="s">
        <v>43</v>
      </c>
      <c r="AX10" s="25">
        <v>2548.3000000000002</v>
      </c>
      <c r="AY10" s="1"/>
      <c r="AZ10" s="24"/>
      <c r="BA10" s="7"/>
      <c r="BB10" s="10"/>
      <c r="BC10" s="25"/>
      <c r="BD10" s="1"/>
      <c r="BE10" s="24">
        <v>20436</v>
      </c>
      <c r="BF10" s="7">
        <v>9076</v>
      </c>
      <c r="BG10" s="10" t="s">
        <v>49</v>
      </c>
      <c r="BH10" s="25">
        <v>5106.55</v>
      </c>
      <c r="BI10" s="1"/>
    </row>
    <row r="11" spans="1:61" x14ac:dyDescent="0.3">
      <c r="A11" s="1"/>
      <c r="B11" s="24"/>
      <c r="C11" s="7"/>
      <c r="D11" s="10" t="s">
        <v>27</v>
      </c>
      <c r="E11" s="25">
        <v>0</v>
      </c>
      <c r="F11" s="1"/>
      <c r="G11" s="24">
        <v>20557</v>
      </c>
      <c r="H11" s="7">
        <v>9076</v>
      </c>
      <c r="I11" s="10" t="s">
        <v>37</v>
      </c>
      <c r="J11" s="25">
        <v>1836.9499999999998</v>
      </c>
      <c r="K11" s="1"/>
      <c r="L11" s="24"/>
      <c r="M11" s="7"/>
      <c r="N11" s="10" t="s">
        <v>27</v>
      </c>
      <c r="O11" s="25">
        <v>0</v>
      </c>
      <c r="P11" s="1"/>
      <c r="Q11" s="24" t="s">
        <v>20</v>
      </c>
      <c r="R11" s="7" t="s">
        <v>3</v>
      </c>
      <c r="S11" s="10" t="s">
        <v>42</v>
      </c>
      <c r="T11" s="25">
        <v>73.929999999999993</v>
      </c>
      <c r="U11" s="1"/>
      <c r="V11" s="24" t="s">
        <v>20</v>
      </c>
      <c r="W11" s="7" t="s">
        <v>3</v>
      </c>
      <c r="X11" s="10" t="s">
        <v>42</v>
      </c>
      <c r="Y11" s="25">
        <v>1043.19</v>
      </c>
      <c r="Z11" s="1"/>
      <c r="AA11" s="24" t="s">
        <v>22</v>
      </c>
      <c r="AB11" s="7">
        <v>9076</v>
      </c>
      <c r="AC11" s="10" t="s">
        <v>36</v>
      </c>
      <c r="AD11" s="25">
        <v>1190.0899999999999</v>
      </c>
      <c r="AE11" s="1"/>
      <c r="AF11" s="24" t="s">
        <v>23</v>
      </c>
      <c r="AG11" s="7" t="s">
        <v>3</v>
      </c>
      <c r="AH11" s="10" t="s">
        <v>43</v>
      </c>
      <c r="AI11" s="25">
        <v>2078.63</v>
      </c>
      <c r="AJ11" s="1"/>
      <c r="AK11" s="24"/>
      <c r="AL11" s="7"/>
      <c r="AM11" s="10"/>
      <c r="AN11" s="25"/>
      <c r="AO11" s="1"/>
      <c r="AP11" s="24"/>
      <c r="AQ11" s="7"/>
      <c r="AR11" s="10"/>
      <c r="AS11" s="25"/>
      <c r="AT11" s="1"/>
      <c r="AU11" s="24">
        <v>20354</v>
      </c>
      <c r="AV11" s="7">
        <v>9070</v>
      </c>
      <c r="AW11" s="10" t="s">
        <v>44</v>
      </c>
      <c r="AX11" s="25">
        <v>3200.3</v>
      </c>
      <c r="AY11" s="1"/>
      <c r="AZ11" s="24"/>
      <c r="BA11" s="7"/>
      <c r="BB11" s="10"/>
      <c r="BC11" s="25"/>
      <c r="BD11" s="1"/>
      <c r="BE11" s="24"/>
      <c r="BF11" s="7"/>
      <c r="BG11" s="10"/>
      <c r="BH11" s="25"/>
      <c r="BI11" s="1"/>
    </row>
    <row r="12" spans="1:61" x14ac:dyDescent="0.3">
      <c r="A12" s="1"/>
      <c r="B12" s="24"/>
      <c r="C12" s="7"/>
      <c r="D12" s="10" t="s">
        <v>27</v>
      </c>
      <c r="E12" s="25">
        <v>0</v>
      </c>
      <c r="F12" s="1"/>
      <c r="G12" s="24">
        <v>20584</v>
      </c>
      <c r="H12" s="7">
        <v>9076</v>
      </c>
      <c r="I12" s="10" t="s">
        <v>38</v>
      </c>
      <c r="J12" s="25">
        <v>1902.3999999999999</v>
      </c>
      <c r="K12" s="1"/>
      <c r="L12" s="24"/>
      <c r="M12" s="7"/>
      <c r="N12" s="10" t="s">
        <v>27</v>
      </c>
      <c r="O12" s="25">
        <v>0</v>
      </c>
      <c r="P12" s="1"/>
      <c r="Q12" s="24" t="s">
        <v>21</v>
      </c>
      <c r="R12" s="7" t="s">
        <v>3</v>
      </c>
      <c r="S12" s="10" t="s">
        <v>43</v>
      </c>
      <c r="T12" s="25">
        <v>1043.8699999999999</v>
      </c>
      <c r="U12" s="1"/>
      <c r="V12" s="24" t="s">
        <v>21</v>
      </c>
      <c r="W12" s="7" t="s">
        <v>3</v>
      </c>
      <c r="X12" s="10" t="s">
        <v>43</v>
      </c>
      <c r="Y12" s="25">
        <v>284.77</v>
      </c>
      <c r="Z12" s="1"/>
      <c r="AA12" s="24" t="s">
        <v>25</v>
      </c>
      <c r="AB12" s="7">
        <v>9076</v>
      </c>
      <c r="AC12" s="10" t="s">
        <v>39</v>
      </c>
      <c r="AD12" s="25">
        <v>1660.5800000000002</v>
      </c>
      <c r="AE12" s="1"/>
      <c r="AF12" s="24" t="s">
        <v>24</v>
      </c>
      <c r="AG12" s="7" t="s">
        <v>3</v>
      </c>
      <c r="AH12" s="10" t="s">
        <v>44</v>
      </c>
      <c r="AI12" s="25">
        <v>2129.8000000000002</v>
      </c>
      <c r="AJ12" s="1"/>
      <c r="AK12" s="24"/>
      <c r="AL12" s="7"/>
      <c r="AM12" s="10"/>
      <c r="AN12" s="25"/>
      <c r="AO12" s="1"/>
      <c r="AP12" s="24"/>
      <c r="AQ12" s="7"/>
      <c r="AR12" s="10"/>
      <c r="AS12" s="25"/>
      <c r="AT12" s="1"/>
      <c r="AU12" s="24"/>
      <c r="AV12" s="7"/>
      <c r="AW12" s="10"/>
      <c r="AX12" s="25"/>
      <c r="AY12" s="1"/>
      <c r="AZ12" s="24"/>
      <c r="BA12" s="7"/>
      <c r="BB12" s="10"/>
      <c r="BC12" s="25"/>
      <c r="BD12" s="1"/>
      <c r="BE12" s="24"/>
      <c r="BF12" s="7"/>
      <c r="BG12" s="10"/>
      <c r="BH12" s="25"/>
      <c r="BI12" s="1"/>
    </row>
    <row r="13" spans="1:61" x14ac:dyDescent="0.3">
      <c r="A13" s="1"/>
      <c r="B13" s="24"/>
      <c r="C13" s="7"/>
      <c r="D13" s="10" t="s">
        <v>27</v>
      </c>
      <c r="E13" s="25">
        <v>0</v>
      </c>
      <c r="F13" s="1"/>
      <c r="G13" s="24">
        <v>20590</v>
      </c>
      <c r="H13" s="7">
        <v>9076</v>
      </c>
      <c r="I13" s="10" t="s">
        <v>39</v>
      </c>
      <c r="J13" s="25">
        <v>1353.29</v>
      </c>
      <c r="K13" s="1"/>
      <c r="L13" s="24"/>
      <c r="M13" s="7"/>
      <c r="N13" s="10" t="s">
        <v>27</v>
      </c>
      <c r="O13" s="25">
        <v>0</v>
      </c>
      <c r="P13" s="1"/>
      <c r="Q13" s="24" t="s">
        <v>11</v>
      </c>
      <c r="R13" s="7" t="s">
        <v>3</v>
      </c>
      <c r="S13" s="10" t="s">
        <v>44</v>
      </c>
      <c r="T13" s="25">
        <v>1546.44</v>
      </c>
      <c r="U13" s="1"/>
      <c r="V13" s="24" t="s">
        <v>11</v>
      </c>
      <c r="W13" s="7" t="s">
        <v>3</v>
      </c>
      <c r="X13" s="10" t="s">
        <v>44</v>
      </c>
      <c r="Y13" s="25">
        <v>282.06</v>
      </c>
      <c r="Z13" s="1"/>
      <c r="AA13" s="24"/>
      <c r="AB13" s="7"/>
      <c r="AC13" s="10" t="s">
        <v>27</v>
      </c>
      <c r="AD13" s="25"/>
      <c r="AE13" s="1"/>
      <c r="AF13" s="24"/>
      <c r="AG13" s="7"/>
      <c r="AH13" s="10"/>
      <c r="AI13" s="25"/>
      <c r="AJ13" s="1"/>
      <c r="AK13" s="24"/>
      <c r="AL13" s="7"/>
      <c r="AM13" s="10"/>
      <c r="AN13" s="25"/>
      <c r="AO13" s="1"/>
      <c r="AP13" s="24"/>
      <c r="AQ13" s="7"/>
      <c r="AR13" s="10"/>
      <c r="AS13" s="25"/>
      <c r="AT13" s="1"/>
      <c r="AU13" s="24"/>
      <c r="AV13" s="7"/>
      <c r="AW13" s="10"/>
      <c r="AX13" s="25"/>
      <c r="AY13" s="1"/>
      <c r="AZ13" s="24"/>
      <c r="BA13" s="7"/>
      <c r="BB13" s="10"/>
      <c r="BC13" s="25"/>
      <c r="BD13" s="1"/>
      <c r="BE13" s="24"/>
      <c r="BF13" s="7"/>
      <c r="BG13" s="10"/>
      <c r="BH13" s="25"/>
      <c r="BI13" s="1"/>
    </row>
    <row r="14" spans="1:61" x14ac:dyDescent="0.3">
      <c r="A14" s="1"/>
      <c r="B14" s="24"/>
      <c r="C14" s="7"/>
      <c r="D14" s="10" t="s">
        <v>27</v>
      </c>
      <c r="E14" s="25">
        <v>0</v>
      </c>
      <c r="F14" s="1"/>
      <c r="G14" s="24"/>
      <c r="H14" s="7"/>
      <c r="I14" s="10" t="s">
        <v>27</v>
      </c>
      <c r="J14" s="25">
        <v>0</v>
      </c>
      <c r="K14" s="1"/>
      <c r="L14" s="24"/>
      <c r="M14" s="7"/>
      <c r="N14" s="10" t="s">
        <v>27</v>
      </c>
      <c r="O14" s="25">
        <v>0</v>
      </c>
      <c r="P14" s="1"/>
      <c r="Q14" s="24" t="s">
        <v>22</v>
      </c>
      <c r="R14" s="7" t="s">
        <v>3</v>
      </c>
      <c r="S14" s="10" t="s">
        <v>45</v>
      </c>
      <c r="T14" s="25">
        <v>73.929999999999993</v>
      </c>
      <c r="U14" s="1"/>
      <c r="V14" s="24" t="s">
        <v>22</v>
      </c>
      <c r="W14" s="7" t="s">
        <v>3</v>
      </c>
      <c r="X14" s="10" t="s">
        <v>45</v>
      </c>
      <c r="Y14" s="25">
        <v>711.8900000000001</v>
      </c>
      <c r="Z14" s="1"/>
      <c r="AA14" s="24"/>
      <c r="AB14" s="7"/>
      <c r="AC14" s="10" t="s">
        <v>27</v>
      </c>
      <c r="AD14" s="25"/>
      <c r="AE14" s="1"/>
      <c r="AF14" s="24"/>
      <c r="AG14" s="7"/>
      <c r="AH14" s="10"/>
      <c r="AI14" s="25"/>
      <c r="AJ14" s="1"/>
      <c r="AK14" s="24"/>
      <c r="AL14" s="7"/>
      <c r="AM14" s="10"/>
      <c r="AN14" s="25"/>
      <c r="AO14" s="1"/>
      <c r="AP14" s="24"/>
      <c r="AQ14" s="7"/>
      <c r="AR14" s="10"/>
      <c r="AS14" s="25"/>
      <c r="AT14" s="1"/>
      <c r="AU14" s="24"/>
      <c r="AV14" s="7"/>
      <c r="AW14" s="10"/>
      <c r="AX14" s="25"/>
      <c r="AY14" s="1"/>
      <c r="AZ14" s="24"/>
      <c r="BA14" s="7"/>
      <c r="BB14" s="10"/>
      <c r="BC14" s="25"/>
      <c r="BD14" s="1"/>
      <c r="BE14" s="24"/>
      <c r="BF14" s="7"/>
      <c r="BG14" s="10"/>
      <c r="BH14" s="25"/>
      <c r="BI14" s="1"/>
    </row>
    <row r="15" spans="1:61" x14ac:dyDescent="0.3">
      <c r="A15" s="1"/>
      <c r="B15" s="24" t="s">
        <v>0</v>
      </c>
      <c r="C15" s="7" t="s">
        <v>0</v>
      </c>
      <c r="D15" s="10" t="s">
        <v>27</v>
      </c>
      <c r="E15" s="25"/>
      <c r="F15" s="1"/>
      <c r="G15" s="24" t="s">
        <v>0</v>
      </c>
      <c r="H15" s="7" t="s">
        <v>0</v>
      </c>
      <c r="I15" s="10" t="s">
        <v>27</v>
      </c>
      <c r="J15" s="25"/>
      <c r="K15" s="1"/>
      <c r="L15" s="24"/>
      <c r="M15" s="7"/>
      <c r="N15" s="10" t="s">
        <v>27</v>
      </c>
      <c r="O15" s="25">
        <v>0</v>
      </c>
      <c r="P15" s="1"/>
      <c r="Q15" s="24" t="s">
        <v>54</v>
      </c>
      <c r="R15" s="7" t="s">
        <v>3</v>
      </c>
      <c r="S15" s="10" t="s">
        <v>46</v>
      </c>
      <c r="T15" s="25">
        <v>3307.9100000000003</v>
      </c>
      <c r="U15" s="1"/>
      <c r="V15" s="24" t="s">
        <v>23</v>
      </c>
      <c r="W15" s="7" t="s">
        <v>3</v>
      </c>
      <c r="X15" s="10" t="s">
        <v>48</v>
      </c>
      <c r="Y15" s="25">
        <v>193.42</v>
      </c>
      <c r="Z15" s="1"/>
      <c r="AA15" s="24"/>
      <c r="AB15" s="7"/>
      <c r="AC15" s="10" t="s">
        <v>27</v>
      </c>
      <c r="AD15" s="25"/>
      <c r="AE15" s="1"/>
      <c r="AF15" s="24"/>
      <c r="AG15" s="7"/>
      <c r="AH15" s="10"/>
      <c r="AI15" s="25"/>
      <c r="AJ15" s="1"/>
      <c r="AK15" s="24"/>
      <c r="AL15" s="7"/>
      <c r="AM15" s="10"/>
      <c r="AN15" s="25"/>
      <c r="AO15" s="1"/>
      <c r="AP15" s="24"/>
      <c r="AQ15" s="7"/>
      <c r="AR15" s="10"/>
      <c r="AS15" s="25"/>
      <c r="AT15" s="1"/>
      <c r="AU15" s="24"/>
      <c r="AV15" s="7"/>
      <c r="AW15" s="10"/>
      <c r="AX15" s="25"/>
      <c r="AY15" s="1"/>
      <c r="AZ15" s="24"/>
      <c r="BA15" s="7"/>
      <c r="BB15" s="10"/>
      <c r="BC15" s="25"/>
      <c r="BD15" s="1"/>
      <c r="BE15" s="24"/>
      <c r="BF15" s="7"/>
      <c r="BG15" s="10"/>
      <c r="BH15" s="25"/>
      <c r="BI15" s="1"/>
    </row>
    <row r="16" spans="1:61" x14ac:dyDescent="0.3">
      <c r="A16" s="1"/>
      <c r="B16" s="24"/>
      <c r="C16" s="7"/>
      <c r="D16" s="10" t="s">
        <v>27</v>
      </c>
      <c r="E16" s="25">
        <v>0</v>
      </c>
      <c r="F16" s="1"/>
      <c r="G16" s="24"/>
      <c r="H16" s="7"/>
      <c r="I16" s="10" t="s">
        <v>27</v>
      </c>
      <c r="J16" s="25">
        <v>0</v>
      </c>
      <c r="K16" s="1"/>
      <c r="L16" s="24"/>
      <c r="M16" s="7"/>
      <c r="N16" s="10" t="s">
        <v>27</v>
      </c>
      <c r="O16" s="25">
        <v>0</v>
      </c>
      <c r="P16" s="1"/>
      <c r="Q16" s="24" t="s">
        <v>55</v>
      </c>
      <c r="R16" s="7" t="s">
        <v>3</v>
      </c>
      <c r="S16" s="10" t="s">
        <v>47</v>
      </c>
      <c r="T16" s="25">
        <v>2971.16</v>
      </c>
      <c r="U16" s="1"/>
      <c r="V16" s="24" t="s">
        <v>24</v>
      </c>
      <c r="W16" s="7" t="s">
        <v>3</v>
      </c>
      <c r="X16" s="10" t="s">
        <v>49</v>
      </c>
      <c r="Y16" s="25">
        <v>284.77</v>
      </c>
      <c r="Z16" s="1"/>
      <c r="AA16" s="24"/>
      <c r="AB16" s="7"/>
      <c r="AC16" s="10" t="s">
        <v>27</v>
      </c>
      <c r="AD16" s="25"/>
      <c r="AE16" s="1"/>
      <c r="AF16" s="24"/>
      <c r="AG16" s="7"/>
      <c r="AH16" s="10"/>
      <c r="AI16" s="25"/>
      <c r="AJ16" s="1"/>
      <c r="AK16" s="24"/>
      <c r="AL16" s="7"/>
      <c r="AM16" s="10"/>
      <c r="AN16" s="25"/>
      <c r="AO16" s="1"/>
      <c r="AP16" s="24"/>
      <c r="AQ16" s="7"/>
      <c r="AR16" s="10"/>
      <c r="AS16" s="25"/>
      <c r="AT16" s="1"/>
      <c r="AU16" s="24"/>
      <c r="AV16" s="7"/>
      <c r="AW16" s="10"/>
      <c r="AX16" s="25"/>
      <c r="AY16" s="1"/>
      <c r="AZ16" s="24"/>
      <c r="BA16" s="7"/>
      <c r="BB16" s="10"/>
      <c r="BC16" s="25"/>
      <c r="BD16" s="1"/>
      <c r="BE16" s="24"/>
      <c r="BF16" s="7"/>
      <c r="BG16" s="10"/>
      <c r="BH16" s="25"/>
      <c r="BI16" s="1"/>
    </row>
    <row r="17" spans="1:61" x14ac:dyDescent="0.3">
      <c r="A17" s="1"/>
      <c r="B17" s="24"/>
      <c r="C17" s="7"/>
      <c r="D17" s="10" t="s">
        <v>27</v>
      </c>
      <c r="E17" s="25">
        <v>0</v>
      </c>
      <c r="F17" s="1"/>
      <c r="G17" s="24"/>
      <c r="H17" s="7"/>
      <c r="I17" s="10" t="s">
        <v>27</v>
      </c>
      <c r="J17" s="25">
        <v>0</v>
      </c>
      <c r="K17" s="1"/>
      <c r="L17" s="24"/>
      <c r="M17" s="7"/>
      <c r="N17" s="10" t="s">
        <v>27</v>
      </c>
      <c r="O17" s="25">
        <v>0</v>
      </c>
      <c r="P17" s="1"/>
      <c r="Q17" s="24"/>
      <c r="R17" s="7"/>
      <c r="S17" s="10" t="s">
        <v>27</v>
      </c>
      <c r="T17" s="25">
        <v>0</v>
      </c>
      <c r="U17" s="1"/>
      <c r="V17" s="24" t="s">
        <v>25</v>
      </c>
      <c r="W17" s="7" t="s">
        <v>3</v>
      </c>
      <c r="X17" s="10" t="s">
        <v>50</v>
      </c>
      <c r="Y17" s="25">
        <v>100.75999999999999</v>
      </c>
      <c r="Z17" s="1"/>
      <c r="AA17" s="24"/>
      <c r="AB17" s="7"/>
      <c r="AC17" s="10" t="s">
        <v>27</v>
      </c>
      <c r="AD17" s="25"/>
      <c r="AE17" s="1"/>
      <c r="AF17" s="24"/>
      <c r="AG17" s="7"/>
      <c r="AH17" s="10"/>
      <c r="AI17" s="25"/>
      <c r="AJ17" s="1"/>
      <c r="AK17" s="24"/>
      <c r="AL17" s="7"/>
      <c r="AM17" s="10"/>
      <c r="AN17" s="25"/>
      <c r="AO17" s="1"/>
      <c r="AP17" s="24"/>
      <c r="AQ17" s="7"/>
      <c r="AR17" s="10"/>
      <c r="AS17" s="25"/>
      <c r="AT17" s="1"/>
      <c r="AU17" s="24"/>
      <c r="AV17" s="7"/>
      <c r="AW17" s="10"/>
      <c r="AX17" s="25"/>
      <c r="AY17" s="1"/>
      <c r="AZ17" s="24"/>
      <c r="BA17" s="7"/>
      <c r="BB17" s="10"/>
      <c r="BC17" s="25"/>
      <c r="BD17" s="1"/>
      <c r="BE17" s="24"/>
      <c r="BF17" s="7"/>
      <c r="BG17" s="10"/>
      <c r="BH17" s="25"/>
      <c r="BI17" s="1"/>
    </row>
    <row r="18" spans="1:61" x14ac:dyDescent="0.3">
      <c r="A18" s="1"/>
      <c r="B18" s="29"/>
      <c r="C18" s="30"/>
      <c r="D18" s="31" t="s">
        <v>27</v>
      </c>
      <c r="E18" s="32">
        <v>0</v>
      </c>
      <c r="F18" s="1"/>
      <c r="G18" s="29"/>
      <c r="H18" s="30"/>
      <c r="I18" s="31" t="s">
        <v>27</v>
      </c>
      <c r="J18" s="32">
        <v>0</v>
      </c>
      <c r="K18" s="1"/>
      <c r="L18" s="29"/>
      <c r="M18" s="30"/>
      <c r="N18" s="31" t="s">
        <v>27</v>
      </c>
      <c r="O18" s="32">
        <v>0</v>
      </c>
      <c r="P18" s="1"/>
      <c r="Q18" s="29"/>
      <c r="R18" s="30"/>
      <c r="S18" s="31" t="s">
        <v>27</v>
      </c>
      <c r="T18" s="32">
        <v>0</v>
      </c>
      <c r="U18" s="1"/>
      <c r="V18" s="29" t="s">
        <v>26</v>
      </c>
      <c r="W18" s="30" t="s">
        <v>3</v>
      </c>
      <c r="X18" s="31" t="s">
        <v>51</v>
      </c>
      <c r="Y18" s="32">
        <v>213.57</v>
      </c>
      <c r="Z18" s="1"/>
      <c r="AA18" s="29"/>
      <c r="AB18" s="30"/>
      <c r="AC18" s="31" t="s">
        <v>27</v>
      </c>
      <c r="AD18" s="32">
        <v>0</v>
      </c>
      <c r="AE18" s="1"/>
      <c r="AF18" s="29"/>
      <c r="AG18" s="30"/>
      <c r="AH18" s="31"/>
      <c r="AI18" s="32"/>
      <c r="AJ18" s="1"/>
      <c r="AK18" s="29"/>
      <c r="AL18" s="30"/>
      <c r="AM18" s="31"/>
      <c r="AN18" s="32"/>
      <c r="AO18" s="1"/>
      <c r="AP18" s="29"/>
      <c r="AQ18" s="30"/>
      <c r="AR18" s="31"/>
      <c r="AS18" s="32"/>
      <c r="AT18" s="1"/>
      <c r="AU18" s="29"/>
      <c r="AV18" s="30"/>
      <c r="AW18" s="31"/>
      <c r="AX18" s="32"/>
      <c r="AY18" s="1"/>
      <c r="AZ18" s="29"/>
      <c r="BA18" s="30"/>
      <c r="BB18" s="31"/>
      <c r="BC18" s="32"/>
      <c r="BD18" s="1"/>
      <c r="BE18" s="29"/>
      <c r="BF18" s="30"/>
      <c r="BG18" s="31"/>
      <c r="BH18" s="32"/>
      <c r="BI18" s="1"/>
    </row>
    <row r="19" spans="1:61" s="12" customFormat="1" ht="15.6" x14ac:dyDescent="0.3">
      <c r="C19" s="13"/>
      <c r="D19" s="14"/>
      <c r="E19" s="14">
        <f>SUM(E3:E18)</f>
        <v>18490.16</v>
      </c>
      <c r="I19" s="14"/>
      <c r="J19" s="14">
        <f>SUM(J3:J18)</f>
        <v>31493.929999999997</v>
      </c>
      <c r="N19" s="14"/>
      <c r="O19" s="14">
        <f>SUM(O3:O18)</f>
        <v>16285.92</v>
      </c>
      <c r="S19" s="14"/>
      <c r="T19" s="14">
        <f>SUM(T3:T18)</f>
        <v>24509.579999999998</v>
      </c>
      <c r="X19" s="14"/>
      <c r="Y19" s="14">
        <f>SUM(Y3:Y18)</f>
        <v>23200.899999999998</v>
      </c>
      <c r="AC19" s="14"/>
      <c r="AD19" s="14">
        <f>SUM(AD3:AD18)</f>
        <v>13720.850000000002</v>
      </c>
      <c r="AH19" s="14"/>
      <c r="AI19" s="14">
        <f>SUM(AI3:AI18)</f>
        <v>21689.4</v>
      </c>
      <c r="AM19" s="14"/>
      <c r="AN19" s="14">
        <f>SUM(AN3:AN18)</f>
        <v>15410.689999999999</v>
      </c>
      <c r="AR19" s="14"/>
      <c r="AS19" s="14">
        <f>SUM(AS3:AS18)</f>
        <v>20026.169999999998</v>
      </c>
      <c r="AW19" s="14"/>
      <c r="AX19" s="14">
        <f>SUM(AX3:AX18)</f>
        <v>26169.67</v>
      </c>
      <c r="BB19" s="14"/>
      <c r="BC19" s="14">
        <f>SUM(BC3:BC18)</f>
        <v>21438.41</v>
      </c>
      <c r="BG19" s="14"/>
      <c r="BH19" s="14">
        <f>SUM(BH3:BH18)</f>
        <v>26437.739999999998</v>
      </c>
      <c r="BI19" s="15">
        <f>SUM(A19:BH19)</f>
        <v>258873.41999999995</v>
      </c>
    </row>
  </sheetData>
  <phoneticPr fontId="3" type="noConversion"/>
  <pageMargins left="0.70866141732283472" right="0.70866141732283472" top="0.74803149606299213" bottom="0.74803149606299213" header="0.31496062992125984" footer="0.31496062992125984"/>
  <pageSetup paperSize="8" scale="10" orientation="portrait" verticalDpi="0" r:id="rId1"/>
  <tableParts count="12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F1F5FB-E5CF-4B85-9016-365BCD0B2358}">
  <dimension ref="A1:T28"/>
  <sheetViews>
    <sheetView workbookViewId="0">
      <selection activeCell="E6" sqref="E6"/>
    </sheetView>
  </sheetViews>
  <sheetFormatPr baseColWidth="10" defaultColWidth="5.5546875" defaultRowHeight="13.8" x14ac:dyDescent="0.3"/>
  <cols>
    <col min="1" max="1" width="5.5546875" style="3"/>
    <col min="2" max="2" width="9.44140625" style="3" customWidth="1"/>
    <col min="3" max="3" width="9.44140625" style="11" customWidth="1"/>
    <col min="4" max="4" width="9" style="4" bestFit="1" customWidth="1"/>
    <col min="5" max="16" width="10" style="4" bestFit="1" customWidth="1"/>
    <col min="17" max="17" width="11.5546875" style="3" bestFit="1" customWidth="1"/>
    <col min="18" max="18" width="6" style="3" bestFit="1" customWidth="1"/>
    <col min="19" max="19" width="5.44140625" style="3" customWidth="1"/>
    <col min="20" max="20" width="6" style="3" bestFit="1" customWidth="1"/>
    <col min="21" max="24" width="5.44140625" style="3" customWidth="1"/>
    <col min="25" max="16384" width="5.5546875" style="3"/>
  </cols>
  <sheetData>
    <row r="1" spans="2:20" ht="14.4" thickBot="1" x14ac:dyDescent="0.35">
      <c r="C1" s="9"/>
      <c r="D1" s="9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2:20" s="6" customFormat="1" ht="28.2" thickBot="1" x14ac:dyDescent="0.35">
      <c r="B2" s="16" t="s">
        <v>28</v>
      </c>
      <c r="C2" s="17" t="s">
        <v>53</v>
      </c>
      <c r="D2" s="18" t="s">
        <v>1</v>
      </c>
      <c r="E2" s="22">
        <v>42826</v>
      </c>
      <c r="F2" s="22">
        <v>42856</v>
      </c>
      <c r="G2" s="22">
        <v>42887</v>
      </c>
      <c r="H2" s="22">
        <v>42917</v>
      </c>
      <c r="I2" s="22">
        <v>42948</v>
      </c>
      <c r="J2" s="22">
        <v>42979</v>
      </c>
      <c r="K2" s="22">
        <v>43009</v>
      </c>
      <c r="L2" s="22">
        <v>43040</v>
      </c>
      <c r="M2" s="22">
        <v>43070</v>
      </c>
      <c r="N2" s="22">
        <v>43101</v>
      </c>
      <c r="O2" s="22">
        <v>43132</v>
      </c>
      <c r="P2" s="22">
        <v>43160</v>
      </c>
    </row>
    <row r="3" spans="2:20" x14ac:dyDescent="0.3">
      <c r="B3" s="19">
        <v>20001</v>
      </c>
      <c r="C3" s="20">
        <v>9076</v>
      </c>
      <c r="D3" s="21" t="s">
        <v>29</v>
      </c>
      <c r="E3" s="8">
        <v>5489.49</v>
      </c>
      <c r="F3" s="8">
        <v>6608.57</v>
      </c>
      <c r="G3" s="8">
        <v>5281.37</v>
      </c>
      <c r="H3" s="8">
        <v>1006.53</v>
      </c>
      <c r="I3" s="8">
        <v>5482.37</v>
      </c>
      <c r="J3" s="8">
        <v>1450.84</v>
      </c>
      <c r="K3" s="8"/>
      <c r="L3" s="8"/>
      <c r="M3" s="8">
        <v>5835.39</v>
      </c>
      <c r="N3" s="8">
        <v>5717.93</v>
      </c>
      <c r="O3" s="8">
        <v>5600.9</v>
      </c>
      <c r="P3" s="8">
        <v>5483.85</v>
      </c>
    </row>
    <row r="4" spans="2:20" ht="14.4" x14ac:dyDescent="0.3">
      <c r="B4" s="19">
        <v>20002</v>
      </c>
      <c r="C4" s="20">
        <v>9070</v>
      </c>
      <c r="D4" s="21" t="s">
        <v>30</v>
      </c>
      <c r="E4" s="8">
        <v>2975.8900000000003</v>
      </c>
      <c r="F4" s="8">
        <v>3545.75</v>
      </c>
      <c r="G4" s="8">
        <v>2982.2400000000002</v>
      </c>
      <c r="H4" s="8">
        <v>769.83999999999992</v>
      </c>
      <c r="I4" s="8">
        <v>3044.1</v>
      </c>
      <c r="J4" s="8"/>
      <c r="K4" s="8"/>
      <c r="L4" s="8"/>
      <c r="M4" s="8"/>
      <c r="N4" s="8">
        <v>3587.6800000000003</v>
      </c>
      <c r="O4" s="8">
        <v>3045.15</v>
      </c>
      <c r="P4" s="8"/>
      <c r="T4"/>
    </row>
    <row r="5" spans="2:20" ht="14.4" x14ac:dyDescent="0.3">
      <c r="B5" s="19">
        <v>20003</v>
      </c>
      <c r="C5" s="20">
        <v>9076</v>
      </c>
      <c r="D5" s="21" t="s">
        <v>31</v>
      </c>
      <c r="E5" s="8">
        <v>3011.6</v>
      </c>
      <c r="F5" s="8">
        <v>3803.6400000000003</v>
      </c>
      <c r="G5" s="8"/>
      <c r="H5" s="8"/>
      <c r="I5" s="8"/>
      <c r="J5" s="8"/>
      <c r="K5" s="8"/>
      <c r="L5" s="8"/>
      <c r="M5" s="8"/>
      <c r="N5" s="8">
        <v>3224.06</v>
      </c>
      <c r="O5" s="8">
        <v>3262.4799999999996</v>
      </c>
      <c r="P5" s="8"/>
      <c r="T5"/>
    </row>
    <row r="6" spans="2:20" ht="14.4" x14ac:dyDescent="0.3">
      <c r="B6" s="19">
        <v>20483</v>
      </c>
      <c r="C6" s="20">
        <v>9076</v>
      </c>
      <c r="D6" s="21" t="s">
        <v>32</v>
      </c>
      <c r="E6" s="8">
        <v>3167.11</v>
      </c>
      <c r="F6" s="8">
        <v>1660</v>
      </c>
      <c r="G6" s="8"/>
      <c r="H6" s="8"/>
      <c r="I6" s="8"/>
      <c r="J6" s="8"/>
      <c r="K6" s="8"/>
      <c r="L6" s="8"/>
      <c r="M6" s="8"/>
      <c r="N6" s="8">
        <v>2540.61</v>
      </c>
      <c r="O6" s="8">
        <v>6123.4800000000005</v>
      </c>
      <c r="P6" s="8"/>
      <c r="T6"/>
    </row>
    <row r="7" spans="2:20" ht="14.4" x14ac:dyDescent="0.3">
      <c r="B7" s="19">
        <v>20554</v>
      </c>
      <c r="C7" s="20">
        <v>9076</v>
      </c>
      <c r="D7" s="21" t="s">
        <v>33</v>
      </c>
      <c r="E7" s="8">
        <v>1922.95</v>
      </c>
      <c r="F7" s="8">
        <v>2823.87</v>
      </c>
      <c r="G7" s="8">
        <v>3012.2400000000002</v>
      </c>
      <c r="H7" s="8">
        <v>3021.4700000000003</v>
      </c>
      <c r="I7" s="8">
        <v>3224.1800000000003</v>
      </c>
      <c r="J7" s="8">
        <v>1450.63</v>
      </c>
      <c r="K7" s="8"/>
      <c r="L7" s="8">
        <v>2439.4899999999998</v>
      </c>
      <c r="M7" s="8"/>
      <c r="N7" s="8">
        <v>0</v>
      </c>
      <c r="O7" s="8">
        <v>552</v>
      </c>
      <c r="P7" s="8"/>
      <c r="T7"/>
    </row>
    <row r="8" spans="2:20" ht="14.4" x14ac:dyDescent="0.3">
      <c r="B8" s="19">
        <v>20590</v>
      </c>
      <c r="C8" s="20">
        <v>9076</v>
      </c>
      <c r="D8" s="21" t="s">
        <v>34</v>
      </c>
      <c r="E8" s="8">
        <v>1923.12</v>
      </c>
      <c r="F8" s="8">
        <v>4270.1499999999996</v>
      </c>
      <c r="G8" s="8">
        <v>1946.23</v>
      </c>
      <c r="H8" s="8">
        <v>702.61</v>
      </c>
      <c r="I8" s="8">
        <v>284.77</v>
      </c>
      <c r="J8" s="8"/>
      <c r="K8" s="8"/>
      <c r="L8" s="8"/>
      <c r="M8" s="8"/>
      <c r="N8" s="8">
        <v>2889.62</v>
      </c>
      <c r="O8" s="8">
        <v>2854.4</v>
      </c>
      <c r="P8" s="8">
        <v>3045.15</v>
      </c>
      <c r="T8"/>
    </row>
    <row r="9" spans="2:20" ht="14.4" x14ac:dyDescent="0.3">
      <c r="B9" s="19">
        <v>20436</v>
      </c>
      <c r="C9" s="20">
        <v>9076</v>
      </c>
      <c r="D9" s="21" t="s">
        <v>35</v>
      </c>
      <c r="E9" s="8"/>
      <c r="F9" s="8">
        <v>1766.35</v>
      </c>
      <c r="G9" s="8"/>
      <c r="H9" s="8"/>
      <c r="I9" s="8"/>
      <c r="J9" s="8">
        <v>1665.8400000000001</v>
      </c>
      <c r="K9" s="8"/>
      <c r="L9" s="8"/>
      <c r="M9" s="8"/>
      <c r="N9" s="8"/>
      <c r="O9" s="8"/>
      <c r="P9" s="8"/>
      <c r="T9"/>
    </row>
    <row r="10" spans="2:20" ht="14.4" x14ac:dyDescent="0.3">
      <c r="B10" s="19">
        <v>20554</v>
      </c>
      <c r="C10" s="20">
        <v>9076</v>
      </c>
      <c r="D10" s="21" t="s">
        <v>36</v>
      </c>
      <c r="E10" s="8"/>
      <c r="F10" s="8">
        <v>1922.96</v>
      </c>
      <c r="G10" s="8">
        <v>2101.4700000000003</v>
      </c>
      <c r="H10" s="8">
        <v>1404.59</v>
      </c>
      <c r="I10" s="8">
        <v>1337.73</v>
      </c>
      <c r="J10" s="8">
        <v>1190.0899999999999</v>
      </c>
      <c r="K10" s="8">
        <v>2128.54</v>
      </c>
      <c r="L10" s="8">
        <v>2198.61</v>
      </c>
      <c r="M10" s="8"/>
      <c r="N10" s="8"/>
      <c r="O10" s="8"/>
      <c r="P10" s="8">
        <v>2614.19</v>
      </c>
      <c r="T10"/>
    </row>
    <row r="11" spans="2:20" ht="14.4" x14ac:dyDescent="0.3">
      <c r="B11" s="19">
        <v>20557</v>
      </c>
      <c r="C11" s="20">
        <v>9076</v>
      </c>
      <c r="D11" s="21" t="s">
        <v>37</v>
      </c>
      <c r="E11" s="8"/>
      <c r="F11" s="8">
        <v>1836.9499999999998</v>
      </c>
      <c r="G11" s="8"/>
      <c r="H11" s="8"/>
      <c r="I11" s="8"/>
      <c r="J11" s="8"/>
      <c r="K11" s="8"/>
      <c r="L11" s="8"/>
      <c r="M11" s="8"/>
      <c r="N11" s="8"/>
      <c r="O11" s="8"/>
      <c r="P11" s="8"/>
      <c r="T11"/>
    </row>
    <row r="12" spans="2:20" ht="14.4" x14ac:dyDescent="0.3">
      <c r="B12" s="19">
        <v>20584</v>
      </c>
      <c r="C12" s="20">
        <v>9076</v>
      </c>
      <c r="D12" s="21" t="s">
        <v>38</v>
      </c>
      <c r="E12" s="8"/>
      <c r="F12" s="8">
        <v>1902.3999999999999</v>
      </c>
      <c r="G12" s="8"/>
      <c r="H12" s="8"/>
      <c r="I12" s="8"/>
      <c r="J12" s="8"/>
      <c r="K12" s="8"/>
      <c r="L12" s="8"/>
      <c r="M12" s="8"/>
      <c r="N12" s="8"/>
      <c r="O12" s="8"/>
      <c r="P12" s="8"/>
      <c r="T12"/>
    </row>
    <row r="13" spans="2:20" ht="14.4" x14ac:dyDescent="0.3">
      <c r="B13" s="19" t="s">
        <v>19</v>
      </c>
      <c r="C13" s="20">
        <v>9076</v>
      </c>
      <c r="D13" s="21" t="s">
        <v>39</v>
      </c>
      <c r="E13" s="8"/>
      <c r="F13" s="8">
        <v>1353.29</v>
      </c>
      <c r="G13" s="8">
        <v>962.37</v>
      </c>
      <c r="H13" s="8">
        <v>2203.6999999999998</v>
      </c>
      <c r="I13" s="8">
        <v>738.73</v>
      </c>
      <c r="J13" s="8">
        <v>1660.5800000000002</v>
      </c>
      <c r="K13" s="8">
        <v>2079.65</v>
      </c>
      <c r="L13" s="8">
        <v>562.43000000000006</v>
      </c>
      <c r="M13" s="8"/>
      <c r="N13" s="8"/>
      <c r="O13" s="8"/>
      <c r="P13" s="8">
        <v>2405.4899999999998</v>
      </c>
      <c r="T13"/>
    </row>
    <row r="14" spans="2:20" ht="14.4" x14ac:dyDescent="0.3">
      <c r="B14" s="19" t="s">
        <v>9</v>
      </c>
      <c r="C14" s="20" t="s">
        <v>3</v>
      </c>
      <c r="D14" s="21" t="s">
        <v>40</v>
      </c>
      <c r="E14" s="8"/>
      <c r="F14" s="8"/>
      <c r="G14" s="8"/>
      <c r="H14" s="8">
        <v>1547.75</v>
      </c>
      <c r="I14" s="8">
        <v>1954.1100000000001</v>
      </c>
      <c r="J14" s="8">
        <v>1701.16</v>
      </c>
      <c r="K14" s="8">
        <v>2079.44</v>
      </c>
      <c r="L14" s="8">
        <v>3301.99</v>
      </c>
      <c r="M14" s="8">
        <v>3151.34</v>
      </c>
      <c r="N14" s="8">
        <v>2461.17</v>
      </c>
      <c r="O14" s="8"/>
      <c r="P14" s="8">
        <v>2486.36</v>
      </c>
      <c r="T14"/>
    </row>
    <row r="15" spans="2:20" ht="14.4" x14ac:dyDescent="0.3">
      <c r="B15" s="19" t="s">
        <v>10</v>
      </c>
      <c r="C15" s="20" t="s">
        <v>3</v>
      </c>
      <c r="D15" s="21" t="s">
        <v>41</v>
      </c>
      <c r="E15" s="8"/>
      <c r="F15" s="8"/>
      <c r="G15" s="8"/>
      <c r="H15" s="8">
        <v>4835.8500000000004</v>
      </c>
      <c r="I15" s="8">
        <v>4020.4800000000005</v>
      </c>
      <c r="J15" s="8"/>
      <c r="K15" s="8">
        <v>1552.19</v>
      </c>
      <c r="L15" s="8"/>
      <c r="M15" s="8">
        <v>3239.98</v>
      </c>
      <c r="N15" s="8"/>
      <c r="O15" s="8"/>
      <c r="P15" s="8">
        <v>3200.3</v>
      </c>
      <c r="T15"/>
    </row>
    <row r="16" spans="2:20" ht="14.4" x14ac:dyDescent="0.3">
      <c r="B16" s="19" t="s">
        <v>20</v>
      </c>
      <c r="C16" s="20" t="s">
        <v>3</v>
      </c>
      <c r="D16" s="21" t="s">
        <v>42</v>
      </c>
      <c r="E16" s="8"/>
      <c r="F16" s="8"/>
      <c r="G16" s="8"/>
      <c r="H16" s="8">
        <v>73.929999999999993</v>
      </c>
      <c r="I16" s="8">
        <v>1043.19</v>
      </c>
      <c r="J16" s="8"/>
      <c r="K16" s="8">
        <v>2090.8599999999997</v>
      </c>
      <c r="L16" s="8"/>
      <c r="M16" s="8">
        <v>2485.92</v>
      </c>
      <c r="N16" s="8"/>
      <c r="O16" s="8"/>
      <c r="P16" s="8"/>
      <c r="T16"/>
    </row>
    <row r="17" spans="1:20" ht="14.4" x14ac:dyDescent="0.3">
      <c r="B17" s="19" t="s">
        <v>21</v>
      </c>
      <c r="C17" s="20" t="s">
        <v>3</v>
      </c>
      <c r="D17" s="21" t="s">
        <v>43</v>
      </c>
      <c r="E17" s="8"/>
      <c r="F17" s="8"/>
      <c r="G17" s="8"/>
      <c r="H17" s="8">
        <v>1043.8699999999999</v>
      </c>
      <c r="I17" s="8">
        <v>284.77</v>
      </c>
      <c r="J17" s="8">
        <v>927.88000000000011</v>
      </c>
      <c r="K17" s="8">
        <v>2078.63</v>
      </c>
      <c r="L17" s="8">
        <v>3239.6400000000003</v>
      </c>
      <c r="M17" s="8">
        <v>0</v>
      </c>
      <c r="N17" s="8">
        <v>2548.3000000000002</v>
      </c>
      <c r="O17" s="8"/>
      <c r="P17" s="8"/>
      <c r="T17"/>
    </row>
    <row r="18" spans="1:20" ht="14.4" x14ac:dyDescent="0.3">
      <c r="B18" s="19" t="s">
        <v>11</v>
      </c>
      <c r="C18" s="20" t="s">
        <v>3</v>
      </c>
      <c r="D18" s="21" t="s">
        <v>44</v>
      </c>
      <c r="E18" s="8"/>
      <c r="F18" s="8"/>
      <c r="G18" s="8"/>
      <c r="H18" s="8">
        <v>1546.44</v>
      </c>
      <c r="I18" s="8">
        <v>282.06</v>
      </c>
      <c r="J18" s="8">
        <v>1279.8600000000001</v>
      </c>
      <c r="K18" s="8">
        <v>2129.8000000000002</v>
      </c>
      <c r="L18" s="8">
        <v>773.99</v>
      </c>
      <c r="M18" s="8"/>
      <c r="N18" s="8">
        <v>3200.3</v>
      </c>
      <c r="O18" s="8"/>
      <c r="P18" s="8">
        <v>2095.85</v>
      </c>
      <c r="T18"/>
    </row>
    <row r="19" spans="1:20" s="12" customFormat="1" ht="14.4" x14ac:dyDescent="0.3">
      <c r="A19" s="3"/>
      <c r="B19" s="19" t="s">
        <v>22</v>
      </c>
      <c r="C19" s="20" t="s">
        <v>3</v>
      </c>
      <c r="D19" s="21" t="s">
        <v>45</v>
      </c>
      <c r="E19" s="8"/>
      <c r="F19" s="8"/>
      <c r="G19" s="8"/>
      <c r="H19" s="8">
        <v>73.929999999999993</v>
      </c>
      <c r="I19" s="8">
        <v>711.8900000000001</v>
      </c>
      <c r="J19" s="8">
        <v>1642.1200000000001</v>
      </c>
      <c r="K19" s="8">
        <v>2865.9</v>
      </c>
      <c r="L19" s="8">
        <v>2894.54</v>
      </c>
      <c r="M19" s="8"/>
      <c r="N19" s="8"/>
      <c r="O19" s="8"/>
      <c r="P19" s="8"/>
      <c r="Q19" s="3"/>
      <c r="R19" s="3"/>
      <c r="T19"/>
    </row>
    <row r="20" spans="1:20" ht="14.4" x14ac:dyDescent="0.3">
      <c r="B20" s="19" t="s">
        <v>54</v>
      </c>
      <c r="C20" s="20" t="s">
        <v>3</v>
      </c>
      <c r="D20" s="21" t="s">
        <v>46</v>
      </c>
      <c r="E20" s="8"/>
      <c r="F20" s="8"/>
      <c r="G20" s="8"/>
      <c r="H20" s="8">
        <v>3307.9100000000003</v>
      </c>
      <c r="I20" s="8"/>
      <c r="J20" s="8"/>
      <c r="K20" s="8"/>
      <c r="L20" s="8"/>
      <c r="M20" s="8"/>
      <c r="N20" s="8"/>
      <c r="O20" s="8"/>
      <c r="P20" s="8"/>
      <c r="T20"/>
    </row>
    <row r="21" spans="1:20" ht="14.4" x14ac:dyDescent="0.3">
      <c r="B21" s="19" t="s">
        <v>55</v>
      </c>
      <c r="C21" s="20" t="s">
        <v>3</v>
      </c>
      <c r="D21" s="21" t="s">
        <v>47</v>
      </c>
      <c r="E21" s="8"/>
      <c r="F21" s="8"/>
      <c r="G21" s="8"/>
      <c r="H21" s="8">
        <v>2971.16</v>
      </c>
      <c r="I21" s="8"/>
      <c r="J21" s="8"/>
      <c r="K21" s="8"/>
      <c r="L21" s="8"/>
      <c r="M21" s="8"/>
      <c r="N21" s="8"/>
      <c r="O21" s="8"/>
      <c r="P21" s="8"/>
      <c r="T21"/>
    </row>
    <row r="22" spans="1:20" ht="14.4" x14ac:dyDescent="0.3">
      <c r="B22" s="19" t="s">
        <v>23</v>
      </c>
      <c r="C22" s="20" t="s">
        <v>3</v>
      </c>
      <c r="D22" s="21" t="s">
        <v>48</v>
      </c>
      <c r="E22" s="8"/>
      <c r="F22" s="8"/>
      <c r="G22" s="8"/>
      <c r="H22" s="8"/>
      <c r="I22" s="8">
        <v>193.42</v>
      </c>
      <c r="J22" s="8"/>
      <c r="K22" s="8">
        <v>2754.31</v>
      </c>
      <c r="L22" s="8"/>
      <c r="M22" s="8">
        <v>2841.0099999999998</v>
      </c>
      <c r="N22" s="8"/>
      <c r="O22" s="8"/>
      <c r="P22" s="8"/>
      <c r="T22"/>
    </row>
    <row r="23" spans="1:20" ht="14.4" x14ac:dyDescent="0.3">
      <c r="B23" s="19" t="s">
        <v>24</v>
      </c>
      <c r="C23" s="20" t="s">
        <v>3</v>
      </c>
      <c r="D23" s="21" t="s">
        <v>49</v>
      </c>
      <c r="E23" s="8"/>
      <c r="F23" s="8"/>
      <c r="G23" s="8"/>
      <c r="H23" s="8"/>
      <c r="I23" s="8">
        <v>284.77</v>
      </c>
      <c r="J23" s="8"/>
      <c r="K23" s="8">
        <v>1930.08</v>
      </c>
      <c r="L23" s="8"/>
      <c r="N23" s="8"/>
      <c r="O23" s="8"/>
      <c r="P23" s="8">
        <v>5106.55</v>
      </c>
      <c r="T23"/>
    </row>
    <row r="24" spans="1:20" ht="14.4" x14ac:dyDescent="0.3">
      <c r="B24" s="19" t="s">
        <v>25</v>
      </c>
      <c r="C24" s="20" t="s">
        <v>3</v>
      </c>
      <c r="D24" s="21" t="s">
        <v>50</v>
      </c>
      <c r="E24" s="8"/>
      <c r="F24" s="8"/>
      <c r="G24" s="8"/>
      <c r="H24" s="8"/>
      <c r="I24" s="8">
        <v>100.75999999999999</v>
      </c>
      <c r="J24" s="8">
        <v>751.85</v>
      </c>
      <c r="K24" s="8"/>
      <c r="L24" s="8"/>
      <c r="M24" s="8">
        <v>2472.5299999999997</v>
      </c>
      <c r="N24" s="8"/>
      <c r="O24" s="8"/>
      <c r="P24" s="8"/>
      <c r="T24"/>
    </row>
    <row r="25" spans="1:20" ht="14.4" x14ac:dyDescent="0.3">
      <c r="B25" s="19" t="s">
        <v>26</v>
      </c>
      <c r="C25" s="20" t="s">
        <v>3</v>
      </c>
      <c r="D25" s="21" t="s">
        <v>51</v>
      </c>
      <c r="E25" s="8"/>
      <c r="F25" s="8"/>
      <c r="G25" s="8"/>
      <c r="H25" s="8"/>
      <c r="I25" s="8">
        <v>213.57</v>
      </c>
      <c r="J25" s="8"/>
      <c r="K25" s="8"/>
      <c r="L25" s="8"/>
      <c r="M25" s="8"/>
      <c r="N25" s="8"/>
      <c r="O25" s="8"/>
      <c r="P25" s="8"/>
      <c r="T25"/>
    </row>
    <row r="26" spans="1:20" ht="14.4" x14ac:dyDescent="0.3">
      <c r="B26" s="19"/>
      <c r="C26" s="20"/>
      <c r="D26" s="21" t="s">
        <v>27</v>
      </c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T26"/>
    </row>
    <row r="27" spans="1:20" ht="14.4" x14ac:dyDescent="0.3">
      <c r="B27" s="19"/>
      <c r="C27" s="20"/>
      <c r="D27" s="21" t="s">
        <v>27</v>
      </c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T27"/>
    </row>
    <row r="28" spans="1:20" ht="15.6" x14ac:dyDescent="0.3">
      <c r="A28" s="12"/>
      <c r="B28" s="13"/>
      <c r="C28" s="13"/>
      <c r="D28" s="14"/>
      <c r="E28" s="14">
        <f t="shared" ref="E28:P28" si="0">SUM(E3:E27)</f>
        <v>18490.16</v>
      </c>
      <c r="F28" s="14">
        <f t="shared" si="0"/>
        <v>31493.929999999997</v>
      </c>
      <c r="G28" s="14">
        <f t="shared" si="0"/>
        <v>16285.92</v>
      </c>
      <c r="H28" s="14">
        <f t="shared" si="0"/>
        <v>24509.579999999998</v>
      </c>
      <c r="I28" s="14">
        <f t="shared" si="0"/>
        <v>23200.899999999998</v>
      </c>
      <c r="J28" s="14">
        <f t="shared" si="0"/>
        <v>13720.850000000002</v>
      </c>
      <c r="K28" s="14">
        <f t="shared" si="0"/>
        <v>21689.4</v>
      </c>
      <c r="L28" s="14">
        <f t="shared" si="0"/>
        <v>15410.689999999999</v>
      </c>
      <c r="M28" s="14">
        <f t="shared" si="0"/>
        <v>20026.169999999998</v>
      </c>
      <c r="N28" s="14">
        <f t="shared" si="0"/>
        <v>26169.67</v>
      </c>
      <c r="O28" s="14">
        <f t="shared" si="0"/>
        <v>21438.41</v>
      </c>
      <c r="P28" s="14">
        <f t="shared" si="0"/>
        <v>26437.739999999998</v>
      </c>
      <c r="Q28" s="23">
        <f>SUM(E28:P28)</f>
        <v>258873.41999999995</v>
      </c>
    </row>
  </sheetData>
  <phoneticPr fontId="3" type="noConversion"/>
  <pageMargins left="0.7" right="0.7" top="0.75" bottom="0.75" header="0.3" footer="0.3"/>
  <ignoredErrors>
    <ignoredError sqref="A11:C18 B19:C25" numberStoredAsText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43AE9C-ECE0-48DC-8697-F12F9E9ED21F}">
  <dimension ref="B1:P27"/>
  <sheetViews>
    <sheetView tabSelected="1" workbookViewId="0">
      <selection activeCell="F15" sqref="F15"/>
    </sheetView>
  </sheetViews>
  <sheetFormatPr baseColWidth="10" defaultRowHeight="14.4" x14ac:dyDescent="0.3"/>
  <sheetData>
    <row r="1" spans="2:16" ht="15" thickBot="1" x14ac:dyDescent="0.35"/>
    <row r="2" spans="2:16" ht="15" thickBot="1" x14ac:dyDescent="0.35">
      <c r="B2" s="16" t="s">
        <v>28</v>
      </c>
      <c r="C2" s="17" t="s">
        <v>53</v>
      </c>
      <c r="D2" s="18" t="s">
        <v>1</v>
      </c>
      <c r="E2" s="22">
        <v>42826</v>
      </c>
      <c r="F2" s="22">
        <v>42856</v>
      </c>
      <c r="G2" s="22">
        <v>42887</v>
      </c>
      <c r="H2" s="22">
        <v>42917</v>
      </c>
      <c r="I2" s="22">
        <v>42948</v>
      </c>
      <c r="J2" s="22">
        <v>42979</v>
      </c>
      <c r="K2" s="22">
        <v>43009</v>
      </c>
      <c r="L2" s="22">
        <v>43040</v>
      </c>
      <c r="M2" s="22">
        <v>43070</v>
      </c>
      <c r="N2" s="22">
        <v>43101</v>
      </c>
      <c r="O2" s="22">
        <v>43132</v>
      </c>
      <c r="P2" s="22">
        <v>43160</v>
      </c>
    </row>
    <row r="3" spans="2:16" x14ac:dyDescent="0.3">
      <c r="B3" s="19">
        <v>20001</v>
      </c>
      <c r="C3" s="20">
        <v>9076</v>
      </c>
      <c r="D3" s="21" t="s">
        <v>29</v>
      </c>
      <c r="E3" s="8" cm="1">
        <f t="array" ref="E3">IFERROR(INDEX(t_avr17[SAL CHARGÉ],MATCH($B3&amp;$D3,t_avr17[MATRICULE]&amp;t_avr17[NOMS],0)),"")</f>
        <v>5489.49</v>
      </c>
      <c r="F3" s="8" cm="1">
        <f t="array" ref="F3">IFERROR(INDEX(t_mai17[SAL CHARGÉ],MATCH($B3&amp;$D3,t_mai17[MATRICULE]&amp;t_mai17[NOMS],0)),"")</f>
        <v>6608.57</v>
      </c>
      <c r="G3" s="8" cm="1">
        <f t="array" ref="G3">IFERROR(INDEX(t_juin17[SAL CHARGÉ],MATCH($B3&amp;$D3,t_juin17[MATRICULE]&amp;t_juin17[NOMS],0)),"")</f>
        <v>5281.37</v>
      </c>
      <c r="H3" s="8"/>
      <c r="I3" s="8"/>
      <c r="J3" s="8"/>
      <c r="K3" s="8"/>
      <c r="L3" s="8"/>
      <c r="M3" s="8"/>
      <c r="N3" s="8"/>
      <c r="O3" s="8"/>
      <c r="P3" s="8"/>
    </row>
    <row r="4" spans="2:16" x14ac:dyDescent="0.3">
      <c r="B4" s="19">
        <v>20002</v>
      </c>
      <c r="C4" s="20">
        <v>9070</v>
      </c>
      <c r="D4" s="21" t="s">
        <v>30</v>
      </c>
      <c r="E4" s="8" cm="1">
        <f t="array" ref="E4">IFERROR(INDEX(t_avr17[SAL CHARGÉ],MATCH($B4&amp;$D4,t_avr17[MATRICULE]&amp;t_avr17[NOMS],0)),"")</f>
        <v>2975.8900000000003</v>
      </c>
      <c r="F4" s="8" cm="1">
        <f t="array" ref="F4">IFERROR(INDEX(t_mai17[SAL CHARGÉ],MATCH($B4&amp;$D4,t_mai17[MATRICULE]&amp;t_mai17[NOMS],0)),"")</f>
        <v>3545.75</v>
      </c>
      <c r="G4" s="8" cm="1">
        <f t="array" ref="G4">IFERROR(INDEX(t_juin17[SAL CHARGÉ],MATCH($B4&amp;$D4,t_juin17[MATRICULE]&amp;t_juin17[NOMS],0)),"")</f>
        <v>2982.2400000000002</v>
      </c>
      <c r="H4" s="8"/>
      <c r="I4" s="8"/>
      <c r="J4" s="8"/>
      <c r="K4" s="8"/>
      <c r="L4" s="8"/>
      <c r="M4" s="8"/>
      <c r="N4" s="8"/>
      <c r="O4" s="8"/>
      <c r="P4" s="8"/>
    </row>
    <row r="5" spans="2:16" x14ac:dyDescent="0.3">
      <c r="B5" s="19">
        <v>20003</v>
      </c>
      <c r="C5" s="20">
        <v>9076</v>
      </c>
      <c r="D5" s="21" t="s">
        <v>31</v>
      </c>
      <c r="E5" s="8" cm="1">
        <f t="array" ref="E5">IFERROR(INDEX(t_avr17[SAL CHARGÉ],MATCH($B5&amp;$D5,t_avr17[MATRICULE]&amp;t_avr17[NOMS],0)),"")</f>
        <v>3011.6</v>
      </c>
      <c r="F5" s="8" cm="1">
        <f t="array" ref="F5">IFERROR(INDEX(t_mai17[SAL CHARGÉ],MATCH($B5&amp;$D5,t_mai17[MATRICULE]&amp;t_mai17[NOMS],0)),"")</f>
        <v>3803.6400000000003</v>
      </c>
      <c r="G5" s="8" t="str" cm="1">
        <f t="array" ref="G5">IFERROR(INDEX(t_juin17[SAL CHARGÉ],MATCH($B5&amp;$D5,t_juin17[MATRICULE]&amp;t_juin17[NOMS],0)),"")</f>
        <v/>
      </c>
      <c r="H5" s="8"/>
      <c r="I5" s="8"/>
      <c r="J5" s="8"/>
      <c r="K5" s="8"/>
      <c r="L5" s="8"/>
      <c r="M5" s="8"/>
      <c r="N5" s="8"/>
      <c r="O5" s="8"/>
      <c r="P5" s="8"/>
    </row>
    <row r="6" spans="2:16" x14ac:dyDescent="0.3">
      <c r="B6" s="19">
        <v>20483</v>
      </c>
      <c r="C6" s="20">
        <v>9076</v>
      </c>
      <c r="D6" s="21" t="s">
        <v>32</v>
      </c>
      <c r="E6" s="8" cm="1">
        <f t="array" ref="E6">IFERROR(INDEX(t_avr17[SAL CHARGÉ],MATCH($B6&amp;$D6,t_avr17[MATRICULE]&amp;t_avr17[NOMS],0)),"")</f>
        <v>3167.11</v>
      </c>
      <c r="F6" s="8" t="str" cm="1">
        <f t="array" ref="F6">IFERROR(INDEX(t_mai17[SAL CHARGÉ],MATCH($B6&amp;$D6,t_mai17[MATRICULE]&amp;t_mai17[NOMS],0)),"")</f>
        <v/>
      </c>
      <c r="G6" s="8" t="str" cm="1">
        <f t="array" ref="G6">IFERROR(INDEX(t_juin17[SAL CHARGÉ],MATCH($B6&amp;$D6,t_juin17[MATRICULE]&amp;t_juin17[NOMS],0)),"")</f>
        <v/>
      </c>
      <c r="H6" s="8"/>
      <c r="I6" s="8"/>
      <c r="J6" s="8"/>
      <c r="K6" s="8"/>
      <c r="L6" s="8"/>
      <c r="M6" s="8"/>
      <c r="N6" s="8"/>
      <c r="O6" s="8"/>
      <c r="P6" s="8"/>
    </row>
    <row r="7" spans="2:16" x14ac:dyDescent="0.3">
      <c r="B7" s="19">
        <v>20554</v>
      </c>
      <c r="C7" s="20">
        <v>9076</v>
      </c>
      <c r="D7" s="21" t="s">
        <v>33</v>
      </c>
      <c r="E7" s="8" cm="1">
        <f t="array" ref="E7">IFERROR(INDEX(t_avr17[SAL CHARGÉ],MATCH($B7&amp;$D7,t_avr17[MATRICULE]&amp;t_avr17[NOMS],0)),"")</f>
        <v>1922.95</v>
      </c>
      <c r="F7" s="8" t="str" cm="1">
        <f t="array" ref="F7">IFERROR(INDEX(t_mai17[SAL CHARGÉ],MATCH($B7&amp;$D7,t_mai17[MATRICULE]&amp;t_mai17[NOMS],0)),"")</f>
        <v/>
      </c>
      <c r="G7" s="8" t="str" cm="1">
        <f t="array" ref="G7">IFERROR(INDEX(t_juin17[SAL CHARGÉ],MATCH($B7&amp;$D7,t_juin17[MATRICULE]&amp;t_juin17[NOMS],0)),"")</f>
        <v/>
      </c>
      <c r="H7" s="8"/>
      <c r="I7" s="8"/>
      <c r="J7" s="8"/>
      <c r="K7" s="8"/>
      <c r="L7" s="8"/>
      <c r="M7" s="8"/>
      <c r="N7" s="8"/>
      <c r="O7" s="8"/>
      <c r="P7" s="8"/>
    </row>
    <row r="8" spans="2:16" x14ac:dyDescent="0.3">
      <c r="B8" s="19">
        <v>20590</v>
      </c>
      <c r="C8" s="20">
        <v>9076</v>
      </c>
      <c r="D8" s="21" t="s">
        <v>34</v>
      </c>
      <c r="E8" s="8" cm="1">
        <f t="array" ref="E8">IFERROR(INDEX(t_avr17[SAL CHARGÉ],MATCH($B8&amp;$D8,t_avr17[MATRICULE]&amp;t_avr17[NOMS],0)),"")</f>
        <v>1923.12</v>
      </c>
      <c r="F8" s="8" t="str" cm="1">
        <f t="array" ref="F8">IFERROR(INDEX(t_mai17[SAL CHARGÉ],MATCH($B8&amp;$D8,t_mai17[MATRICULE]&amp;t_mai17[NOMS],0)),"")</f>
        <v/>
      </c>
      <c r="G8" s="8" t="str" cm="1">
        <f t="array" ref="G8">IFERROR(INDEX(t_juin17[SAL CHARGÉ],MATCH($B8&amp;$D8,t_juin17[MATRICULE]&amp;t_juin17[NOMS],0)),"")</f>
        <v/>
      </c>
      <c r="H8" s="8"/>
      <c r="I8" s="8"/>
      <c r="J8" s="8"/>
      <c r="K8" s="8"/>
      <c r="L8" s="8"/>
      <c r="M8" s="8"/>
      <c r="N8" s="8"/>
      <c r="O8" s="8"/>
      <c r="P8" s="8"/>
    </row>
    <row r="9" spans="2:16" x14ac:dyDescent="0.3">
      <c r="B9" s="19">
        <v>20436</v>
      </c>
      <c r="C9" s="20">
        <v>9076</v>
      </c>
      <c r="D9" s="21" t="s">
        <v>35</v>
      </c>
      <c r="E9" s="8" t="str" cm="1">
        <f t="array" ref="E9">IFERROR(INDEX(t_avr17[SAL CHARGÉ],MATCH($B9&amp;$D9,t_avr17[MATRICULE]&amp;t_avr17[NOMS],0)),"")</f>
        <v/>
      </c>
      <c r="F9" s="8" cm="1">
        <f t="array" ref="F9">IFERROR(INDEX(t_mai17[SAL CHARGÉ],MATCH($B9&amp;$D9,t_mai17[MATRICULE]&amp;t_mai17[NOMS],0)),"")</f>
        <v>1766.35</v>
      </c>
      <c r="G9" s="8" t="str" cm="1">
        <f t="array" ref="G9">IFERROR(INDEX(t_juin17[SAL CHARGÉ],MATCH($B9&amp;$D9,t_juin17[MATRICULE]&amp;t_juin17[NOMS],0)),"")</f>
        <v/>
      </c>
      <c r="H9" s="8"/>
      <c r="I9" s="8"/>
      <c r="J9" s="8"/>
      <c r="K9" s="8"/>
      <c r="L9" s="8"/>
      <c r="M9" s="8"/>
      <c r="N9" s="8"/>
      <c r="O9" s="8"/>
      <c r="P9" s="8"/>
    </row>
    <row r="10" spans="2:16" x14ac:dyDescent="0.3">
      <c r="B10" s="19">
        <v>20554</v>
      </c>
      <c r="C10" s="20">
        <v>9076</v>
      </c>
      <c r="D10" s="21" t="s">
        <v>36</v>
      </c>
      <c r="E10" s="8" t="str" cm="1">
        <f t="array" ref="E10">IFERROR(INDEX(t_avr17[SAL CHARGÉ],MATCH($B10&amp;$D10,t_avr17[MATRICULE]&amp;t_avr17[NOMS],0)),"")</f>
        <v/>
      </c>
      <c r="F10" s="8" cm="1">
        <f t="array" ref="F10">IFERROR(INDEX(t_mai17[SAL CHARGÉ],MATCH($B10&amp;$D10,t_mai17[MATRICULE]&amp;t_mai17[NOMS],0)),"")</f>
        <v>1922.96</v>
      </c>
      <c r="G10" s="8" t="str" cm="1">
        <f t="array" ref="G10">IFERROR(INDEX(t_juin17[SAL CHARGÉ],MATCH($B10&amp;$D10,t_juin17[MATRICULE]&amp;t_juin17[NOMS],0)),"")</f>
        <v/>
      </c>
      <c r="H10" s="8"/>
      <c r="I10" s="8"/>
      <c r="J10" s="8"/>
      <c r="K10" s="8"/>
      <c r="L10" s="8"/>
      <c r="M10" s="8"/>
      <c r="N10" s="8"/>
      <c r="O10" s="8"/>
      <c r="P10" s="8"/>
    </row>
    <row r="11" spans="2:16" x14ac:dyDescent="0.3">
      <c r="B11" s="19">
        <v>20557</v>
      </c>
      <c r="C11" s="20">
        <v>9076</v>
      </c>
      <c r="D11" s="21" t="s">
        <v>37</v>
      </c>
      <c r="E11" s="8" t="str" cm="1">
        <f t="array" ref="E11">IFERROR(INDEX(t_avr17[SAL CHARGÉ],MATCH($B11&amp;$D11,t_avr17[MATRICULE]&amp;t_avr17[NOMS],0)),"")</f>
        <v/>
      </c>
      <c r="F11" s="8" cm="1">
        <f t="array" ref="F11">IFERROR(INDEX(t_mai17[SAL CHARGÉ],MATCH($B11&amp;$D11,t_mai17[MATRICULE]&amp;t_mai17[NOMS],0)),"")</f>
        <v>1836.9499999999998</v>
      </c>
      <c r="G11" s="8" t="str" cm="1">
        <f t="array" ref="G11">IFERROR(INDEX(t_juin17[SAL CHARGÉ],MATCH($B11&amp;$D11,t_juin17[MATRICULE]&amp;t_juin17[NOMS],0)),"")</f>
        <v/>
      </c>
      <c r="H11" s="8"/>
      <c r="I11" s="8"/>
      <c r="J11" s="8"/>
      <c r="K11" s="8"/>
      <c r="L11" s="8"/>
      <c r="M11" s="8"/>
      <c r="N11" s="8"/>
      <c r="O11" s="8"/>
      <c r="P11" s="8"/>
    </row>
    <row r="12" spans="2:16" x14ac:dyDescent="0.3">
      <c r="B12" s="19">
        <v>20584</v>
      </c>
      <c r="C12" s="20">
        <v>9076</v>
      </c>
      <c r="D12" s="21" t="s">
        <v>38</v>
      </c>
      <c r="E12" s="8" t="str" cm="1">
        <f t="array" ref="E12">IFERROR(INDEX(t_avr17[SAL CHARGÉ],MATCH($B12&amp;$D12,t_avr17[MATRICULE]&amp;t_avr17[NOMS],0)),"")</f>
        <v/>
      </c>
      <c r="F12" s="8" cm="1">
        <f t="array" ref="F12">IFERROR(INDEX(t_mai17[SAL CHARGÉ],MATCH($B12&amp;$D12,t_mai17[MATRICULE]&amp;t_mai17[NOMS],0)),"")</f>
        <v>1902.3999999999999</v>
      </c>
      <c r="G12" s="8" t="str" cm="1">
        <f t="array" ref="G12">IFERROR(INDEX(t_juin17[SAL CHARGÉ],MATCH($B12&amp;$D12,t_juin17[MATRICULE]&amp;t_juin17[NOMS],0)),"")</f>
        <v/>
      </c>
      <c r="H12" s="8"/>
      <c r="I12" s="8"/>
      <c r="J12" s="8"/>
      <c r="K12" s="8"/>
      <c r="L12" s="8"/>
      <c r="M12" s="8"/>
      <c r="N12" s="8"/>
      <c r="O12" s="8"/>
      <c r="P12" s="8"/>
    </row>
    <row r="13" spans="2:16" x14ac:dyDescent="0.3">
      <c r="B13" s="19" t="s">
        <v>19</v>
      </c>
      <c r="C13" s="20">
        <v>9076</v>
      </c>
      <c r="D13" s="21" t="s">
        <v>39</v>
      </c>
      <c r="E13" s="8" t="str" cm="1">
        <f t="array" ref="E13">IFERROR(INDEX(t_avr17[SAL CHARGÉ],MATCH($B13&amp;$D13,t_avr17[MATRICULE]&amp;t_avr17[NOMS],0)),"")</f>
        <v/>
      </c>
      <c r="F13" s="8" t="str" cm="1">
        <f t="array" ref="F13">IFERROR(INDEX(t_mai17[SAL CHARGÉ],MATCH($B13&amp;$D13,t_mai17[MATRICULE]&amp;t_mai17[NOMS],0)),"")</f>
        <v/>
      </c>
      <c r="G13" s="8" t="str" cm="1">
        <f t="array" ref="G13">IFERROR(INDEX(t_juin17[SAL CHARGÉ],MATCH($B13&amp;$D13,t_juin17[MATRICULE]&amp;t_juin17[NOMS],0)),"")</f>
        <v/>
      </c>
      <c r="H13" s="8"/>
      <c r="I13" s="8"/>
      <c r="J13" s="8"/>
      <c r="K13" s="8"/>
      <c r="L13" s="8"/>
      <c r="M13" s="8"/>
      <c r="N13" s="8"/>
      <c r="O13" s="8"/>
      <c r="P13" s="8"/>
    </row>
    <row r="14" spans="2:16" x14ac:dyDescent="0.3">
      <c r="B14" s="19" t="s">
        <v>9</v>
      </c>
      <c r="C14" s="20" t="s">
        <v>3</v>
      </c>
      <c r="D14" s="21" t="s">
        <v>40</v>
      </c>
      <c r="E14" s="8" t="str" cm="1">
        <f t="array" ref="E14">IFERROR(INDEX(t_avr17[SAL CHARGÉ],MATCH($B14&amp;$D14,t_avr17[MATRICULE]&amp;t_avr17[NOMS],0)),"")</f>
        <v/>
      </c>
      <c r="F14" s="8" t="str" cm="1">
        <f t="array" ref="F14">IFERROR(INDEX(t_mai17[SAL CHARGÉ],MATCH($B14&amp;$D14,t_mai17[MATRICULE]&amp;t_mai17[NOMS],0)),"")</f>
        <v/>
      </c>
      <c r="G14" s="8" t="str" cm="1">
        <f t="array" ref="G14">IFERROR(INDEX(t_juin17[SAL CHARGÉ],MATCH($B14&amp;$D14,t_juin17[MATRICULE]&amp;t_juin17[NOMS],0)),"")</f>
        <v/>
      </c>
      <c r="H14" s="8"/>
      <c r="I14" s="8"/>
      <c r="J14" s="8"/>
      <c r="K14" s="8"/>
      <c r="L14" s="8"/>
      <c r="M14" s="8"/>
      <c r="N14" s="8"/>
      <c r="O14" s="8"/>
      <c r="P14" s="8"/>
    </row>
    <row r="15" spans="2:16" x14ac:dyDescent="0.3">
      <c r="B15" s="19" t="s">
        <v>10</v>
      </c>
      <c r="C15" s="20" t="s">
        <v>3</v>
      </c>
      <c r="D15" s="21" t="s">
        <v>41</v>
      </c>
      <c r="E15" s="8" t="str" cm="1">
        <f t="array" ref="E15">IFERROR(INDEX(t_avr17[SAL CHARGÉ],MATCH($B15&amp;$D15,t_avr17[MATRICULE]&amp;t_avr17[NOMS],0)),"")</f>
        <v/>
      </c>
      <c r="F15" s="8" t="str" cm="1">
        <f t="array" ref="F15">IFERROR(INDEX(t_mai17[SAL CHARGÉ],MATCH($B15&amp;$D15,t_mai17[MATRICULE]&amp;t_mai17[NOMS],0)),"")</f>
        <v/>
      </c>
      <c r="G15" s="8" t="str" cm="1">
        <f t="array" ref="G15">IFERROR(INDEX(t_juin17[SAL CHARGÉ],MATCH($B15&amp;$D15,t_juin17[MATRICULE]&amp;t_juin17[NOMS],0)),"")</f>
        <v/>
      </c>
      <c r="H15" s="8"/>
      <c r="I15" s="8"/>
      <c r="J15" s="8"/>
      <c r="K15" s="8"/>
      <c r="L15" s="8"/>
      <c r="M15" s="8"/>
      <c r="N15" s="8"/>
      <c r="O15" s="8"/>
      <c r="P15" s="8"/>
    </row>
    <row r="16" spans="2:16" x14ac:dyDescent="0.3">
      <c r="B16" s="19" t="s">
        <v>20</v>
      </c>
      <c r="C16" s="20" t="s">
        <v>3</v>
      </c>
      <c r="D16" s="21" t="s">
        <v>42</v>
      </c>
      <c r="E16" s="8" t="str" cm="1">
        <f t="array" ref="E16">IFERROR(INDEX(t_avr17[SAL CHARGÉ],MATCH($B16&amp;$D16,t_avr17[MATRICULE]&amp;t_avr17[NOMS],0)),"")</f>
        <v/>
      </c>
      <c r="F16" s="8" t="str" cm="1">
        <f t="array" ref="F16">IFERROR(INDEX(t_mai17[SAL CHARGÉ],MATCH($B16&amp;$D16,t_mai17[MATRICULE]&amp;t_mai17[NOMS],0)),"")</f>
        <v/>
      </c>
      <c r="G16" s="8" t="str" cm="1">
        <f t="array" ref="G16">IFERROR(INDEX(t_juin17[SAL CHARGÉ],MATCH($B16&amp;$D16,t_juin17[MATRICULE]&amp;t_juin17[NOMS],0)),"")</f>
        <v/>
      </c>
      <c r="H16" s="8"/>
      <c r="I16" s="8"/>
      <c r="J16" s="8"/>
      <c r="K16" s="8"/>
      <c r="L16" s="8"/>
      <c r="M16" s="8"/>
      <c r="N16" s="8"/>
      <c r="O16" s="8"/>
      <c r="P16" s="8"/>
    </row>
    <row r="17" spans="2:16" x14ac:dyDescent="0.3">
      <c r="B17" s="19" t="s">
        <v>21</v>
      </c>
      <c r="C17" s="20" t="s">
        <v>3</v>
      </c>
      <c r="D17" s="21" t="s">
        <v>43</v>
      </c>
      <c r="E17" s="8" t="str" cm="1">
        <f t="array" ref="E17">IFERROR(INDEX(t_avr17[SAL CHARGÉ],MATCH($B17&amp;$D17,t_avr17[MATRICULE]&amp;t_avr17[NOMS],0)),"")</f>
        <v/>
      </c>
      <c r="F17" s="8" t="str" cm="1">
        <f t="array" ref="F17">IFERROR(INDEX(t_mai17[SAL CHARGÉ],MATCH($B17&amp;$D17,t_mai17[MATRICULE]&amp;t_mai17[NOMS],0)),"")</f>
        <v/>
      </c>
      <c r="G17" s="8" t="str" cm="1">
        <f t="array" ref="G17">IFERROR(INDEX(t_juin17[SAL CHARGÉ],MATCH($B17&amp;$D17,t_juin17[MATRICULE]&amp;t_juin17[NOMS],0)),"")</f>
        <v/>
      </c>
      <c r="H17" s="8"/>
      <c r="I17" s="8"/>
      <c r="J17" s="8"/>
      <c r="K17" s="8"/>
      <c r="L17" s="8"/>
      <c r="M17" s="8"/>
      <c r="N17" s="8"/>
      <c r="O17" s="8"/>
      <c r="P17" s="8"/>
    </row>
    <row r="18" spans="2:16" x14ac:dyDescent="0.3">
      <c r="B18" s="19" t="s">
        <v>11</v>
      </c>
      <c r="C18" s="20" t="s">
        <v>3</v>
      </c>
      <c r="D18" s="21" t="s">
        <v>44</v>
      </c>
      <c r="E18" s="8" t="str" cm="1">
        <f t="array" ref="E18">IFERROR(INDEX(t_avr17[SAL CHARGÉ],MATCH($B18&amp;$D18,t_avr17[MATRICULE]&amp;t_avr17[NOMS],0)),"")</f>
        <v/>
      </c>
      <c r="F18" s="8" t="str" cm="1">
        <f t="array" ref="F18">IFERROR(INDEX(t_mai17[SAL CHARGÉ],MATCH($B18&amp;$D18,t_mai17[MATRICULE]&amp;t_mai17[NOMS],0)),"")</f>
        <v/>
      </c>
      <c r="G18" s="8" t="str" cm="1">
        <f t="array" ref="G18">IFERROR(INDEX(t_juin17[SAL CHARGÉ],MATCH($B18&amp;$D18,t_juin17[MATRICULE]&amp;t_juin17[NOMS],0)),"")</f>
        <v/>
      </c>
      <c r="H18" s="8"/>
      <c r="I18" s="8"/>
      <c r="J18" s="8"/>
      <c r="K18" s="8"/>
      <c r="L18" s="8"/>
      <c r="M18" s="8"/>
      <c r="N18" s="8"/>
      <c r="O18" s="8"/>
      <c r="P18" s="8"/>
    </row>
    <row r="19" spans="2:16" x14ac:dyDescent="0.3">
      <c r="B19" s="19" t="s">
        <v>22</v>
      </c>
      <c r="C19" s="20" t="s">
        <v>3</v>
      </c>
      <c r="D19" s="21" t="s">
        <v>45</v>
      </c>
      <c r="E19" s="8" t="str" cm="1">
        <f t="array" ref="E19">IFERROR(INDEX(t_avr17[SAL CHARGÉ],MATCH($B19&amp;$D19,t_avr17[MATRICULE]&amp;t_avr17[NOMS],0)),"")</f>
        <v/>
      </c>
      <c r="F19" s="8" t="str" cm="1">
        <f t="array" ref="F19">IFERROR(INDEX(t_mai17[SAL CHARGÉ],MATCH($B19&amp;$D19,t_mai17[MATRICULE]&amp;t_mai17[NOMS],0)),"")</f>
        <v/>
      </c>
      <c r="G19" s="8" t="str" cm="1">
        <f t="array" ref="G19">IFERROR(INDEX(t_juin17[SAL CHARGÉ],MATCH($B19&amp;$D19,t_juin17[MATRICULE]&amp;t_juin17[NOMS],0)),"")</f>
        <v/>
      </c>
      <c r="H19" s="8"/>
      <c r="I19" s="8"/>
      <c r="J19" s="8"/>
      <c r="K19" s="8"/>
      <c r="L19" s="8"/>
      <c r="M19" s="8"/>
      <c r="N19" s="8"/>
      <c r="O19" s="8"/>
      <c r="P19" s="8"/>
    </row>
    <row r="20" spans="2:16" x14ac:dyDescent="0.3">
      <c r="B20" s="19" t="s">
        <v>54</v>
      </c>
      <c r="C20" s="20" t="s">
        <v>3</v>
      </c>
      <c r="D20" s="21" t="s">
        <v>46</v>
      </c>
      <c r="E20" s="8" t="str" cm="1">
        <f t="array" ref="E20">IFERROR(INDEX(t_avr17[SAL CHARGÉ],MATCH($B20&amp;$D20,t_avr17[MATRICULE]&amp;t_avr17[NOMS],0)),"")</f>
        <v/>
      </c>
      <c r="F20" s="8" t="str" cm="1">
        <f t="array" ref="F20">IFERROR(INDEX(t_mai17[SAL CHARGÉ],MATCH($B20&amp;$D20,t_mai17[MATRICULE]&amp;t_mai17[NOMS],0)),"")</f>
        <v/>
      </c>
      <c r="G20" s="8" t="str" cm="1">
        <f t="array" ref="G20">IFERROR(INDEX(t_juin17[SAL CHARGÉ],MATCH($B20&amp;$D20,t_juin17[MATRICULE]&amp;t_juin17[NOMS],0)),"")</f>
        <v/>
      </c>
      <c r="H20" s="8"/>
      <c r="I20" s="8"/>
      <c r="J20" s="8"/>
      <c r="K20" s="8"/>
      <c r="L20" s="8"/>
      <c r="M20" s="8"/>
      <c r="N20" s="8"/>
      <c r="O20" s="8"/>
      <c r="P20" s="8"/>
    </row>
    <row r="21" spans="2:16" x14ac:dyDescent="0.3">
      <c r="B21" s="19" t="s">
        <v>55</v>
      </c>
      <c r="C21" s="20" t="s">
        <v>3</v>
      </c>
      <c r="D21" s="21" t="s">
        <v>47</v>
      </c>
      <c r="E21" s="8" t="str" cm="1">
        <f t="array" ref="E21">IFERROR(INDEX(t_avr17[SAL CHARGÉ],MATCH($B21&amp;$D21,t_avr17[MATRICULE]&amp;t_avr17[NOMS],0)),"")</f>
        <v/>
      </c>
      <c r="F21" s="8" t="str" cm="1">
        <f t="array" ref="F21">IFERROR(INDEX(t_mai17[SAL CHARGÉ],MATCH($B21&amp;$D21,t_mai17[MATRICULE]&amp;t_mai17[NOMS],0)),"")</f>
        <v/>
      </c>
      <c r="G21" s="8" t="str" cm="1">
        <f t="array" ref="G21">IFERROR(INDEX(t_juin17[SAL CHARGÉ],MATCH($B21&amp;$D21,t_juin17[MATRICULE]&amp;t_juin17[NOMS],0)),"")</f>
        <v/>
      </c>
      <c r="H21" s="8"/>
      <c r="I21" s="8"/>
      <c r="J21" s="8"/>
      <c r="K21" s="8"/>
      <c r="L21" s="8"/>
      <c r="M21" s="8"/>
      <c r="N21" s="8"/>
      <c r="O21" s="8"/>
      <c r="P21" s="8"/>
    </row>
    <row r="22" spans="2:16" x14ac:dyDescent="0.3">
      <c r="B22" s="19" t="s">
        <v>23</v>
      </c>
      <c r="C22" s="20" t="s">
        <v>3</v>
      </c>
      <c r="D22" s="21" t="s">
        <v>48</v>
      </c>
      <c r="E22" s="8" t="str" cm="1">
        <f t="array" ref="E22">IFERROR(INDEX(t_avr17[SAL CHARGÉ],MATCH($B22&amp;$D22,t_avr17[MATRICULE]&amp;t_avr17[NOMS],0)),"")</f>
        <v/>
      </c>
      <c r="F22" s="8" t="str" cm="1">
        <f t="array" ref="F22">IFERROR(INDEX(t_mai17[SAL CHARGÉ],MATCH($B22&amp;$D22,t_mai17[MATRICULE]&amp;t_mai17[NOMS],0)),"")</f>
        <v/>
      </c>
      <c r="G22" s="8" t="str" cm="1">
        <f t="array" ref="G22">IFERROR(INDEX(t_juin17[SAL CHARGÉ],MATCH($B22&amp;$D22,t_juin17[MATRICULE]&amp;t_juin17[NOMS],0)),"")</f>
        <v/>
      </c>
      <c r="H22" s="8"/>
      <c r="I22" s="8"/>
      <c r="J22" s="8"/>
      <c r="K22" s="8"/>
      <c r="L22" s="8"/>
      <c r="M22" s="8"/>
      <c r="N22" s="8"/>
      <c r="O22" s="8"/>
      <c r="P22" s="8"/>
    </row>
    <row r="23" spans="2:16" x14ac:dyDescent="0.3">
      <c r="B23" s="19" t="s">
        <v>24</v>
      </c>
      <c r="C23" s="20" t="s">
        <v>3</v>
      </c>
      <c r="D23" s="21" t="s">
        <v>49</v>
      </c>
      <c r="E23" s="8" t="str" cm="1">
        <f t="array" ref="E23">IFERROR(INDEX(t_avr17[SAL CHARGÉ],MATCH($B23&amp;$D23,t_avr17[MATRICULE]&amp;t_avr17[NOMS],0)),"")</f>
        <v/>
      </c>
      <c r="F23" s="8" t="str" cm="1">
        <f t="array" ref="F23">IFERROR(INDEX(t_mai17[SAL CHARGÉ],MATCH($B23&amp;$D23,t_mai17[MATRICULE]&amp;t_mai17[NOMS],0)),"")</f>
        <v/>
      </c>
      <c r="G23" s="8" t="str" cm="1">
        <f t="array" ref="G23">IFERROR(INDEX(t_juin17[SAL CHARGÉ],MATCH($B23&amp;$D23,t_juin17[MATRICULE]&amp;t_juin17[NOMS],0)),"")</f>
        <v/>
      </c>
      <c r="H23" s="8"/>
      <c r="I23" s="8"/>
      <c r="J23" s="8"/>
      <c r="K23" s="8"/>
      <c r="L23" s="8"/>
      <c r="M23" s="4"/>
      <c r="N23" s="8"/>
      <c r="O23" s="8"/>
      <c r="P23" s="8"/>
    </row>
    <row r="24" spans="2:16" x14ac:dyDescent="0.3">
      <c r="B24" s="19" t="s">
        <v>25</v>
      </c>
      <c r="C24" s="20" t="s">
        <v>3</v>
      </c>
      <c r="D24" s="21" t="s">
        <v>50</v>
      </c>
      <c r="E24" s="8" t="str" cm="1">
        <f t="array" ref="E24">IFERROR(INDEX(t_avr17[SAL CHARGÉ],MATCH($B24&amp;$D24,t_avr17[MATRICULE]&amp;t_avr17[NOMS],0)),"")</f>
        <v/>
      </c>
      <c r="F24" s="8" t="str" cm="1">
        <f t="array" ref="F24">IFERROR(INDEX(t_mai17[SAL CHARGÉ],MATCH($B24&amp;$D24,t_mai17[MATRICULE]&amp;t_mai17[NOMS],0)),"")</f>
        <v/>
      </c>
      <c r="G24" s="8" t="str" cm="1">
        <f t="array" ref="G24">IFERROR(INDEX(t_juin17[SAL CHARGÉ],MATCH($B24&amp;$D24,t_juin17[MATRICULE]&amp;t_juin17[NOMS],0)),"")</f>
        <v/>
      </c>
      <c r="H24" s="8"/>
      <c r="I24" s="8"/>
      <c r="J24" s="8"/>
      <c r="K24" s="8"/>
      <c r="L24" s="8"/>
      <c r="M24" s="8"/>
      <c r="N24" s="8"/>
      <c r="O24" s="8"/>
      <c r="P24" s="8"/>
    </row>
    <row r="25" spans="2:16" x14ac:dyDescent="0.3">
      <c r="B25" s="19" t="s">
        <v>26</v>
      </c>
      <c r="C25" s="20" t="s">
        <v>3</v>
      </c>
      <c r="D25" s="21" t="s">
        <v>51</v>
      </c>
      <c r="E25" s="8" t="str" cm="1">
        <f t="array" ref="E25">IFERROR(INDEX(t_avr17[SAL CHARGÉ],MATCH($B25&amp;$D25,t_avr17[MATRICULE]&amp;t_avr17[NOMS],0)),"")</f>
        <v/>
      </c>
      <c r="F25" s="8" t="str" cm="1">
        <f t="array" ref="F25">IFERROR(INDEX(t_mai17[SAL CHARGÉ],MATCH($B25&amp;$D25,t_mai17[MATRICULE]&amp;t_mai17[NOMS],0)),"")</f>
        <v/>
      </c>
      <c r="G25" s="8" t="str" cm="1">
        <f t="array" ref="G25">IFERROR(INDEX(t_juin17[SAL CHARGÉ],MATCH($B25&amp;$D25,t_juin17[MATRICULE]&amp;t_juin17[NOMS],0)),"")</f>
        <v/>
      </c>
      <c r="H25" s="8"/>
      <c r="I25" s="8"/>
      <c r="J25" s="8"/>
      <c r="K25" s="8"/>
      <c r="L25" s="8"/>
      <c r="M25" s="8"/>
      <c r="N25" s="8"/>
      <c r="O25" s="8"/>
      <c r="P25" s="8"/>
    </row>
    <row r="26" spans="2:16" x14ac:dyDescent="0.3">
      <c r="B26" s="19"/>
      <c r="C26" s="20"/>
      <c r="D26" s="21" t="s">
        <v>27</v>
      </c>
      <c r="E26" s="8" cm="1">
        <f t="array" ref="E26">IFERROR(INDEX(t_avr17[SAL CHARGÉ],MATCH($B26&amp;$D26,t_avr17[MATRICULE]&amp;t_avr17[NOMS],0)),"")</f>
        <v>0</v>
      </c>
      <c r="F26" s="8" cm="1">
        <f t="array" ref="F26">IFERROR(INDEX(t_mai17[SAL CHARGÉ],MATCH($B26&amp;$D26,t_mai17[MATRICULE]&amp;t_mai17[NOMS],0)),"")</f>
        <v>0</v>
      </c>
      <c r="G26" s="8" cm="1">
        <f t="array" ref="G26">IFERROR(INDEX(t_juin17[SAL CHARGÉ],MATCH($B26&amp;$D26,t_juin17[MATRICULE]&amp;t_juin17[NOMS],0)),"")</f>
        <v>0</v>
      </c>
      <c r="H26" s="8"/>
      <c r="I26" s="8"/>
      <c r="J26" s="8"/>
      <c r="K26" s="8"/>
      <c r="L26" s="8"/>
      <c r="M26" s="8"/>
      <c r="N26" s="8"/>
      <c r="O26" s="8"/>
      <c r="P26" s="8"/>
    </row>
    <row r="27" spans="2:16" x14ac:dyDescent="0.3">
      <c r="B27" s="19"/>
      <c r="C27" s="20"/>
      <c r="D27" s="21" t="s">
        <v>27</v>
      </c>
      <c r="E27" s="8" cm="1">
        <f t="array" ref="E27">IFERROR(INDEX(t_avr17[SAL CHARGÉ],MATCH($B27&amp;$D27,t_avr17[MATRICULE]&amp;t_avr17[NOMS],0)),"")</f>
        <v>0</v>
      </c>
      <c r="F27" s="8" cm="1">
        <f t="array" ref="F27">IFERROR(INDEX(t_mai17[SAL CHARGÉ],MATCH($B27&amp;$D27,t_mai17[MATRICULE]&amp;t_mai17[NOMS],0)),"")</f>
        <v>0</v>
      </c>
      <c r="G27" s="8" cm="1">
        <f t="array" ref="G27">IFERROR(INDEX(t_juin17[SAL CHARGÉ],MATCH($B27&amp;$D27,t_juin17[MATRICULE]&amp;t_juin17[NOMS],0)),"")</f>
        <v>0</v>
      </c>
      <c r="H27" s="8"/>
      <c r="I27" s="8"/>
      <c r="J27" s="8"/>
      <c r="K27" s="8"/>
      <c r="L27" s="8"/>
      <c r="M27" s="8"/>
      <c r="N27" s="8"/>
      <c r="O27" s="8"/>
      <c r="P2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passer de ça</vt:lpstr>
      <vt:lpstr>à ça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Damaste .</cp:lastModifiedBy>
  <cp:lastPrinted>2023-12-06T16:20:37Z</cp:lastPrinted>
  <dcterms:created xsi:type="dcterms:W3CDTF">2015-06-05T18:19:34Z</dcterms:created>
  <dcterms:modified xsi:type="dcterms:W3CDTF">2023-12-07T00:43:07Z</dcterms:modified>
</cp:coreProperties>
</file>