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E7A6B88D-EE35-4E11-8A9D-F4526FB722FD}" xr6:coauthVersionLast="47" xr6:coauthVersionMax="47" xr10:uidLastSave="{00000000-0000-0000-0000-000000000000}"/>
  <bookViews>
    <workbookView xWindow="-108" yWindow="-108" windowWidth="23256" windowHeight="12576" xr2:uid="{312B08D0-1957-40CA-9B19-D7F9DFFE4227}"/>
  </bookViews>
  <sheets>
    <sheet name="Feuil1" sheetId="1" r:id="rId1"/>
  </sheets>
  <calcPr calcId="191029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5" i="1" l="1"/>
  <c r="H34" i="1"/>
  <c r="G34" i="1"/>
  <c r="A36" i="1"/>
  <c r="E34" i="1" s="1"/>
  <c r="E35" i="1" l="1"/>
  <c r="E36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2C25D1D-8C87-4F40-88F2-4EAC0C17CF4F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<sst xmlns="http://schemas.openxmlformats.org/spreadsheetml/2006/main" count="71" uniqueCount="39">
  <si>
    <t>EXERCICE</t>
  </si>
  <si>
    <t>MTTC</t>
  </si>
  <si>
    <t>kWh</t>
  </si>
  <si>
    <t>Lieu consommation</t>
  </si>
  <si>
    <t>20/09/14AU19/03/15</t>
  </si>
  <si>
    <t>10/09/14AU04/09/15</t>
  </si>
  <si>
    <t>29/08/14AU04/09/15</t>
  </si>
  <si>
    <t>20/03/15AU17/09/15</t>
  </si>
  <si>
    <t>29/08/14AU12/01/15</t>
  </si>
  <si>
    <t>13/01/15AU03/03/15</t>
  </si>
  <si>
    <t>04/03/15AU04/09/15</t>
  </si>
  <si>
    <t>05/12/14AU01/09/15</t>
  </si>
  <si>
    <t>05/09/15AU01/03/16</t>
  </si>
  <si>
    <t>18/09/15AU21/03/16</t>
  </si>
  <si>
    <t>02/03/16AU01/09/16</t>
  </si>
  <si>
    <t>22/03/16AU21/09/16</t>
  </si>
  <si>
    <t>02/09/15AU08/03/16</t>
  </si>
  <si>
    <t>09/03/16AU01/09/16</t>
  </si>
  <si>
    <t>02/09/16AU02/03/17</t>
  </si>
  <si>
    <t>22/09/16AU21/03/17</t>
  </si>
  <si>
    <t>02/09/16AU16/03/17</t>
  </si>
  <si>
    <t>03/03/17AU25/04/17</t>
  </si>
  <si>
    <t>22/03/17AU31/05/17</t>
  </si>
  <si>
    <t>31/05/17AU31/07/17</t>
  </si>
  <si>
    <t>LIEU 1</t>
  </si>
  <si>
    <t>LIEU 2</t>
  </si>
  <si>
    <t>LIEU 3</t>
  </si>
  <si>
    <t>LIEU 4</t>
  </si>
  <si>
    <t>LIEU 5</t>
  </si>
  <si>
    <t>Date consommation</t>
  </si>
  <si>
    <t>nb jour du 02/09/16 au 31/12/16</t>
  </si>
  <si>
    <t>nb jour du 01/01/17 au 16/03/17</t>
  </si>
  <si>
    <t>Pour la question 2 : au prorata sur chaque année</t>
  </si>
  <si>
    <t>Début</t>
  </si>
  <si>
    <t>Total général</t>
  </si>
  <si>
    <t>2014 MTTC</t>
  </si>
  <si>
    <t>2015 MTTC</t>
  </si>
  <si>
    <t>2016 MTTC</t>
  </si>
  <si>
    <t>2017 MTTC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</si>
</sst>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-* #,##0\ _€_-;\-* #,##0\ _€_-;_-* &quot;-&quot;\ _€_-;_-@_-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2" xfId="1" applyNumberFormat="1" applyFont="1" applyFill="1" applyBorder="1" applyAlignment="1">
      <alignment horizontal="left" vertical="center"/>
    </xf>
    <xf numFmtId="165" fontId="0" fillId="0" borderId="1" xfId="1" applyNumberFormat="1" applyFont="1" applyFill="1" applyBorder="1" applyAlignment="1">
      <alignment horizontal="right" vertical="center"/>
    </xf>
    <xf numFmtId="0" fontId="0" fillId="0" borderId="1" xfId="1" applyNumberFormat="1" applyFont="1" applyFill="1" applyBorder="1" applyAlignment="1">
      <alignment horizontal="left" vertical="center"/>
    </xf>
    <xf numFmtId="0" fontId="0" fillId="0" borderId="1" xfId="1" applyNumberFormat="1" applyFont="1" applyFill="1" applyBorder="1" applyAlignment="1">
      <alignment horizontal="left"/>
    </xf>
    <xf numFmtId="164" fontId="0" fillId="0" borderId="3" xfId="1" applyNumberFormat="1" applyFont="1" applyFill="1" applyBorder="1" applyAlignment="1">
      <alignment horizontal="left" vertical="center"/>
    </xf>
    <xf numFmtId="0" fontId="0" fillId="0" borderId="7" xfId="1" applyNumberFormat="1" applyFont="1" applyFill="1" applyBorder="1" applyAlignment="1">
      <alignment horizontal="left" vertical="center"/>
    </xf>
    <xf numFmtId="165" fontId="0" fillId="0" borderId="8" xfId="1" applyNumberFormat="1" applyFont="1" applyFill="1" applyBorder="1" applyAlignment="1">
      <alignment horizontal="right" vertical="center"/>
    </xf>
    <xf numFmtId="0" fontId="0" fillId="0" borderId="8" xfId="1" applyNumberFormat="1" applyFont="1" applyFill="1" applyBorder="1" applyAlignment="1">
      <alignment horizontal="left" vertical="center"/>
    </xf>
    <xf numFmtId="0" fontId="0" fillId="0" borderId="8" xfId="1" applyNumberFormat="1" applyFont="1" applyFill="1" applyBorder="1" applyAlignment="1">
      <alignment horizontal="left"/>
    </xf>
    <xf numFmtId="164" fontId="0" fillId="0" borderId="9" xfId="1" applyNumberFormat="1" applyFont="1" applyFill="1" applyBorder="1" applyAlignment="1">
      <alignment horizontal="left" vertical="center"/>
    </xf>
    <xf numFmtId="0" fontId="0" fillId="0" borderId="0" xfId="0" applyFill="1"/>
    <xf numFmtId="0" fontId="2" fillId="0" borderId="4" xfId="1" applyNumberFormat="1" applyFont="1" applyFill="1" applyBorder="1" applyAlignment="1">
      <alignment horizontal="center" vertical="center"/>
    </xf>
    <xf numFmtId="165" fontId="2" fillId="0" borderId="5" xfId="1" applyNumberFormat="1" applyFont="1" applyFill="1" applyBorder="1" applyAlignment="1">
      <alignment horizontal="center" vertical="center"/>
    </xf>
    <xf numFmtId="0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1" applyNumberFormat="1" applyFont="1" applyBorder="1" applyAlignment="1">
      <alignment horizontal="left" vertical="center"/>
    </xf>
    <xf numFmtId="165" fontId="0" fillId="0" borderId="1" xfId="1" applyNumberFormat="1" applyFont="1" applyBorder="1" applyAlignment="1">
      <alignment horizontal="right" vertical="center"/>
    </xf>
    <xf numFmtId="164" fontId="0" fillId="0" borderId="1" xfId="1" applyNumberFormat="1" applyFont="1" applyBorder="1" applyAlignment="1">
      <alignment horizontal="left" vertical="center"/>
    </xf>
    <xf numFmtId="14" fontId="0" fillId="0" borderId="0" xfId="0" applyNumberFormat="1" applyFill="1"/>
    <xf numFmtId="165" fontId="0" fillId="0" borderId="0" xfId="0" applyNumberFormat="1" applyFill="1"/>
    <xf numFmtId="0" fontId="0" fillId="2" borderId="1" xfId="1" applyNumberFormat="1" applyFont="1" applyFill="1" applyBorder="1" applyAlignment="1">
      <alignment horizontal="left"/>
    </xf>
    <xf numFmtId="0" fontId="0" fillId="0" borderId="0" xfId="0" pivotButton="1"/>
    <xf numFmtId="14" fontId="0" fillId="0" borderId="0" xfId="0" applyNumberFormat="1"/>
    <xf numFmtId="4" fontId="0" fillId="0" borderId="0" xfId="0" applyNumberFormat="1"/>
  </cellXfs>
  <cellStyles count="2">
    <cellStyle name="Milliers [0]" xfId="1" builtinId="6"/>
    <cellStyle name="Normal" xfId="0" builtinId="0"/>
  </cellStyles>
  <dxfs count="26"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2" tint="-9.9948118533890809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_€_-;\-* #,##0\ _€_-;_-* &quot;-&quot;\ _€_-;_-@_-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none">
          <fgColor indexed="64"/>
          <bgColor auto="1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5030.81736400463" backgroundQuery="1" createdVersion="8" refreshedVersion="8" minRefreshableVersion="3" recordCount="24" xr:uid="{05CD22D0-FDA5-4907-8378-EF4CBDE3561F}">
  <cacheSource type="external" connectionId="1"/>
  <cacheFields count="14">
    <cacheField name="EXERCICE" numFmtId="0">
      <sharedItems containsSemiMixedTypes="0" containsString="0" containsNumber="1" containsInteger="1" minValue="2015" maxValue="2017" count="3">
        <n v="2015"/>
        <n v="2016"/>
        <n v="2017"/>
      </sharedItems>
    </cacheField>
    <cacheField name="MTTC" numFmtId="0">
      <sharedItems containsSemiMixedTypes="0" containsString="0" containsNumber="1" minValue="138.19999999999999" maxValue="6048.93" count="24">
        <n v="2441.2399999999998"/>
        <n v="5070.2299999999996"/>
        <n v="3734.43"/>
        <n v="876.75"/>
        <n v="894.18"/>
        <n v="607.79"/>
        <n v="738.13"/>
        <n v="2181.54"/>
        <n v="3405.25"/>
        <n v="2183.63"/>
        <n v="2232.54"/>
        <n v="1175.47"/>
        <n v="1290.23"/>
        <n v="928.87"/>
        <n v="1404.38"/>
        <n v="815.91"/>
        <n v="489.29"/>
        <n v="711.51"/>
        <n v="1348.91"/>
        <n v="2523.75"/>
        <n v="6048.93"/>
        <n v="170.13"/>
        <n v="899.52"/>
        <n v="138.19999999999999"/>
      </sharedItems>
    </cacheField>
    <cacheField name="kWh" numFmtId="0">
      <sharedItems containsSemiMixedTypes="0" containsString="0" containsNumber="1" containsInteger="1" minValue="1608" maxValue="118569" count="24">
        <n v="37571"/>
        <n v="74300"/>
        <n v="55294"/>
        <n v="12459"/>
        <n v="13036"/>
        <n v="9370"/>
        <n v="10184"/>
        <n v="33417"/>
        <n v="59678"/>
        <n v="38247"/>
        <n v="33969"/>
        <n v="19849"/>
        <n v="23155"/>
        <n v="12907"/>
        <n v="20838"/>
        <n v="11128"/>
        <n v="5827"/>
        <n v="9703"/>
        <n v="25324"/>
        <n v="37568"/>
        <n v="118569"/>
        <n v="2604"/>
        <n v="13119"/>
        <n v="1608"/>
      </sharedItems>
    </cacheField>
    <cacheField name="Début" numFmtId="0">
      <sharedItems containsSemiMixedTypes="0" containsNonDate="0" containsDate="1" containsString="0" minDate="2014-08-29T00:00:00" maxDate="2017-06-01T00:00:00" count="18">
        <d v="2014-09-20T00:00:00"/>
        <d v="2014-09-10T00:00:00"/>
        <d v="2014-08-29T00:00:00"/>
        <d v="2015-03-20T00:00:00"/>
        <d v="2015-01-13T00:00:00"/>
        <d v="2015-03-04T00:00:00"/>
        <d v="2014-12-05T00:00:00"/>
        <d v="2015-09-05T00:00:00"/>
        <d v="2015-09-18T00:00:00"/>
        <d v="2016-03-02T00:00:00"/>
        <d v="2016-03-22T00:00:00"/>
        <d v="2015-09-02T00:00:00"/>
        <d v="2016-03-09T00:00:00"/>
        <d v="2016-09-02T00:00:00"/>
        <d v="2016-09-22T00:00:00"/>
        <d v="2017-03-03T00:00:00"/>
        <d v="2017-03-22T00:00:00"/>
        <d v="2017-05-31T00:00:00"/>
      </sharedItems>
    </cacheField>
    <cacheField name="Fin" numFmtId="0">
      <sharedItems containsSemiMixedTypes="0" containsNonDate="0" containsDate="1" containsString="0" minDate="2015-01-12T00:00:00" maxDate="2017-08-01T00:00:00" count="17">
        <d v="2015-03-19T00:00:00"/>
        <d v="2015-09-04T00:00:00"/>
        <d v="2015-09-17T00:00:00"/>
        <d v="2015-01-12T00:00:00"/>
        <d v="2015-03-03T00:00:00"/>
        <d v="2015-09-01T00:00:00"/>
        <d v="2016-03-01T00:00:00"/>
        <d v="2016-03-21T00:00:00"/>
        <d v="2016-09-01T00:00:00"/>
        <d v="2016-09-21T00:00:00"/>
        <d v="2016-03-08T00:00:00"/>
        <d v="2017-03-02T00:00:00"/>
        <d v="2017-03-21T00:00:00"/>
        <d v="2017-03-16T00:00:00"/>
        <d v="2017-04-25T00:00:00"/>
        <d v="2017-05-31T00:00:00"/>
        <d v="2017-07-31T00:00:00"/>
      </sharedItems>
    </cacheField>
    <cacheField name="Lieu consommation" numFmtId="0">
      <sharedItems count="5">
        <s v="LIEU 1"/>
        <s v="LIEU 3"/>
        <s v="LIEU 4"/>
        <s v="LIEU 5"/>
        <s v="LIEU 2"/>
      </sharedItems>
    </cacheField>
    <cacheField name="2014" numFmtId="0">
      <sharedItems containsSemiMixedTypes="0" containsString="0" containsNumber="1" containsInteger="1" minValue="0" maxValue="125" count="5">
        <n v="103"/>
        <n v="113"/>
        <n v="125"/>
        <n v="0"/>
        <n v="27"/>
      </sharedItems>
    </cacheField>
    <cacheField name="2014 Mt" numFmtId="0">
      <sharedItems containsSemiMixedTypes="0" containsString="0" containsNumber="1" minValue="0" maxValue="1591.488861111111" count="6">
        <n v="1389.2139226519337"/>
        <n v="1591.488861111111"/>
        <n v="1254.8487903225807"/>
        <n v="0"/>
        <n v="815.85766423357666"/>
        <n v="217.34900369003691"/>
      </sharedItems>
    </cacheField>
    <cacheField name="2015" numFmtId="0">
      <sharedItems containsSemiMixedTypes="0" containsString="0" containsNumber="1" containsInteger="1" minValue="0" maxValue="247" count="11">
        <n v="78"/>
        <n v="247"/>
        <n v="182"/>
        <n v="12"/>
        <n v="50"/>
        <n v="185"/>
        <n v="244"/>
        <n v="118"/>
        <n v="105"/>
        <n v="0"/>
        <n v="121"/>
      </sharedItems>
    </cacheField>
    <cacheField name="2015 Mt" numFmtId="0">
      <sharedItems containsSemiMixedTypes="0" containsString="0" containsNumber="1" minValue="0" maxValue="3478.7411388888886" count="14">
        <n v="1052.0260773480663"/>
        <n v="3478.7411388888886"/>
        <n v="2479.5812096774193"/>
        <n v="876.75"/>
        <n v="78.32233576642335"/>
        <n v="607.79"/>
        <n v="738.13"/>
        <n v="1964.1909963099631"/>
        <n v="2244.8016759776538"/>
        <n v="1439.4879329608939"/>
        <n v="1260.3048387096774"/>
        <n v="0"/>
        <n v="925.79240223463694"/>
        <n v="313.24915343915347"/>
      </sharedItems>
    </cacheField>
    <cacheField name="2016" numFmtId="0">
      <sharedItems containsSemiMixedTypes="0" containsString="0" containsNumber="1" containsInteger="1" minValue="0" maxValue="184" count="8">
        <n v="0"/>
        <n v="61"/>
        <n v="81"/>
        <n v="184"/>
        <n v="68"/>
        <n v="177"/>
        <n v="121"/>
        <n v="101"/>
      </sharedItems>
    </cacheField>
    <cacheField name="2016 Mt" numFmtId="0">
      <sharedItems containsSemiMixedTypes="0" containsString="0" containsNumber="1" minValue="0" maxValue="3734.2884183673473" count="14">
        <n v="0"/>
        <n v="1160.4483240223465"/>
        <n v="744.14206703910622"/>
        <n v="972.23516129032248"/>
        <n v="1175.47"/>
        <n v="1290.23"/>
        <n v="928.87"/>
        <n v="478.58759776536317"/>
        <n v="815.91"/>
        <n v="176.04084656084657"/>
        <n v="711.51"/>
        <n v="896.80280219780218"/>
        <n v="1408.2803867403316"/>
        <n v="3734.2884183673473"/>
      </sharedItems>
    </cacheField>
    <cacheField name="2017" numFmtId="0">
      <sharedItems containsSemiMixedTypes="0" containsString="0" containsNumber="1" containsInteger="1" minValue="0" maxValue="80" count="7">
        <n v="0"/>
        <n v="61"/>
        <n v="80"/>
        <n v="75"/>
        <n v="54"/>
        <n v="71"/>
        <n v="62"/>
      </sharedItems>
    </cacheField>
    <cacheField name="2017 Mt" numFmtId="0">
      <sharedItems containsSemiMixedTypes="0" containsString="0" containsNumber="1" minValue="0" maxValue="2314.641581632653" count="7">
        <n v="0"/>
        <n v="452.10719780219779"/>
        <n v="1115.4696132596684"/>
        <n v="2314.641581632653"/>
        <n v="170.13"/>
        <n v="899.52"/>
        <n v="138.1999999999999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x v="0"/>
    <x v="0"/>
    <x v="0"/>
    <x v="0"/>
    <x v="0"/>
    <x v="0"/>
    <x v="0"/>
    <x v="0"/>
    <x v="0"/>
    <x v="0"/>
    <x v="0"/>
    <x v="0"/>
    <x v="0"/>
  </r>
  <r>
    <x v="0"/>
    <x v="1"/>
    <x v="1"/>
    <x v="1"/>
    <x v="1"/>
    <x v="1"/>
    <x v="1"/>
    <x v="1"/>
    <x v="1"/>
    <x v="1"/>
    <x v="0"/>
    <x v="0"/>
    <x v="0"/>
    <x v="0"/>
  </r>
  <r>
    <x v="0"/>
    <x v="2"/>
    <x v="2"/>
    <x v="2"/>
    <x v="1"/>
    <x v="2"/>
    <x v="2"/>
    <x v="2"/>
    <x v="1"/>
    <x v="2"/>
    <x v="0"/>
    <x v="0"/>
    <x v="0"/>
    <x v="0"/>
  </r>
  <r>
    <x v="0"/>
    <x v="3"/>
    <x v="3"/>
    <x v="3"/>
    <x v="2"/>
    <x v="0"/>
    <x v="3"/>
    <x v="3"/>
    <x v="2"/>
    <x v="3"/>
    <x v="0"/>
    <x v="0"/>
    <x v="0"/>
    <x v="0"/>
  </r>
  <r>
    <x v="0"/>
    <x v="4"/>
    <x v="4"/>
    <x v="2"/>
    <x v="3"/>
    <x v="3"/>
    <x v="2"/>
    <x v="4"/>
    <x v="3"/>
    <x v="4"/>
    <x v="0"/>
    <x v="0"/>
    <x v="0"/>
    <x v="0"/>
  </r>
  <r>
    <x v="0"/>
    <x v="5"/>
    <x v="5"/>
    <x v="4"/>
    <x v="4"/>
    <x v="3"/>
    <x v="3"/>
    <x v="3"/>
    <x v="4"/>
    <x v="5"/>
    <x v="0"/>
    <x v="0"/>
    <x v="0"/>
    <x v="0"/>
  </r>
  <r>
    <x v="0"/>
    <x v="6"/>
    <x v="6"/>
    <x v="5"/>
    <x v="1"/>
    <x v="3"/>
    <x v="3"/>
    <x v="3"/>
    <x v="5"/>
    <x v="6"/>
    <x v="0"/>
    <x v="0"/>
    <x v="0"/>
    <x v="0"/>
  </r>
  <r>
    <x v="0"/>
    <x v="7"/>
    <x v="7"/>
    <x v="6"/>
    <x v="5"/>
    <x v="4"/>
    <x v="4"/>
    <x v="5"/>
    <x v="6"/>
    <x v="7"/>
    <x v="0"/>
    <x v="0"/>
    <x v="0"/>
    <x v="0"/>
  </r>
  <r>
    <x v="1"/>
    <x v="8"/>
    <x v="8"/>
    <x v="7"/>
    <x v="6"/>
    <x v="1"/>
    <x v="3"/>
    <x v="3"/>
    <x v="7"/>
    <x v="8"/>
    <x v="1"/>
    <x v="1"/>
    <x v="0"/>
    <x v="0"/>
  </r>
  <r>
    <x v="1"/>
    <x v="9"/>
    <x v="9"/>
    <x v="7"/>
    <x v="6"/>
    <x v="2"/>
    <x v="3"/>
    <x v="3"/>
    <x v="7"/>
    <x v="9"/>
    <x v="1"/>
    <x v="2"/>
    <x v="0"/>
    <x v="0"/>
  </r>
  <r>
    <x v="1"/>
    <x v="10"/>
    <x v="10"/>
    <x v="8"/>
    <x v="7"/>
    <x v="0"/>
    <x v="3"/>
    <x v="3"/>
    <x v="8"/>
    <x v="10"/>
    <x v="2"/>
    <x v="3"/>
    <x v="0"/>
    <x v="0"/>
  </r>
  <r>
    <x v="1"/>
    <x v="11"/>
    <x v="11"/>
    <x v="9"/>
    <x v="8"/>
    <x v="1"/>
    <x v="3"/>
    <x v="3"/>
    <x v="9"/>
    <x v="11"/>
    <x v="3"/>
    <x v="4"/>
    <x v="0"/>
    <x v="0"/>
  </r>
  <r>
    <x v="1"/>
    <x v="12"/>
    <x v="12"/>
    <x v="9"/>
    <x v="8"/>
    <x v="2"/>
    <x v="3"/>
    <x v="3"/>
    <x v="9"/>
    <x v="11"/>
    <x v="3"/>
    <x v="5"/>
    <x v="0"/>
    <x v="0"/>
  </r>
  <r>
    <x v="1"/>
    <x v="13"/>
    <x v="13"/>
    <x v="10"/>
    <x v="9"/>
    <x v="0"/>
    <x v="3"/>
    <x v="3"/>
    <x v="9"/>
    <x v="11"/>
    <x v="3"/>
    <x v="6"/>
    <x v="0"/>
    <x v="0"/>
  </r>
  <r>
    <x v="1"/>
    <x v="14"/>
    <x v="14"/>
    <x v="7"/>
    <x v="6"/>
    <x v="3"/>
    <x v="3"/>
    <x v="3"/>
    <x v="7"/>
    <x v="12"/>
    <x v="1"/>
    <x v="7"/>
    <x v="0"/>
    <x v="0"/>
  </r>
  <r>
    <x v="1"/>
    <x v="15"/>
    <x v="15"/>
    <x v="9"/>
    <x v="8"/>
    <x v="3"/>
    <x v="3"/>
    <x v="3"/>
    <x v="9"/>
    <x v="11"/>
    <x v="3"/>
    <x v="8"/>
    <x v="0"/>
    <x v="0"/>
  </r>
  <r>
    <x v="1"/>
    <x v="16"/>
    <x v="16"/>
    <x v="11"/>
    <x v="10"/>
    <x v="4"/>
    <x v="3"/>
    <x v="3"/>
    <x v="10"/>
    <x v="13"/>
    <x v="4"/>
    <x v="9"/>
    <x v="0"/>
    <x v="0"/>
  </r>
  <r>
    <x v="1"/>
    <x v="17"/>
    <x v="17"/>
    <x v="12"/>
    <x v="8"/>
    <x v="4"/>
    <x v="3"/>
    <x v="3"/>
    <x v="9"/>
    <x v="11"/>
    <x v="5"/>
    <x v="10"/>
    <x v="0"/>
    <x v="0"/>
  </r>
  <r>
    <x v="2"/>
    <x v="18"/>
    <x v="18"/>
    <x v="13"/>
    <x v="11"/>
    <x v="2"/>
    <x v="3"/>
    <x v="3"/>
    <x v="9"/>
    <x v="11"/>
    <x v="6"/>
    <x v="11"/>
    <x v="1"/>
    <x v="1"/>
  </r>
  <r>
    <x v="2"/>
    <x v="19"/>
    <x v="19"/>
    <x v="14"/>
    <x v="12"/>
    <x v="0"/>
    <x v="3"/>
    <x v="3"/>
    <x v="9"/>
    <x v="11"/>
    <x v="7"/>
    <x v="12"/>
    <x v="2"/>
    <x v="2"/>
  </r>
  <r>
    <x v="2"/>
    <x v="20"/>
    <x v="20"/>
    <x v="13"/>
    <x v="13"/>
    <x v="1"/>
    <x v="3"/>
    <x v="3"/>
    <x v="9"/>
    <x v="11"/>
    <x v="6"/>
    <x v="13"/>
    <x v="3"/>
    <x v="3"/>
  </r>
  <r>
    <x v="2"/>
    <x v="21"/>
    <x v="21"/>
    <x v="15"/>
    <x v="14"/>
    <x v="2"/>
    <x v="3"/>
    <x v="3"/>
    <x v="9"/>
    <x v="11"/>
    <x v="0"/>
    <x v="0"/>
    <x v="4"/>
    <x v="4"/>
  </r>
  <r>
    <x v="2"/>
    <x v="22"/>
    <x v="22"/>
    <x v="16"/>
    <x v="15"/>
    <x v="0"/>
    <x v="3"/>
    <x v="3"/>
    <x v="9"/>
    <x v="11"/>
    <x v="0"/>
    <x v="0"/>
    <x v="5"/>
    <x v="5"/>
  </r>
  <r>
    <x v="2"/>
    <x v="23"/>
    <x v="23"/>
    <x v="17"/>
    <x v="16"/>
    <x v="0"/>
    <x v="3"/>
    <x v="3"/>
    <x v="9"/>
    <x v="11"/>
    <x v="0"/>
    <x v="0"/>
    <x v="6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5EA6F91-E76E-4E50-9120-5A91D8714F41}" name="Tableau croisé dynamique1" cacheId="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 fieldListSortAscending="1">
  <location ref="B39:H64" firstHeaderRow="0" firstDataRow="1" firstDataCol="3"/>
  <pivotFields count="14">
    <pivotField compact="0" outline="0" showAll="0" defaultSubtotal="0"/>
    <pivotField compact="0" outline="0" showAll="0" defaultSubtotal="0"/>
    <pivotField axis="axisRow" compact="0" outline="0" showAll="0" defaultSubtotal="0">
      <items count="24">
        <item x="23"/>
        <item x="21"/>
        <item x="16"/>
        <item x="5"/>
        <item x="17"/>
        <item x="6"/>
        <item x="15"/>
        <item x="3"/>
        <item x="13"/>
        <item x="4"/>
        <item x="22"/>
        <item x="11"/>
        <item x="14"/>
        <item x="12"/>
        <item x="18"/>
        <item x="7"/>
        <item x="10"/>
        <item x="19"/>
        <item x="0"/>
        <item x="9"/>
        <item x="2"/>
        <item x="8"/>
        <item x="1"/>
        <item x="20"/>
      </items>
    </pivotField>
    <pivotField axis="axisRow" compact="0" outline="0" showAll="0" defaultSubtotal="0">
      <items count="18">
        <item x="2"/>
        <item x="1"/>
        <item x="0"/>
        <item x="6"/>
        <item x="4"/>
        <item x="5"/>
        <item x="3"/>
        <item x="11"/>
        <item x="7"/>
        <item x="8"/>
        <item x="9"/>
        <item x="12"/>
        <item x="10"/>
        <item x="13"/>
        <item x="14"/>
        <item x="15"/>
        <item x="16"/>
        <item x="17"/>
      </items>
    </pivotField>
    <pivotField compact="0" outline="0" showAll="0" defaultSubtotal="0"/>
    <pivotField axis="axisRow" compact="0" outline="0" showAll="0" defaultSubtotal="0">
      <items count="5">
        <item x="0"/>
        <item x="4"/>
        <item x="1"/>
        <item x="2"/>
        <item x="3"/>
      </items>
    </pivotField>
    <pivotField compact="0" outline="0" showAll="0" defaultSubtotal="0"/>
    <pivotField dataField="1"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dataField="1" compact="0" outline="0" showAll="0" defaultSubtotal="0"/>
  </pivotFields>
  <rowFields count="3">
    <field x="5"/>
    <field x="3"/>
    <field x="2"/>
  </rowFields>
  <rowItems count="25">
    <i>
      <x/>
      <x v="2"/>
      <x v="18"/>
    </i>
    <i r="1">
      <x v="6"/>
      <x v="7"/>
    </i>
    <i r="1">
      <x v="9"/>
      <x v="16"/>
    </i>
    <i r="1">
      <x v="12"/>
      <x v="8"/>
    </i>
    <i r="1">
      <x v="14"/>
      <x v="17"/>
    </i>
    <i r="1">
      <x v="16"/>
      <x v="10"/>
    </i>
    <i r="1">
      <x v="17"/>
      <x/>
    </i>
    <i>
      <x v="1"/>
      <x v="3"/>
      <x v="15"/>
    </i>
    <i r="1">
      <x v="7"/>
      <x v="2"/>
    </i>
    <i r="1">
      <x v="11"/>
      <x v="4"/>
    </i>
    <i>
      <x v="2"/>
      <x v="1"/>
      <x v="22"/>
    </i>
    <i r="1">
      <x v="8"/>
      <x v="21"/>
    </i>
    <i r="1">
      <x v="10"/>
      <x v="11"/>
    </i>
    <i r="1">
      <x v="13"/>
      <x v="23"/>
    </i>
    <i>
      <x v="3"/>
      <x/>
      <x v="20"/>
    </i>
    <i r="1">
      <x v="8"/>
      <x v="19"/>
    </i>
    <i r="1">
      <x v="10"/>
      <x v="13"/>
    </i>
    <i r="1">
      <x v="13"/>
      <x v="14"/>
    </i>
    <i r="1">
      <x v="15"/>
      <x v="1"/>
    </i>
    <i>
      <x v="4"/>
      <x/>
      <x v="9"/>
    </i>
    <i r="1">
      <x v="4"/>
      <x v="3"/>
    </i>
    <i r="1">
      <x v="5"/>
      <x v="5"/>
    </i>
    <i r="1">
      <x v="8"/>
      <x v="12"/>
    </i>
    <i r="1">
      <x v="10"/>
      <x v="6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2014 MTTC" fld="7" baseField="2" baseItem="18" numFmtId="4"/>
    <dataField name="2015 MTTC" fld="9" baseField="2" baseItem="18" numFmtId="4"/>
    <dataField name="2016 MTTC" fld="11" baseField="2" baseItem="18" numFmtId="4"/>
    <dataField name="2017 MTTC" fld="13" baseField="2" baseItem="18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F18E9A-D4C9-475C-9CB4-8C89B8F7E1E8}" name="Tableau1" displayName="Tableau1" ref="A1:E25" totalsRowShown="0" headerRowDxfId="25" dataDxfId="23" headerRowBorderDxfId="24" tableBorderDxfId="22" totalsRowBorderDxfId="21" headerRowCellStyle="Milliers [0]">
  <autoFilter ref="A1:E25" xr:uid="{9DF18E9A-D4C9-475C-9CB4-8C89B8F7E1E8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D84CA641-1E97-48BB-B447-F2D8039E8D72}" name="EXERCICE" dataDxfId="20" dataCellStyle="Milliers [0]"/>
    <tableColumn id="2" xr3:uid="{403107B0-EDBD-4B67-98AE-5D7F3B09B80B}" name="MTTC" dataDxfId="19" dataCellStyle="Milliers [0]"/>
    <tableColumn id="3" xr3:uid="{5F65A884-2955-41E0-A678-FDB452A2CD26}" name="kWh" dataDxfId="18" dataCellStyle="Milliers [0]"/>
    <tableColumn id="4" xr3:uid="{B123AE32-CCD0-41F1-B64B-6C37D42AFD0A}" name="Date consommation" dataDxfId="17" dataCellStyle="Milliers [0]"/>
    <tableColumn id="5" xr3:uid="{0141D570-2CC7-417E-82E6-D1BDC5CA64F6}" name="Lieu consommation" dataDxfId="16" dataCellStyle="Milliers [0]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C4EC7-F0A2-4DAC-AA5B-E22B16E6812F}">
  <dimension ref="A1:H109"/>
  <sheetViews>
    <sheetView showGridLines="0" tabSelected="1" topLeftCell="A22" workbookViewId="0">
      <selection activeCell="G43" sqref="G43"/>
    </sheetView>
  </sheetViews>
  <sheetFormatPr baseColWidth="10" defaultRowHeight="14.4" x14ac:dyDescent="0.3"/>
  <cols>
    <col min="1" max="1" width="11.21875" style="11" bestFit="1" customWidth="1"/>
    <col min="2" max="2" width="19.5546875" style="11" bestFit="1" customWidth="1"/>
    <col min="3" max="3" width="17.44140625" style="11" bestFit="1" customWidth="1"/>
    <col min="4" max="4" width="7.109375" style="11" bestFit="1" customWidth="1"/>
    <col min="5" max="5" width="10.33203125" style="11" bestFit="1" customWidth="1"/>
    <col min="6" max="8" width="10.33203125" bestFit="1" customWidth="1"/>
    <col min="9" max="10" width="7.21875" bestFit="1" customWidth="1"/>
    <col min="11" max="14" width="7.21875" customWidth="1"/>
    <col min="15" max="15" width="7.21875" bestFit="1" customWidth="1"/>
    <col min="16" max="20" width="7.21875" customWidth="1"/>
  </cols>
  <sheetData>
    <row r="1" spans="1:5" s="16" customFormat="1" ht="15" thickBot="1" x14ac:dyDescent="0.35">
      <c r="A1" s="12" t="s">
        <v>0</v>
      </c>
      <c r="B1" s="13" t="s">
        <v>1</v>
      </c>
      <c r="C1" s="14" t="s">
        <v>2</v>
      </c>
      <c r="D1" s="14" t="s">
        <v>29</v>
      </c>
      <c r="E1" s="15" t="s">
        <v>3</v>
      </c>
    </row>
    <row r="2" spans="1:5" x14ac:dyDescent="0.3">
      <c r="A2" s="1">
        <v>2015</v>
      </c>
      <c r="B2" s="2">
        <v>2441.2399999999998</v>
      </c>
      <c r="C2" s="3">
        <v>37571</v>
      </c>
      <c r="D2" s="4" t="s">
        <v>4</v>
      </c>
      <c r="E2" s="5" t="s">
        <v>24</v>
      </c>
    </row>
    <row r="3" spans="1:5" x14ac:dyDescent="0.3">
      <c r="A3" s="1">
        <v>2015</v>
      </c>
      <c r="B3" s="2">
        <v>5070.2299999999996</v>
      </c>
      <c r="C3" s="3">
        <v>74300</v>
      </c>
      <c r="D3" s="4" t="s">
        <v>5</v>
      </c>
      <c r="E3" s="5" t="s">
        <v>26</v>
      </c>
    </row>
    <row r="4" spans="1:5" x14ac:dyDescent="0.3">
      <c r="A4" s="1">
        <v>2015</v>
      </c>
      <c r="B4" s="2">
        <v>3734.43</v>
      </c>
      <c r="C4" s="3">
        <v>55294</v>
      </c>
      <c r="D4" s="4" t="s">
        <v>6</v>
      </c>
      <c r="E4" s="5" t="s">
        <v>27</v>
      </c>
    </row>
    <row r="5" spans="1:5" x14ac:dyDescent="0.3">
      <c r="A5" s="1">
        <v>2015</v>
      </c>
      <c r="B5" s="2">
        <v>876.75</v>
      </c>
      <c r="C5" s="3">
        <v>12459</v>
      </c>
      <c r="D5" s="4" t="s">
        <v>7</v>
      </c>
      <c r="E5" s="5" t="s">
        <v>24</v>
      </c>
    </row>
    <row r="6" spans="1:5" x14ac:dyDescent="0.3">
      <c r="A6" s="1">
        <v>2015</v>
      </c>
      <c r="B6" s="2">
        <v>894.18</v>
      </c>
      <c r="C6" s="3">
        <v>13036</v>
      </c>
      <c r="D6" s="4" t="s">
        <v>8</v>
      </c>
      <c r="E6" s="5" t="s">
        <v>28</v>
      </c>
    </row>
    <row r="7" spans="1:5" x14ac:dyDescent="0.3">
      <c r="A7" s="1">
        <v>2015</v>
      </c>
      <c r="B7" s="2">
        <v>607.79</v>
      </c>
      <c r="C7" s="3">
        <v>9370</v>
      </c>
      <c r="D7" s="4" t="s">
        <v>9</v>
      </c>
      <c r="E7" s="5" t="s">
        <v>28</v>
      </c>
    </row>
    <row r="8" spans="1:5" x14ac:dyDescent="0.3">
      <c r="A8" s="1">
        <v>2015</v>
      </c>
      <c r="B8" s="2">
        <v>738.13</v>
      </c>
      <c r="C8" s="3">
        <v>10184</v>
      </c>
      <c r="D8" s="4" t="s">
        <v>10</v>
      </c>
      <c r="E8" s="5" t="s">
        <v>28</v>
      </c>
    </row>
    <row r="9" spans="1:5" x14ac:dyDescent="0.3">
      <c r="A9" s="1">
        <v>2015</v>
      </c>
      <c r="B9" s="2">
        <v>2181.54</v>
      </c>
      <c r="C9" s="3">
        <v>33417</v>
      </c>
      <c r="D9" s="4" t="s">
        <v>11</v>
      </c>
      <c r="E9" s="5" t="s">
        <v>25</v>
      </c>
    </row>
    <row r="10" spans="1:5" x14ac:dyDescent="0.3">
      <c r="A10" s="1">
        <v>2016</v>
      </c>
      <c r="B10" s="2">
        <v>3405.25</v>
      </c>
      <c r="C10" s="3">
        <v>59678</v>
      </c>
      <c r="D10" s="4" t="s">
        <v>12</v>
      </c>
      <c r="E10" s="5" t="s">
        <v>26</v>
      </c>
    </row>
    <row r="11" spans="1:5" x14ac:dyDescent="0.3">
      <c r="A11" s="1">
        <v>2016</v>
      </c>
      <c r="B11" s="2">
        <v>2183.63</v>
      </c>
      <c r="C11" s="3">
        <v>38247</v>
      </c>
      <c r="D11" s="4" t="s">
        <v>12</v>
      </c>
      <c r="E11" s="5" t="s">
        <v>27</v>
      </c>
    </row>
    <row r="12" spans="1:5" x14ac:dyDescent="0.3">
      <c r="A12" s="1">
        <v>2016</v>
      </c>
      <c r="B12" s="2">
        <v>2232.54</v>
      </c>
      <c r="C12" s="3">
        <v>33969</v>
      </c>
      <c r="D12" s="4" t="s">
        <v>13</v>
      </c>
      <c r="E12" s="5" t="s">
        <v>24</v>
      </c>
    </row>
    <row r="13" spans="1:5" x14ac:dyDescent="0.3">
      <c r="A13" s="1">
        <v>2016</v>
      </c>
      <c r="B13" s="2">
        <v>1175.47</v>
      </c>
      <c r="C13" s="3">
        <v>19849</v>
      </c>
      <c r="D13" s="4" t="s">
        <v>14</v>
      </c>
      <c r="E13" s="5" t="s">
        <v>26</v>
      </c>
    </row>
    <row r="14" spans="1:5" x14ac:dyDescent="0.3">
      <c r="A14" s="1">
        <v>2016</v>
      </c>
      <c r="B14" s="2">
        <v>1290.23</v>
      </c>
      <c r="C14" s="3">
        <v>23155</v>
      </c>
      <c r="D14" s="4" t="s">
        <v>14</v>
      </c>
      <c r="E14" s="5" t="s">
        <v>27</v>
      </c>
    </row>
    <row r="15" spans="1:5" x14ac:dyDescent="0.3">
      <c r="A15" s="1">
        <v>2016</v>
      </c>
      <c r="B15" s="2">
        <v>928.87</v>
      </c>
      <c r="C15" s="3">
        <v>12907</v>
      </c>
      <c r="D15" s="4" t="s">
        <v>15</v>
      </c>
      <c r="E15" s="5" t="s">
        <v>24</v>
      </c>
    </row>
    <row r="16" spans="1:5" x14ac:dyDescent="0.3">
      <c r="A16" s="1">
        <v>2016</v>
      </c>
      <c r="B16" s="2">
        <v>1404.38</v>
      </c>
      <c r="C16" s="3">
        <v>20838</v>
      </c>
      <c r="D16" s="4" t="s">
        <v>12</v>
      </c>
      <c r="E16" s="5" t="s">
        <v>28</v>
      </c>
    </row>
    <row r="17" spans="1:5" x14ac:dyDescent="0.3">
      <c r="A17" s="1">
        <v>2016</v>
      </c>
      <c r="B17" s="2">
        <v>815.91</v>
      </c>
      <c r="C17" s="3">
        <v>11128</v>
      </c>
      <c r="D17" s="4" t="s">
        <v>14</v>
      </c>
      <c r="E17" s="5" t="s">
        <v>28</v>
      </c>
    </row>
    <row r="18" spans="1:5" x14ac:dyDescent="0.3">
      <c r="A18" s="1">
        <v>2016</v>
      </c>
      <c r="B18" s="2">
        <v>489.29</v>
      </c>
      <c r="C18" s="3">
        <v>5827</v>
      </c>
      <c r="D18" s="4" t="s">
        <v>16</v>
      </c>
      <c r="E18" s="5" t="s">
        <v>25</v>
      </c>
    </row>
    <row r="19" spans="1:5" x14ac:dyDescent="0.3">
      <c r="A19" s="1">
        <v>2016</v>
      </c>
      <c r="B19" s="2">
        <v>711.51</v>
      </c>
      <c r="C19" s="3">
        <v>9703</v>
      </c>
      <c r="D19" s="4" t="s">
        <v>17</v>
      </c>
      <c r="E19" s="5" t="s">
        <v>25</v>
      </c>
    </row>
    <row r="20" spans="1:5" x14ac:dyDescent="0.3">
      <c r="A20" s="1">
        <v>2017</v>
      </c>
      <c r="B20" s="2">
        <v>1348.91</v>
      </c>
      <c r="C20" s="3">
        <v>25324</v>
      </c>
      <c r="D20" s="4" t="s">
        <v>18</v>
      </c>
      <c r="E20" s="5" t="s">
        <v>27</v>
      </c>
    </row>
    <row r="21" spans="1:5" x14ac:dyDescent="0.3">
      <c r="A21" s="1">
        <v>2017</v>
      </c>
      <c r="B21" s="2">
        <v>2523.75</v>
      </c>
      <c r="C21" s="3">
        <v>37568</v>
      </c>
      <c r="D21" s="4" t="s">
        <v>19</v>
      </c>
      <c r="E21" s="5" t="s">
        <v>24</v>
      </c>
    </row>
    <row r="22" spans="1:5" x14ac:dyDescent="0.3">
      <c r="A22" s="1">
        <v>2017</v>
      </c>
      <c r="B22" s="2">
        <v>6048.93</v>
      </c>
      <c r="C22" s="3">
        <v>118569</v>
      </c>
      <c r="D22" s="4" t="s">
        <v>20</v>
      </c>
      <c r="E22" s="5" t="s">
        <v>26</v>
      </c>
    </row>
    <row r="23" spans="1:5" x14ac:dyDescent="0.3">
      <c r="A23" s="1">
        <v>2017</v>
      </c>
      <c r="B23" s="2">
        <v>170.13</v>
      </c>
      <c r="C23" s="3">
        <v>2604</v>
      </c>
      <c r="D23" s="4" t="s">
        <v>21</v>
      </c>
      <c r="E23" s="5" t="s">
        <v>27</v>
      </c>
    </row>
    <row r="24" spans="1:5" x14ac:dyDescent="0.3">
      <c r="A24" s="1">
        <v>2017</v>
      </c>
      <c r="B24" s="2">
        <v>899.52</v>
      </c>
      <c r="C24" s="3">
        <v>13119</v>
      </c>
      <c r="D24" s="4" t="s">
        <v>22</v>
      </c>
      <c r="E24" s="5" t="s">
        <v>24</v>
      </c>
    </row>
    <row r="25" spans="1:5" x14ac:dyDescent="0.3">
      <c r="A25" s="6">
        <v>2017</v>
      </c>
      <c r="B25" s="7">
        <v>138.19999999999999</v>
      </c>
      <c r="C25" s="8">
        <v>1608</v>
      </c>
      <c r="D25" s="9" t="s">
        <v>23</v>
      </c>
      <c r="E25" s="10" t="s">
        <v>24</v>
      </c>
    </row>
    <row r="30" spans="1:5" x14ac:dyDescent="0.3">
      <c r="B30" s="11" t="s">
        <v>32</v>
      </c>
    </row>
    <row r="32" spans="1:5" x14ac:dyDescent="0.3">
      <c r="A32" s="17">
        <v>2017</v>
      </c>
      <c r="B32" s="18">
        <v>6048.93</v>
      </c>
      <c r="C32" s="17">
        <v>118569</v>
      </c>
      <c r="D32" s="22" t="s">
        <v>20</v>
      </c>
      <c r="E32" s="19" t="s">
        <v>26</v>
      </c>
    </row>
    <row r="34" spans="1:8" x14ac:dyDescent="0.3">
      <c r="A34" s="11">
        <v>120</v>
      </c>
      <c r="B34" s="11" t="s">
        <v>30</v>
      </c>
      <c r="E34" s="21">
        <f>A34*B32/A36</f>
        <v>3741.6061855670109</v>
      </c>
      <c r="G34">
        <f>31+30+31</f>
        <v>92</v>
      </c>
      <c r="H34">
        <f>30-1</f>
        <v>29</v>
      </c>
    </row>
    <row r="35" spans="1:8" x14ac:dyDescent="0.3">
      <c r="A35" s="11">
        <v>74</v>
      </c>
      <c r="B35" s="11" t="s">
        <v>31</v>
      </c>
      <c r="E35" s="21">
        <f>B32*A35/A36</f>
        <v>2307.3238144329898</v>
      </c>
      <c r="G35">
        <f>31+28+16</f>
        <v>75</v>
      </c>
    </row>
    <row r="36" spans="1:8" x14ac:dyDescent="0.3">
      <c r="A36" s="11">
        <f>A34+A35</f>
        <v>194</v>
      </c>
      <c r="E36" s="21">
        <f>E35+E34</f>
        <v>6048.93</v>
      </c>
    </row>
    <row r="38" spans="1:8" x14ac:dyDescent="0.3">
      <c r="A38" s="20"/>
    </row>
    <row r="39" spans="1:8" x14ac:dyDescent="0.3">
      <c r="A39" s="20"/>
      <c r="B39" s="23" t="s">
        <v>3</v>
      </c>
      <c r="C39" s="23" t="s">
        <v>33</v>
      </c>
      <c r="D39" s="23" t="s">
        <v>2</v>
      </c>
      <c r="E39" t="s">
        <v>35</v>
      </c>
      <c r="F39" t="s">
        <v>36</v>
      </c>
      <c r="G39" t="s">
        <v>37</v>
      </c>
      <c r="H39" t="s">
        <v>38</v>
      </c>
    </row>
    <row r="40" spans="1:8" x14ac:dyDescent="0.3">
      <c r="A40"/>
      <c r="B40" t="s">
        <v>24</v>
      </c>
      <c r="C40" s="24">
        <v>41902</v>
      </c>
      <c r="D40">
        <v>37571</v>
      </c>
      <c r="E40" s="25">
        <v>1389.2139226519337</v>
      </c>
      <c r="F40" s="25">
        <v>1052.0260773480663</v>
      </c>
      <c r="G40" s="25">
        <v>0</v>
      </c>
      <c r="H40" s="25">
        <v>0</v>
      </c>
    </row>
    <row r="41" spans="1:8" x14ac:dyDescent="0.3">
      <c r="A41"/>
      <c r="B41"/>
      <c r="C41" s="24">
        <v>42083</v>
      </c>
      <c r="D41">
        <v>12459</v>
      </c>
      <c r="E41" s="25">
        <v>0</v>
      </c>
      <c r="F41" s="25">
        <v>876.75</v>
      </c>
      <c r="G41" s="25">
        <v>0</v>
      </c>
      <c r="H41" s="25">
        <v>0</v>
      </c>
    </row>
    <row r="42" spans="1:8" x14ac:dyDescent="0.3">
      <c r="A42"/>
      <c r="B42"/>
      <c r="C42" s="24">
        <v>42265</v>
      </c>
      <c r="D42">
        <v>33969</v>
      </c>
      <c r="E42" s="25">
        <v>0</v>
      </c>
      <c r="F42" s="25">
        <v>1260.3048387096774</v>
      </c>
      <c r="G42" s="25">
        <v>972.23516129032248</v>
      </c>
      <c r="H42" s="25">
        <v>0</v>
      </c>
    </row>
    <row r="43" spans="1:8" x14ac:dyDescent="0.3">
      <c r="A43"/>
      <c r="B43"/>
      <c r="C43" s="24">
        <v>42451</v>
      </c>
      <c r="D43">
        <v>12907</v>
      </c>
      <c r="E43" s="25">
        <v>0</v>
      </c>
      <c r="F43" s="25">
        <v>0</v>
      </c>
      <c r="G43" s="25">
        <v>928.87</v>
      </c>
      <c r="H43" s="25">
        <v>0</v>
      </c>
    </row>
    <row r="44" spans="1:8" x14ac:dyDescent="0.3">
      <c r="A44"/>
      <c r="B44"/>
      <c r="C44" s="24">
        <v>42635</v>
      </c>
      <c r="D44">
        <v>37568</v>
      </c>
      <c r="E44" s="25">
        <v>0</v>
      </c>
      <c r="F44" s="25">
        <v>0</v>
      </c>
      <c r="G44" s="25">
        <v>1408.2803867403316</v>
      </c>
      <c r="H44" s="25">
        <v>1115.4696132596684</v>
      </c>
    </row>
    <row r="45" spans="1:8" x14ac:dyDescent="0.3">
      <c r="A45"/>
      <c r="B45"/>
      <c r="C45" s="24">
        <v>42816</v>
      </c>
      <c r="D45">
        <v>13119</v>
      </c>
      <c r="E45" s="25">
        <v>0</v>
      </c>
      <c r="F45" s="25">
        <v>0</v>
      </c>
      <c r="G45" s="25">
        <v>0</v>
      </c>
      <c r="H45" s="25">
        <v>899.52</v>
      </c>
    </row>
    <row r="46" spans="1:8" x14ac:dyDescent="0.3">
      <c r="A46"/>
      <c r="B46"/>
      <c r="C46" s="24">
        <v>42886</v>
      </c>
      <c r="D46">
        <v>1608</v>
      </c>
      <c r="E46" s="25">
        <v>0</v>
      </c>
      <c r="F46" s="25">
        <v>0</v>
      </c>
      <c r="G46" s="25">
        <v>0</v>
      </c>
      <c r="H46" s="25">
        <v>138.19999999999999</v>
      </c>
    </row>
    <row r="47" spans="1:8" x14ac:dyDescent="0.3">
      <c r="A47"/>
      <c r="B47" t="s">
        <v>25</v>
      </c>
      <c r="C47" s="24">
        <v>41978</v>
      </c>
      <c r="D47">
        <v>33417</v>
      </c>
      <c r="E47" s="25">
        <v>217.34900369003691</v>
      </c>
      <c r="F47" s="25">
        <v>1964.1909963099631</v>
      </c>
      <c r="G47" s="25">
        <v>0</v>
      </c>
      <c r="H47" s="25">
        <v>0</v>
      </c>
    </row>
    <row r="48" spans="1:8" x14ac:dyDescent="0.3">
      <c r="A48"/>
      <c r="B48"/>
      <c r="C48" s="24">
        <v>42249</v>
      </c>
      <c r="D48">
        <v>5827</v>
      </c>
      <c r="E48" s="25">
        <v>0</v>
      </c>
      <c r="F48" s="25">
        <v>313.24915343915347</v>
      </c>
      <c r="G48" s="25">
        <v>176.04084656084657</v>
      </c>
      <c r="H48" s="25">
        <v>0</v>
      </c>
    </row>
    <row r="49" spans="1:8" x14ac:dyDescent="0.3">
      <c r="A49"/>
      <c r="B49"/>
      <c r="C49" s="24">
        <v>42438</v>
      </c>
      <c r="D49">
        <v>9703</v>
      </c>
      <c r="E49" s="25">
        <v>0</v>
      </c>
      <c r="F49" s="25">
        <v>0</v>
      </c>
      <c r="G49" s="25">
        <v>711.51</v>
      </c>
      <c r="H49" s="25">
        <v>0</v>
      </c>
    </row>
    <row r="50" spans="1:8" x14ac:dyDescent="0.3">
      <c r="A50"/>
      <c r="B50" t="s">
        <v>26</v>
      </c>
      <c r="C50" s="24">
        <v>41892</v>
      </c>
      <c r="D50">
        <v>74300</v>
      </c>
      <c r="E50" s="25">
        <v>1591.488861111111</v>
      </c>
      <c r="F50" s="25">
        <v>3478.7411388888886</v>
      </c>
      <c r="G50" s="25">
        <v>0</v>
      </c>
      <c r="H50" s="25">
        <v>0</v>
      </c>
    </row>
    <row r="51" spans="1:8" x14ac:dyDescent="0.3">
      <c r="A51"/>
      <c r="B51"/>
      <c r="C51" s="24">
        <v>42252</v>
      </c>
      <c r="D51">
        <v>59678</v>
      </c>
      <c r="E51" s="25">
        <v>0</v>
      </c>
      <c r="F51" s="25">
        <v>2244.8016759776538</v>
      </c>
      <c r="G51" s="25">
        <v>1160.4483240223465</v>
      </c>
      <c r="H51" s="25">
        <v>0</v>
      </c>
    </row>
    <row r="52" spans="1:8" x14ac:dyDescent="0.3">
      <c r="A52"/>
      <c r="B52"/>
      <c r="C52" s="24">
        <v>42431</v>
      </c>
      <c r="D52">
        <v>19849</v>
      </c>
      <c r="E52" s="25">
        <v>0</v>
      </c>
      <c r="F52" s="25">
        <v>0</v>
      </c>
      <c r="G52" s="25">
        <v>1175.47</v>
      </c>
      <c r="H52" s="25">
        <v>0</v>
      </c>
    </row>
    <row r="53" spans="1:8" x14ac:dyDescent="0.3">
      <c r="A53"/>
      <c r="B53"/>
      <c r="C53" s="24">
        <v>42615</v>
      </c>
      <c r="D53">
        <v>118569</v>
      </c>
      <c r="E53" s="25">
        <v>0</v>
      </c>
      <c r="F53" s="25">
        <v>0</v>
      </c>
      <c r="G53" s="25">
        <v>3734.2884183673473</v>
      </c>
      <c r="H53" s="25">
        <v>2314.641581632653</v>
      </c>
    </row>
    <row r="54" spans="1:8" x14ac:dyDescent="0.3">
      <c r="A54"/>
      <c r="B54" t="s">
        <v>27</v>
      </c>
      <c r="C54" s="24">
        <v>41880</v>
      </c>
      <c r="D54">
        <v>55294</v>
      </c>
      <c r="E54" s="25">
        <v>1254.8487903225807</v>
      </c>
      <c r="F54" s="25">
        <v>2479.5812096774193</v>
      </c>
      <c r="G54" s="25">
        <v>0</v>
      </c>
      <c r="H54" s="25">
        <v>0</v>
      </c>
    </row>
    <row r="55" spans="1:8" x14ac:dyDescent="0.3">
      <c r="A55"/>
      <c r="B55"/>
      <c r="C55" s="24">
        <v>42252</v>
      </c>
      <c r="D55">
        <v>38247</v>
      </c>
      <c r="E55" s="25">
        <v>0</v>
      </c>
      <c r="F55" s="25">
        <v>1439.4879329608939</v>
      </c>
      <c r="G55" s="25">
        <v>744.14206703910622</v>
      </c>
      <c r="H55" s="25">
        <v>0</v>
      </c>
    </row>
    <row r="56" spans="1:8" x14ac:dyDescent="0.3">
      <c r="A56"/>
      <c r="B56"/>
      <c r="C56" s="24">
        <v>42431</v>
      </c>
      <c r="D56">
        <v>23155</v>
      </c>
      <c r="E56" s="25">
        <v>0</v>
      </c>
      <c r="F56" s="25">
        <v>0</v>
      </c>
      <c r="G56" s="25">
        <v>1290.23</v>
      </c>
      <c r="H56" s="25">
        <v>0</v>
      </c>
    </row>
    <row r="57" spans="1:8" x14ac:dyDescent="0.3">
      <c r="A57"/>
      <c r="B57"/>
      <c r="C57" s="24">
        <v>42615</v>
      </c>
      <c r="D57">
        <v>25324</v>
      </c>
      <c r="E57" s="25">
        <v>0</v>
      </c>
      <c r="F57" s="25">
        <v>0</v>
      </c>
      <c r="G57" s="25">
        <v>896.80280219780218</v>
      </c>
      <c r="H57" s="25">
        <v>452.10719780219779</v>
      </c>
    </row>
    <row r="58" spans="1:8" x14ac:dyDescent="0.3">
      <c r="A58"/>
      <c r="B58"/>
      <c r="C58" s="24">
        <v>42797</v>
      </c>
      <c r="D58">
        <v>2604</v>
      </c>
      <c r="E58" s="25">
        <v>0</v>
      </c>
      <c r="F58" s="25">
        <v>0</v>
      </c>
      <c r="G58" s="25">
        <v>0</v>
      </c>
      <c r="H58" s="25">
        <v>170.13</v>
      </c>
    </row>
    <row r="59" spans="1:8" x14ac:dyDescent="0.3">
      <c r="A59"/>
      <c r="B59" t="s">
        <v>28</v>
      </c>
      <c r="C59" s="24">
        <v>41880</v>
      </c>
      <c r="D59">
        <v>13036</v>
      </c>
      <c r="E59" s="25">
        <v>815.85766423357666</v>
      </c>
      <c r="F59" s="25">
        <v>78.32233576642335</v>
      </c>
      <c r="G59" s="25">
        <v>0</v>
      </c>
      <c r="H59" s="25">
        <v>0</v>
      </c>
    </row>
    <row r="60" spans="1:8" x14ac:dyDescent="0.3">
      <c r="A60"/>
      <c r="B60"/>
      <c r="C60" s="24">
        <v>42017</v>
      </c>
      <c r="D60">
        <v>9370</v>
      </c>
      <c r="E60" s="25">
        <v>0</v>
      </c>
      <c r="F60" s="25">
        <v>607.79</v>
      </c>
      <c r="G60" s="25">
        <v>0</v>
      </c>
      <c r="H60" s="25">
        <v>0</v>
      </c>
    </row>
    <row r="61" spans="1:8" x14ac:dyDescent="0.3">
      <c r="A61"/>
      <c r="B61"/>
      <c r="C61" s="24">
        <v>42067</v>
      </c>
      <c r="D61">
        <v>10184</v>
      </c>
      <c r="E61" s="25">
        <v>0</v>
      </c>
      <c r="F61" s="25">
        <v>738.13</v>
      </c>
      <c r="G61" s="25">
        <v>0</v>
      </c>
      <c r="H61" s="25">
        <v>0</v>
      </c>
    </row>
    <row r="62" spans="1:8" x14ac:dyDescent="0.3">
      <c r="A62"/>
      <c r="B62"/>
      <c r="C62" s="24">
        <v>42252</v>
      </c>
      <c r="D62">
        <v>20838</v>
      </c>
      <c r="E62" s="25">
        <v>0</v>
      </c>
      <c r="F62" s="25">
        <v>925.79240223463694</v>
      </c>
      <c r="G62" s="25">
        <v>478.58759776536317</v>
      </c>
      <c r="H62" s="25">
        <v>0</v>
      </c>
    </row>
    <row r="63" spans="1:8" x14ac:dyDescent="0.3">
      <c r="A63"/>
      <c r="B63"/>
      <c r="C63" s="24">
        <v>42431</v>
      </c>
      <c r="D63">
        <v>11128</v>
      </c>
      <c r="E63" s="25">
        <v>0</v>
      </c>
      <c r="F63" s="25">
        <v>0</v>
      </c>
      <c r="G63" s="25">
        <v>815.91</v>
      </c>
      <c r="H63" s="25">
        <v>0</v>
      </c>
    </row>
    <row r="64" spans="1:8" x14ac:dyDescent="0.3">
      <c r="B64" t="s">
        <v>34</v>
      </c>
      <c r="C64"/>
      <c r="D64"/>
      <c r="E64" s="25">
        <v>5268.7582420092385</v>
      </c>
      <c r="F64" s="25">
        <v>17459.167761312776</v>
      </c>
      <c r="G64" s="25">
        <v>14492.815603983465</v>
      </c>
      <c r="H64" s="25">
        <v>5090.0683926945194</v>
      </c>
    </row>
    <row r="65" spans="2:5" x14ac:dyDescent="0.3">
      <c r="B65"/>
      <c r="C65"/>
      <c r="D65"/>
      <c r="E65"/>
    </row>
    <row r="66" spans="2:5" x14ac:dyDescent="0.3">
      <c r="B66"/>
      <c r="C66"/>
      <c r="D66"/>
      <c r="E66"/>
    </row>
    <row r="67" spans="2:5" x14ac:dyDescent="0.3">
      <c r="B67"/>
      <c r="C67"/>
      <c r="D67"/>
      <c r="E67"/>
    </row>
    <row r="68" spans="2:5" x14ac:dyDescent="0.3">
      <c r="B68"/>
      <c r="C68"/>
      <c r="D68"/>
      <c r="E68"/>
    </row>
    <row r="69" spans="2:5" x14ac:dyDescent="0.3">
      <c r="B69"/>
      <c r="C69"/>
      <c r="D69"/>
      <c r="E69"/>
    </row>
    <row r="70" spans="2:5" x14ac:dyDescent="0.3">
      <c r="B70"/>
      <c r="C70"/>
      <c r="D70"/>
      <c r="E70"/>
    </row>
    <row r="71" spans="2:5" x14ac:dyDescent="0.3">
      <c r="B71"/>
      <c r="C71"/>
      <c r="D71"/>
      <c r="E71"/>
    </row>
    <row r="72" spans="2:5" x14ac:dyDescent="0.3">
      <c r="B72"/>
      <c r="C72"/>
      <c r="D72"/>
      <c r="E72"/>
    </row>
    <row r="73" spans="2:5" x14ac:dyDescent="0.3">
      <c r="B73"/>
      <c r="C73"/>
      <c r="D73"/>
      <c r="E73"/>
    </row>
    <row r="74" spans="2:5" x14ac:dyDescent="0.3">
      <c r="B74"/>
      <c r="C74"/>
      <c r="D74"/>
      <c r="E74"/>
    </row>
    <row r="75" spans="2:5" x14ac:dyDescent="0.3">
      <c r="B75"/>
      <c r="C75"/>
      <c r="D75"/>
      <c r="E75"/>
    </row>
    <row r="76" spans="2:5" x14ac:dyDescent="0.3">
      <c r="B76"/>
      <c r="C76"/>
      <c r="D76"/>
      <c r="E76"/>
    </row>
    <row r="77" spans="2:5" x14ac:dyDescent="0.3">
      <c r="B77"/>
      <c r="C77"/>
      <c r="D77"/>
      <c r="E77"/>
    </row>
    <row r="78" spans="2:5" x14ac:dyDescent="0.3">
      <c r="B78"/>
      <c r="C78"/>
      <c r="D78"/>
      <c r="E78"/>
    </row>
    <row r="79" spans="2:5" x14ac:dyDescent="0.3">
      <c r="B79"/>
      <c r="C79"/>
      <c r="D79"/>
      <c r="E79"/>
    </row>
    <row r="80" spans="2:5" x14ac:dyDescent="0.3">
      <c r="B80"/>
      <c r="C80"/>
      <c r="D80"/>
      <c r="E80"/>
    </row>
    <row r="81" spans="2:5" x14ac:dyDescent="0.3">
      <c r="B81"/>
      <c r="C81"/>
      <c r="D81"/>
      <c r="E81"/>
    </row>
    <row r="82" spans="2:5" x14ac:dyDescent="0.3">
      <c r="B82"/>
      <c r="C82"/>
      <c r="D82"/>
      <c r="E82"/>
    </row>
    <row r="83" spans="2:5" x14ac:dyDescent="0.3">
      <c r="B83"/>
      <c r="C83"/>
      <c r="D83"/>
      <c r="E83"/>
    </row>
    <row r="84" spans="2:5" x14ac:dyDescent="0.3">
      <c r="B84"/>
      <c r="C84"/>
      <c r="D84"/>
      <c r="E84"/>
    </row>
    <row r="85" spans="2:5" x14ac:dyDescent="0.3">
      <c r="B85"/>
      <c r="C85"/>
      <c r="D85"/>
      <c r="E85"/>
    </row>
    <row r="86" spans="2:5" x14ac:dyDescent="0.3">
      <c r="B86"/>
      <c r="C86"/>
      <c r="D86"/>
      <c r="E86"/>
    </row>
    <row r="87" spans="2:5" x14ac:dyDescent="0.3">
      <c r="B87"/>
      <c r="C87"/>
      <c r="D87"/>
      <c r="E87"/>
    </row>
    <row r="88" spans="2:5" x14ac:dyDescent="0.3">
      <c r="B88"/>
      <c r="C88"/>
      <c r="D88"/>
      <c r="E88"/>
    </row>
    <row r="89" spans="2:5" x14ac:dyDescent="0.3">
      <c r="B89"/>
      <c r="C89"/>
      <c r="D89"/>
      <c r="E89"/>
    </row>
    <row r="90" spans="2:5" x14ac:dyDescent="0.3">
      <c r="B90"/>
      <c r="C90"/>
      <c r="D90"/>
      <c r="E90"/>
    </row>
    <row r="91" spans="2:5" x14ac:dyDescent="0.3">
      <c r="B91"/>
      <c r="C91"/>
      <c r="D91"/>
      <c r="E91"/>
    </row>
    <row r="92" spans="2:5" x14ac:dyDescent="0.3">
      <c r="B92"/>
      <c r="C92"/>
      <c r="D92"/>
      <c r="E92"/>
    </row>
    <row r="93" spans="2:5" x14ac:dyDescent="0.3">
      <c r="B93"/>
      <c r="C93"/>
      <c r="D93"/>
      <c r="E93"/>
    </row>
    <row r="94" spans="2:5" x14ac:dyDescent="0.3">
      <c r="B94"/>
    </row>
    <row r="95" spans="2:5" x14ac:dyDescent="0.3">
      <c r="B95"/>
    </row>
    <row r="96" spans="2:5" x14ac:dyDescent="0.3">
      <c r="B96"/>
    </row>
    <row r="97" spans="2:2" x14ac:dyDescent="0.3">
      <c r="B97"/>
    </row>
    <row r="98" spans="2:2" x14ac:dyDescent="0.3">
      <c r="B98"/>
    </row>
    <row r="99" spans="2:2" x14ac:dyDescent="0.3">
      <c r="B99"/>
    </row>
    <row r="100" spans="2:2" x14ac:dyDescent="0.3">
      <c r="B100"/>
    </row>
    <row r="101" spans="2:2" x14ac:dyDescent="0.3">
      <c r="B101"/>
    </row>
    <row r="102" spans="2:2" x14ac:dyDescent="0.3">
      <c r="B102"/>
    </row>
    <row r="103" spans="2:2" x14ac:dyDescent="0.3">
      <c r="B103"/>
    </row>
    <row r="104" spans="2:2" x14ac:dyDescent="0.3">
      <c r="B104"/>
    </row>
    <row r="105" spans="2:2" x14ac:dyDescent="0.3">
      <c r="B105"/>
    </row>
    <row r="106" spans="2:2" x14ac:dyDescent="0.3">
      <c r="B106"/>
    </row>
    <row r="107" spans="2:2" x14ac:dyDescent="0.3">
      <c r="B107"/>
    </row>
    <row r="108" spans="2:2" x14ac:dyDescent="0.3">
      <c r="B108"/>
    </row>
    <row r="109" spans="2:2" x14ac:dyDescent="0.3">
      <c r="B109"/>
    </row>
  </sheetData>
  <phoneticPr fontId="3" type="noConversion"/>
  <conditionalFormatting sqref="A1:E25">
    <cfRule type="expression" dxfId="15" priority="18">
      <formula>$A1=2022</formula>
    </cfRule>
    <cfRule type="expression" dxfId="14" priority="19">
      <formula>$A1=2015</formula>
    </cfRule>
    <cfRule type="expression" dxfId="13" priority="20">
      <formula>$A1=2016</formula>
    </cfRule>
    <cfRule type="expression" dxfId="12" priority="21">
      <formula>$A1=2017</formula>
    </cfRule>
    <cfRule type="expression" dxfId="11" priority="22">
      <formula>$A1=2018</formula>
    </cfRule>
    <cfRule type="expression" dxfId="10" priority="23">
      <formula>$A1=2019</formula>
    </cfRule>
    <cfRule type="expression" dxfId="9" priority="24">
      <formula>$A1=2020</formula>
    </cfRule>
    <cfRule type="expression" dxfId="8" priority="25">
      <formula>$A1=2021</formula>
    </cfRule>
  </conditionalFormatting>
  <conditionalFormatting sqref="A32:E32">
    <cfRule type="expression" dxfId="7" priority="1">
      <formula>#REF!=2022</formula>
    </cfRule>
    <cfRule type="expression" dxfId="6" priority="2">
      <formula>#REF!=2015</formula>
    </cfRule>
    <cfRule type="expression" dxfId="5" priority="3">
      <formula>#REF!=2016</formula>
    </cfRule>
    <cfRule type="expression" dxfId="4" priority="4">
      <formula>#REF!=2017</formula>
    </cfRule>
    <cfRule type="expression" dxfId="3" priority="5">
      <formula>#REF!=2018</formula>
    </cfRule>
    <cfRule type="expression" dxfId="2" priority="6">
      <formula>#REF!=2019</formula>
    </cfRule>
    <cfRule type="expression" dxfId="1" priority="7">
      <formula>#REF!=2020</formula>
    </cfRule>
    <cfRule type="expression" dxfId="0" priority="8">
      <formula>#REF!=2021</formula>
    </cfRule>
  </conditionalFormatting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B306645-9AC9-490A-AE6E-0A3E288DCA4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JoDan</cp:lastModifiedBy>
  <dcterms:created xsi:type="dcterms:W3CDTF">2023-04-13T17:30:58Z</dcterms:created>
  <dcterms:modified xsi:type="dcterms:W3CDTF">2023-04-14T17:43:39Z</dcterms:modified>
</cp:coreProperties>
</file>