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2200091-CA73-422B-AD79-0E493AEF47B6}" xr6:coauthVersionLast="47" xr6:coauthVersionMax="47" xr10:uidLastSave="{00000000-0000-0000-0000-000000000000}"/>
  <bookViews>
    <workbookView xWindow="-108" yWindow="-108" windowWidth="23256" windowHeight="12576" xr2:uid="{84DFC28E-F431-43DC-8367-3938CABA06FC}"/>
  </bookViews>
  <sheets>
    <sheet name="Base" sheetId="1" r:id="rId1"/>
    <sheet name="Fourniss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I2" i="1"/>
  <c r="I5" i="1"/>
  <c r="I4" i="1"/>
  <c r="I3" i="1"/>
  <c r="F5" i="1"/>
  <c r="F3" i="1"/>
  <c r="F4" i="1"/>
  <c r="F2" i="1"/>
  <c r="E2" i="1"/>
  <c r="E3" i="1"/>
  <c r="E4" i="1"/>
  <c r="E5" i="1"/>
</calcChain>
</file>

<file path=xl/sharedStrings.xml><?xml version="1.0" encoding="utf-8"?>
<sst xmlns="http://schemas.openxmlformats.org/spreadsheetml/2006/main" count="58" uniqueCount="34">
  <si>
    <t>Référence article</t>
  </si>
  <si>
    <t>Désignation</t>
  </si>
  <si>
    <t>Prix net 
unitaire HT</t>
  </si>
  <si>
    <t>Prix nets unitaire HT avec plus value</t>
  </si>
  <si>
    <t>coût étiquette</t>
  </si>
  <si>
    <t>prix net unitaire avec étiquette</t>
  </si>
  <si>
    <t>Prix nets avec étiquette &amp; plus value si déconditionnement</t>
  </si>
  <si>
    <t>CR8GTS</t>
  </si>
  <si>
    <t>COUDE MF 87'30 D.80 SABLE</t>
  </si>
  <si>
    <t>Piece</t>
  </si>
  <si>
    <t>UCR8GTS</t>
  </si>
  <si>
    <t>COUDE MF 87'30 D.80 SABLE EG</t>
  </si>
  <si>
    <t>Palette</t>
  </si>
  <si>
    <t>Code article</t>
  </si>
  <si>
    <t>Désignation technique</t>
  </si>
  <si>
    <t>Unité stock</t>
  </si>
  <si>
    <t>Unité vente</t>
  </si>
  <si>
    <t>Unité achat</t>
  </si>
  <si>
    <t>Coef UA-US</t>
  </si>
  <si>
    <t>Article fournisseur</t>
  </si>
  <si>
    <t>Référence fournisseur pour tarif</t>
  </si>
  <si>
    <t>EAN fournisseur pour tarif</t>
  </si>
  <si>
    <t>TARIF DE BASE 01/03/2022 
ACHAT  MACRO</t>
  </si>
  <si>
    <t>Unité</t>
  </si>
  <si>
    <t>BAO80S</t>
  </si>
  <si>
    <t>BOITE A EAU - PVC - SABLE - D 80</t>
  </si>
  <si>
    <t>codearticle1</t>
  </si>
  <si>
    <t>codearticle2</t>
  </si>
  <si>
    <t>codearticle3</t>
  </si>
  <si>
    <t>PC</t>
  </si>
  <si>
    <t>EAN</t>
  </si>
  <si>
    <t>codeexemple</t>
  </si>
  <si>
    <t>BAO100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</si>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</sst>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164" fontId="3" fillId="0" borderId="1" xfId="0" applyNumberFormat="1" applyFont="1" applyBorder="1" applyAlignment="1">
      <alignment vertical="center"/>
    </xf>
    <xf numFmtId="0" fontId="0" fillId="0" borderId="1" xfId="0" applyBorder="1"/>
    <xf numFmtId="165" fontId="3" fillId="0" borderId="1" xfId="0" applyNumberFormat="1" applyFont="1" applyBorder="1" applyAlignment="1">
      <alignment vertical="center"/>
    </xf>
    <xf numFmtId="165" fontId="0" fillId="0" borderId="1" xfId="0" applyNumberFormat="1" applyBorder="1"/>
    <xf numFmtId="49" fontId="2" fillId="0" borderId="2" xfId="0" applyNumberFormat="1" applyFont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left" vertical="center"/>
    </xf>
    <xf numFmtId="0" fontId="0" fillId="0" borderId="2" xfId="0" applyBorder="1"/>
    <xf numFmtId="164" fontId="2" fillId="0" borderId="3" xfId="0" applyNumberFormat="1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/>
    </xf>
    <xf numFmtId="0" fontId="0" fillId="0" borderId="5" xfId="0" applyBorder="1"/>
    <xf numFmtId="0" fontId="3" fillId="0" borderId="6" xfId="0" applyFont="1" applyFill="1" applyBorder="1" applyAlignment="1">
      <alignment horizontal="left" vertical="center"/>
    </xf>
    <xf numFmtId="0" fontId="0" fillId="0" borderId="6" xfId="0" applyBorder="1"/>
    <xf numFmtId="165" fontId="0" fillId="0" borderId="6" xfId="0" applyNumberFormat="1" applyBorder="1"/>
    <xf numFmtId="0" fontId="0" fillId="0" borderId="4" xfId="0" applyBorder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49" fontId="4" fillId="3" borderId="10" xfId="0" applyNumberFormat="1" applyFont="1" applyFill="1" applyBorder="1" applyAlignment="1">
      <alignment horizontal="center" vertical="center" wrapText="1"/>
    </xf>
    <xf numFmtId="49" fontId="4" fillId="4" borderId="8" xfId="1" applyNumberFormat="1" applyFont="1" applyFill="1" applyBorder="1" applyAlignment="1">
      <alignment horizontal="center" vertical="center" wrapText="1"/>
    </xf>
    <xf numFmtId="0" fontId="6" fillId="0" borderId="5" xfId="0" applyFont="1" applyBorder="1"/>
    <xf numFmtId="0" fontId="6" fillId="0" borderId="6" xfId="0" applyFont="1" applyBorder="1"/>
    <xf numFmtId="0" fontId="7" fillId="0" borderId="6" xfId="0" applyFont="1" applyBorder="1"/>
    <xf numFmtId="0" fontId="7" fillId="0" borderId="6" xfId="0" applyFont="1" applyFill="1" applyBorder="1"/>
    <xf numFmtId="0" fontId="0" fillId="0" borderId="7" xfId="0" applyBorder="1"/>
    <xf numFmtId="0" fontId="6" fillId="0" borderId="1" xfId="0" applyFont="1" applyBorder="1"/>
    <xf numFmtId="1" fontId="6" fillId="0" borderId="7" xfId="0" applyNumberFormat="1" applyFont="1" applyBorder="1"/>
    <xf numFmtId="1" fontId="0" fillId="0" borderId="1" xfId="0" applyNumberFormat="1" applyBorder="1"/>
    <xf numFmtId="1" fontId="6" fillId="0" borderId="6" xfId="0" applyNumberFormat="1" applyFont="1" applyBorder="1"/>
    <xf numFmtId="164" fontId="2" fillId="3" borderId="1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BB2C7F-9086-43CE-8F9D-BB850F53AE93}" name="t_Base" displayName="t_Base" ref="A1:J5" totalsRowShown="0" headerRowBorderDxfId="23" tableBorderDxfId="22" totalsRowBorderDxfId="21">
  <autoFilter ref="A1:J5" xr:uid="{ACBB2C7F-9086-43CE-8F9D-BB850F53AE9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3135DDB4-47CA-4B13-86C7-A8E87D573D3A}" name="Code article" dataDxfId="20"/>
    <tableColumn id="2" xr3:uid="{13E71E47-3F3C-4DB9-81EE-14234820C022}" name="Désignation technique" dataDxfId="19"/>
    <tableColumn id="3" xr3:uid="{C0C7EBA6-3511-495F-A56C-A4266611B2CE}" name="Unité stock" dataDxfId="18"/>
    <tableColumn id="4" xr3:uid="{10E7BFF8-3677-4768-BB75-47A2C76D2FD4}" name="Unité vente" dataDxfId="17"/>
    <tableColumn id="5" xr3:uid="{AF6ACCB3-C9C9-478E-BF5B-B4241C982F5D}" name="Unité achat" dataDxfId="16">
      <calculatedColumnFormula>INDEX(t_Fournisseur[Unité],MATCH(t_Base[[#This Row],[Article fournisseur]],t_Fournisseur[Référence article],0))</calculatedColumnFormula>
    </tableColumn>
    <tableColumn id="6" xr3:uid="{7FDD539D-A66F-435C-82DC-5B862C17FD19}" name="Coef UA-US" dataDxfId="15"/>
    <tableColumn id="7" xr3:uid="{8D1D7229-4B3B-44BC-9BB5-A5F55FCFEBD5}" name="Article fournisseur" dataDxfId="14"/>
    <tableColumn id="8" xr3:uid="{3F3A5DC5-0F23-4A8F-A078-6369C10CCF54}" name="Référence fournisseur pour tarif" dataDxfId="13"/>
    <tableColumn id="9" xr3:uid="{C19D56CF-490F-49E2-A2A3-91061C0D83C3}" name="EAN fournisseur pour tarif" dataDxfId="12">
      <calculatedColumnFormula>INDEX(t_Fournisseur[EAN],MATCH(t_Base[[#This Row],[Article fournisseur]],t_Fournisseur[Référence article],0))</calculatedColumnFormula>
    </tableColumn>
    <tableColumn id="10" xr3:uid="{14486A1F-F7A3-454A-985D-F25EDBAE5E81}" name="TARIF DE BASE 01/03/2022 _x000a_ACHAT  MACRO" dataDxfId="0">
      <calculatedColumnFormula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05D988-B28E-4660-B1C7-A560D858CCB1}" name="t_Fournisseur" displayName="t_Fournisseur" ref="A1:I6" totalsRowShown="0" headerRowDxfId="11" tableBorderDxfId="10">
  <autoFilter ref="A1:I6" xr:uid="{7D05D988-B28E-4660-B1C7-A560D858CC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AF5E0F63-5230-4018-BF79-5602A4698AB5}" name="Référence article" dataDxfId="9"/>
    <tableColumn id="2" xr3:uid="{947ADD92-C4D7-4EB1-AEC6-00B580A2BC88}" name="Désignation" dataDxfId="8"/>
    <tableColumn id="3" xr3:uid="{318E0D4C-BD43-47BE-861C-490302C23C59}" name="Unité" dataDxfId="7"/>
    <tableColumn id="4" xr3:uid="{25BF46D4-8A05-464C-A708-F911969A8BDD}" name="Prix net _x000a_unitaire HT" dataDxfId="6"/>
    <tableColumn id="5" xr3:uid="{E4F2A7F9-88D5-45E4-9EE8-EB774992C0A2}" name="Prix nets unitaire HT avec plus value" dataDxfId="5"/>
    <tableColumn id="6" xr3:uid="{73BC8AB1-B1BC-4A6C-BDB8-A57677AE8114}" name="coût étiquette" dataDxfId="4"/>
    <tableColumn id="7" xr3:uid="{4B83CBEA-5355-4410-B809-F889D517E650}" name="prix net unitaire avec étiquette" dataDxfId="3"/>
    <tableColumn id="8" xr3:uid="{2C469A49-EFD6-4B92-8EE3-710A380D545F}" name="Prix nets avec étiquette &amp; plus value si déconditionnement" dataDxfId="2"/>
    <tableColumn id="9" xr3:uid="{2DD8D7E7-F511-491A-B97F-2E6F7FE223DA}" name="EAN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E55E2-AC11-404C-AD8E-F6B3B10F9E3D}">
  <dimension ref="A1:J5"/>
  <sheetViews>
    <sheetView tabSelected="1" workbookViewId="0">
      <selection activeCell="K9" sqref="K9"/>
    </sheetView>
  </sheetViews>
  <sheetFormatPr baseColWidth="10" defaultRowHeight="14.4" x14ac:dyDescent="0.3"/>
  <cols>
    <col min="2" max="2" width="28.33203125" bestFit="1" customWidth="1"/>
    <col min="7" max="7" width="14.109375" customWidth="1"/>
    <col min="8" max="8" width="22.44140625" customWidth="1"/>
    <col min="9" max="9" width="18.77734375" customWidth="1"/>
  </cols>
  <sheetData>
    <row r="1" spans="1:10" ht="30.6" x14ac:dyDescent="0.3">
      <c r="A1" s="18" t="s">
        <v>13</v>
      </c>
      <c r="B1" s="19" t="s">
        <v>14</v>
      </c>
      <c r="C1" s="20" t="s">
        <v>15</v>
      </c>
      <c r="D1" s="20" t="s">
        <v>16</v>
      </c>
      <c r="E1" s="20" t="s">
        <v>17</v>
      </c>
      <c r="F1" s="20" t="s">
        <v>18</v>
      </c>
      <c r="G1" s="20" t="s">
        <v>19</v>
      </c>
      <c r="H1" s="21" t="s">
        <v>20</v>
      </c>
      <c r="I1" s="21" t="s">
        <v>21</v>
      </c>
      <c r="J1" s="22" t="s">
        <v>22</v>
      </c>
    </row>
    <row r="2" spans="1:10" x14ac:dyDescent="0.3">
      <c r="A2" s="10" t="s">
        <v>26</v>
      </c>
      <c r="B2" s="5" t="s">
        <v>8</v>
      </c>
      <c r="C2" s="5" t="s">
        <v>29</v>
      </c>
      <c r="D2" s="5" t="s">
        <v>29</v>
      </c>
      <c r="E2" s="5" t="str">
        <f>INDEX(t_Fournisseur[Unité],MATCH(t_Base[[#This Row],[Article fournisseur]],t_Fournisseur[Référence article],0))</f>
        <v>Piece</v>
      </c>
      <c r="F2" s="5">
        <f>INDEX(t_Fournisseur[Prix net 
unitaire HT],MATCH(t_Base[[#This Row],[Article fournisseur]],t_Fournisseur[Référence article],0))</f>
        <v>10</v>
      </c>
      <c r="G2" s="5" t="s">
        <v>7</v>
      </c>
      <c r="H2" s="5" t="s">
        <v>7</v>
      </c>
      <c r="I2" s="30">
        <f>INDEX(t_Fournisseur[EAN],MATCH(t_Base[[#This Row],[Article fournisseur]],t_Fournisseur[Référence article],0))</f>
        <v>3309030248404</v>
      </c>
      <c r="J2" s="17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10.85</v>
      </c>
    </row>
    <row r="3" spans="1:10" x14ac:dyDescent="0.3">
      <c r="A3" s="10" t="s">
        <v>27</v>
      </c>
      <c r="B3" s="5" t="s">
        <v>11</v>
      </c>
      <c r="C3" s="5" t="s">
        <v>29</v>
      </c>
      <c r="D3" s="5" t="s">
        <v>29</v>
      </c>
      <c r="E3" s="5" t="str">
        <f>INDEX(t_Fournisseur[Unité],MATCH(t_Base[[#This Row],[Article fournisseur]],t_Fournisseur[Référence article],0))</f>
        <v>Piece</v>
      </c>
      <c r="F3" s="5">
        <f>INDEX(t_Fournisseur[Prix net 
unitaire HT],MATCH(t_Base[[#This Row],[Article fournisseur]],t_Fournisseur[Référence article],0))</f>
        <v>10</v>
      </c>
      <c r="G3" s="5" t="s">
        <v>10</v>
      </c>
      <c r="H3" s="5" t="s">
        <v>10</v>
      </c>
      <c r="I3" s="30">
        <f>INDEX(t_Fournisseur[EAN],MATCH(t_Base[[#This Row],[Article fournisseur]],t_Fournisseur[Référence article],0))</f>
        <v>3309030501400</v>
      </c>
      <c r="J3" s="17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12</v>
      </c>
    </row>
    <row r="4" spans="1:10" x14ac:dyDescent="0.3">
      <c r="A4" s="10" t="s">
        <v>28</v>
      </c>
      <c r="B4" s="5" t="s">
        <v>25</v>
      </c>
      <c r="C4" s="5" t="s">
        <v>29</v>
      </c>
      <c r="D4" s="5" t="s">
        <v>29</v>
      </c>
      <c r="E4" s="5" t="str">
        <f>INDEX(t_Fournisseur[Unité],MATCH(t_Base[[#This Row],[Article fournisseur]],t_Fournisseur[Référence article],0))</f>
        <v>Palette</v>
      </c>
      <c r="F4" s="5">
        <f>INDEX(t_Fournisseur[Prix net 
unitaire HT],MATCH(t_Base[[#This Row],[Article fournisseur]],t_Fournisseur[Référence article],0))</f>
        <v>1</v>
      </c>
      <c r="G4" s="5" t="s">
        <v>24</v>
      </c>
      <c r="H4" s="5" t="s">
        <v>24</v>
      </c>
      <c r="I4" s="30">
        <f>INDEX(t_Fournisseur[EAN],MATCH(t_Base[[#This Row],[Article fournisseur]],t_Fournisseur[Référence article],0))</f>
        <v>3309030501565</v>
      </c>
      <c r="J4" s="17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2</v>
      </c>
    </row>
    <row r="5" spans="1:10" x14ac:dyDescent="0.3">
      <c r="A5" s="23" t="s">
        <v>31</v>
      </c>
      <c r="B5" s="24" t="s">
        <v>33</v>
      </c>
      <c r="C5" s="25" t="s">
        <v>29</v>
      </c>
      <c r="D5" s="25" t="s">
        <v>29</v>
      </c>
      <c r="E5" s="24" t="str">
        <f>INDEX(t_Fournisseur[Unité],MATCH(t_Base[[#This Row],[Article fournisseur]],t_Fournisseur[Référence article],0))</f>
        <v>Palette</v>
      </c>
      <c r="F5" s="28">
        <f>INDEX(t_Fournisseur[Prix net 
unitaire HT],MATCH(t_Base[[#This Row],[Article fournisseur]],t_Fournisseur[Référence article],0))</f>
        <v>50</v>
      </c>
      <c r="G5" s="26" t="s">
        <v>32</v>
      </c>
      <c r="H5" s="25" t="s">
        <v>32</v>
      </c>
      <c r="I5" s="31">
        <f>INDEX(t_Fournisseur[EAN],MATCH(t_Base[[#This Row],[Article fournisseur]],t_Fournisseur[Référence article],0))</f>
        <v>3152100800</v>
      </c>
      <c r="J5" s="27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55</v>
      </c>
    </row>
  </sheetData>
  <phoneticPr fontId="5" type="noConversion"/>
  <conditionalFormatting sqref="A1">
    <cfRule type="duplicateValues" dxfId="24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92582-0380-45D7-864E-C2C6CBCF5C82}">
  <dimension ref="A1:I6"/>
  <sheetViews>
    <sheetView workbookViewId="0">
      <selection activeCell="H1" sqref="H1"/>
    </sheetView>
  </sheetViews>
  <sheetFormatPr baseColWidth="10" defaultRowHeight="14.4" x14ac:dyDescent="0.3"/>
  <cols>
    <col min="1" max="1" width="17.5546875" customWidth="1"/>
    <col min="2" max="2" width="34.109375" customWidth="1"/>
    <col min="5" max="5" width="34.6640625" customWidth="1"/>
    <col min="6" max="6" width="15" customWidth="1"/>
    <col min="7" max="7" width="29.44140625" customWidth="1"/>
    <col min="8" max="8" width="53.88671875" customWidth="1"/>
    <col min="9" max="9" width="24.21875" customWidth="1"/>
  </cols>
  <sheetData>
    <row r="1" spans="1:9" ht="26.4" x14ac:dyDescent="0.3">
      <c r="A1" s="8" t="s">
        <v>0</v>
      </c>
      <c r="B1" s="1" t="s">
        <v>1</v>
      </c>
      <c r="C1" s="1" t="s">
        <v>23</v>
      </c>
      <c r="D1" s="2" t="s">
        <v>2</v>
      </c>
      <c r="E1" s="32" t="s">
        <v>3</v>
      </c>
      <c r="F1" s="2" t="s">
        <v>4</v>
      </c>
      <c r="G1" s="2" t="s">
        <v>5</v>
      </c>
      <c r="H1" s="2" t="s">
        <v>6</v>
      </c>
      <c r="I1" s="11" t="s">
        <v>30</v>
      </c>
    </row>
    <row r="2" spans="1:9" x14ac:dyDescent="0.3">
      <c r="A2" s="9" t="s">
        <v>7</v>
      </c>
      <c r="B2" s="3" t="s">
        <v>8</v>
      </c>
      <c r="C2" s="3" t="s">
        <v>9</v>
      </c>
      <c r="D2" s="4">
        <v>10</v>
      </c>
      <c r="E2" s="6">
        <v>10.85</v>
      </c>
      <c r="F2" s="4"/>
      <c r="G2" s="4"/>
      <c r="H2" s="4"/>
      <c r="I2" s="12">
        <v>3309030248404</v>
      </c>
    </row>
    <row r="3" spans="1:9" x14ac:dyDescent="0.3">
      <c r="A3" s="9" t="s">
        <v>10</v>
      </c>
      <c r="B3" s="3" t="s">
        <v>11</v>
      </c>
      <c r="C3" s="3" t="s">
        <v>9</v>
      </c>
      <c r="D3" s="4">
        <v>10</v>
      </c>
      <c r="E3" s="6">
        <v>11</v>
      </c>
      <c r="F3" s="4">
        <v>0.05</v>
      </c>
      <c r="G3" s="4">
        <v>11.35</v>
      </c>
      <c r="H3" s="4">
        <v>12</v>
      </c>
      <c r="I3" s="12">
        <v>3309030501400</v>
      </c>
    </row>
    <row r="4" spans="1:9" x14ac:dyDescent="0.3">
      <c r="A4" s="9" t="s">
        <v>10</v>
      </c>
      <c r="B4" s="3" t="s">
        <v>11</v>
      </c>
      <c r="C4" s="5" t="s">
        <v>12</v>
      </c>
      <c r="D4" s="5">
        <v>8</v>
      </c>
      <c r="E4" s="7">
        <v>9</v>
      </c>
      <c r="F4" s="5">
        <v>0.05</v>
      </c>
      <c r="G4" s="5">
        <v>9.5</v>
      </c>
      <c r="H4" s="5"/>
      <c r="I4" s="12">
        <v>3309030501400</v>
      </c>
    </row>
    <row r="5" spans="1:9" x14ac:dyDescent="0.3">
      <c r="A5" s="10" t="s">
        <v>24</v>
      </c>
      <c r="B5" s="5" t="s">
        <v>25</v>
      </c>
      <c r="C5" s="5" t="s">
        <v>12</v>
      </c>
      <c r="D5" s="5">
        <v>1</v>
      </c>
      <c r="E5" s="7">
        <v>2</v>
      </c>
      <c r="F5" s="5"/>
      <c r="G5" s="5"/>
      <c r="H5" s="5"/>
      <c r="I5" s="12">
        <v>3309030501565</v>
      </c>
    </row>
    <row r="6" spans="1:9" x14ac:dyDescent="0.3">
      <c r="A6" s="13" t="s">
        <v>32</v>
      </c>
      <c r="B6" s="14" t="s">
        <v>33</v>
      </c>
      <c r="C6" s="15" t="s">
        <v>12</v>
      </c>
      <c r="D6" s="15">
        <v>50</v>
      </c>
      <c r="E6" s="16">
        <v>52</v>
      </c>
      <c r="F6" s="15">
        <v>2</v>
      </c>
      <c r="G6" s="15">
        <v>53</v>
      </c>
      <c r="H6" s="15">
        <v>55</v>
      </c>
      <c r="I6" s="29">
        <v>3152100800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Arnault LEVERA</dc:creator>
  <cp:lastModifiedBy>JoDan</cp:lastModifiedBy>
  <dcterms:created xsi:type="dcterms:W3CDTF">2022-10-30T14:42:04Z</dcterms:created>
  <dcterms:modified xsi:type="dcterms:W3CDTF">2022-10-31T01:23:59Z</dcterms:modified>
</cp:coreProperties>
</file>