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3DD6E117-F5DD-4D37-8146-A3F6FFD123B8}" xr6:coauthVersionLast="47" xr6:coauthVersionMax="47" xr10:uidLastSave="{00000000-0000-0000-0000-000000000000}"/>
  <bookViews>
    <workbookView xWindow="-108" yWindow="-108" windowWidth="23256" windowHeight="12576" firstSheet="3" activeTab="9" xr2:uid="{A2D1F94F-E450-4518-A4C0-DDFEB761A50B}"/>
  </bookViews>
  <sheets>
    <sheet name="Procédure" sheetId="11" r:id="rId1"/>
    <sheet name="Inscriptions" sheetId="1" r:id="rId2"/>
    <sheet name="Sam. APM" sheetId="3" r:id="rId3"/>
    <sheet name="Sam. Soir" sheetId="5" r:id="rId4"/>
    <sheet name="Dim. Mat" sheetId="6" r:id="rId5"/>
    <sheet name="Dim. APM" sheetId="7" r:id="rId6"/>
    <sheet name="Récap départs" sheetId="9" state="hidden" r:id="rId7"/>
    <sheet name="Classement" sheetId="10" r:id="rId8"/>
    <sheet name="Paramètres" sheetId="2" r:id="rId9"/>
    <sheet name="Blasons" sheetId="13" r:id="rId10"/>
    <sheet name="Blasons Départ" sheetId="15" r:id="rId11"/>
    <sheet name="Répartition cibles" sheetId="14" r:id="rId12"/>
  </sheets>
  <definedNames>
    <definedName name="_01A">INDIRECT(VLOOKUP('Répartition cibles'!$B$3,Blasons!$B$3:$C$10,2,0))</definedName>
    <definedName name="_Depart">'Blasons Départ'!$C$2</definedName>
    <definedName name="Depart1">'Sam. APM'!$D$2:$O$54</definedName>
    <definedName name="Depart2">'Sam. Soir'!$D$2:$O$54</definedName>
    <definedName name="Depart3">'Dim. Mat'!$D$2:$O$54</definedName>
    <definedName name="Depart4">'Dim. APM'!$D$2:$O$54</definedName>
    <definedName name="DonnéesExternes_1" localSheetId="10" hidden="1">'Blasons Départ'!$B$4:$E$56</definedName>
    <definedName name="_xlnm.Print_Titles" localSheetId="7">Classement!$1:$4</definedName>
    <definedName name="_xlnm.Print_Titles" localSheetId="1">Inscriptions!$1:$2</definedName>
    <definedName name="L_Categories">T_Categories[[Catégories ]]</definedName>
    <definedName name="L_code_cat">T_Categories[Code]</definedName>
    <definedName name="_xlnm.Print_Area" localSheetId="7">OFFSET(Classement!$C$1,0,0,Classement!$M$4,8)</definedName>
  </definedNames>
  <calcPr calcId="191029"/>
  <pivotCaches>
    <pivotCache cacheId="47" r:id="rId1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2" i="14" l="1"/>
  <c r="N12" i="14"/>
  <c r="O11" i="14"/>
  <c r="N11" i="14"/>
  <c r="L12" i="14"/>
  <c r="K12" i="14"/>
  <c r="L11" i="14"/>
  <c r="K11" i="14"/>
  <c r="I12" i="14"/>
  <c r="H12" i="14"/>
  <c r="I11" i="14"/>
  <c r="H11" i="14"/>
  <c r="F12" i="14"/>
  <c r="E12" i="14"/>
  <c r="E11" i="14"/>
  <c r="C12" i="14"/>
  <c r="B12" i="14"/>
  <c r="C11" i="14"/>
  <c r="B11" i="14"/>
  <c r="O8" i="14"/>
  <c r="N8" i="14"/>
  <c r="O7" i="14"/>
  <c r="N7" i="14"/>
  <c r="L8" i="14"/>
  <c r="K8" i="14"/>
  <c r="L7" i="14"/>
  <c r="K7" i="14"/>
  <c r="I8" i="14"/>
  <c r="H8" i="14"/>
  <c r="I7" i="14"/>
  <c r="H7" i="14"/>
  <c r="F8" i="14"/>
  <c r="E8" i="14"/>
  <c r="F7" i="14"/>
  <c r="E7" i="14"/>
  <c r="C8" i="14"/>
  <c r="B8" i="14"/>
  <c r="C7" i="14"/>
  <c r="B7" i="14"/>
  <c r="O4" i="14"/>
  <c r="N4" i="14"/>
  <c r="O3" i="14"/>
  <c r="N3" i="14"/>
  <c r="L4" i="14"/>
  <c r="K4" i="14"/>
  <c r="L3" i="14"/>
  <c r="K3" i="14"/>
  <c r="I4" i="14"/>
  <c r="H4" i="14"/>
  <c r="I3" i="14"/>
  <c r="H3" i="14"/>
  <c r="F4" i="14"/>
  <c r="E4" i="14"/>
  <c r="F3" i="14"/>
  <c r="E3" i="14"/>
  <c r="C4" i="14"/>
  <c r="B4" i="14"/>
  <c r="C3" i="14"/>
  <c r="B3" i="14"/>
  <c r="C1" i="10"/>
  <c r="F1" i="7"/>
  <c r="F1" i="6"/>
  <c r="F1" i="5"/>
  <c r="F1" i="3"/>
  <c r="B1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3" i="1"/>
  <c r="L501" i="10"/>
  <c r="L500" i="10"/>
  <c r="L499" i="10"/>
  <c r="L498" i="10"/>
  <c r="L497" i="10"/>
  <c r="L496" i="10"/>
  <c r="L495" i="10"/>
  <c r="L494" i="10"/>
  <c r="L493" i="10"/>
  <c r="L492" i="10"/>
  <c r="L491" i="10"/>
  <c r="L490" i="10"/>
  <c r="L489" i="10"/>
  <c r="L488" i="10"/>
  <c r="L487" i="10"/>
  <c r="L486" i="10"/>
  <c r="L485" i="10"/>
  <c r="L484" i="10"/>
  <c r="L483" i="10"/>
  <c r="L482" i="10"/>
  <c r="L481" i="10"/>
  <c r="L480" i="10"/>
  <c r="L479" i="10"/>
  <c r="L478" i="10"/>
  <c r="L477" i="10"/>
  <c r="L476" i="10"/>
  <c r="L475" i="10"/>
  <c r="L474" i="10"/>
  <c r="L473" i="10"/>
  <c r="L472" i="10"/>
  <c r="L471" i="10"/>
  <c r="L470" i="10"/>
  <c r="L469" i="10"/>
  <c r="L468" i="10"/>
  <c r="L467" i="10"/>
  <c r="L466" i="10"/>
  <c r="L465" i="10"/>
  <c r="L464" i="10"/>
  <c r="L463" i="10"/>
  <c r="L462" i="10"/>
  <c r="L461" i="10"/>
  <c r="L460" i="10"/>
  <c r="L459" i="10"/>
  <c r="L458" i="10"/>
  <c r="L457" i="10"/>
  <c r="L456" i="10"/>
  <c r="L455" i="10"/>
  <c r="L454" i="10"/>
  <c r="L453" i="10"/>
  <c r="L452" i="10"/>
  <c r="L451" i="10"/>
  <c r="L450" i="10"/>
  <c r="L449" i="10"/>
  <c r="L448" i="10"/>
  <c r="L447" i="10"/>
  <c r="L446" i="10"/>
  <c r="L445" i="10"/>
  <c r="L444" i="10"/>
  <c r="L443" i="10"/>
  <c r="L442" i="10"/>
  <c r="L441" i="10"/>
  <c r="L440" i="10"/>
  <c r="L439" i="10"/>
  <c r="L438" i="10"/>
  <c r="L437" i="10"/>
  <c r="L436" i="10"/>
  <c r="L435" i="10"/>
  <c r="L434" i="10"/>
  <c r="L433" i="10"/>
  <c r="L432" i="10"/>
  <c r="L431" i="10"/>
  <c r="L430" i="10"/>
  <c r="L429" i="10"/>
  <c r="L428" i="10"/>
  <c r="L427" i="10"/>
  <c r="L426" i="10"/>
  <c r="L425" i="10"/>
  <c r="L424" i="10"/>
  <c r="L423" i="10"/>
  <c r="L422" i="10"/>
  <c r="L421" i="10"/>
  <c r="L420" i="10"/>
  <c r="L419" i="10"/>
  <c r="L418" i="10"/>
  <c r="L417" i="10"/>
  <c r="L416" i="10"/>
  <c r="L415" i="10"/>
  <c r="L414" i="10"/>
  <c r="L413" i="10"/>
  <c r="L412" i="10"/>
  <c r="L411" i="10"/>
  <c r="L410" i="10"/>
  <c r="L409" i="10"/>
  <c r="L408" i="10"/>
  <c r="L407" i="10"/>
  <c r="L406" i="10"/>
  <c r="L405" i="10"/>
  <c r="L404" i="10"/>
  <c r="L403" i="10"/>
  <c r="L402" i="10"/>
  <c r="L401" i="10"/>
  <c r="L400" i="10"/>
  <c r="L399" i="10"/>
  <c r="L398" i="10"/>
  <c r="L397" i="10"/>
  <c r="L396" i="10"/>
  <c r="L395" i="10"/>
  <c r="L394" i="10"/>
  <c r="L393" i="10"/>
  <c r="L392" i="10"/>
  <c r="L391" i="10"/>
  <c r="L390" i="10"/>
  <c r="L389" i="10"/>
  <c r="L388" i="10"/>
  <c r="L387" i="10"/>
  <c r="L386" i="10"/>
  <c r="L385" i="10"/>
  <c r="L384" i="10"/>
  <c r="L383" i="10"/>
  <c r="L382" i="10"/>
  <c r="L381" i="10"/>
  <c r="L380" i="10"/>
  <c r="L379" i="10"/>
  <c r="L378" i="10"/>
  <c r="L377" i="10"/>
  <c r="L376" i="10"/>
  <c r="L375" i="10"/>
  <c r="L374" i="10"/>
  <c r="L373" i="10"/>
  <c r="L372" i="10"/>
  <c r="L371" i="10"/>
  <c r="L370" i="10"/>
  <c r="L369" i="10"/>
  <c r="L368" i="10"/>
  <c r="L367" i="10"/>
  <c r="L366" i="10"/>
  <c r="L365" i="10"/>
  <c r="L364" i="10"/>
  <c r="L363" i="10"/>
  <c r="L362" i="10"/>
  <c r="L361" i="10"/>
  <c r="L360" i="10"/>
  <c r="L359" i="10"/>
  <c r="L358" i="10"/>
  <c r="L357" i="10"/>
  <c r="L356" i="10"/>
  <c r="L355" i="10"/>
  <c r="L354" i="10"/>
  <c r="L353" i="10"/>
  <c r="L352" i="10"/>
  <c r="L351" i="10"/>
  <c r="L350" i="10"/>
  <c r="L349" i="10"/>
  <c r="L348" i="10"/>
  <c r="L347" i="10"/>
  <c r="L346" i="10"/>
  <c r="L345" i="10"/>
  <c r="L344" i="10"/>
  <c r="L343" i="10"/>
  <c r="L342" i="10"/>
  <c r="L341" i="10"/>
  <c r="L340" i="10"/>
  <c r="L339" i="10"/>
  <c r="L338" i="10"/>
  <c r="L337" i="10"/>
  <c r="L336" i="10"/>
  <c r="L335" i="10"/>
  <c r="L334" i="10"/>
  <c r="L333" i="10"/>
  <c r="L332" i="10"/>
  <c r="L331" i="10"/>
  <c r="L330" i="10"/>
  <c r="L329" i="10"/>
  <c r="L328" i="10"/>
  <c r="L327" i="10"/>
  <c r="L326" i="10"/>
  <c r="L325" i="10"/>
  <c r="L324" i="10"/>
  <c r="L323" i="10"/>
  <c r="L322" i="10"/>
  <c r="L321" i="10"/>
  <c r="L320" i="10"/>
  <c r="L319" i="10"/>
  <c r="L318" i="10"/>
  <c r="L317" i="10"/>
  <c r="L316" i="10"/>
  <c r="L315" i="10"/>
  <c r="L314" i="10"/>
  <c r="L313" i="10"/>
  <c r="L312" i="10"/>
  <c r="L311" i="10"/>
  <c r="L310" i="10"/>
  <c r="L309" i="10"/>
  <c r="L308" i="10"/>
  <c r="L307" i="10"/>
  <c r="L306" i="10"/>
  <c r="L305" i="10"/>
  <c r="L304" i="10"/>
  <c r="L303" i="10"/>
  <c r="L302" i="10"/>
  <c r="L301" i="10"/>
  <c r="J5" i="10" l="1"/>
  <c r="J6" i="10" s="1"/>
  <c r="J285" i="10"/>
  <c r="L285" i="10" s="1"/>
  <c r="J286" i="10"/>
  <c r="L286" i="10" s="1"/>
  <c r="J287" i="10"/>
  <c r="L287" i="10" s="1"/>
  <c r="J288" i="10"/>
  <c r="L288" i="10" s="1"/>
  <c r="J289" i="10"/>
  <c r="L289" i="10" s="1"/>
  <c r="J290" i="10"/>
  <c r="L290" i="10" s="1"/>
  <c r="J291" i="10"/>
  <c r="L291" i="10" s="1"/>
  <c r="J292" i="10"/>
  <c r="L292" i="10" s="1"/>
  <c r="J293" i="10"/>
  <c r="L293" i="10" s="1"/>
  <c r="J294" i="10"/>
  <c r="L294" i="10" s="1"/>
  <c r="J295" i="10"/>
  <c r="L295" i="10" s="1"/>
  <c r="J296" i="10"/>
  <c r="L296" i="10" s="1"/>
  <c r="J297" i="10"/>
  <c r="L297" i="10" s="1"/>
  <c r="J298" i="10"/>
  <c r="L298" i="10" s="1"/>
  <c r="J299" i="10"/>
  <c r="L299" i="10" s="1"/>
  <c r="J300" i="10"/>
  <c r="L300" i="10" s="1"/>
  <c r="J8" i="10"/>
  <c r="J13" i="10"/>
  <c r="J33" i="10"/>
  <c r="L33" i="10" s="1"/>
  <c r="J34" i="10"/>
  <c r="J38" i="10"/>
  <c r="J152" i="10"/>
  <c r="J178" i="10"/>
  <c r="L178" i="10" s="1"/>
  <c r="J179" i="10"/>
  <c r="J191" i="10"/>
  <c r="L191" i="10" s="1"/>
  <c r="J192" i="10"/>
  <c r="L192" i="10" s="1"/>
  <c r="J193" i="10"/>
  <c r="L193" i="10" s="1"/>
  <c r="J194" i="10"/>
  <c r="L194" i="10" s="1"/>
  <c r="J195" i="10"/>
  <c r="L195" i="10" s="1"/>
  <c r="J196" i="10"/>
  <c r="L196" i="10" s="1"/>
  <c r="J197" i="10"/>
  <c r="L197" i="10" s="1"/>
  <c r="J198" i="10"/>
  <c r="L198" i="10" s="1"/>
  <c r="J199" i="10"/>
  <c r="L199" i="10" s="1"/>
  <c r="J200" i="10"/>
  <c r="L200" i="10" s="1"/>
  <c r="J201" i="10"/>
  <c r="L201" i="10" s="1"/>
  <c r="J202" i="10"/>
  <c r="L202" i="10" s="1"/>
  <c r="J203" i="10"/>
  <c r="L203" i="10" s="1"/>
  <c r="J204" i="10"/>
  <c r="L204" i="10" s="1"/>
  <c r="J205" i="10"/>
  <c r="L205" i="10" s="1"/>
  <c r="J206" i="10"/>
  <c r="L206" i="10" s="1"/>
  <c r="J207" i="10"/>
  <c r="L207" i="10" s="1"/>
  <c r="J208" i="10"/>
  <c r="L208" i="10" s="1"/>
  <c r="J209" i="10"/>
  <c r="L209" i="10" s="1"/>
  <c r="J210" i="10"/>
  <c r="L210" i="10" s="1"/>
  <c r="J215" i="10"/>
  <c r="L215" i="10" s="1"/>
  <c r="J216" i="10"/>
  <c r="L216" i="10" s="1"/>
  <c r="J217" i="10"/>
  <c r="L217" i="10" s="1"/>
  <c r="J218" i="10"/>
  <c r="L218" i="10" s="1"/>
  <c r="J219" i="10"/>
  <c r="L219" i="10" s="1"/>
  <c r="J220" i="10"/>
  <c r="L220" i="10" s="1"/>
  <c r="J221" i="10"/>
  <c r="L221" i="10" s="1"/>
  <c r="J222" i="10"/>
  <c r="L222" i="10" s="1"/>
  <c r="J223" i="10"/>
  <c r="L223" i="10" s="1"/>
  <c r="J224" i="10"/>
  <c r="L224" i="10" s="1"/>
  <c r="J225" i="10"/>
  <c r="L225" i="10" s="1"/>
  <c r="J226" i="10"/>
  <c r="L226" i="10" s="1"/>
  <c r="J227" i="10"/>
  <c r="L227" i="10" s="1"/>
  <c r="J228" i="10"/>
  <c r="L228" i="10" s="1"/>
  <c r="J229" i="10"/>
  <c r="L229" i="10" s="1"/>
  <c r="J230" i="10"/>
  <c r="L230" i="10" s="1"/>
  <c r="J231" i="10"/>
  <c r="L231" i="10" s="1"/>
  <c r="J232" i="10"/>
  <c r="L232" i="10" s="1"/>
  <c r="J233" i="10"/>
  <c r="L233" i="10" s="1"/>
  <c r="J234" i="10"/>
  <c r="L234" i="10" s="1"/>
  <c r="J235" i="10"/>
  <c r="L235" i="10" s="1"/>
  <c r="J236" i="10"/>
  <c r="L236" i="10" s="1"/>
  <c r="J237" i="10"/>
  <c r="L237" i="10" s="1"/>
  <c r="J238" i="10"/>
  <c r="L238" i="10" s="1"/>
  <c r="J239" i="10"/>
  <c r="L239" i="10" s="1"/>
  <c r="J240" i="10"/>
  <c r="L240" i="10" s="1"/>
  <c r="J241" i="10"/>
  <c r="L241" i="10" s="1"/>
  <c r="J242" i="10"/>
  <c r="L242" i="10" s="1"/>
  <c r="J243" i="10"/>
  <c r="L243" i="10" s="1"/>
  <c r="J244" i="10"/>
  <c r="L244" i="10" s="1"/>
  <c r="J245" i="10"/>
  <c r="L245" i="10" s="1"/>
  <c r="J246" i="10"/>
  <c r="L246" i="10" s="1"/>
  <c r="J247" i="10"/>
  <c r="L247" i="10" s="1"/>
  <c r="J248" i="10"/>
  <c r="L248" i="10" s="1"/>
  <c r="J249" i="10"/>
  <c r="L249" i="10" s="1"/>
  <c r="J250" i="10"/>
  <c r="L250" i="10" s="1"/>
  <c r="J251" i="10"/>
  <c r="L251" i="10" s="1"/>
  <c r="J252" i="10"/>
  <c r="L252" i="10" s="1"/>
  <c r="J253" i="10"/>
  <c r="L253" i="10" s="1"/>
  <c r="J254" i="10"/>
  <c r="L254" i="10" s="1"/>
  <c r="J255" i="10"/>
  <c r="L255" i="10" s="1"/>
  <c r="J256" i="10"/>
  <c r="L256" i="10" s="1"/>
  <c r="J257" i="10"/>
  <c r="L257" i="10" s="1"/>
  <c r="J258" i="10"/>
  <c r="L258" i="10" s="1"/>
  <c r="J259" i="10"/>
  <c r="L259" i="10" s="1"/>
  <c r="J260" i="10"/>
  <c r="L260" i="10" s="1"/>
  <c r="J261" i="10"/>
  <c r="L261" i="10" s="1"/>
  <c r="J262" i="10"/>
  <c r="L262" i="10" s="1"/>
  <c r="J263" i="10"/>
  <c r="L263" i="10" s="1"/>
  <c r="J264" i="10"/>
  <c r="L264" i="10" s="1"/>
  <c r="J265" i="10"/>
  <c r="L265" i="10" s="1"/>
  <c r="J266" i="10"/>
  <c r="L266" i="10" s="1"/>
  <c r="J267" i="10"/>
  <c r="L267" i="10" s="1"/>
  <c r="J268" i="10"/>
  <c r="L268" i="10" s="1"/>
  <c r="J269" i="10"/>
  <c r="L269" i="10" s="1"/>
  <c r="J270" i="10"/>
  <c r="L270" i="10" s="1"/>
  <c r="J271" i="10"/>
  <c r="L271" i="10" s="1"/>
  <c r="J272" i="10"/>
  <c r="L272" i="10" s="1"/>
  <c r="J273" i="10"/>
  <c r="L273" i="10" s="1"/>
  <c r="J274" i="10"/>
  <c r="L274" i="10" s="1"/>
  <c r="J275" i="10"/>
  <c r="L275" i="10" s="1"/>
  <c r="J276" i="10"/>
  <c r="L276" i="10" s="1"/>
  <c r="J277" i="10"/>
  <c r="L277" i="10" s="1"/>
  <c r="J278" i="10"/>
  <c r="L278" i="10" s="1"/>
  <c r="J279" i="10"/>
  <c r="L279" i="10" s="1"/>
  <c r="J280" i="10"/>
  <c r="L280" i="10" s="1"/>
  <c r="J281" i="10"/>
  <c r="L281" i="10" s="1"/>
  <c r="J282" i="10"/>
  <c r="L282" i="10" s="1"/>
  <c r="J283" i="10"/>
  <c r="L283" i="10" s="1"/>
  <c r="J284" i="10"/>
  <c r="L284" i="10" s="1"/>
  <c r="J211" i="10" l="1"/>
  <c r="J180" i="10"/>
  <c r="L179" i="10"/>
  <c r="J35" i="10"/>
  <c r="L34" i="10"/>
  <c r="J14" i="10"/>
  <c r="L13" i="10"/>
  <c r="J153" i="10"/>
  <c r="L152" i="10"/>
  <c r="J39" i="10"/>
  <c r="L38" i="10"/>
  <c r="J9" i="10"/>
  <c r="L8" i="10"/>
  <c r="J7" i="10"/>
  <c r="L7" i="10" s="1"/>
  <c r="L6" i="10"/>
  <c r="M210" i="9"/>
  <c r="L210" i="9"/>
  <c r="K210" i="9"/>
  <c r="J210" i="9"/>
  <c r="I210" i="9"/>
  <c r="M209" i="9"/>
  <c r="L209" i="9"/>
  <c r="K209" i="9"/>
  <c r="J209" i="9"/>
  <c r="I209" i="9"/>
  <c r="M208" i="9"/>
  <c r="L208" i="9"/>
  <c r="K208" i="9"/>
  <c r="J208" i="9"/>
  <c r="I208" i="9"/>
  <c r="M207" i="9"/>
  <c r="L207" i="9"/>
  <c r="K207" i="9"/>
  <c r="J207" i="9"/>
  <c r="I207" i="9"/>
  <c r="M206" i="9"/>
  <c r="L206" i="9"/>
  <c r="K206" i="9"/>
  <c r="J206" i="9"/>
  <c r="I206" i="9"/>
  <c r="M205" i="9"/>
  <c r="L205" i="9"/>
  <c r="K205" i="9"/>
  <c r="J205" i="9"/>
  <c r="I205" i="9"/>
  <c r="M204" i="9"/>
  <c r="L204" i="9"/>
  <c r="K204" i="9"/>
  <c r="J204" i="9"/>
  <c r="I204" i="9"/>
  <c r="M203" i="9"/>
  <c r="L203" i="9"/>
  <c r="K203" i="9"/>
  <c r="J203" i="9"/>
  <c r="I203" i="9"/>
  <c r="M202" i="9"/>
  <c r="L202" i="9"/>
  <c r="K202" i="9"/>
  <c r="J202" i="9"/>
  <c r="I202" i="9"/>
  <c r="M201" i="9"/>
  <c r="L201" i="9"/>
  <c r="K201" i="9"/>
  <c r="J201" i="9"/>
  <c r="I201" i="9"/>
  <c r="M200" i="9"/>
  <c r="L200" i="9"/>
  <c r="K200" i="9"/>
  <c r="J200" i="9"/>
  <c r="I200" i="9"/>
  <c r="M199" i="9"/>
  <c r="L199" i="9"/>
  <c r="K199" i="9"/>
  <c r="J199" i="9"/>
  <c r="I199" i="9"/>
  <c r="M198" i="9"/>
  <c r="L198" i="9"/>
  <c r="K198" i="9"/>
  <c r="J198" i="9"/>
  <c r="I198" i="9"/>
  <c r="M197" i="9"/>
  <c r="L197" i="9"/>
  <c r="K197" i="9"/>
  <c r="J197" i="9"/>
  <c r="I197" i="9"/>
  <c r="M196" i="9"/>
  <c r="L196" i="9"/>
  <c r="K196" i="9"/>
  <c r="J196" i="9"/>
  <c r="I196" i="9"/>
  <c r="M195" i="9"/>
  <c r="L195" i="9"/>
  <c r="K195" i="9"/>
  <c r="J195" i="9"/>
  <c r="I195" i="9"/>
  <c r="M194" i="9"/>
  <c r="L194" i="9"/>
  <c r="K194" i="9"/>
  <c r="J194" i="9"/>
  <c r="I194" i="9"/>
  <c r="M193" i="9"/>
  <c r="L193" i="9"/>
  <c r="K193" i="9"/>
  <c r="J193" i="9"/>
  <c r="I193" i="9"/>
  <c r="M192" i="9"/>
  <c r="L192" i="9"/>
  <c r="K192" i="9"/>
  <c r="J192" i="9"/>
  <c r="I192" i="9"/>
  <c r="M191" i="9"/>
  <c r="L191" i="9"/>
  <c r="K191" i="9"/>
  <c r="J191" i="9"/>
  <c r="I191" i="9"/>
  <c r="M190" i="9"/>
  <c r="L190" i="9"/>
  <c r="K190" i="9"/>
  <c r="J190" i="9"/>
  <c r="I190" i="9"/>
  <c r="M189" i="9"/>
  <c r="L189" i="9"/>
  <c r="K189" i="9"/>
  <c r="J189" i="9"/>
  <c r="I189" i="9"/>
  <c r="M188" i="9"/>
  <c r="L188" i="9"/>
  <c r="K188" i="9"/>
  <c r="J188" i="9"/>
  <c r="I188" i="9"/>
  <c r="M187" i="9"/>
  <c r="L187" i="9"/>
  <c r="K187" i="9"/>
  <c r="J187" i="9"/>
  <c r="I187" i="9"/>
  <c r="M186" i="9"/>
  <c r="L186" i="9"/>
  <c r="K186" i="9"/>
  <c r="J186" i="9"/>
  <c r="I186" i="9"/>
  <c r="M185" i="9"/>
  <c r="L185" i="9"/>
  <c r="K185" i="9"/>
  <c r="J185" i="9"/>
  <c r="I185" i="9"/>
  <c r="M184" i="9"/>
  <c r="L184" i="9"/>
  <c r="K184" i="9"/>
  <c r="J184" i="9"/>
  <c r="I184" i="9"/>
  <c r="M183" i="9"/>
  <c r="L183" i="9"/>
  <c r="K183" i="9"/>
  <c r="J183" i="9"/>
  <c r="I183" i="9"/>
  <c r="M182" i="9"/>
  <c r="L182" i="9"/>
  <c r="K182" i="9"/>
  <c r="J182" i="9"/>
  <c r="I182" i="9"/>
  <c r="M181" i="9"/>
  <c r="L181" i="9"/>
  <c r="K181" i="9"/>
  <c r="J181" i="9"/>
  <c r="I181" i="9"/>
  <c r="M180" i="9"/>
  <c r="L180" i="9"/>
  <c r="K180" i="9"/>
  <c r="J180" i="9"/>
  <c r="I180" i="9"/>
  <c r="M179" i="9"/>
  <c r="L179" i="9"/>
  <c r="K179" i="9"/>
  <c r="J179" i="9"/>
  <c r="I179" i="9"/>
  <c r="M178" i="9"/>
  <c r="L178" i="9"/>
  <c r="K178" i="9"/>
  <c r="J178" i="9"/>
  <c r="I178" i="9"/>
  <c r="M177" i="9"/>
  <c r="L177" i="9"/>
  <c r="K177" i="9"/>
  <c r="J177" i="9"/>
  <c r="I177" i="9"/>
  <c r="M176" i="9"/>
  <c r="L176" i="9"/>
  <c r="K176" i="9"/>
  <c r="J176" i="9"/>
  <c r="I176" i="9"/>
  <c r="M175" i="9"/>
  <c r="L175" i="9"/>
  <c r="K175" i="9"/>
  <c r="J175" i="9"/>
  <c r="I175" i="9"/>
  <c r="M174" i="9"/>
  <c r="L174" i="9"/>
  <c r="K174" i="9"/>
  <c r="J174" i="9"/>
  <c r="I174" i="9"/>
  <c r="M173" i="9"/>
  <c r="L173" i="9"/>
  <c r="K173" i="9"/>
  <c r="J173" i="9"/>
  <c r="I173" i="9"/>
  <c r="M172" i="9"/>
  <c r="L172" i="9"/>
  <c r="K172" i="9"/>
  <c r="J172" i="9"/>
  <c r="I172" i="9"/>
  <c r="M171" i="9"/>
  <c r="L171" i="9"/>
  <c r="K171" i="9"/>
  <c r="J171" i="9"/>
  <c r="I171" i="9"/>
  <c r="M170" i="9"/>
  <c r="L170" i="9"/>
  <c r="K170" i="9"/>
  <c r="J170" i="9"/>
  <c r="I170" i="9"/>
  <c r="M169" i="9"/>
  <c r="L169" i="9"/>
  <c r="K169" i="9"/>
  <c r="J169" i="9"/>
  <c r="I169" i="9"/>
  <c r="M168" i="9"/>
  <c r="L168" i="9"/>
  <c r="K168" i="9"/>
  <c r="J168" i="9"/>
  <c r="I168" i="9"/>
  <c r="M167" i="9"/>
  <c r="L167" i="9"/>
  <c r="K167" i="9"/>
  <c r="J167" i="9"/>
  <c r="I167" i="9"/>
  <c r="M166" i="9"/>
  <c r="L166" i="9"/>
  <c r="K166" i="9"/>
  <c r="J166" i="9"/>
  <c r="I166" i="9"/>
  <c r="M165" i="9"/>
  <c r="L165" i="9"/>
  <c r="K165" i="9"/>
  <c r="J165" i="9"/>
  <c r="I165" i="9"/>
  <c r="M164" i="9"/>
  <c r="L164" i="9"/>
  <c r="K164" i="9"/>
  <c r="J164" i="9"/>
  <c r="I164" i="9"/>
  <c r="M163" i="9"/>
  <c r="L163" i="9"/>
  <c r="K163" i="9"/>
  <c r="J163" i="9"/>
  <c r="I163" i="9"/>
  <c r="M162" i="9"/>
  <c r="L162" i="9"/>
  <c r="K162" i="9"/>
  <c r="J162" i="9"/>
  <c r="I162" i="9"/>
  <c r="M161" i="9"/>
  <c r="L161" i="9"/>
  <c r="K161" i="9"/>
  <c r="J161" i="9"/>
  <c r="I161" i="9"/>
  <c r="M160" i="9"/>
  <c r="L160" i="9"/>
  <c r="K160" i="9"/>
  <c r="J160" i="9"/>
  <c r="I160" i="9"/>
  <c r="M159" i="9"/>
  <c r="L159" i="9"/>
  <c r="K159" i="9"/>
  <c r="J159" i="9"/>
  <c r="I159" i="9"/>
  <c r="M158" i="9"/>
  <c r="L158" i="9"/>
  <c r="K158" i="9"/>
  <c r="J158" i="9"/>
  <c r="I158" i="9"/>
  <c r="M157" i="9"/>
  <c r="L157" i="9"/>
  <c r="K157" i="9"/>
  <c r="J157" i="9"/>
  <c r="I157" i="9"/>
  <c r="M156" i="9"/>
  <c r="L156" i="9"/>
  <c r="K156" i="9"/>
  <c r="J156" i="9"/>
  <c r="I156" i="9"/>
  <c r="M155" i="9"/>
  <c r="L155" i="9"/>
  <c r="K155" i="9"/>
  <c r="J155" i="9"/>
  <c r="I155" i="9"/>
  <c r="M154" i="9"/>
  <c r="L154" i="9"/>
  <c r="K154" i="9"/>
  <c r="J154" i="9"/>
  <c r="I154" i="9"/>
  <c r="M153" i="9"/>
  <c r="L153" i="9"/>
  <c r="K153" i="9"/>
  <c r="J153" i="9"/>
  <c r="I153" i="9"/>
  <c r="M152" i="9"/>
  <c r="L152" i="9"/>
  <c r="K152" i="9"/>
  <c r="J152" i="9"/>
  <c r="I152" i="9"/>
  <c r="M151" i="9"/>
  <c r="L151" i="9"/>
  <c r="K151" i="9"/>
  <c r="J151" i="9"/>
  <c r="I151" i="9"/>
  <c r="M150" i="9"/>
  <c r="L150" i="9"/>
  <c r="K150" i="9"/>
  <c r="J150" i="9"/>
  <c r="I150" i="9"/>
  <c r="M149" i="9"/>
  <c r="L149" i="9"/>
  <c r="K149" i="9"/>
  <c r="J149" i="9"/>
  <c r="I149" i="9"/>
  <c r="M148" i="9"/>
  <c r="L148" i="9"/>
  <c r="K148" i="9"/>
  <c r="J148" i="9"/>
  <c r="I148" i="9"/>
  <c r="M147" i="9"/>
  <c r="L147" i="9"/>
  <c r="K147" i="9"/>
  <c r="J147" i="9"/>
  <c r="I147" i="9"/>
  <c r="M146" i="9"/>
  <c r="L146" i="9"/>
  <c r="K146" i="9"/>
  <c r="J146" i="9"/>
  <c r="I146" i="9"/>
  <c r="M145" i="9"/>
  <c r="L145" i="9"/>
  <c r="K145" i="9"/>
  <c r="J145" i="9"/>
  <c r="I145" i="9"/>
  <c r="M144" i="9"/>
  <c r="L144" i="9"/>
  <c r="K144" i="9"/>
  <c r="J144" i="9"/>
  <c r="I144" i="9"/>
  <c r="M143" i="9"/>
  <c r="L143" i="9"/>
  <c r="K143" i="9"/>
  <c r="J143" i="9"/>
  <c r="I143" i="9"/>
  <c r="M142" i="9"/>
  <c r="L142" i="9"/>
  <c r="K142" i="9"/>
  <c r="J142" i="9"/>
  <c r="I142" i="9"/>
  <c r="M141" i="9"/>
  <c r="L141" i="9"/>
  <c r="K141" i="9"/>
  <c r="J141" i="9"/>
  <c r="I141" i="9"/>
  <c r="M140" i="9"/>
  <c r="L140" i="9"/>
  <c r="K140" i="9"/>
  <c r="J140" i="9"/>
  <c r="I140" i="9"/>
  <c r="M139" i="9"/>
  <c r="L139" i="9"/>
  <c r="K139" i="9"/>
  <c r="J139" i="9"/>
  <c r="I139" i="9"/>
  <c r="M138" i="9"/>
  <c r="L138" i="9"/>
  <c r="K138" i="9"/>
  <c r="J138" i="9"/>
  <c r="I138" i="9"/>
  <c r="M137" i="9"/>
  <c r="L137" i="9"/>
  <c r="K137" i="9"/>
  <c r="J137" i="9"/>
  <c r="I137" i="9"/>
  <c r="M136" i="9"/>
  <c r="L136" i="9"/>
  <c r="K136" i="9"/>
  <c r="J136" i="9"/>
  <c r="I136" i="9"/>
  <c r="M135" i="9"/>
  <c r="L135" i="9"/>
  <c r="K135" i="9"/>
  <c r="J135" i="9"/>
  <c r="I135" i="9"/>
  <c r="M134" i="9"/>
  <c r="L134" i="9"/>
  <c r="K134" i="9"/>
  <c r="J134" i="9"/>
  <c r="I134" i="9"/>
  <c r="M133" i="9"/>
  <c r="L133" i="9"/>
  <c r="K133" i="9"/>
  <c r="J133" i="9"/>
  <c r="I133" i="9"/>
  <c r="M132" i="9"/>
  <c r="L132" i="9"/>
  <c r="K132" i="9"/>
  <c r="J132" i="9"/>
  <c r="I132" i="9"/>
  <c r="M131" i="9"/>
  <c r="L131" i="9"/>
  <c r="K131" i="9"/>
  <c r="J131" i="9"/>
  <c r="I131" i="9"/>
  <c r="M130" i="9"/>
  <c r="L130" i="9"/>
  <c r="K130" i="9"/>
  <c r="J130" i="9"/>
  <c r="I130" i="9"/>
  <c r="M129" i="9"/>
  <c r="L129" i="9"/>
  <c r="K129" i="9"/>
  <c r="J129" i="9"/>
  <c r="I129" i="9"/>
  <c r="M128" i="9"/>
  <c r="L128" i="9"/>
  <c r="K128" i="9"/>
  <c r="J128" i="9"/>
  <c r="I128" i="9"/>
  <c r="M127" i="9"/>
  <c r="L127" i="9"/>
  <c r="K127" i="9"/>
  <c r="J127" i="9"/>
  <c r="I127" i="9"/>
  <c r="M126" i="9"/>
  <c r="L126" i="9"/>
  <c r="K126" i="9"/>
  <c r="J126" i="9"/>
  <c r="I126" i="9"/>
  <c r="M125" i="9"/>
  <c r="L125" i="9"/>
  <c r="K125" i="9"/>
  <c r="J125" i="9"/>
  <c r="I125" i="9"/>
  <c r="M124" i="9"/>
  <c r="L124" i="9"/>
  <c r="K124" i="9"/>
  <c r="J124" i="9"/>
  <c r="I124" i="9"/>
  <c r="M123" i="9"/>
  <c r="L123" i="9"/>
  <c r="K123" i="9"/>
  <c r="J123" i="9"/>
  <c r="I123" i="9"/>
  <c r="M122" i="9"/>
  <c r="L122" i="9"/>
  <c r="K122" i="9"/>
  <c r="J122" i="9"/>
  <c r="I122" i="9"/>
  <c r="M121" i="9"/>
  <c r="L121" i="9"/>
  <c r="K121" i="9"/>
  <c r="J121" i="9"/>
  <c r="I121" i="9"/>
  <c r="M120" i="9"/>
  <c r="L120" i="9"/>
  <c r="K120" i="9"/>
  <c r="J120" i="9"/>
  <c r="I120" i="9"/>
  <c r="M119" i="9"/>
  <c r="L119" i="9"/>
  <c r="K119" i="9"/>
  <c r="J119" i="9"/>
  <c r="I119" i="9"/>
  <c r="M118" i="9"/>
  <c r="L118" i="9"/>
  <c r="K118" i="9"/>
  <c r="J118" i="9"/>
  <c r="I118" i="9"/>
  <c r="M117" i="9"/>
  <c r="L117" i="9"/>
  <c r="K117" i="9"/>
  <c r="J117" i="9"/>
  <c r="I117" i="9"/>
  <c r="M116" i="9"/>
  <c r="L116" i="9"/>
  <c r="K116" i="9"/>
  <c r="J116" i="9"/>
  <c r="I116" i="9"/>
  <c r="M115" i="9"/>
  <c r="L115" i="9"/>
  <c r="K115" i="9"/>
  <c r="J115" i="9"/>
  <c r="I115" i="9"/>
  <c r="M114" i="9"/>
  <c r="L114" i="9"/>
  <c r="K114" i="9"/>
  <c r="J114" i="9"/>
  <c r="I114" i="9"/>
  <c r="M113" i="9"/>
  <c r="L113" i="9"/>
  <c r="K113" i="9"/>
  <c r="J113" i="9"/>
  <c r="I113" i="9"/>
  <c r="M112" i="9"/>
  <c r="L112" i="9"/>
  <c r="K112" i="9"/>
  <c r="J112" i="9"/>
  <c r="I112" i="9"/>
  <c r="M111" i="9"/>
  <c r="L111" i="9"/>
  <c r="K111" i="9"/>
  <c r="J111" i="9"/>
  <c r="I111" i="9"/>
  <c r="M110" i="9"/>
  <c r="L110" i="9"/>
  <c r="K110" i="9"/>
  <c r="J110" i="9"/>
  <c r="I110" i="9"/>
  <c r="M109" i="9"/>
  <c r="L109" i="9"/>
  <c r="K109" i="9"/>
  <c r="J109" i="9"/>
  <c r="I109" i="9"/>
  <c r="M108" i="9"/>
  <c r="L108" i="9"/>
  <c r="K108" i="9"/>
  <c r="J108" i="9"/>
  <c r="I108" i="9"/>
  <c r="M107" i="9"/>
  <c r="L107" i="9"/>
  <c r="K107" i="9"/>
  <c r="J107" i="9"/>
  <c r="I107" i="9"/>
  <c r="M106" i="9"/>
  <c r="L106" i="9"/>
  <c r="K106" i="9"/>
  <c r="J106" i="9"/>
  <c r="I106" i="9"/>
  <c r="M105" i="9"/>
  <c r="L105" i="9"/>
  <c r="K105" i="9"/>
  <c r="J105" i="9"/>
  <c r="I105" i="9"/>
  <c r="M104" i="9"/>
  <c r="L104" i="9"/>
  <c r="K104" i="9"/>
  <c r="J104" i="9"/>
  <c r="I104" i="9"/>
  <c r="M103" i="9"/>
  <c r="L103" i="9"/>
  <c r="K103" i="9"/>
  <c r="J103" i="9"/>
  <c r="I103" i="9"/>
  <c r="M102" i="9"/>
  <c r="L102" i="9"/>
  <c r="K102" i="9"/>
  <c r="J102" i="9"/>
  <c r="I102" i="9"/>
  <c r="M101" i="9"/>
  <c r="L101" i="9"/>
  <c r="K101" i="9"/>
  <c r="J101" i="9"/>
  <c r="I101" i="9"/>
  <c r="M100" i="9"/>
  <c r="L100" i="9"/>
  <c r="K100" i="9"/>
  <c r="J100" i="9"/>
  <c r="I100" i="9"/>
  <c r="M99" i="9"/>
  <c r="L99" i="9"/>
  <c r="K99" i="9"/>
  <c r="J99" i="9"/>
  <c r="I99" i="9"/>
  <c r="M98" i="9"/>
  <c r="L98" i="9"/>
  <c r="K98" i="9"/>
  <c r="J98" i="9"/>
  <c r="I98" i="9"/>
  <c r="M97" i="9"/>
  <c r="L97" i="9"/>
  <c r="K97" i="9"/>
  <c r="J97" i="9"/>
  <c r="I97" i="9"/>
  <c r="M96" i="9"/>
  <c r="L96" i="9"/>
  <c r="K96" i="9"/>
  <c r="J96" i="9"/>
  <c r="I96" i="9"/>
  <c r="M95" i="9"/>
  <c r="L95" i="9"/>
  <c r="K95" i="9"/>
  <c r="J95" i="9"/>
  <c r="I95" i="9"/>
  <c r="M94" i="9"/>
  <c r="L94" i="9"/>
  <c r="K94" i="9"/>
  <c r="J94" i="9"/>
  <c r="I94" i="9"/>
  <c r="M93" i="9"/>
  <c r="L93" i="9"/>
  <c r="K93" i="9"/>
  <c r="J93" i="9"/>
  <c r="I93" i="9"/>
  <c r="M92" i="9"/>
  <c r="L92" i="9"/>
  <c r="K92" i="9"/>
  <c r="J92" i="9"/>
  <c r="I92" i="9"/>
  <c r="M91" i="9"/>
  <c r="L91" i="9"/>
  <c r="K91" i="9"/>
  <c r="J91" i="9"/>
  <c r="I91" i="9"/>
  <c r="M90" i="9"/>
  <c r="L90" i="9"/>
  <c r="K90" i="9"/>
  <c r="J90" i="9"/>
  <c r="I90" i="9"/>
  <c r="M89" i="9"/>
  <c r="L89" i="9"/>
  <c r="K89" i="9"/>
  <c r="J89" i="9"/>
  <c r="I89" i="9"/>
  <c r="M88" i="9"/>
  <c r="L88" i="9"/>
  <c r="K88" i="9"/>
  <c r="J88" i="9"/>
  <c r="I88" i="9"/>
  <c r="M87" i="9"/>
  <c r="L87" i="9"/>
  <c r="K87" i="9"/>
  <c r="J87" i="9"/>
  <c r="I87" i="9"/>
  <c r="M86" i="9"/>
  <c r="L86" i="9"/>
  <c r="K86" i="9"/>
  <c r="J86" i="9"/>
  <c r="I86" i="9"/>
  <c r="M85" i="9"/>
  <c r="L85" i="9"/>
  <c r="K85" i="9"/>
  <c r="J85" i="9"/>
  <c r="I85" i="9"/>
  <c r="M84" i="9"/>
  <c r="L84" i="9"/>
  <c r="K84" i="9"/>
  <c r="J84" i="9"/>
  <c r="I84" i="9"/>
  <c r="M83" i="9"/>
  <c r="L83" i="9"/>
  <c r="K83" i="9"/>
  <c r="J83" i="9"/>
  <c r="I83" i="9"/>
  <c r="M82" i="9"/>
  <c r="L82" i="9"/>
  <c r="K82" i="9"/>
  <c r="J82" i="9"/>
  <c r="I82" i="9"/>
  <c r="M81" i="9"/>
  <c r="L81" i="9"/>
  <c r="K81" i="9"/>
  <c r="J81" i="9"/>
  <c r="I81" i="9"/>
  <c r="M80" i="9"/>
  <c r="L80" i="9"/>
  <c r="K80" i="9"/>
  <c r="J80" i="9"/>
  <c r="I80" i="9"/>
  <c r="M79" i="9"/>
  <c r="L79" i="9"/>
  <c r="K79" i="9"/>
  <c r="J79" i="9"/>
  <c r="I79" i="9"/>
  <c r="M78" i="9"/>
  <c r="L78" i="9"/>
  <c r="K78" i="9"/>
  <c r="J78" i="9"/>
  <c r="I78" i="9"/>
  <c r="M77" i="9"/>
  <c r="L77" i="9"/>
  <c r="K77" i="9"/>
  <c r="J77" i="9"/>
  <c r="I77" i="9"/>
  <c r="M76" i="9"/>
  <c r="L76" i="9"/>
  <c r="K76" i="9"/>
  <c r="J76" i="9"/>
  <c r="I76" i="9"/>
  <c r="M75" i="9"/>
  <c r="L75" i="9"/>
  <c r="K75" i="9"/>
  <c r="J75" i="9"/>
  <c r="I75" i="9"/>
  <c r="M74" i="9"/>
  <c r="L74" i="9"/>
  <c r="K74" i="9"/>
  <c r="J74" i="9"/>
  <c r="I74" i="9"/>
  <c r="M73" i="9"/>
  <c r="L73" i="9"/>
  <c r="K73" i="9"/>
  <c r="J73" i="9"/>
  <c r="I73" i="9"/>
  <c r="M72" i="9"/>
  <c r="L72" i="9"/>
  <c r="K72" i="9"/>
  <c r="J72" i="9"/>
  <c r="I72" i="9"/>
  <c r="M71" i="9"/>
  <c r="L71" i="9"/>
  <c r="K71" i="9"/>
  <c r="J71" i="9"/>
  <c r="I71" i="9"/>
  <c r="M70" i="9"/>
  <c r="L70" i="9"/>
  <c r="K70" i="9"/>
  <c r="J70" i="9"/>
  <c r="I70" i="9"/>
  <c r="M69" i="9"/>
  <c r="L69" i="9"/>
  <c r="K69" i="9"/>
  <c r="J69" i="9"/>
  <c r="I69" i="9"/>
  <c r="M68" i="9"/>
  <c r="L68" i="9"/>
  <c r="K68" i="9"/>
  <c r="J68" i="9"/>
  <c r="I68" i="9"/>
  <c r="M67" i="9"/>
  <c r="L67" i="9"/>
  <c r="K67" i="9"/>
  <c r="J67" i="9"/>
  <c r="I67" i="9"/>
  <c r="M66" i="9"/>
  <c r="L66" i="9"/>
  <c r="K66" i="9"/>
  <c r="J66" i="9"/>
  <c r="I66" i="9"/>
  <c r="M65" i="9"/>
  <c r="L65" i="9"/>
  <c r="K65" i="9"/>
  <c r="J65" i="9"/>
  <c r="I65" i="9"/>
  <c r="M64" i="9"/>
  <c r="L64" i="9"/>
  <c r="K64" i="9"/>
  <c r="J64" i="9"/>
  <c r="I64" i="9"/>
  <c r="M63" i="9"/>
  <c r="L63" i="9"/>
  <c r="K63" i="9"/>
  <c r="J63" i="9"/>
  <c r="I63" i="9"/>
  <c r="M62" i="9"/>
  <c r="L62" i="9"/>
  <c r="K62" i="9"/>
  <c r="J62" i="9"/>
  <c r="I62" i="9"/>
  <c r="M61" i="9"/>
  <c r="L61" i="9"/>
  <c r="K61" i="9"/>
  <c r="J61" i="9"/>
  <c r="I61" i="9"/>
  <c r="M60" i="9"/>
  <c r="L60" i="9"/>
  <c r="K60" i="9"/>
  <c r="J60" i="9"/>
  <c r="I60" i="9"/>
  <c r="M59" i="9"/>
  <c r="L59" i="9"/>
  <c r="K59" i="9"/>
  <c r="J59" i="9"/>
  <c r="I59" i="9"/>
  <c r="M58" i="9"/>
  <c r="L58" i="9"/>
  <c r="K58" i="9"/>
  <c r="J58" i="9"/>
  <c r="I58" i="9"/>
  <c r="M57" i="9"/>
  <c r="L57" i="9"/>
  <c r="K57" i="9"/>
  <c r="J57" i="9"/>
  <c r="I57" i="9"/>
  <c r="M56" i="9"/>
  <c r="L56" i="9"/>
  <c r="K56" i="9"/>
  <c r="J56" i="9"/>
  <c r="I56" i="9"/>
  <c r="M55" i="9"/>
  <c r="L55" i="9"/>
  <c r="K55" i="9"/>
  <c r="J55" i="9"/>
  <c r="I55" i="9"/>
  <c r="M54" i="9"/>
  <c r="L54" i="9"/>
  <c r="K54" i="9"/>
  <c r="J54" i="9"/>
  <c r="I54" i="9"/>
  <c r="M53" i="9"/>
  <c r="L53" i="9"/>
  <c r="K53" i="9"/>
  <c r="J53" i="9"/>
  <c r="I53" i="9"/>
  <c r="M52" i="9"/>
  <c r="L52" i="9"/>
  <c r="K52" i="9"/>
  <c r="J52" i="9"/>
  <c r="I52" i="9"/>
  <c r="M51" i="9"/>
  <c r="L51" i="9"/>
  <c r="K51" i="9"/>
  <c r="J51" i="9"/>
  <c r="I51" i="9"/>
  <c r="M50" i="9"/>
  <c r="L50" i="9"/>
  <c r="K50" i="9"/>
  <c r="J50" i="9"/>
  <c r="I50" i="9"/>
  <c r="M49" i="9"/>
  <c r="L49" i="9"/>
  <c r="K49" i="9"/>
  <c r="J49" i="9"/>
  <c r="I49" i="9"/>
  <c r="M48" i="9"/>
  <c r="L48" i="9"/>
  <c r="K48" i="9"/>
  <c r="J48" i="9"/>
  <c r="I48" i="9"/>
  <c r="M47" i="9"/>
  <c r="L47" i="9"/>
  <c r="K47" i="9"/>
  <c r="J47" i="9"/>
  <c r="I47" i="9"/>
  <c r="M46" i="9"/>
  <c r="L46" i="9"/>
  <c r="K46" i="9"/>
  <c r="J46" i="9"/>
  <c r="I46" i="9"/>
  <c r="M45" i="9"/>
  <c r="L45" i="9"/>
  <c r="K45" i="9"/>
  <c r="J45" i="9"/>
  <c r="I45" i="9"/>
  <c r="M44" i="9"/>
  <c r="L44" i="9"/>
  <c r="K44" i="9"/>
  <c r="J44" i="9"/>
  <c r="I44" i="9"/>
  <c r="M43" i="9"/>
  <c r="L43" i="9"/>
  <c r="K43" i="9"/>
  <c r="J43" i="9"/>
  <c r="I43" i="9"/>
  <c r="M42" i="9"/>
  <c r="L42" i="9"/>
  <c r="K42" i="9"/>
  <c r="J42" i="9"/>
  <c r="I42" i="9"/>
  <c r="M41" i="9"/>
  <c r="L41" i="9"/>
  <c r="K41" i="9"/>
  <c r="J41" i="9"/>
  <c r="I41" i="9"/>
  <c r="M40" i="9"/>
  <c r="L40" i="9"/>
  <c r="K40" i="9"/>
  <c r="J40" i="9"/>
  <c r="I40" i="9"/>
  <c r="M39" i="9"/>
  <c r="L39" i="9"/>
  <c r="K39" i="9"/>
  <c r="J39" i="9"/>
  <c r="I39" i="9"/>
  <c r="M38" i="9"/>
  <c r="L38" i="9"/>
  <c r="K38" i="9"/>
  <c r="J38" i="9"/>
  <c r="I38" i="9"/>
  <c r="M37" i="9"/>
  <c r="L37" i="9"/>
  <c r="K37" i="9"/>
  <c r="J37" i="9"/>
  <c r="I37" i="9"/>
  <c r="M36" i="9"/>
  <c r="L36" i="9"/>
  <c r="K36" i="9"/>
  <c r="J36" i="9"/>
  <c r="I36" i="9"/>
  <c r="M35" i="9"/>
  <c r="L35" i="9"/>
  <c r="K35" i="9"/>
  <c r="J35" i="9"/>
  <c r="I35" i="9"/>
  <c r="M34" i="9"/>
  <c r="L34" i="9"/>
  <c r="K34" i="9"/>
  <c r="J34" i="9"/>
  <c r="I34" i="9"/>
  <c r="M33" i="9"/>
  <c r="L33" i="9"/>
  <c r="K33" i="9"/>
  <c r="J33" i="9"/>
  <c r="I33" i="9"/>
  <c r="M32" i="9"/>
  <c r="L32" i="9"/>
  <c r="K32" i="9"/>
  <c r="J32" i="9"/>
  <c r="I32" i="9"/>
  <c r="M31" i="9"/>
  <c r="L31" i="9"/>
  <c r="K31" i="9"/>
  <c r="J31" i="9"/>
  <c r="I31" i="9"/>
  <c r="M30" i="9"/>
  <c r="L30" i="9"/>
  <c r="K30" i="9"/>
  <c r="J30" i="9"/>
  <c r="I30" i="9"/>
  <c r="M29" i="9"/>
  <c r="L29" i="9"/>
  <c r="K29" i="9"/>
  <c r="J29" i="9"/>
  <c r="I29" i="9"/>
  <c r="M28" i="9"/>
  <c r="L28" i="9"/>
  <c r="K28" i="9"/>
  <c r="J28" i="9"/>
  <c r="I28" i="9"/>
  <c r="M27" i="9"/>
  <c r="L27" i="9"/>
  <c r="K27" i="9"/>
  <c r="J27" i="9"/>
  <c r="I27" i="9"/>
  <c r="M26" i="9"/>
  <c r="L26" i="9"/>
  <c r="K26" i="9"/>
  <c r="J26" i="9"/>
  <c r="I26" i="9"/>
  <c r="M25" i="9"/>
  <c r="L25" i="9"/>
  <c r="K25" i="9"/>
  <c r="J25" i="9"/>
  <c r="I25" i="9"/>
  <c r="M24" i="9"/>
  <c r="L24" i="9"/>
  <c r="K24" i="9"/>
  <c r="J24" i="9"/>
  <c r="I24" i="9"/>
  <c r="M23" i="9"/>
  <c r="L23" i="9"/>
  <c r="K23" i="9"/>
  <c r="J23" i="9"/>
  <c r="I23" i="9"/>
  <c r="M22" i="9"/>
  <c r="L22" i="9"/>
  <c r="K22" i="9"/>
  <c r="J22" i="9"/>
  <c r="I22" i="9"/>
  <c r="M21" i="9"/>
  <c r="L21" i="9"/>
  <c r="K21" i="9"/>
  <c r="J21" i="9"/>
  <c r="I21" i="9"/>
  <c r="M20" i="9"/>
  <c r="L20" i="9"/>
  <c r="K20" i="9"/>
  <c r="J20" i="9"/>
  <c r="I20" i="9"/>
  <c r="M19" i="9"/>
  <c r="L19" i="9"/>
  <c r="K19" i="9"/>
  <c r="J19" i="9"/>
  <c r="I19" i="9"/>
  <c r="M18" i="9"/>
  <c r="L18" i="9"/>
  <c r="K18" i="9"/>
  <c r="J18" i="9"/>
  <c r="I18" i="9"/>
  <c r="M17" i="9"/>
  <c r="L17" i="9"/>
  <c r="K17" i="9"/>
  <c r="J17" i="9"/>
  <c r="I17" i="9"/>
  <c r="M16" i="9"/>
  <c r="L16" i="9"/>
  <c r="K16" i="9"/>
  <c r="J16" i="9"/>
  <c r="I16" i="9"/>
  <c r="M15" i="9"/>
  <c r="L15" i="9"/>
  <c r="K15" i="9"/>
  <c r="J15" i="9"/>
  <c r="I15" i="9"/>
  <c r="M14" i="9"/>
  <c r="L14" i="9"/>
  <c r="K14" i="9"/>
  <c r="J14" i="9"/>
  <c r="I14" i="9"/>
  <c r="M13" i="9"/>
  <c r="L13" i="9"/>
  <c r="K13" i="9"/>
  <c r="J13" i="9"/>
  <c r="I13" i="9"/>
  <c r="M12" i="9"/>
  <c r="L12" i="9"/>
  <c r="K12" i="9"/>
  <c r="J12" i="9"/>
  <c r="I12" i="9"/>
  <c r="M11" i="9"/>
  <c r="L11" i="9"/>
  <c r="K11" i="9"/>
  <c r="J11" i="9"/>
  <c r="I11" i="9"/>
  <c r="M10" i="9"/>
  <c r="L10" i="9"/>
  <c r="K10" i="9"/>
  <c r="J10" i="9"/>
  <c r="I10" i="9"/>
  <c r="M9" i="9"/>
  <c r="L9" i="9"/>
  <c r="K9" i="9"/>
  <c r="J9" i="9"/>
  <c r="I9" i="9"/>
  <c r="M8" i="9"/>
  <c r="L8" i="9"/>
  <c r="K8" i="9"/>
  <c r="J8" i="9"/>
  <c r="I8" i="9"/>
  <c r="M7" i="9"/>
  <c r="L7" i="9"/>
  <c r="K7" i="9"/>
  <c r="J7" i="9"/>
  <c r="I7" i="9"/>
  <c r="M6" i="9"/>
  <c r="L6" i="9"/>
  <c r="K6" i="9"/>
  <c r="J6" i="9"/>
  <c r="I6" i="9"/>
  <c r="M5" i="9"/>
  <c r="L5" i="9"/>
  <c r="K5" i="9"/>
  <c r="J5" i="9"/>
  <c r="I5" i="9"/>
  <c r="M4" i="9"/>
  <c r="L4" i="9"/>
  <c r="K4" i="9"/>
  <c r="J4" i="9"/>
  <c r="I4" i="9"/>
  <c r="I3" i="9"/>
  <c r="J3" i="9"/>
  <c r="K3" i="9"/>
  <c r="L3" i="9"/>
  <c r="M3" i="9"/>
  <c r="L180" i="10" l="1"/>
  <c r="J181" i="10"/>
  <c r="L211" i="10"/>
  <c r="J212" i="10"/>
  <c r="J10" i="10"/>
  <c r="L9" i="10"/>
  <c r="J154" i="10"/>
  <c r="L153" i="10"/>
  <c r="J15" i="10"/>
  <c r="L14" i="10"/>
  <c r="J36" i="10"/>
  <c r="L35" i="10"/>
  <c r="J40" i="10"/>
  <c r="L39" i="10"/>
  <c r="B51" i="7"/>
  <c r="B52" i="7" s="1"/>
  <c r="B53" i="7" s="1"/>
  <c r="B54" i="7" s="1"/>
  <c r="B49" i="7"/>
  <c r="B50" i="7" s="1"/>
  <c r="B47" i="7"/>
  <c r="B48" i="7" s="1"/>
  <c r="B43" i="7"/>
  <c r="B44" i="7" s="1"/>
  <c r="B39" i="7"/>
  <c r="B40" i="7" s="1"/>
  <c r="B41" i="7" s="1"/>
  <c r="B35" i="7"/>
  <c r="B36" i="7" s="1"/>
  <c r="B37" i="7" s="1"/>
  <c r="B31" i="7"/>
  <c r="B32" i="7" s="1"/>
  <c r="B33" i="7" s="1"/>
  <c r="B34" i="7" s="1"/>
  <c r="B27" i="7"/>
  <c r="B28" i="7" s="1"/>
  <c r="B23" i="7"/>
  <c r="B24" i="7" s="1"/>
  <c r="B25" i="7" s="1"/>
  <c r="B19" i="7"/>
  <c r="B20" i="7" s="1"/>
  <c r="B21" i="7" s="1"/>
  <c r="B15" i="7"/>
  <c r="B11" i="7"/>
  <c r="B7" i="7"/>
  <c r="B3" i="7"/>
  <c r="B4" i="7" s="1"/>
  <c r="B5" i="7" s="1"/>
  <c r="B6" i="7" s="1"/>
  <c r="B2" i="7"/>
  <c r="B51" i="6"/>
  <c r="B52" i="6" s="1"/>
  <c r="B53" i="6" s="1"/>
  <c r="B54" i="6" s="1"/>
  <c r="B47" i="6"/>
  <c r="B48" i="6" s="1"/>
  <c r="B49" i="6" s="1"/>
  <c r="B50" i="6" s="1"/>
  <c r="B43" i="6"/>
  <c r="B44" i="6" s="1"/>
  <c r="B45" i="6" s="1"/>
  <c r="B46" i="6" s="1"/>
  <c r="B39" i="6"/>
  <c r="B40" i="6" s="1"/>
  <c r="B41" i="6" s="1"/>
  <c r="B42" i="6" s="1"/>
  <c r="B35" i="6"/>
  <c r="B36" i="6" s="1"/>
  <c r="B37" i="6" s="1"/>
  <c r="B38" i="6" s="1"/>
  <c r="B31" i="6"/>
  <c r="B32" i="6" s="1"/>
  <c r="B33" i="6" s="1"/>
  <c r="B34" i="6" s="1"/>
  <c r="B27" i="6"/>
  <c r="B28" i="6" s="1"/>
  <c r="B29" i="6" s="1"/>
  <c r="B30" i="6" s="1"/>
  <c r="B23" i="6"/>
  <c r="B24" i="6" s="1"/>
  <c r="B25" i="6" s="1"/>
  <c r="B26" i="6" s="1"/>
  <c r="B21" i="6"/>
  <c r="B22" i="6" s="1"/>
  <c r="B19" i="6"/>
  <c r="B20" i="6" s="1"/>
  <c r="B15" i="6"/>
  <c r="B16" i="6" s="1"/>
  <c r="B17" i="6" s="1"/>
  <c r="B18" i="6" s="1"/>
  <c r="B12" i="6"/>
  <c r="B13" i="6" s="1"/>
  <c r="B14" i="6" s="1"/>
  <c r="B11" i="6"/>
  <c r="B7" i="6"/>
  <c r="B8" i="6" s="1"/>
  <c r="B9" i="6" s="1"/>
  <c r="B10" i="6" s="1"/>
  <c r="B3" i="6"/>
  <c r="B4" i="6" s="1"/>
  <c r="B5" i="6" s="1"/>
  <c r="B6" i="6" s="1"/>
  <c r="B2" i="6"/>
  <c r="B51" i="5"/>
  <c r="B52" i="5" s="1"/>
  <c r="B53" i="5" s="1"/>
  <c r="B54" i="5" s="1"/>
  <c r="B47" i="5"/>
  <c r="B48" i="5" s="1"/>
  <c r="B49" i="5" s="1"/>
  <c r="B50" i="5" s="1"/>
  <c r="B43" i="5"/>
  <c r="B44" i="5" s="1"/>
  <c r="B45" i="5" s="1"/>
  <c r="B46" i="5" s="1"/>
  <c r="B39" i="5"/>
  <c r="B40" i="5" s="1"/>
  <c r="B41" i="5" s="1"/>
  <c r="B42" i="5" s="1"/>
  <c r="B35" i="5"/>
  <c r="B36" i="5" s="1"/>
  <c r="B37" i="5" s="1"/>
  <c r="B38" i="5" s="1"/>
  <c r="B31" i="5"/>
  <c r="B32" i="5" s="1"/>
  <c r="B33" i="5" s="1"/>
  <c r="B34" i="5" s="1"/>
  <c r="B28" i="5"/>
  <c r="B29" i="5" s="1"/>
  <c r="B30" i="5" s="1"/>
  <c r="B27" i="5"/>
  <c r="B23" i="5"/>
  <c r="B24" i="5" s="1"/>
  <c r="B25" i="5" s="1"/>
  <c r="B26" i="5" s="1"/>
  <c r="B20" i="5"/>
  <c r="B21" i="5" s="1"/>
  <c r="B22" i="5" s="1"/>
  <c r="B19" i="5"/>
  <c r="B16" i="5"/>
  <c r="B17" i="5" s="1"/>
  <c r="B18" i="5" s="1"/>
  <c r="B15" i="5"/>
  <c r="B11" i="5"/>
  <c r="B12" i="5" s="1"/>
  <c r="B13" i="5" s="1"/>
  <c r="B14" i="5" s="1"/>
  <c r="B7" i="5"/>
  <c r="B8" i="5" s="1"/>
  <c r="B9" i="5" s="1"/>
  <c r="B10" i="5" s="1"/>
  <c r="B3" i="5"/>
  <c r="B4" i="5" s="1"/>
  <c r="B5" i="5" s="1"/>
  <c r="B6" i="5" s="1"/>
  <c r="B2" i="5"/>
  <c r="B2" i="3"/>
  <c r="B51" i="3"/>
  <c r="B47" i="3"/>
  <c r="B43" i="3"/>
  <c r="B39" i="3"/>
  <c r="B35" i="3"/>
  <c r="B31" i="3"/>
  <c r="B27" i="3"/>
  <c r="B23" i="3"/>
  <c r="B19" i="3"/>
  <c r="B15" i="3"/>
  <c r="B11" i="3"/>
  <c r="B7" i="3"/>
  <c r="B3" i="3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F46" i="5" l="1" a="1"/>
  <c r="F46" i="5" s="1"/>
  <c r="H46" i="5" s="1" a="1"/>
  <c r="H46" i="5" s="1"/>
  <c r="C54" i="5" a="1"/>
  <c r="C54" i="5" s="1"/>
  <c r="O106" i="9" s="1"/>
  <c r="C50" i="5" a="1"/>
  <c r="C50" i="5" s="1"/>
  <c r="O102" i="9" s="1"/>
  <c r="C46" i="5" a="1"/>
  <c r="C46" i="5" s="1"/>
  <c r="O98" i="9" s="1"/>
  <c r="C42" i="5" a="1"/>
  <c r="C42" i="5" s="1"/>
  <c r="O94" i="9" s="1"/>
  <c r="C38" i="5" a="1"/>
  <c r="C38" i="5" s="1"/>
  <c r="O90" i="9" s="1"/>
  <c r="C34" i="5" a="1"/>
  <c r="C34" i="5" s="1"/>
  <c r="O86" i="9" s="1"/>
  <c r="C30" i="5" a="1"/>
  <c r="C30" i="5" s="1"/>
  <c r="O82" i="9" s="1"/>
  <c r="C26" i="5" a="1"/>
  <c r="C26" i="5" s="1"/>
  <c r="O78" i="9" s="1"/>
  <c r="C22" i="5" a="1"/>
  <c r="C22" i="5" s="1"/>
  <c r="O74" i="9" s="1"/>
  <c r="C18" i="5" a="1"/>
  <c r="C18" i="5" s="1"/>
  <c r="O70" i="9" s="1"/>
  <c r="C14" i="5" a="1"/>
  <c r="C14" i="5" s="1"/>
  <c r="O66" i="9" s="1"/>
  <c r="C10" i="5" a="1"/>
  <c r="C10" i="5" s="1"/>
  <c r="O62" i="9" s="1"/>
  <c r="C6" i="5" a="1"/>
  <c r="C6" i="5" s="1"/>
  <c r="O58" i="9" s="1"/>
  <c r="C52" i="5" a="1"/>
  <c r="C52" i="5" s="1"/>
  <c r="O104" i="9" s="1"/>
  <c r="C40" i="5" a="1"/>
  <c r="C40" i="5" s="1"/>
  <c r="O92" i="9" s="1"/>
  <c r="C28" i="5" a="1"/>
  <c r="C28" i="5" s="1"/>
  <c r="O80" i="9" s="1"/>
  <c r="C16" i="5" a="1"/>
  <c r="C16" i="5" s="1"/>
  <c r="O68" i="9" s="1"/>
  <c r="C4" i="5" a="1"/>
  <c r="C4" i="5" s="1"/>
  <c r="O56" i="9" s="1"/>
  <c r="C53" i="5" a="1"/>
  <c r="C53" i="5" s="1"/>
  <c r="O105" i="9" s="1"/>
  <c r="C49" i="5" a="1"/>
  <c r="C49" i="5" s="1"/>
  <c r="O101" i="9" s="1"/>
  <c r="C45" i="5" a="1"/>
  <c r="C45" i="5" s="1"/>
  <c r="O97" i="9" s="1"/>
  <c r="C41" i="5" a="1"/>
  <c r="C41" i="5" s="1"/>
  <c r="O93" i="9" s="1"/>
  <c r="C37" i="5" a="1"/>
  <c r="C37" i="5" s="1"/>
  <c r="O89" i="9" s="1"/>
  <c r="C33" i="5" a="1"/>
  <c r="C33" i="5" s="1"/>
  <c r="O85" i="9" s="1"/>
  <c r="C29" i="5" a="1"/>
  <c r="C29" i="5" s="1"/>
  <c r="O81" i="9" s="1"/>
  <c r="C25" i="5" a="1"/>
  <c r="C25" i="5" s="1"/>
  <c r="O77" i="9" s="1"/>
  <c r="C21" i="5" a="1"/>
  <c r="C21" i="5" s="1"/>
  <c r="O73" i="9" s="1"/>
  <c r="C17" i="5" a="1"/>
  <c r="C17" i="5" s="1"/>
  <c r="O69" i="9" s="1"/>
  <c r="C13" i="5" a="1"/>
  <c r="C13" i="5" s="1"/>
  <c r="O65" i="9" s="1"/>
  <c r="C9" i="5" a="1"/>
  <c r="C9" i="5" s="1"/>
  <c r="O61" i="9" s="1"/>
  <c r="C5" i="5" a="1"/>
  <c r="C5" i="5" s="1"/>
  <c r="O57" i="9" s="1"/>
  <c r="C44" i="5" a="1"/>
  <c r="C44" i="5" s="1"/>
  <c r="O96" i="9" s="1"/>
  <c r="C24" i="5" a="1"/>
  <c r="C24" i="5" s="1"/>
  <c r="O76" i="9" s="1"/>
  <c r="C12" i="5" a="1"/>
  <c r="C12" i="5" s="1"/>
  <c r="O64" i="9" s="1"/>
  <c r="C51" i="5" a="1"/>
  <c r="C51" i="5" s="1"/>
  <c r="O103" i="9" s="1"/>
  <c r="C47" i="5" a="1"/>
  <c r="C47" i="5" s="1"/>
  <c r="O99" i="9" s="1"/>
  <c r="C43" i="5" a="1"/>
  <c r="C43" i="5" s="1"/>
  <c r="O95" i="9" s="1"/>
  <c r="C39" i="5" a="1"/>
  <c r="C39" i="5" s="1"/>
  <c r="O91" i="9" s="1"/>
  <c r="C35" i="5" a="1"/>
  <c r="C35" i="5" s="1"/>
  <c r="O87" i="9" s="1"/>
  <c r="C31" i="5" a="1"/>
  <c r="C31" i="5" s="1"/>
  <c r="O83" i="9" s="1"/>
  <c r="C27" i="5" a="1"/>
  <c r="C27" i="5" s="1"/>
  <c r="O79" i="9" s="1"/>
  <c r="C23" i="5" a="1"/>
  <c r="C23" i="5" s="1"/>
  <c r="O75" i="9" s="1"/>
  <c r="C19" i="5" a="1"/>
  <c r="C19" i="5" s="1"/>
  <c r="O71" i="9" s="1"/>
  <c r="C15" i="5" a="1"/>
  <c r="C15" i="5" s="1"/>
  <c r="O67" i="9" s="1"/>
  <c r="C11" i="5" a="1"/>
  <c r="C11" i="5" s="1"/>
  <c r="O63" i="9" s="1"/>
  <c r="C7" i="5" a="1"/>
  <c r="C7" i="5" s="1"/>
  <c r="O59" i="9" s="1"/>
  <c r="C3" i="5" a="1"/>
  <c r="C3" i="5" s="1"/>
  <c r="O55" i="9" s="1"/>
  <c r="C48" i="5" a="1"/>
  <c r="C48" i="5" s="1"/>
  <c r="O100" i="9" s="1"/>
  <c r="C36" i="5" a="1"/>
  <c r="C36" i="5" s="1"/>
  <c r="O88" i="9" s="1"/>
  <c r="C32" i="5" a="1"/>
  <c r="C32" i="5" s="1"/>
  <c r="O84" i="9" s="1"/>
  <c r="C20" i="5" a="1"/>
  <c r="C20" i="5" s="1"/>
  <c r="O72" i="9" s="1"/>
  <c r="C8" i="5" a="1"/>
  <c r="C8" i="5" s="1"/>
  <c r="O60" i="9" s="1"/>
  <c r="F12" i="5" a="1"/>
  <c r="F12" i="5" s="1"/>
  <c r="H12" i="5" s="1" a="1"/>
  <c r="H12" i="5" s="1"/>
  <c r="F19" i="5" a="1"/>
  <c r="F19" i="5" s="1"/>
  <c r="H19" i="5" s="1" a="1"/>
  <c r="H19" i="5" s="1"/>
  <c r="F48" i="7" a="1"/>
  <c r="F48" i="7" s="1"/>
  <c r="H48" i="7" s="1" a="1"/>
  <c r="H48" i="7" s="1"/>
  <c r="G204" i="9" s="1"/>
  <c r="C54" i="7" a="1"/>
  <c r="C54" i="7" s="1"/>
  <c r="O210" i="9" s="1"/>
  <c r="C50" i="7" a="1"/>
  <c r="C50" i="7" s="1"/>
  <c r="O206" i="9" s="1"/>
  <c r="C42" i="7" a="1"/>
  <c r="C42" i="7" s="1"/>
  <c r="O198" i="9" s="1"/>
  <c r="C34" i="7" a="1"/>
  <c r="C34" i="7" s="1"/>
  <c r="O190" i="9" s="1"/>
  <c r="C26" i="7" a="1"/>
  <c r="C26" i="7" s="1"/>
  <c r="O182" i="9" s="1"/>
  <c r="C6" i="7" a="1"/>
  <c r="C6" i="7" s="1"/>
  <c r="O162" i="9" s="1"/>
  <c r="C52" i="7" a="1"/>
  <c r="C52" i="7" s="1"/>
  <c r="O208" i="9" s="1"/>
  <c r="C40" i="7" a="1"/>
  <c r="C40" i="7" s="1"/>
  <c r="O196" i="9" s="1"/>
  <c r="C28" i="7" a="1"/>
  <c r="C28" i="7" s="1"/>
  <c r="O184" i="9" s="1"/>
  <c r="C4" i="7" a="1"/>
  <c r="C4" i="7" s="1"/>
  <c r="O160" i="9" s="1"/>
  <c r="C53" i="7" a="1"/>
  <c r="C53" i="7" s="1"/>
  <c r="O209" i="9" s="1"/>
  <c r="C49" i="7" a="1"/>
  <c r="C49" i="7" s="1"/>
  <c r="O205" i="9" s="1"/>
  <c r="C41" i="7" a="1"/>
  <c r="C41" i="7" s="1"/>
  <c r="O197" i="9" s="1"/>
  <c r="C37" i="7" a="1"/>
  <c r="C37" i="7" s="1"/>
  <c r="O193" i="9" s="1"/>
  <c r="C33" i="7" a="1"/>
  <c r="C33" i="7" s="1"/>
  <c r="O189" i="9" s="1"/>
  <c r="C25" i="7" a="1"/>
  <c r="C25" i="7" s="1"/>
  <c r="O181" i="9" s="1"/>
  <c r="C21" i="7" a="1"/>
  <c r="C21" i="7" s="1"/>
  <c r="O177" i="9" s="1"/>
  <c r="C5" i="7" a="1"/>
  <c r="C5" i="7" s="1"/>
  <c r="O161" i="9" s="1"/>
  <c r="C48" i="7" a="1"/>
  <c r="C48" i="7" s="1"/>
  <c r="O204" i="9" s="1"/>
  <c r="C36" i="7" a="1"/>
  <c r="C36" i="7" s="1"/>
  <c r="O192" i="9" s="1"/>
  <c r="C24" i="7" a="1"/>
  <c r="C24" i="7" s="1"/>
  <c r="O180" i="9" s="1"/>
  <c r="C51" i="7" a="1"/>
  <c r="C51" i="7" s="1"/>
  <c r="O207" i="9" s="1"/>
  <c r="C47" i="7" a="1"/>
  <c r="C47" i="7" s="1"/>
  <c r="O203" i="9" s="1"/>
  <c r="C43" i="7" a="1"/>
  <c r="C43" i="7" s="1"/>
  <c r="O199" i="9" s="1"/>
  <c r="C39" i="7" a="1"/>
  <c r="C39" i="7" s="1"/>
  <c r="O195" i="9" s="1"/>
  <c r="C35" i="7" a="1"/>
  <c r="C35" i="7" s="1"/>
  <c r="O191" i="9" s="1"/>
  <c r="C31" i="7" a="1"/>
  <c r="C31" i="7" s="1"/>
  <c r="O187" i="9" s="1"/>
  <c r="C27" i="7" a="1"/>
  <c r="C27" i="7" s="1"/>
  <c r="O183" i="9" s="1"/>
  <c r="C23" i="7" a="1"/>
  <c r="C23" i="7" s="1"/>
  <c r="O179" i="9" s="1"/>
  <c r="C19" i="7" a="1"/>
  <c r="C19" i="7" s="1"/>
  <c r="O175" i="9" s="1"/>
  <c r="C15" i="7" a="1"/>
  <c r="C15" i="7" s="1"/>
  <c r="O171" i="9" s="1"/>
  <c r="C11" i="7" a="1"/>
  <c r="C11" i="7" s="1"/>
  <c r="O167" i="9" s="1"/>
  <c r="C7" i="7" a="1"/>
  <c r="C7" i="7" s="1"/>
  <c r="O163" i="9" s="1"/>
  <c r="C3" i="7" a="1"/>
  <c r="C3" i="7" s="1"/>
  <c r="O159" i="9" s="1"/>
  <c r="C44" i="7" a="1"/>
  <c r="C44" i="7" s="1"/>
  <c r="O200" i="9" s="1"/>
  <c r="C32" i="7" a="1"/>
  <c r="C32" i="7" s="1"/>
  <c r="O188" i="9" s="1"/>
  <c r="C20" i="7" a="1"/>
  <c r="C20" i="7" s="1"/>
  <c r="O176" i="9" s="1"/>
  <c r="C8" i="7" a="1"/>
  <c r="C8" i="7" s="1"/>
  <c r="O164" i="9" s="1"/>
  <c r="F16" i="5" a="1"/>
  <c r="F16" i="5" s="1"/>
  <c r="H16" i="5" s="1" a="1"/>
  <c r="H16" i="5" s="1"/>
  <c r="F20" i="6" a="1"/>
  <c r="F20" i="6" s="1"/>
  <c r="H20" i="6" s="1" a="1"/>
  <c r="H20" i="6" s="1"/>
  <c r="C54" i="6" a="1"/>
  <c r="C54" i="6" s="1"/>
  <c r="O158" i="9" s="1"/>
  <c r="C50" i="6" a="1"/>
  <c r="C50" i="6" s="1"/>
  <c r="O154" i="9" s="1"/>
  <c r="C46" i="6" a="1"/>
  <c r="C46" i="6" s="1"/>
  <c r="O150" i="9" s="1"/>
  <c r="C42" i="6" a="1"/>
  <c r="C42" i="6" s="1"/>
  <c r="O146" i="9" s="1"/>
  <c r="C38" i="6" a="1"/>
  <c r="C38" i="6" s="1"/>
  <c r="O142" i="9" s="1"/>
  <c r="C34" i="6" a="1"/>
  <c r="C34" i="6" s="1"/>
  <c r="O138" i="9" s="1"/>
  <c r="C30" i="6" a="1"/>
  <c r="C30" i="6" s="1"/>
  <c r="O134" i="9" s="1"/>
  <c r="C26" i="6" a="1"/>
  <c r="C26" i="6" s="1"/>
  <c r="O130" i="9" s="1"/>
  <c r="C22" i="6" a="1"/>
  <c r="C22" i="6" s="1"/>
  <c r="O126" i="9" s="1"/>
  <c r="C18" i="6" a="1"/>
  <c r="C18" i="6" s="1"/>
  <c r="O122" i="9" s="1"/>
  <c r="C14" i="6" a="1"/>
  <c r="C14" i="6" s="1"/>
  <c r="O118" i="9" s="1"/>
  <c r="C10" i="6" a="1"/>
  <c r="C10" i="6" s="1"/>
  <c r="O114" i="9" s="1"/>
  <c r="C6" i="6" a="1"/>
  <c r="C6" i="6" s="1"/>
  <c r="O110" i="9" s="1"/>
  <c r="C44" i="6" a="1"/>
  <c r="C44" i="6" s="1"/>
  <c r="O148" i="9" s="1"/>
  <c r="C28" i="6" a="1"/>
  <c r="C28" i="6" s="1"/>
  <c r="O132" i="9" s="1"/>
  <c r="C12" i="6" a="1"/>
  <c r="C12" i="6" s="1"/>
  <c r="O116" i="9" s="1"/>
  <c r="C53" i="6" a="1"/>
  <c r="C53" i="6" s="1"/>
  <c r="O157" i="9" s="1"/>
  <c r="C49" i="6" a="1"/>
  <c r="C49" i="6" s="1"/>
  <c r="O153" i="9" s="1"/>
  <c r="C45" i="6" a="1"/>
  <c r="C45" i="6" s="1"/>
  <c r="O149" i="9" s="1"/>
  <c r="C41" i="6" a="1"/>
  <c r="C41" i="6" s="1"/>
  <c r="O145" i="9" s="1"/>
  <c r="C37" i="6" a="1"/>
  <c r="C37" i="6" s="1"/>
  <c r="O141" i="9" s="1"/>
  <c r="C33" i="6" a="1"/>
  <c r="C33" i="6" s="1"/>
  <c r="O137" i="9" s="1"/>
  <c r="C29" i="6" a="1"/>
  <c r="C29" i="6" s="1"/>
  <c r="O133" i="9" s="1"/>
  <c r="C25" i="6" a="1"/>
  <c r="C25" i="6" s="1"/>
  <c r="O129" i="9" s="1"/>
  <c r="C21" i="6" a="1"/>
  <c r="C21" i="6" s="1"/>
  <c r="O125" i="9" s="1"/>
  <c r="C17" i="6" a="1"/>
  <c r="C17" i="6" s="1"/>
  <c r="O121" i="9" s="1"/>
  <c r="C13" i="6" a="1"/>
  <c r="C13" i="6" s="1"/>
  <c r="O117" i="9" s="1"/>
  <c r="C9" i="6" a="1"/>
  <c r="C9" i="6" s="1"/>
  <c r="O113" i="9" s="1"/>
  <c r="C5" i="6" a="1"/>
  <c r="C5" i="6" s="1"/>
  <c r="O109" i="9" s="1"/>
  <c r="C48" i="6" a="1"/>
  <c r="C48" i="6" s="1"/>
  <c r="O152" i="9" s="1"/>
  <c r="C36" i="6" a="1"/>
  <c r="C36" i="6" s="1"/>
  <c r="O140" i="9" s="1"/>
  <c r="C24" i="6" a="1"/>
  <c r="C24" i="6" s="1"/>
  <c r="O128" i="9" s="1"/>
  <c r="C16" i="6" a="1"/>
  <c r="C16" i="6" s="1"/>
  <c r="O120" i="9" s="1"/>
  <c r="C4" i="6" a="1"/>
  <c r="C4" i="6" s="1"/>
  <c r="O108" i="9" s="1"/>
  <c r="C51" i="6" a="1"/>
  <c r="C51" i="6" s="1"/>
  <c r="O155" i="9" s="1"/>
  <c r="C47" i="6" a="1"/>
  <c r="C47" i="6" s="1"/>
  <c r="O151" i="9" s="1"/>
  <c r="C43" i="6" a="1"/>
  <c r="C43" i="6" s="1"/>
  <c r="O147" i="9" s="1"/>
  <c r="C39" i="6" a="1"/>
  <c r="C39" i="6" s="1"/>
  <c r="O143" i="9" s="1"/>
  <c r="C35" i="6" a="1"/>
  <c r="C35" i="6" s="1"/>
  <c r="O139" i="9" s="1"/>
  <c r="C31" i="6" a="1"/>
  <c r="C31" i="6" s="1"/>
  <c r="O135" i="9" s="1"/>
  <c r="C27" i="6" a="1"/>
  <c r="C27" i="6" s="1"/>
  <c r="O131" i="9" s="1"/>
  <c r="C23" i="6" a="1"/>
  <c r="C23" i="6" s="1"/>
  <c r="O127" i="9" s="1"/>
  <c r="C19" i="6" a="1"/>
  <c r="C19" i="6" s="1"/>
  <c r="O123" i="9" s="1"/>
  <c r="C15" i="6" a="1"/>
  <c r="C15" i="6" s="1"/>
  <c r="O119" i="9" s="1"/>
  <c r="C11" i="6" a="1"/>
  <c r="C11" i="6" s="1"/>
  <c r="O115" i="9" s="1"/>
  <c r="C7" i="6" a="1"/>
  <c r="C7" i="6" s="1"/>
  <c r="O111" i="9" s="1"/>
  <c r="C3" i="6" a="1"/>
  <c r="C3" i="6" s="1"/>
  <c r="O107" i="9" s="1"/>
  <c r="C52" i="6" a="1"/>
  <c r="C52" i="6" s="1"/>
  <c r="O156" i="9" s="1"/>
  <c r="C40" i="6" a="1"/>
  <c r="C40" i="6" s="1"/>
  <c r="O144" i="9" s="1"/>
  <c r="C32" i="6" a="1"/>
  <c r="C32" i="6" s="1"/>
  <c r="O136" i="9" s="1"/>
  <c r="C20" i="6" a="1"/>
  <c r="C20" i="6" s="1"/>
  <c r="O124" i="9" s="1"/>
  <c r="C8" i="6" a="1"/>
  <c r="C8" i="6" s="1"/>
  <c r="O112" i="9" s="1"/>
  <c r="F3" i="5" a="1"/>
  <c r="F3" i="5" s="1"/>
  <c r="H3" i="5" s="1" a="1"/>
  <c r="H3" i="5" s="1"/>
  <c r="F9" i="6" a="1"/>
  <c r="F9" i="6" s="1"/>
  <c r="H9" i="6" s="1" a="1"/>
  <c r="H9" i="6" s="1"/>
  <c r="F15" i="5" a="1"/>
  <c r="F15" i="5" s="1"/>
  <c r="H15" i="5" s="1" a="1"/>
  <c r="H15" i="5" s="1"/>
  <c r="L181" i="10"/>
  <c r="J182" i="10"/>
  <c r="L15" i="10"/>
  <c r="J16" i="10"/>
  <c r="L212" i="10"/>
  <c r="J213" i="10"/>
  <c r="L36" i="10"/>
  <c r="J37" i="10"/>
  <c r="L37" i="10" s="1"/>
  <c r="B12" i="3"/>
  <c r="C11" i="3" a="1"/>
  <c r="C11" i="3" s="1"/>
  <c r="O11" i="9" s="1"/>
  <c r="B28" i="3"/>
  <c r="F28" i="3" s="1" a="1"/>
  <c r="F28" i="3" s="1"/>
  <c r="H28" i="3" s="1" a="1"/>
  <c r="H28" i="3" s="1"/>
  <c r="C27" i="3" a="1"/>
  <c r="C27" i="3" s="1"/>
  <c r="O27" i="9" s="1"/>
  <c r="B44" i="3"/>
  <c r="C43" i="3" a="1"/>
  <c r="C43" i="3" s="1"/>
  <c r="O43" i="9" s="1"/>
  <c r="B16" i="3"/>
  <c r="F16" i="3" s="1" a="1"/>
  <c r="F16" i="3" s="1"/>
  <c r="H16" i="3" s="1" a="1"/>
  <c r="H16" i="3" s="1"/>
  <c r="C15" i="3" a="1"/>
  <c r="C15" i="3" s="1"/>
  <c r="O15" i="9" s="1"/>
  <c r="B32" i="3"/>
  <c r="F32" i="3" s="1" a="1"/>
  <c r="F32" i="3" s="1"/>
  <c r="H32" i="3" s="1" a="1"/>
  <c r="H32" i="3" s="1"/>
  <c r="C31" i="3" a="1"/>
  <c r="C31" i="3" s="1"/>
  <c r="O31" i="9" s="1"/>
  <c r="B48" i="3"/>
  <c r="C47" i="3" a="1"/>
  <c r="C47" i="3" s="1"/>
  <c r="O47" i="9" s="1"/>
  <c r="B4" i="3"/>
  <c r="F4" i="3" s="1" a="1"/>
  <c r="F4" i="3" s="1"/>
  <c r="H4" i="3" s="1" a="1"/>
  <c r="H4" i="3" s="1"/>
  <c r="C3" i="3" a="1"/>
  <c r="C3" i="3" s="1"/>
  <c r="O3" i="9" s="1"/>
  <c r="B20" i="3"/>
  <c r="F20" i="3" s="1" a="1"/>
  <c r="F20" i="3" s="1"/>
  <c r="H20" i="3" s="1" a="1"/>
  <c r="H20" i="3" s="1"/>
  <c r="C19" i="3" a="1"/>
  <c r="C19" i="3" s="1"/>
  <c r="O19" i="9" s="1"/>
  <c r="B36" i="3"/>
  <c r="F36" i="3" s="1" a="1"/>
  <c r="F36" i="3" s="1"/>
  <c r="H36" i="3" s="1" a="1"/>
  <c r="H36" i="3" s="1"/>
  <c r="C35" i="3" a="1"/>
  <c r="C35" i="3" s="1"/>
  <c r="O35" i="9" s="1"/>
  <c r="B52" i="3"/>
  <c r="F52" i="3" s="1" a="1"/>
  <c r="F52" i="3" s="1"/>
  <c r="H52" i="3" s="1" a="1"/>
  <c r="H52" i="3" s="1"/>
  <c r="C51" i="3" a="1"/>
  <c r="C51" i="3" s="1"/>
  <c r="O51" i="9" s="1"/>
  <c r="B8" i="3"/>
  <c r="F8" i="3" s="1" a="1"/>
  <c r="F8" i="3" s="1"/>
  <c r="H8" i="3" s="1" a="1"/>
  <c r="H8" i="3" s="1"/>
  <c r="C7" i="3" a="1"/>
  <c r="C7" i="3" s="1"/>
  <c r="O7" i="9" s="1"/>
  <c r="B24" i="3"/>
  <c r="F24" i="3" s="1" a="1"/>
  <c r="F24" i="3" s="1"/>
  <c r="H24" i="3" s="1" a="1"/>
  <c r="H24" i="3" s="1"/>
  <c r="C23" i="3" a="1"/>
  <c r="C23" i="3" s="1"/>
  <c r="O23" i="9" s="1"/>
  <c r="B40" i="3"/>
  <c r="F40" i="3" s="1" a="1"/>
  <c r="F40" i="3" s="1"/>
  <c r="H40" i="3" s="1" a="1"/>
  <c r="H40" i="3" s="1"/>
  <c r="C39" i="3" a="1"/>
  <c r="C39" i="3" s="1"/>
  <c r="O39" i="9" s="1"/>
  <c r="F51" i="3" a="1"/>
  <c r="F51" i="3" s="1"/>
  <c r="H51" i="3" s="1" a="1"/>
  <c r="H51" i="3" s="1"/>
  <c r="I3" i="5"/>
  <c r="H55" i="9" s="1"/>
  <c r="E55" i="9"/>
  <c r="G3" i="5"/>
  <c r="F55" i="9" s="1"/>
  <c r="I15" i="5"/>
  <c r="E67" i="9"/>
  <c r="G15" i="5"/>
  <c r="F67" i="9" s="1"/>
  <c r="E64" i="9"/>
  <c r="I19" i="5"/>
  <c r="H71" i="9" s="1"/>
  <c r="E71" i="9"/>
  <c r="G19" i="5"/>
  <c r="F71" i="9" s="1"/>
  <c r="I46" i="5"/>
  <c r="E98" i="9"/>
  <c r="G46" i="5"/>
  <c r="F98" i="9" s="1"/>
  <c r="I16" i="5"/>
  <c r="H68" i="9" s="1"/>
  <c r="G16" i="5"/>
  <c r="F68" i="9" s="1"/>
  <c r="J155" i="10"/>
  <c r="L154" i="10"/>
  <c r="J41" i="10"/>
  <c r="L40" i="10"/>
  <c r="J11" i="10"/>
  <c r="L10" i="10"/>
  <c r="F6" i="7" a="1"/>
  <c r="F6" i="7" s="1"/>
  <c r="H6" i="7" s="1" a="1"/>
  <c r="H6" i="7" s="1"/>
  <c r="F34" i="7" a="1"/>
  <c r="F34" i="7" s="1"/>
  <c r="H34" i="7" s="1" a="1"/>
  <c r="H34" i="7" s="1"/>
  <c r="F50" i="7" a="1"/>
  <c r="F50" i="7" s="1"/>
  <c r="H50" i="7" s="1" a="1"/>
  <c r="H50" i="7" s="1"/>
  <c r="F54" i="7" a="1"/>
  <c r="F54" i="7" s="1"/>
  <c r="H54" i="7" s="1" a="1"/>
  <c r="H54" i="7" s="1"/>
  <c r="F24" i="7" a="1"/>
  <c r="F24" i="7" s="1"/>
  <c r="H24" i="7" s="1" a="1"/>
  <c r="H24" i="7" s="1"/>
  <c r="F32" i="7" a="1"/>
  <c r="F32" i="7" s="1"/>
  <c r="H32" i="7" s="1" a="1"/>
  <c r="H32" i="7" s="1"/>
  <c r="F44" i="7" a="1"/>
  <c r="F44" i="7" s="1"/>
  <c r="H44" i="7" s="1" a="1"/>
  <c r="H44" i="7" s="1"/>
  <c r="F3" i="7" a="1"/>
  <c r="F3" i="7" s="1"/>
  <c r="H3" i="7" s="1" a="1"/>
  <c r="H3" i="7" s="1"/>
  <c r="F40" i="7" a="1"/>
  <c r="F40" i="7" s="1"/>
  <c r="H40" i="7" s="1" a="1"/>
  <c r="H40" i="7" s="1"/>
  <c r="B16" i="7"/>
  <c r="C16" i="7" s="1" a="1"/>
  <c r="C16" i="7" s="1"/>
  <c r="O172" i="9" s="1"/>
  <c r="F15" i="7" a="1"/>
  <c r="F15" i="7" s="1"/>
  <c r="H15" i="7" s="1" a="1"/>
  <c r="H15" i="7" s="1"/>
  <c r="F21" i="7" a="1"/>
  <c r="F21" i="7" s="1"/>
  <c r="H21" i="7" s="1" a="1"/>
  <c r="H21" i="7" s="1"/>
  <c r="B22" i="7"/>
  <c r="F22" i="7" s="1" a="1"/>
  <c r="F22" i="7" s="1"/>
  <c r="H22" i="7" s="1" a="1"/>
  <c r="H22" i="7" s="1"/>
  <c r="F28" i="7" a="1"/>
  <c r="F28" i="7" s="1"/>
  <c r="H28" i="7" s="1" a="1"/>
  <c r="H28" i="7" s="1"/>
  <c r="B29" i="7"/>
  <c r="C29" i="7" s="1" a="1"/>
  <c r="C29" i="7" s="1"/>
  <c r="O185" i="9" s="1"/>
  <c r="F37" i="7" a="1"/>
  <c r="F37" i="7" s="1"/>
  <c r="H37" i="7" s="1" a="1"/>
  <c r="H37" i="7" s="1"/>
  <c r="B38" i="7"/>
  <c r="F38" i="7" s="1" a="1"/>
  <c r="F38" i="7" s="1"/>
  <c r="H38" i="7" s="1" a="1"/>
  <c r="H38" i="7" s="1"/>
  <c r="F4" i="7" a="1"/>
  <c r="F4" i="7" s="1"/>
  <c r="H4" i="7" s="1" a="1"/>
  <c r="H4" i="7" s="1"/>
  <c r="B8" i="7"/>
  <c r="F7" i="7" a="1"/>
  <c r="F7" i="7" s="1"/>
  <c r="H7" i="7" s="1" a="1"/>
  <c r="H7" i="7" s="1"/>
  <c r="F25" i="7" a="1"/>
  <c r="F25" i="7" s="1"/>
  <c r="H25" i="7" s="1" a="1"/>
  <c r="H25" i="7" s="1"/>
  <c r="B26" i="7"/>
  <c r="F26" i="7" s="1" a="1"/>
  <c r="F26" i="7" s="1"/>
  <c r="H26" i="7" s="1" a="1"/>
  <c r="H26" i="7" s="1"/>
  <c r="B12" i="7"/>
  <c r="C12" i="7" s="1" a="1"/>
  <c r="C12" i="7" s="1"/>
  <c r="O168" i="9" s="1"/>
  <c r="F11" i="7" a="1"/>
  <c r="F11" i="7" s="1"/>
  <c r="H11" i="7" s="1" a="1"/>
  <c r="H11" i="7" s="1"/>
  <c r="F41" i="7" a="1"/>
  <c r="F41" i="7" s="1"/>
  <c r="H41" i="7" s="1" a="1"/>
  <c r="H41" i="7" s="1"/>
  <c r="B42" i="7"/>
  <c r="F42" i="7" s="1" a="1"/>
  <c r="F42" i="7" s="1"/>
  <c r="H42" i="7" s="1" a="1"/>
  <c r="H42" i="7" s="1"/>
  <c r="F53" i="7" a="1"/>
  <c r="F53" i="7" s="1"/>
  <c r="H53" i="7" s="1" a="1"/>
  <c r="H53" i="7" s="1"/>
  <c r="F51" i="7" a="1"/>
  <c r="F51" i="7" s="1"/>
  <c r="H51" i="7" s="1" a="1"/>
  <c r="H51" i="7" s="1"/>
  <c r="F47" i="7" a="1"/>
  <c r="F47" i="7" s="1"/>
  <c r="H47" i="7" s="1" a="1"/>
  <c r="H47" i="7" s="1"/>
  <c r="F43" i="7" a="1"/>
  <c r="F43" i="7" s="1"/>
  <c r="H43" i="7" s="1" a="1"/>
  <c r="H43" i="7" s="1"/>
  <c r="F39" i="7" a="1"/>
  <c r="F39" i="7" s="1"/>
  <c r="H39" i="7" s="1" a="1"/>
  <c r="H39" i="7" s="1"/>
  <c r="F35" i="7" a="1"/>
  <c r="F35" i="7" s="1"/>
  <c r="H35" i="7" s="1" a="1"/>
  <c r="H35" i="7" s="1"/>
  <c r="F31" i="7" a="1"/>
  <c r="F31" i="7" s="1"/>
  <c r="H31" i="7" s="1" a="1"/>
  <c r="H31" i="7" s="1"/>
  <c r="F27" i="7" a="1"/>
  <c r="F27" i="7" s="1"/>
  <c r="H27" i="7" s="1" a="1"/>
  <c r="H27" i="7" s="1"/>
  <c r="F23" i="7" a="1"/>
  <c r="F23" i="7" s="1"/>
  <c r="H23" i="7" s="1" a="1"/>
  <c r="H23" i="7" s="1"/>
  <c r="F19" i="7" a="1"/>
  <c r="F19" i="7" s="1"/>
  <c r="H19" i="7" s="1" a="1"/>
  <c r="H19" i="7" s="1"/>
  <c r="F5" i="7" a="1"/>
  <c r="F5" i="7" s="1"/>
  <c r="H5" i="7" s="1" a="1"/>
  <c r="H5" i="7" s="1"/>
  <c r="F20" i="7" a="1"/>
  <c r="F20" i="7" s="1"/>
  <c r="H20" i="7" s="1" a="1"/>
  <c r="H20" i="7" s="1"/>
  <c r="F33" i="7" a="1"/>
  <c r="F33" i="7" s="1"/>
  <c r="H33" i="7" s="1" a="1"/>
  <c r="H33" i="7" s="1"/>
  <c r="F36" i="7" a="1"/>
  <c r="F36" i="7" s="1"/>
  <c r="H36" i="7" s="1" a="1"/>
  <c r="H36" i="7" s="1"/>
  <c r="B45" i="7"/>
  <c r="C45" i="7" s="1" a="1"/>
  <c r="C45" i="7" s="1"/>
  <c r="O201" i="9" s="1"/>
  <c r="F49" i="7" a="1"/>
  <c r="F49" i="7" s="1"/>
  <c r="H49" i="7" s="1" a="1"/>
  <c r="H49" i="7" s="1"/>
  <c r="F52" i="7" a="1"/>
  <c r="F52" i="7" s="1"/>
  <c r="H52" i="7" s="1" a="1"/>
  <c r="H52" i="7" s="1"/>
  <c r="F53" i="6" a="1"/>
  <c r="F53" i="6" s="1"/>
  <c r="H53" i="6" s="1" a="1"/>
  <c r="H53" i="6" s="1"/>
  <c r="F49" i="6" a="1"/>
  <c r="F49" i="6" s="1"/>
  <c r="H49" i="6" s="1" a="1"/>
  <c r="H49" i="6" s="1"/>
  <c r="F51" i="6" a="1"/>
  <c r="F51" i="6" s="1"/>
  <c r="H51" i="6" s="1" a="1"/>
  <c r="H51" i="6" s="1"/>
  <c r="F47" i="6" a="1"/>
  <c r="F47" i="6" s="1"/>
  <c r="H47" i="6" s="1" a="1"/>
  <c r="H47" i="6" s="1"/>
  <c r="F43" i="6" a="1"/>
  <c r="F43" i="6" s="1"/>
  <c r="H43" i="6" s="1" a="1"/>
  <c r="H43" i="6" s="1"/>
  <c r="F39" i="6" a="1"/>
  <c r="F39" i="6" s="1"/>
  <c r="H39" i="6" s="1" a="1"/>
  <c r="H39" i="6" s="1"/>
  <c r="F35" i="6" a="1"/>
  <c r="F35" i="6" s="1"/>
  <c r="H35" i="6" s="1" a="1"/>
  <c r="H35" i="6" s="1"/>
  <c r="F31" i="6" a="1"/>
  <c r="F31" i="6" s="1"/>
  <c r="H31" i="6" s="1" a="1"/>
  <c r="H31" i="6" s="1"/>
  <c r="F27" i="6" a="1"/>
  <c r="F27" i="6" s="1"/>
  <c r="H27" i="6" s="1" a="1"/>
  <c r="H27" i="6" s="1"/>
  <c r="F23" i="6" a="1"/>
  <c r="F23" i="6" s="1"/>
  <c r="H23" i="6" s="1" a="1"/>
  <c r="H23" i="6" s="1"/>
  <c r="F19" i="6" a="1"/>
  <c r="F19" i="6" s="1"/>
  <c r="H19" i="6" s="1" a="1"/>
  <c r="H19" i="6" s="1"/>
  <c r="F52" i="6" a="1"/>
  <c r="F52" i="6" s="1"/>
  <c r="H52" i="6" s="1" a="1"/>
  <c r="H52" i="6" s="1"/>
  <c r="F45" i="6" a="1"/>
  <c r="F45" i="6" s="1"/>
  <c r="H45" i="6" s="1" a="1"/>
  <c r="H45" i="6" s="1"/>
  <c r="F42" i="6" a="1"/>
  <c r="F42" i="6" s="1"/>
  <c r="H42" i="6" s="1" a="1"/>
  <c r="H42" i="6" s="1"/>
  <c r="F32" i="6" a="1"/>
  <c r="F32" i="6" s="1"/>
  <c r="H32" i="6" s="1" a="1"/>
  <c r="H32" i="6" s="1"/>
  <c r="F29" i="6" a="1"/>
  <c r="F29" i="6" s="1"/>
  <c r="H29" i="6" s="1" a="1"/>
  <c r="H29" i="6" s="1"/>
  <c r="F26" i="6" a="1"/>
  <c r="F26" i="6" s="1"/>
  <c r="H26" i="6" s="1" a="1"/>
  <c r="H26" i="6" s="1"/>
  <c r="F14" i="6" a="1"/>
  <c r="F14" i="6" s="1"/>
  <c r="H14" i="6" s="1" a="1"/>
  <c r="H14" i="6" s="1"/>
  <c r="F10" i="6" a="1"/>
  <c r="F10" i="6" s="1"/>
  <c r="H10" i="6" s="1" a="1"/>
  <c r="H10" i="6" s="1"/>
  <c r="F6" i="6" a="1"/>
  <c r="F6" i="6" s="1"/>
  <c r="H6" i="6" s="1" a="1"/>
  <c r="H6" i="6" s="1"/>
  <c r="F50" i="6" a="1"/>
  <c r="F50" i="6" s="1"/>
  <c r="H50" i="6" s="1" a="1"/>
  <c r="H50" i="6" s="1"/>
  <c r="F46" i="6" a="1"/>
  <c r="F46" i="6" s="1"/>
  <c r="H46" i="6" s="1" a="1"/>
  <c r="H46" i="6" s="1"/>
  <c r="F36" i="6" a="1"/>
  <c r="F36" i="6" s="1"/>
  <c r="H36" i="6" s="1" a="1"/>
  <c r="H36" i="6" s="1"/>
  <c r="F33" i="6" a="1"/>
  <c r="F33" i="6" s="1"/>
  <c r="H33" i="6" s="1" a="1"/>
  <c r="H33" i="6" s="1"/>
  <c r="F30" i="6" a="1"/>
  <c r="F30" i="6" s="1"/>
  <c r="H30" i="6" s="1" a="1"/>
  <c r="H30" i="6" s="1"/>
  <c r="F48" i="6" a="1"/>
  <c r="F48" i="6" s="1"/>
  <c r="H48" i="6" s="1" a="1"/>
  <c r="H48" i="6" s="1"/>
  <c r="F40" i="6" a="1"/>
  <c r="F40" i="6" s="1"/>
  <c r="H40" i="6" s="1" a="1"/>
  <c r="H40" i="6" s="1"/>
  <c r="F37" i="6" a="1"/>
  <c r="F37" i="6" s="1"/>
  <c r="H37" i="6" s="1" a="1"/>
  <c r="H37" i="6" s="1"/>
  <c r="F34" i="6" a="1"/>
  <c r="F34" i="6" s="1"/>
  <c r="H34" i="6" s="1" a="1"/>
  <c r="H34" i="6" s="1"/>
  <c r="F24" i="6" a="1"/>
  <c r="F24" i="6" s="1"/>
  <c r="H24" i="6" s="1" a="1"/>
  <c r="H24" i="6" s="1"/>
  <c r="F21" i="6" a="1"/>
  <c r="F21" i="6" s="1"/>
  <c r="H21" i="6" s="1" a="1"/>
  <c r="H21" i="6" s="1"/>
  <c r="F18" i="6" a="1"/>
  <c r="F18" i="6" s="1"/>
  <c r="H18" i="6" s="1" a="1"/>
  <c r="H18" i="6" s="1"/>
  <c r="F16" i="6" a="1"/>
  <c r="F16" i="6" s="1"/>
  <c r="H16" i="6" s="1" a="1"/>
  <c r="H16" i="6" s="1"/>
  <c r="F12" i="6" a="1"/>
  <c r="F12" i="6" s="1"/>
  <c r="H12" i="6" s="1" a="1"/>
  <c r="H12" i="6" s="1"/>
  <c r="F8" i="6" a="1"/>
  <c r="F8" i="6" s="1"/>
  <c r="H8" i="6" s="1" a="1"/>
  <c r="H8" i="6" s="1"/>
  <c r="F4" i="6" a="1"/>
  <c r="F4" i="6" s="1"/>
  <c r="H4" i="6" s="1" a="1"/>
  <c r="H4" i="6" s="1"/>
  <c r="F54" i="6" a="1"/>
  <c r="F54" i="6" s="1"/>
  <c r="H54" i="6" s="1" a="1"/>
  <c r="H54" i="6" s="1"/>
  <c r="F44" i="6" a="1"/>
  <c r="F44" i="6" s="1"/>
  <c r="H44" i="6" s="1" a="1"/>
  <c r="H44" i="6" s="1"/>
  <c r="F41" i="6" a="1"/>
  <c r="F41" i="6" s="1"/>
  <c r="H41" i="6" s="1" a="1"/>
  <c r="H41" i="6" s="1"/>
  <c r="F38" i="6" a="1"/>
  <c r="F38" i="6" s="1"/>
  <c r="H38" i="6" s="1" a="1"/>
  <c r="H38" i="6" s="1"/>
  <c r="F28" i="6" a="1"/>
  <c r="F28" i="6" s="1"/>
  <c r="H28" i="6" s="1" a="1"/>
  <c r="H28" i="6" s="1"/>
  <c r="F25" i="6" a="1"/>
  <c r="F25" i="6" s="1"/>
  <c r="H25" i="6" s="1" a="1"/>
  <c r="H25" i="6" s="1"/>
  <c r="F22" i="6" a="1"/>
  <c r="F22" i="6" s="1"/>
  <c r="H22" i="6" s="1" a="1"/>
  <c r="H22" i="6" s="1"/>
  <c r="F15" i="6" a="1"/>
  <c r="F15" i="6" s="1"/>
  <c r="H15" i="6" s="1" a="1"/>
  <c r="H15" i="6" s="1"/>
  <c r="F11" i="6" a="1"/>
  <c r="F11" i="6" s="1"/>
  <c r="H11" i="6" s="1" a="1"/>
  <c r="H11" i="6" s="1"/>
  <c r="F7" i="6" a="1"/>
  <c r="F7" i="6" s="1"/>
  <c r="H7" i="6" s="1" a="1"/>
  <c r="H7" i="6" s="1"/>
  <c r="F5" i="6" a="1"/>
  <c r="F5" i="6" s="1"/>
  <c r="H5" i="6" s="1" a="1"/>
  <c r="H5" i="6" s="1"/>
  <c r="F17" i="6" a="1"/>
  <c r="F17" i="6" s="1"/>
  <c r="H17" i="6" s="1" a="1"/>
  <c r="H17" i="6" s="1"/>
  <c r="F3" i="6" a="1"/>
  <c r="F3" i="6" s="1"/>
  <c r="H3" i="6" s="1" a="1"/>
  <c r="H3" i="6" s="1"/>
  <c r="F13" i="6" a="1"/>
  <c r="F13" i="6" s="1"/>
  <c r="H13" i="6" s="1" a="1"/>
  <c r="H13" i="6" s="1"/>
  <c r="F11" i="5" a="1"/>
  <c r="F11" i="5" s="1"/>
  <c r="H11" i="5" s="1" a="1"/>
  <c r="H11" i="5" s="1"/>
  <c r="F22" i="5" a="1"/>
  <c r="F22" i="5" s="1"/>
  <c r="H22" i="5" s="1" a="1"/>
  <c r="H22" i="5" s="1"/>
  <c r="F30" i="5" a="1"/>
  <c r="F30" i="5" s="1"/>
  <c r="H30" i="5" s="1" a="1"/>
  <c r="H30" i="5" s="1"/>
  <c r="F38" i="5" a="1"/>
  <c r="F38" i="5" s="1"/>
  <c r="H38" i="5" s="1" a="1"/>
  <c r="H38" i="5" s="1"/>
  <c r="F27" i="5" a="1"/>
  <c r="F27" i="5" s="1"/>
  <c r="H27" i="5" s="1" a="1"/>
  <c r="H27" i="5" s="1"/>
  <c r="F35" i="5" a="1"/>
  <c r="F35" i="5" s="1"/>
  <c r="H35" i="5" s="1" a="1"/>
  <c r="H35" i="5" s="1"/>
  <c r="F43" i="5" a="1"/>
  <c r="F43" i="5" s="1"/>
  <c r="H43" i="5" s="1" a="1"/>
  <c r="H43" i="5" s="1"/>
  <c r="F54" i="5" a="1"/>
  <c r="F54" i="5" s="1"/>
  <c r="H54" i="5" s="1" a="1"/>
  <c r="H54" i="5" s="1"/>
  <c r="F7" i="5" a="1"/>
  <c r="F7" i="5" s="1"/>
  <c r="H7" i="5" s="1" a="1"/>
  <c r="H7" i="5" s="1"/>
  <c r="H98" i="9"/>
  <c r="F4" i="5" a="1"/>
  <c r="F4" i="5" s="1"/>
  <c r="H4" i="5" s="1" a="1"/>
  <c r="H4" i="5" s="1"/>
  <c r="F8" i="5" a="1"/>
  <c r="F8" i="5" s="1"/>
  <c r="H8" i="5" s="1" a="1"/>
  <c r="H8" i="5" s="1"/>
  <c r="H67" i="9"/>
  <c r="F53" i="5" a="1"/>
  <c r="F53" i="5" s="1"/>
  <c r="H53" i="5" s="1" a="1"/>
  <c r="H53" i="5" s="1"/>
  <c r="F49" i="5" a="1"/>
  <c r="F49" i="5" s="1"/>
  <c r="H49" i="5" s="1" a="1"/>
  <c r="H49" i="5" s="1"/>
  <c r="F45" i="5" a="1"/>
  <c r="F45" i="5" s="1"/>
  <c r="H45" i="5" s="1" a="1"/>
  <c r="H45" i="5" s="1"/>
  <c r="F41" i="5" a="1"/>
  <c r="F41" i="5" s="1"/>
  <c r="H41" i="5" s="1" a="1"/>
  <c r="H41" i="5" s="1"/>
  <c r="F37" i="5" a="1"/>
  <c r="F37" i="5" s="1"/>
  <c r="H37" i="5" s="1" a="1"/>
  <c r="H37" i="5" s="1"/>
  <c r="F33" i="5" a="1"/>
  <c r="F33" i="5" s="1"/>
  <c r="H33" i="5" s="1" a="1"/>
  <c r="H33" i="5" s="1"/>
  <c r="F29" i="5" a="1"/>
  <c r="F29" i="5" s="1"/>
  <c r="H29" i="5" s="1" a="1"/>
  <c r="H29" i="5" s="1"/>
  <c r="F25" i="5" a="1"/>
  <c r="F25" i="5" s="1"/>
  <c r="H25" i="5" s="1" a="1"/>
  <c r="H25" i="5" s="1"/>
  <c r="F21" i="5" a="1"/>
  <c r="F21" i="5" s="1"/>
  <c r="H21" i="5" s="1" a="1"/>
  <c r="H21" i="5" s="1"/>
  <c r="F52" i="5" a="1"/>
  <c r="F52" i="5" s="1"/>
  <c r="H52" i="5" s="1" a="1"/>
  <c r="H52" i="5" s="1"/>
  <c r="F48" i="5" a="1"/>
  <c r="F48" i="5" s="1"/>
  <c r="H48" i="5" s="1" a="1"/>
  <c r="H48" i="5" s="1"/>
  <c r="F44" i="5" a="1"/>
  <c r="F44" i="5" s="1"/>
  <c r="H44" i="5" s="1" a="1"/>
  <c r="H44" i="5" s="1"/>
  <c r="F40" i="5" a="1"/>
  <c r="F40" i="5" s="1"/>
  <c r="H40" i="5" s="1" a="1"/>
  <c r="H40" i="5" s="1"/>
  <c r="F36" i="5" a="1"/>
  <c r="F36" i="5" s="1"/>
  <c r="H36" i="5" s="1" a="1"/>
  <c r="H36" i="5" s="1"/>
  <c r="F32" i="5" a="1"/>
  <c r="F32" i="5" s="1"/>
  <c r="H32" i="5" s="1" a="1"/>
  <c r="H32" i="5" s="1"/>
  <c r="F28" i="5" a="1"/>
  <c r="F28" i="5" s="1"/>
  <c r="H28" i="5" s="1" a="1"/>
  <c r="H28" i="5" s="1"/>
  <c r="F24" i="5" a="1"/>
  <c r="F24" i="5" s="1"/>
  <c r="H24" i="5" s="1" a="1"/>
  <c r="H24" i="5" s="1"/>
  <c r="F20" i="5" a="1"/>
  <c r="F20" i="5" s="1"/>
  <c r="H20" i="5" s="1" a="1"/>
  <c r="H20" i="5" s="1"/>
  <c r="F5" i="5" a="1"/>
  <c r="F5" i="5" s="1"/>
  <c r="H5" i="5" s="1" a="1"/>
  <c r="H5" i="5" s="1"/>
  <c r="F9" i="5" a="1"/>
  <c r="F9" i="5" s="1"/>
  <c r="H9" i="5" s="1" a="1"/>
  <c r="H9" i="5" s="1"/>
  <c r="F13" i="5" a="1"/>
  <c r="F13" i="5" s="1"/>
  <c r="H13" i="5" s="1" a="1"/>
  <c r="H13" i="5" s="1"/>
  <c r="F17" i="5" a="1"/>
  <c r="F17" i="5" s="1"/>
  <c r="H17" i="5" s="1" a="1"/>
  <c r="H17" i="5" s="1"/>
  <c r="F23" i="5" a="1"/>
  <c r="F23" i="5" s="1"/>
  <c r="H23" i="5" s="1" a="1"/>
  <c r="H23" i="5" s="1"/>
  <c r="F31" i="5" a="1"/>
  <c r="F31" i="5" s="1"/>
  <c r="H31" i="5" s="1" a="1"/>
  <c r="H31" i="5" s="1"/>
  <c r="F39" i="5" a="1"/>
  <c r="F39" i="5" s="1"/>
  <c r="H39" i="5" s="1" a="1"/>
  <c r="H39" i="5" s="1"/>
  <c r="F47" i="5" a="1"/>
  <c r="F47" i="5" s="1"/>
  <c r="H47" i="5" s="1" a="1"/>
  <c r="H47" i="5" s="1"/>
  <c r="F6" i="5" a="1"/>
  <c r="F6" i="5" s="1"/>
  <c r="H6" i="5" s="1" a="1"/>
  <c r="H6" i="5" s="1"/>
  <c r="F10" i="5" a="1"/>
  <c r="F10" i="5" s="1"/>
  <c r="H10" i="5" s="1" a="1"/>
  <c r="H10" i="5" s="1"/>
  <c r="F14" i="5" a="1"/>
  <c r="F14" i="5" s="1"/>
  <c r="H14" i="5" s="1" a="1"/>
  <c r="H14" i="5" s="1"/>
  <c r="F18" i="5" a="1"/>
  <c r="F18" i="5" s="1"/>
  <c r="H18" i="5" s="1" a="1"/>
  <c r="H18" i="5" s="1"/>
  <c r="F26" i="5" a="1"/>
  <c r="F26" i="5" s="1"/>
  <c r="H26" i="5" s="1" a="1"/>
  <c r="H26" i="5" s="1"/>
  <c r="F34" i="5" a="1"/>
  <c r="F34" i="5" s="1"/>
  <c r="H34" i="5" s="1" a="1"/>
  <c r="H34" i="5" s="1"/>
  <c r="F42" i="5" a="1"/>
  <c r="F42" i="5" s="1"/>
  <c r="H42" i="5" s="1" a="1"/>
  <c r="H42" i="5" s="1"/>
  <c r="F50" i="5" a="1"/>
  <c r="F50" i="5" s="1"/>
  <c r="H50" i="5" s="1" a="1"/>
  <c r="H50" i="5" s="1"/>
  <c r="F51" i="5" a="1"/>
  <c r="F51" i="5" s="1"/>
  <c r="H51" i="5" s="1" a="1"/>
  <c r="H51" i="5" s="1"/>
  <c r="F48" i="3" a="1"/>
  <c r="F48" i="3" s="1"/>
  <c r="H48" i="3" s="1" a="1"/>
  <c r="H48" i="3" s="1"/>
  <c r="F3" i="3" a="1"/>
  <c r="F3" i="3" s="1"/>
  <c r="H3" i="3" s="1" a="1"/>
  <c r="H3" i="3" s="1"/>
  <c r="F7" i="3" a="1"/>
  <c r="F7" i="3" s="1"/>
  <c r="H7" i="3" s="1" a="1"/>
  <c r="H7" i="3" s="1"/>
  <c r="F11" i="3" a="1"/>
  <c r="F11" i="3" s="1"/>
  <c r="H11" i="3" s="1" a="1"/>
  <c r="H11" i="3" s="1"/>
  <c r="F44" i="3" a="1"/>
  <c r="F44" i="3" s="1"/>
  <c r="H44" i="3" s="1" a="1"/>
  <c r="H44" i="3" s="1"/>
  <c r="F15" i="3" a="1"/>
  <c r="F15" i="3" s="1"/>
  <c r="H15" i="3" s="1" a="1"/>
  <c r="H15" i="3" s="1"/>
  <c r="F19" i="3" a="1"/>
  <c r="F19" i="3" s="1"/>
  <c r="H19" i="3" s="1" a="1"/>
  <c r="H19" i="3" s="1"/>
  <c r="F23" i="3" a="1"/>
  <c r="F23" i="3" s="1"/>
  <c r="H23" i="3" s="1" a="1"/>
  <c r="H23" i="3" s="1"/>
  <c r="F27" i="3" a="1"/>
  <c r="F27" i="3" s="1"/>
  <c r="H27" i="3" s="1" a="1"/>
  <c r="H27" i="3" s="1"/>
  <c r="F31" i="3" a="1"/>
  <c r="F31" i="3" s="1"/>
  <c r="H31" i="3" s="1" a="1"/>
  <c r="H31" i="3" s="1"/>
  <c r="F35" i="3" a="1"/>
  <c r="F35" i="3" s="1"/>
  <c r="H35" i="3" s="1" a="1"/>
  <c r="H35" i="3" s="1"/>
  <c r="F39" i="3" a="1"/>
  <c r="F39" i="3" s="1"/>
  <c r="H39" i="3" s="1" a="1"/>
  <c r="H39" i="3" s="1"/>
  <c r="F43" i="3" a="1"/>
  <c r="F43" i="3" s="1"/>
  <c r="H43" i="3" s="1" a="1"/>
  <c r="H43" i="3" s="1"/>
  <c r="F47" i="3" a="1"/>
  <c r="F47" i="3" s="1"/>
  <c r="H47" i="3" s="1" a="1"/>
  <c r="H47" i="3" s="1"/>
  <c r="F12" i="3" a="1"/>
  <c r="F12" i="3" s="1"/>
  <c r="H12" i="3" s="1" a="1"/>
  <c r="H12" i="3" s="1"/>
  <c r="G20" i="6" l="1"/>
  <c r="F124" i="9" s="1"/>
  <c r="E68" i="9"/>
  <c r="I20" i="6"/>
  <c r="H124" i="9" s="1"/>
  <c r="E124" i="9"/>
  <c r="I48" i="7"/>
  <c r="H204" i="9" s="1"/>
  <c r="G12" i="5"/>
  <c r="F64" i="9" s="1"/>
  <c r="G51" i="3"/>
  <c r="F51" i="9" s="1"/>
  <c r="I12" i="5"/>
  <c r="H64" i="9" s="1"/>
  <c r="G48" i="7"/>
  <c r="F204" i="9" s="1"/>
  <c r="E113" i="9"/>
  <c r="E204" i="9"/>
  <c r="G9" i="6"/>
  <c r="F113" i="9" s="1"/>
  <c r="I9" i="6"/>
  <c r="H113" i="9" s="1"/>
  <c r="C22" i="7" a="1"/>
  <c r="C22" i="7" s="1"/>
  <c r="O178" i="9" s="1"/>
  <c r="C38" i="7" a="1"/>
  <c r="C38" i="7" s="1"/>
  <c r="O194" i="9" s="1"/>
  <c r="E51" i="9"/>
  <c r="L182" i="10"/>
  <c r="J183" i="10"/>
  <c r="I51" i="3"/>
  <c r="H51" i="9" s="1"/>
  <c r="O48" i="7"/>
  <c r="N204" i="9" s="1"/>
  <c r="L11" i="10"/>
  <c r="J12" i="10"/>
  <c r="L12" i="10" s="1"/>
  <c r="L213" i="10"/>
  <c r="J214" i="10"/>
  <c r="L214" i="10" s="1"/>
  <c r="L16" i="10"/>
  <c r="J17" i="10"/>
  <c r="B25" i="3"/>
  <c r="C24" i="3" a="1"/>
  <c r="C24" i="3" s="1"/>
  <c r="O24" i="9" s="1"/>
  <c r="B53" i="3"/>
  <c r="C52" i="3" a="1"/>
  <c r="C52" i="3" s="1"/>
  <c r="O52" i="9" s="1"/>
  <c r="B21" i="3"/>
  <c r="C20" i="3" a="1"/>
  <c r="C20" i="3" s="1"/>
  <c r="O20" i="9" s="1"/>
  <c r="B49" i="3"/>
  <c r="C48" i="3" a="1"/>
  <c r="C48" i="3" s="1"/>
  <c r="O48" i="9" s="1"/>
  <c r="B17" i="3"/>
  <c r="C16" i="3" a="1"/>
  <c r="C16" i="3" s="1"/>
  <c r="O16" i="9" s="1"/>
  <c r="B29" i="3"/>
  <c r="C28" i="3" a="1"/>
  <c r="C28" i="3" s="1"/>
  <c r="O28" i="9" s="1"/>
  <c r="B41" i="3"/>
  <c r="C40" i="3" a="1"/>
  <c r="C40" i="3" s="1"/>
  <c r="O40" i="9" s="1"/>
  <c r="B9" i="3"/>
  <c r="C8" i="3" a="1"/>
  <c r="C8" i="3" s="1"/>
  <c r="O8" i="9" s="1"/>
  <c r="B37" i="3"/>
  <c r="C36" i="3" a="1"/>
  <c r="C36" i="3" s="1"/>
  <c r="O36" i="9" s="1"/>
  <c r="B5" i="3"/>
  <c r="C4" i="3" a="1"/>
  <c r="C4" i="3" s="1"/>
  <c r="O4" i="9" s="1"/>
  <c r="B33" i="3"/>
  <c r="C32" i="3" a="1"/>
  <c r="C32" i="3" s="1"/>
  <c r="O32" i="9" s="1"/>
  <c r="B45" i="3"/>
  <c r="C44" i="3" a="1"/>
  <c r="C44" i="3" s="1"/>
  <c r="O44" i="9" s="1"/>
  <c r="B13" i="3"/>
  <c r="C12" i="3" a="1"/>
  <c r="C12" i="3" s="1"/>
  <c r="O12" i="9" s="1"/>
  <c r="I28" i="3"/>
  <c r="I39" i="5"/>
  <c r="H91" i="9" s="1"/>
  <c r="E91" i="9"/>
  <c r="G39" i="5"/>
  <c r="F91" i="9" s="1"/>
  <c r="I40" i="5"/>
  <c r="E92" i="9"/>
  <c r="G40" i="5"/>
  <c r="F92" i="9" s="1"/>
  <c r="I53" i="5"/>
  <c r="G53" i="5"/>
  <c r="F105" i="9" s="1"/>
  <c r="E105" i="9"/>
  <c r="I4" i="5"/>
  <c r="E56" i="9"/>
  <c r="G4" i="5"/>
  <c r="F56" i="9" s="1"/>
  <c r="I38" i="5"/>
  <c r="H90" i="9" s="1"/>
  <c r="E90" i="9"/>
  <c r="G38" i="5"/>
  <c r="F90" i="9" s="1"/>
  <c r="I22" i="6"/>
  <c r="E126" i="9"/>
  <c r="G22" i="6"/>
  <c r="F126" i="9" s="1"/>
  <c r="I8" i="6"/>
  <c r="E112" i="9"/>
  <c r="G8" i="6"/>
  <c r="F112" i="9" s="1"/>
  <c r="I21" i="6"/>
  <c r="G21" i="6"/>
  <c r="F125" i="9" s="1"/>
  <c r="E125" i="9"/>
  <c r="I40" i="6"/>
  <c r="H144" i="9" s="1"/>
  <c r="E144" i="9"/>
  <c r="G40" i="6"/>
  <c r="F144" i="9" s="1"/>
  <c r="I36" i="6"/>
  <c r="E140" i="9"/>
  <c r="G36" i="6"/>
  <c r="F140" i="9" s="1"/>
  <c r="I32" i="6"/>
  <c r="H136" i="9" s="1"/>
  <c r="E136" i="9"/>
  <c r="G32" i="6"/>
  <c r="F136" i="9" s="1"/>
  <c r="I19" i="6"/>
  <c r="E123" i="9"/>
  <c r="G19" i="6"/>
  <c r="F123" i="9" s="1"/>
  <c r="I51" i="6"/>
  <c r="E155" i="9"/>
  <c r="G51" i="6"/>
  <c r="F155" i="9" s="1"/>
  <c r="I52" i="7"/>
  <c r="G208" i="9"/>
  <c r="E208" i="9"/>
  <c r="I33" i="7"/>
  <c r="H189" i="9" s="1"/>
  <c r="G189" i="9"/>
  <c r="E189" i="9"/>
  <c r="I23" i="7"/>
  <c r="G179" i="9"/>
  <c r="E179" i="9"/>
  <c r="I39" i="7"/>
  <c r="H195" i="9" s="1"/>
  <c r="G195" i="9"/>
  <c r="E195" i="9"/>
  <c r="I53" i="7"/>
  <c r="G209" i="9"/>
  <c r="E209" i="9"/>
  <c r="I41" i="7"/>
  <c r="H197" i="9" s="1"/>
  <c r="G197" i="9"/>
  <c r="E197" i="9"/>
  <c r="I25" i="7"/>
  <c r="G181" i="9"/>
  <c r="E181" i="9"/>
  <c r="I28" i="7"/>
  <c r="H184" i="9" s="1"/>
  <c r="G184" i="9"/>
  <c r="E184" i="9"/>
  <c r="I32" i="7"/>
  <c r="G188" i="9"/>
  <c r="E188" i="9"/>
  <c r="I34" i="7"/>
  <c r="H190" i="9" s="1"/>
  <c r="G190" i="9"/>
  <c r="E190" i="9"/>
  <c r="I47" i="3"/>
  <c r="H47" i="9" s="1"/>
  <c r="I15" i="3"/>
  <c r="H15" i="9" s="1"/>
  <c r="I3" i="3"/>
  <c r="H3" i="9" s="1"/>
  <c r="I16" i="3"/>
  <c r="H16" i="9" s="1"/>
  <c r="I34" i="5"/>
  <c r="H86" i="9" s="1"/>
  <c r="E86" i="9"/>
  <c r="G34" i="5"/>
  <c r="F86" i="9" s="1"/>
  <c r="I10" i="5"/>
  <c r="H62" i="9" s="1"/>
  <c r="E62" i="9"/>
  <c r="G10" i="5"/>
  <c r="F62" i="9" s="1"/>
  <c r="I31" i="5"/>
  <c r="H83" i="9" s="1"/>
  <c r="E83" i="9"/>
  <c r="G31" i="5"/>
  <c r="F83" i="9" s="1"/>
  <c r="I9" i="5"/>
  <c r="H61" i="9" s="1"/>
  <c r="G9" i="5"/>
  <c r="F61" i="9" s="1"/>
  <c r="E61" i="9"/>
  <c r="I28" i="5"/>
  <c r="H80" i="9" s="1"/>
  <c r="E80" i="9"/>
  <c r="G28" i="5"/>
  <c r="F80" i="9" s="1"/>
  <c r="I44" i="5"/>
  <c r="H96" i="9" s="1"/>
  <c r="E96" i="9"/>
  <c r="G44" i="5"/>
  <c r="F96" i="9" s="1"/>
  <c r="I25" i="5"/>
  <c r="H77" i="9" s="1"/>
  <c r="G25" i="5"/>
  <c r="F77" i="9" s="1"/>
  <c r="E77" i="9"/>
  <c r="I41" i="5"/>
  <c r="H93" i="9" s="1"/>
  <c r="G41" i="5"/>
  <c r="F93" i="9" s="1"/>
  <c r="E93" i="9"/>
  <c r="I43" i="5"/>
  <c r="H95" i="9" s="1"/>
  <c r="E95" i="9"/>
  <c r="G43" i="5"/>
  <c r="F95" i="9" s="1"/>
  <c r="I30" i="5"/>
  <c r="H82" i="9" s="1"/>
  <c r="E82" i="9"/>
  <c r="G30" i="5"/>
  <c r="F82" i="9" s="1"/>
  <c r="I13" i="6"/>
  <c r="H117" i="9" s="1"/>
  <c r="G13" i="6"/>
  <c r="F117" i="9" s="1"/>
  <c r="E117" i="9"/>
  <c r="I7" i="6"/>
  <c r="H111" i="9" s="1"/>
  <c r="E111" i="9"/>
  <c r="G7" i="6"/>
  <c r="F111" i="9" s="1"/>
  <c r="I25" i="6"/>
  <c r="H129" i="9" s="1"/>
  <c r="E129" i="9"/>
  <c r="G25" i="6"/>
  <c r="F129" i="9" s="1"/>
  <c r="I44" i="6"/>
  <c r="H148" i="9" s="1"/>
  <c r="E148" i="9"/>
  <c r="G44" i="6"/>
  <c r="F148" i="9" s="1"/>
  <c r="I12" i="6"/>
  <c r="H116" i="9" s="1"/>
  <c r="E116" i="9"/>
  <c r="G12" i="6"/>
  <c r="F116" i="9" s="1"/>
  <c r="I24" i="6"/>
  <c r="H128" i="9" s="1"/>
  <c r="E128" i="9"/>
  <c r="G24" i="6"/>
  <c r="F128" i="9" s="1"/>
  <c r="I48" i="6"/>
  <c r="H152" i="9" s="1"/>
  <c r="E152" i="9"/>
  <c r="G48" i="6"/>
  <c r="F152" i="9" s="1"/>
  <c r="I46" i="6"/>
  <c r="H150" i="9" s="1"/>
  <c r="E150" i="9"/>
  <c r="G46" i="6"/>
  <c r="F150" i="9" s="1"/>
  <c r="I14" i="6"/>
  <c r="E118" i="9"/>
  <c r="G14" i="6"/>
  <c r="F118" i="9" s="1"/>
  <c r="I42" i="6"/>
  <c r="H146" i="9" s="1"/>
  <c r="E146" i="9"/>
  <c r="G42" i="6"/>
  <c r="F146" i="9" s="1"/>
  <c r="I23" i="6"/>
  <c r="H127" i="9" s="1"/>
  <c r="E127" i="9"/>
  <c r="G23" i="6"/>
  <c r="F127" i="9" s="1"/>
  <c r="I39" i="6"/>
  <c r="H143" i="9" s="1"/>
  <c r="E143" i="9"/>
  <c r="G39" i="6"/>
  <c r="F143" i="9" s="1"/>
  <c r="I49" i="6"/>
  <c r="H153" i="9" s="1"/>
  <c r="E153" i="9"/>
  <c r="G49" i="6"/>
  <c r="F153" i="9" s="1"/>
  <c r="I49" i="7"/>
  <c r="H205" i="9" s="1"/>
  <c r="G205" i="9"/>
  <c r="E205" i="9"/>
  <c r="I20" i="7"/>
  <c r="H176" i="9" s="1"/>
  <c r="G176" i="9"/>
  <c r="E176" i="9"/>
  <c r="I27" i="7"/>
  <c r="H183" i="9" s="1"/>
  <c r="G183" i="9"/>
  <c r="E183" i="9"/>
  <c r="I43" i="7"/>
  <c r="H199" i="9" s="1"/>
  <c r="G199" i="9"/>
  <c r="E199" i="9"/>
  <c r="I11" i="7"/>
  <c r="H167" i="9" s="1"/>
  <c r="G167" i="9"/>
  <c r="E167" i="9"/>
  <c r="I7" i="7"/>
  <c r="G163" i="9"/>
  <c r="E163" i="9"/>
  <c r="I38" i="7"/>
  <c r="H194" i="9" s="1"/>
  <c r="G194" i="9"/>
  <c r="E194" i="9"/>
  <c r="I22" i="7"/>
  <c r="G178" i="9"/>
  <c r="E178" i="9"/>
  <c r="I40" i="7"/>
  <c r="H196" i="9" s="1"/>
  <c r="G196" i="9"/>
  <c r="E196" i="9"/>
  <c r="I24" i="7"/>
  <c r="H180" i="9" s="1"/>
  <c r="G180" i="9"/>
  <c r="E180" i="9"/>
  <c r="I6" i="7"/>
  <c r="H162" i="9" s="1"/>
  <c r="G162" i="9"/>
  <c r="E162" i="9"/>
  <c r="O19" i="5"/>
  <c r="N71" i="9" s="1"/>
  <c r="G71" i="9"/>
  <c r="G64" i="9"/>
  <c r="O12" i="5"/>
  <c r="N64" i="9" s="1"/>
  <c r="O15" i="5"/>
  <c r="N67" i="9" s="1"/>
  <c r="G67" i="9"/>
  <c r="I12" i="3"/>
  <c r="H12" i="9" s="1"/>
  <c r="I7" i="3"/>
  <c r="H7" i="9" s="1"/>
  <c r="I24" i="3"/>
  <c r="H24" i="9" s="1"/>
  <c r="I14" i="5"/>
  <c r="H66" i="9" s="1"/>
  <c r="E66" i="9"/>
  <c r="G14" i="5"/>
  <c r="F66" i="9" s="1"/>
  <c r="I24" i="5"/>
  <c r="H76" i="9" s="1"/>
  <c r="E76" i="9"/>
  <c r="G24" i="5"/>
  <c r="F76" i="9" s="1"/>
  <c r="I37" i="5"/>
  <c r="H89" i="9" s="1"/>
  <c r="G37" i="5"/>
  <c r="F89" i="9" s="1"/>
  <c r="E89" i="9"/>
  <c r="I8" i="5"/>
  <c r="E60" i="9"/>
  <c r="G8" i="5"/>
  <c r="F60" i="9" s="1"/>
  <c r="I5" i="6"/>
  <c r="G5" i="6"/>
  <c r="F109" i="9" s="1"/>
  <c r="E109" i="9"/>
  <c r="I41" i="6"/>
  <c r="H145" i="9" s="1"/>
  <c r="E145" i="9"/>
  <c r="G41" i="6"/>
  <c r="F145" i="9" s="1"/>
  <c r="I35" i="6"/>
  <c r="H139" i="9" s="1"/>
  <c r="E139" i="9"/>
  <c r="G35" i="6"/>
  <c r="F139" i="9" s="1"/>
  <c r="I31" i="3"/>
  <c r="H31" i="9" s="1"/>
  <c r="I44" i="3"/>
  <c r="H44" i="9" s="1"/>
  <c r="I43" i="3"/>
  <c r="H43" i="9" s="1"/>
  <c r="I27" i="3"/>
  <c r="H27" i="9" s="1"/>
  <c r="I8" i="3"/>
  <c r="H8" i="9" s="1"/>
  <c r="I32" i="3"/>
  <c r="H32" i="9" s="1"/>
  <c r="I52" i="3"/>
  <c r="H52" i="9" s="1"/>
  <c r="I48" i="3"/>
  <c r="H48" i="9" s="1"/>
  <c r="I51" i="5"/>
  <c r="H103" i="9" s="1"/>
  <c r="E103" i="9"/>
  <c r="G51" i="5"/>
  <c r="F103" i="9" s="1"/>
  <c r="I26" i="5"/>
  <c r="H78" i="9" s="1"/>
  <c r="E78" i="9"/>
  <c r="G26" i="5"/>
  <c r="F78" i="9" s="1"/>
  <c r="I6" i="5"/>
  <c r="E58" i="9"/>
  <c r="G6" i="5"/>
  <c r="F58" i="9" s="1"/>
  <c r="I23" i="5"/>
  <c r="H75" i="9" s="1"/>
  <c r="E75" i="9"/>
  <c r="G23" i="5"/>
  <c r="F75" i="9" s="1"/>
  <c r="I5" i="5"/>
  <c r="G5" i="5"/>
  <c r="F57" i="9" s="1"/>
  <c r="E57" i="9"/>
  <c r="I32" i="5"/>
  <c r="H84" i="9" s="1"/>
  <c r="E84" i="9"/>
  <c r="G32" i="5"/>
  <c r="F84" i="9" s="1"/>
  <c r="I48" i="5"/>
  <c r="H100" i="9" s="1"/>
  <c r="E100" i="9"/>
  <c r="G48" i="5"/>
  <c r="F100" i="9" s="1"/>
  <c r="I29" i="5"/>
  <c r="G29" i="5"/>
  <c r="F81" i="9" s="1"/>
  <c r="E81" i="9"/>
  <c r="I45" i="5"/>
  <c r="G45" i="5"/>
  <c r="F97" i="9" s="1"/>
  <c r="E97" i="9"/>
  <c r="I35" i="5"/>
  <c r="H87" i="9" s="1"/>
  <c r="E87" i="9"/>
  <c r="G35" i="5"/>
  <c r="F87" i="9" s="1"/>
  <c r="I22" i="5"/>
  <c r="H74" i="9" s="1"/>
  <c r="E74" i="9"/>
  <c r="G22" i="5"/>
  <c r="F74" i="9" s="1"/>
  <c r="I3" i="6"/>
  <c r="H107" i="9" s="1"/>
  <c r="E107" i="9"/>
  <c r="G3" i="6"/>
  <c r="F107" i="9" s="1"/>
  <c r="I11" i="6"/>
  <c r="E115" i="9"/>
  <c r="G11" i="6"/>
  <c r="F115" i="9" s="1"/>
  <c r="I28" i="6"/>
  <c r="H132" i="9" s="1"/>
  <c r="E132" i="9"/>
  <c r="G28" i="6"/>
  <c r="F132" i="9" s="1"/>
  <c r="I54" i="6"/>
  <c r="H158" i="9" s="1"/>
  <c r="E158" i="9"/>
  <c r="G54" i="6"/>
  <c r="F158" i="9" s="1"/>
  <c r="I16" i="6"/>
  <c r="E120" i="9"/>
  <c r="G16" i="6"/>
  <c r="F120" i="9" s="1"/>
  <c r="I34" i="6"/>
  <c r="H138" i="9" s="1"/>
  <c r="E138" i="9"/>
  <c r="G34" i="6"/>
  <c r="F138" i="9" s="1"/>
  <c r="I30" i="6"/>
  <c r="H134" i="9" s="1"/>
  <c r="E134" i="9"/>
  <c r="G30" i="6"/>
  <c r="F134" i="9" s="1"/>
  <c r="I50" i="6"/>
  <c r="E154" i="9"/>
  <c r="G50" i="6"/>
  <c r="F154" i="9" s="1"/>
  <c r="I26" i="6"/>
  <c r="H130" i="9" s="1"/>
  <c r="E130" i="9"/>
  <c r="G26" i="6"/>
  <c r="F130" i="9" s="1"/>
  <c r="I45" i="6"/>
  <c r="H149" i="9" s="1"/>
  <c r="E149" i="9"/>
  <c r="G45" i="6"/>
  <c r="F149" i="9" s="1"/>
  <c r="I27" i="6"/>
  <c r="H131" i="9" s="1"/>
  <c r="E131" i="9"/>
  <c r="G27" i="6"/>
  <c r="F131" i="9" s="1"/>
  <c r="I43" i="6"/>
  <c r="H147" i="9" s="1"/>
  <c r="E147" i="9"/>
  <c r="G43" i="6"/>
  <c r="F147" i="9" s="1"/>
  <c r="I53" i="6"/>
  <c r="H157" i="9" s="1"/>
  <c r="E157" i="9"/>
  <c r="G53" i="6"/>
  <c r="F157" i="9" s="1"/>
  <c r="I5" i="7"/>
  <c r="H161" i="9" s="1"/>
  <c r="G161" i="9"/>
  <c r="E161" i="9"/>
  <c r="I31" i="7"/>
  <c r="H187" i="9" s="1"/>
  <c r="G187" i="9"/>
  <c r="E187" i="9"/>
  <c r="I47" i="7"/>
  <c r="H203" i="9" s="1"/>
  <c r="G203" i="9"/>
  <c r="E203" i="9"/>
  <c r="I37" i="7"/>
  <c r="H193" i="9" s="1"/>
  <c r="G193" i="9"/>
  <c r="E193" i="9"/>
  <c r="I21" i="7"/>
  <c r="H177" i="9" s="1"/>
  <c r="G177" i="9"/>
  <c r="E177" i="9"/>
  <c r="I3" i="7"/>
  <c r="H159" i="9" s="1"/>
  <c r="G159" i="9"/>
  <c r="E159" i="9"/>
  <c r="I54" i="7"/>
  <c r="H210" i="9" s="1"/>
  <c r="G210" i="9"/>
  <c r="E210" i="9"/>
  <c r="G124" i="9"/>
  <c r="O20" i="6"/>
  <c r="N124" i="9" s="1"/>
  <c r="O16" i="5"/>
  <c r="N68" i="9" s="1"/>
  <c r="G68" i="9"/>
  <c r="O46" i="5"/>
  <c r="N98" i="9" s="1"/>
  <c r="G98" i="9"/>
  <c r="I19" i="3"/>
  <c r="H19" i="9" s="1"/>
  <c r="I39" i="3"/>
  <c r="H39" i="9" s="1"/>
  <c r="I23" i="3"/>
  <c r="H23" i="9" s="1"/>
  <c r="I4" i="3"/>
  <c r="H4" i="9" s="1"/>
  <c r="I20" i="3"/>
  <c r="H20" i="9" s="1"/>
  <c r="I11" i="3"/>
  <c r="H11" i="9" s="1"/>
  <c r="I40" i="3"/>
  <c r="H40" i="9" s="1"/>
  <c r="I36" i="3"/>
  <c r="H36" i="9" s="1"/>
  <c r="I50" i="5"/>
  <c r="H102" i="9" s="1"/>
  <c r="E102" i="9"/>
  <c r="G50" i="5"/>
  <c r="F102" i="9" s="1"/>
  <c r="I18" i="5"/>
  <c r="H70" i="9" s="1"/>
  <c r="E70" i="9"/>
  <c r="G18" i="5"/>
  <c r="F70" i="9" s="1"/>
  <c r="I47" i="5"/>
  <c r="H99" i="9" s="1"/>
  <c r="E99" i="9"/>
  <c r="G47" i="5"/>
  <c r="F99" i="9" s="1"/>
  <c r="I17" i="5"/>
  <c r="H69" i="9" s="1"/>
  <c r="G17" i="5"/>
  <c r="F69" i="9" s="1"/>
  <c r="E69" i="9"/>
  <c r="I20" i="5"/>
  <c r="H72" i="9" s="1"/>
  <c r="E72" i="9"/>
  <c r="G20" i="5"/>
  <c r="F72" i="9" s="1"/>
  <c r="I36" i="5"/>
  <c r="H88" i="9" s="1"/>
  <c r="E88" i="9"/>
  <c r="G36" i="5"/>
  <c r="F88" i="9" s="1"/>
  <c r="I52" i="5"/>
  <c r="H104" i="9" s="1"/>
  <c r="E104" i="9"/>
  <c r="G52" i="5"/>
  <c r="F104" i="9" s="1"/>
  <c r="I33" i="5"/>
  <c r="H85" i="9" s="1"/>
  <c r="G33" i="5"/>
  <c r="F85" i="9" s="1"/>
  <c r="E85" i="9"/>
  <c r="I49" i="5"/>
  <c r="H101" i="9" s="1"/>
  <c r="G49" i="5"/>
  <c r="F101" i="9" s="1"/>
  <c r="E101" i="9"/>
  <c r="I7" i="5"/>
  <c r="H59" i="9" s="1"/>
  <c r="E59" i="9"/>
  <c r="G7" i="5"/>
  <c r="F59" i="9" s="1"/>
  <c r="I27" i="5"/>
  <c r="H79" i="9" s="1"/>
  <c r="E79" i="9"/>
  <c r="G27" i="5"/>
  <c r="F79" i="9" s="1"/>
  <c r="I11" i="5"/>
  <c r="H63" i="9" s="1"/>
  <c r="E63" i="9"/>
  <c r="G11" i="5"/>
  <c r="F63" i="9" s="1"/>
  <c r="I17" i="6"/>
  <c r="H121" i="9" s="1"/>
  <c r="G17" i="6"/>
  <c r="F121" i="9" s="1"/>
  <c r="E121" i="9"/>
  <c r="I15" i="6"/>
  <c r="H119" i="9" s="1"/>
  <c r="E119" i="9"/>
  <c r="G15" i="6"/>
  <c r="F119" i="9" s="1"/>
  <c r="I38" i="6"/>
  <c r="H142" i="9" s="1"/>
  <c r="E142" i="9"/>
  <c r="G38" i="6"/>
  <c r="F142" i="9" s="1"/>
  <c r="I4" i="6"/>
  <c r="E108" i="9"/>
  <c r="G4" i="6"/>
  <c r="F108" i="9" s="1"/>
  <c r="I18" i="6"/>
  <c r="H122" i="9" s="1"/>
  <c r="E122" i="9"/>
  <c r="G18" i="6"/>
  <c r="F122" i="9" s="1"/>
  <c r="I37" i="6"/>
  <c r="H141" i="9" s="1"/>
  <c r="E141" i="9"/>
  <c r="G37" i="6"/>
  <c r="F141" i="9" s="1"/>
  <c r="I33" i="6"/>
  <c r="H137" i="9" s="1"/>
  <c r="E137" i="9"/>
  <c r="G33" i="6"/>
  <c r="F137" i="9" s="1"/>
  <c r="I6" i="6"/>
  <c r="H110" i="9" s="1"/>
  <c r="E110" i="9"/>
  <c r="G6" i="6"/>
  <c r="F110" i="9" s="1"/>
  <c r="I29" i="6"/>
  <c r="H133" i="9" s="1"/>
  <c r="E133" i="9"/>
  <c r="G29" i="6"/>
  <c r="F133" i="9" s="1"/>
  <c r="I52" i="6"/>
  <c r="H156" i="9" s="1"/>
  <c r="E156" i="9"/>
  <c r="G52" i="6"/>
  <c r="F156" i="9" s="1"/>
  <c r="I31" i="6"/>
  <c r="H135" i="9" s="1"/>
  <c r="E135" i="9"/>
  <c r="G31" i="6"/>
  <c r="F135" i="9" s="1"/>
  <c r="I47" i="6"/>
  <c r="H151" i="9" s="1"/>
  <c r="E151" i="9"/>
  <c r="G47" i="6"/>
  <c r="F151" i="9" s="1"/>
  <c r="I36" i="7"/>
  <c r="H192" i="9" s="1"/>
  <c r="G192" i="9"/>
  <c r="E192" i="9"/>
  <c r="I19" i="7"/>
  <c r="H175" i="9" s="1"/>
  <c r="G175" i="9"/>
  <c r="E175" i="9"/>
  <c r="I35" i="7"/>
  <c r="H191" i="9" s="1"/>
  <c r="G191" i="9"/>
  <c r="E191" i="9"/>
  <c r="I51" i="7"/>
  <c r="H207" i="9" s="1"/>
  <c r="G207" i="9"/>
  <c r="E207" i="9"/>
  <c r="I42" i="7"/>
  <c r="H198" i="9" s="1"/>
  <c r="G198" i="9"/>
  <c r="E198" i="9"/>
  <c r="I26" i="7"/>
  <c r="H182" i="9" s="1"/>
  <c r="G182" i="9"/>
  <c r="E182" i="9"/>
  <c r="I4" i="7"/>
  <c r="H160" i="9" s="1"/>
  <c r="G160" i="9"/>
  <c r="E160" i="9"/>
  <c r="I15" i="7"/>
  <c r="H171" i="9" s="1"/>
  <c r="G171" i="9"/>
  <c r="E171" i="9"/>
  <c r="I44" i="7"/>
  <c r="H200" i="9" s="1"/>
  <c r="G200" i="9"/>
  <c r="E200" i="9"/>
  <c r="I50" i="7"/>
  <c r="H206" i="9" s="1"/>
  <c r="G206" i="9"/>
  <c r="E206" i="9"/>
  <c r="O3" i="5"/>
  <c r="N55" i="9" s="1"/>
  <c r="G55" i="9"/>
  <c r="G113" i="9"/>
  <c r="O9" i="6"/>
  <c r="N113" i="9" s="1"/>
  <c r="I35" i="3"/>
  <c r="H35" i="9" s="1"/>
  <c r="I42" i="5"/>
  <c r="H94" i="9" s="1"/>
  <c r="E94" i="9"/>
  <c r="G42" i="5"/>
  <c r="F94" i="9" s="1"/>
  <c r="I13" i="5"/>
  <c r="H65" i="9" s="1"/>
  <c r="G13" i="5"/>
  <c r="F65" i="9" s="1"/>
  <c r="E65" i="9"/>
  <c r="I21" i="5"/>
  <c r="H73" i="9" s="1"/>
  <c r="G21" i="5"/>
  <c r="F73" i="9" s="1"/>
  <c r="E73" i="9"/>
  <c r="I54" i="5"/>
  <c r="H106" i="9" s="1"/>
  <c r="E106" i="9"/>
  <c r="G54" i="5"/>
  <c r="F106" i="9" s="1"/>
  <c r="I10" i="6"/>
  <c r="H114" i="9" s="1"/>
  <c r="E114" i="9"/>
  <c r="G10" i="6"/>
  <c r="F114" i="9" s="1"/>
  <c r="E12" i="9"/>
  <c r="G12" i="3"/>
  <c r="F12" i="9" s="1"/>
  <c r="E31" i="9"/>
  <c r="G31" i="3"/>
  <c r="F31" i="9" s="1"/>
  <c r="G44" i="3"/>
  <c r="F44" i="9" s="1"/>
  <c r="E44" i="9"/>
  <c r="G3" i="3"/>
  <c r="F3" i="9" s="1"/>
  <c r="E3" i="9"/>
  <c r="E16" i="9"/>
  <c r="G16" i="3"/>
  <c r="F16" i="9" s="1"/>
  <c r="G47" i="3"/>
  <c r="F47" i="9" s="1"/>
  <c r="E47" i="9"/>
  <c r="G15" i="3"/>
  <c r="F15" i="9" s="1"/>
  <c r="E15" i="9"/>
  <c r="G43" i="3"/>
  <c r="F43" i="9" s="1"/>
  <c r="E43" i="9"/>
  <c r="G27" i="3"/>
  <c r="F27" i="9" s="1"/>
  <c r="E27" i="9"/>
  <c r="E8" i="9"/>
  <c r="G8" i="3"/>
  <c r="F8" i="9" s="1"/>
  <c r="G32" i="3"/>
  <c r="F32" i="9" s="1"/>
  <c r="E32" i="9"/>
  <c r="G52" i="3"/>
  <c r="F52" i="9" s="1"/>
  <c r="E52" i="9"/>
  <c r="G48" i="3"/>
  <c r="F48" i="9" s="1"/>
  <c r="E48" i="9"/>
  <c r="G39" i="3"/>
  <c r="F39" i="9" s="1"/>
  <c r="E39" i="9"/>
  <c r="G23" i="3"/>
  <c r="F23" i="9" s="1"/>
  <c r="E23" i="9"/>
  <c r="E4" i="9"/>
  <c r="G4" i="3"/>
  <c r="F4" i="9" s="1"/>
  <c r="E20" i="9"/>
  <c r="G20" i="3"/>
  <c r="F20" i="9" s="1"/>
  <c r="G11" i="3"/>
  <c r="F11" i="9" s="1"/>
  <c r="E11" i="9"/>
  <c r="G40" i="3"/>
  <c r="F40" i="9" s="1"/>
  <c r="E40" i="9"/>
  <c r="G36" i="3"/>
  <c r="F36" i="9" s="1"/>
  <c r="E36" i="9"/>
  <c r="G35" i="3"/>
  <c r="F35" i="9" s="1"/>
  <c r="E35" i="9"/>
  <c r="G19" i="3"/>
  <c r="F19" i="9" s="1"/>
  <c r="E19" i="9"/>
  <c r="E7" i="9"/>
  <c r="G7" i="3"/>
  <c r="F7" i="9" s="1"/>
  <c r="H28" i="9"/>
  <c r="G28" i="3"/>
  <c r="F28" i="9" s="1"/>
  <c r="E28" i="9"/>
  <c r="E24" i="9"/>
  <c r="G24" i="3"/>
  <c r="F24" i="9" s="1"/>
  <c r="G51" i="9"/>
  <c r="O51" i="3"/>
  <c r="N51" i="9" s="1"/>
  <c r="J42" i="10"/>
  <c r="L41" i="10"/>
  <c r="J156" i="10"/>
  <c r="L155" i="10"/>
  <c r="G47" i="7"/>
  <c r="F203" i="9" s="1"/>
  <c r="O7" i="7"/>
  <c r="N163" i="9" s="1"/>
  <c r="G7" i="7"/>
  <c r="F163" i="9" s="1"/>
  <c r="G32" i="7"/>
  <c r="F188" i="9" s="1"/>
  <c r="G36" i="7"/>
  <c r="F192" i="9" s="1"/>
  <c r="O19" i="7"/>
  <c r="N175" i="9" s="1"/>
  <c r="G19" i="7"/>
  <c r="F175" i="9" s="1"/>
  <c r="O35" i="7"/>
  <c r="N191" i="9" s="1"/>
  <c r="G35" i="7"/>
  <c r="F191" i="9" s="1"/>
  <c r="G51" i="7"/>
  <c r="F207" i="9" s="1"/>
  <c r="G42" i="7"/>
  <c r="F198" i="9" s="1"/>
  <c r="O37" i="7"/>
  <c r="N193" i="9" s="1"/>
  <c r="G37" i="7"/>
  <c r="F193" i="9" s="1"/>
  <c r="G21" i="7"/>
  <c r="F177" i="9" s="1"/>
  <c r="G40" i="7"/>
  <c r="F196" i="9" s="1"/>
  <c r="O40" i="7"/>
  <c r="N196" i="9" s="1"/>
  <c r="G24" i="7"/>
  <c r="F180" i="9" s="1"/>
  <c r="O24" i="7"/>
  <c r="N180" i="9" s="1"/>
  <c r="O6" i="7"/>
  <c r="N162" i="9" s="1"/>
  <c r="G6" i="7"/>
  <c r="F162" i="9" s="1"/>
  <c r="G5" i="7"/>
  <c r="F161" i="9" s="1"/>
  <c r="O11" i="7"/>
  <c r="N167" i="9" s="1"/>
  <c r="G11" i="7"/>
  <c r="F167" i="9" s="1"/>
  <c r="G22" i="7"/>
  <c r="F178" i="9" s="1"/>
  <c r="G52" i="7"/>
  <c r="F208" i="9" s="1"/>
  <c r="O23" i="7"/>
  <c r="N179" i="9" s="1"/>
  <c r="G23" i="7"/>
  <c r="F179" i="9" s="1"/>
  <c r="O53" i="7"/>
  <c r="N209" i="9" s="1"/>
  <c r="G53" i="7"/>
  <c r="F209" i="9" s="1"/>
  <c r="O41" i="7"/>
  <c r="N197" i="9" s="1"/>
  <c r="G41" i="7"/>
  <c r="F197" i="9" s="1"/>
  <c r="H188" i="9"/>
  <c r="O26" i="7"/>
  <c r="N182" i="9" s="1"/>
  <c r="G26" i="7"/>
  <c r="F182" i="9" s="1"/>
  <c r="G4" i="7"/>
  <c r="F160" i="9" s="1"/>
  <c r="O4" i="7"/>
  <c r="N160" i="9" s="1"/>
  <c r="G15" i="7"/>
  <c r="F171" i="9" s="1"/>
  <c r="O3" i="7"/>
  <c r="N159" i="9" s="1"/>
  <c r="G3" i="7"/>
  <c r="F159" i="9" s="1"/>
  <c r="O54" i="7"/>
  <c r="N210" i="9" s="1"/>
  <c r="G54" i="7"/>
  <c r="F210" i="9" s="1"/>
  <c r="O31" i="7"/>
  <c r="N187" i="9" s="1"/>
  <c r="G31" i="7"/>
  <c r="F187" i="9" s="1"/>
  <c r="O38" i="7"/>
  <c r="N194" i="9" s="1"/>
  <c r="G38" i="7"/>
  <c r="F194" i="9" s="1"/>
  <c r="O34" i="7"/>
  <c r="N190" i="9" s="1"/>
  <c r="G34" i="7"/>
  <c r="F190" i="9" s="1"/>
  <c r="O33" i="7"/>
  <c r="N189" i="9" s="1"/>
  <c r="G33" i="7"/>
  <c r="F189" i="9" s="1"/>
  <c r="O39" i="7"/>
  <c r="N195" i="9" s="1"/>
  <c r="G39" i="7"/>
  <c r="F195" i="9" s="1"/>
  <c r="O49" i="7"/>
  <c r="N205" i="9" s="1"/>
  <c r="G49" i="7"/>
  <c r="F205" i="9" s="1"/>
  <c r="G20" i="7"/>
  <c r="F176" i="9" s="1"/>
  <c r="O27" i="7"/>
  <c r="N183" i="9" s="1"/>
  <c r="G27" i="7"/>
  <c r="F183" i="9" s="1"/>
  <c r="G43" i="7"/>
  <c r="F199" i="9" s="1"/>
  <c r="O25" i="7"/>
  <c r="N181" i="9" s="1"/>
  <c r="G25" i="7"/>
  <c r="F181" i="9" s="1"/>
  <c r="G28" i="7"/>
  <c r="F184" i="9" s="1"/>
  <c r="O28" i="7"/>
  <c r="N184" i="9" s="1"/>
  <c r="G44" i="7"/>
  <c r="F200" i="9" s="1"/>
  <c r="G50" i="7"/>
  <c r="F206" i="9" s="1"/>
  <c r="O50" i="7"/>
  <c r="N206" i="9" s="1"/>
  <c r="B46" i="7"/>
  <c r="F45" i="7" a="1"/>
  <c r="F45" i="7" s="1"/>
  <c r="H45" i="7" s="1" a="1"/>
  <c r="H45" i="7" s="1"/>
  <c r="H181" i="9"/>
  <c r="H208" i="9"/>
  <c r="H163" i="9"/>
  <c r="H178" i="9"/>
  <c r="H209" i="9"/>
  <c r="B13" i="7"/>
  <c r="C13" i="7" s="1" a="1"/>
  <c r="C13" i="7" s="1"/>
  <c r="O169" i="9" s="1"/>
  <c r="F12" i="7" a="1"/>
  <c r="F12" i="7" s="1"/>
  <c r="H12" i="7" s="1" a="1"/>
  <c r="H12" i="7" s="1"/>
  <c r="B9" i="7"/>
  <c r="C9" i="7" s="1" a="1"/>
  <c r="C9" i="7" s="1"/>
  <c r="O165" i="9" s="1"/>
  <c r="F8" i="7" a="1"/>
  <c r="F8" i="7" s="1"/>
  <c r="H8" i="7" s="1" a="1"/>
  <c r="H8" i="7" s="1"/>
  <c r="B17" i="7"/>
  <c r="C17" i="7" s="1" a="1"/>
  <c r="C17" i="7" s="1"/>
  <c r="O173" i="9" s="1"/>
  <c r="F16" i="7" a="1"/>
  <c r="F16" i="7" s="1"/>
  <c r="H16" i="7" s="1" a="1"/>
  <c r="H16" i="7" s="1"/>
  <c r="H179" i="9"/>
  <c r="F29" i="7" a="1"/>
  <c r="F29" i="7" s="1"/>
  <c r="H29" i="7" s="1" a="1"/>
  <c r="H29" i="7" s="1"/>
  <c r="B30" i="7"/>
  <c r="H115" i="9"/>
  <c r="H120" i="9"/>
  <c r="H154" i="9"/>
  <c r="H108" i="9"/>
  <c r="H118" i="9"/>
  <c r="H109" i="9"/>
  <c r="H126" i="9"/>
  <c r="H112" i="9"/>
  <c r="H125" i="9"/>
  <c r="H140" i="9"/>
  <c r="H123" i="9"/>
  <c r="H155" i="9"/>
  <c r="H56" i="9"/>
  <c r="H58" i="9"/>
  <c r="H57" i="9"/>
  <c r="H81" i="9"/>
  <c r="H97" i="9"/>
  <c r="H92" i="9"/>
  <c r="H105" i="9"/>
  <c r="H60" i="9"/>
  <c r="F46" i="7" l="1" a="1"/>
  <c r="F46" i="7" s="1"/>
  <c r="H46" i="7" s="1" a="1"/>
  <c r="H46" i="7" s="1"/>
  <c r="C46" i="7" a="1"/>
  <c r="C46" i="7" s="1"/>
  <c r="O202" i="9" s="1"/>
  <c r="F30" i="7" a="1"/>
  <c r="F30" i="7" s="1"/>
  <c r="H30" i="7" s="1" a="1"/>
  <c r="H30" i="7" s="1"/>
  <c r="C30" i="7" a="1"/>
  <c r="C30" i="7" s="1"/>
  <c r="O186" i="9" s="1"/>
  <c r="J184" i="10"/>
  <c r="L183" i="10"/>
  <c r="O43" i="7"/>
  <c r="N199" i="9" s="1"/>
  <c r="O32" i="7"/>
  <c r="N188" i="9" s="1"/>
  <c r="O20" i="7"/>
  <c r="N176" i="9" s="1"/>
  <c r="O47" i="7"/>
  <c r="N203" i="9" s="1"/>
  <c r="O15" i="7"/>
  <c r="N171" i="9" s="1"/>
  <c r="O51" i="7"/>
  <c r="N207" i="9" s="1"/>
  <c r="L17" i="10"/>
  <c r="J18" i="10"/>
  <c r="J187" i="10"/>
  <c r="J29" i="10"/>
  <c r="O22" i="7"/>
  <c r="N178" i="9" s="1"/>
  <c r="O5" i="7"/>
  <c r="N161" i="9" s="1"/>
  <c r="O21" i="7"/>
  <c r="N177" i="9" s="1"/>
  <c r="O42" i="7"/>
  <c r="N198" i="9" s="1"/>
  <c r="O52" i="7"/>
  <c r="N208" i="9" s="1"/>
  <c r="O44" i="7"/>
  <c r="N200" i="9" s="1"/>
  <c r="O36" i="7"/>
  <c r="N192" i="9" s="1"/>
  <c r="B10" i="3"/>
  <c r="C9" i="3" a="1"/>
  <c r="C9" i="3" s="1"/>
  <c r="O9" i="9" s="1"/>
  <c r="F9" i="3" a="1"/>
  <c r="F9" i="3" s="1"/>
  <c r="H9" i="3" s="1" a="1"/>
  <c r="H9" i="3" s="1"/>
  <c r="B50" i="3"/>
  <c r="C49" i="3" a="1"/>
  <c r="C49" i="3" s="1"/>
  <c r="O49" i="9" s="1"/>
  <c r="F49" i="3" a="1"/>
  <c r="F49" i="3" s="1"/>
  <c r="H49" i="3" s="1" a="1"/>
  <c r="H49" i="3" s="1"/>
  <c r="B46" i="3"/>
  <c r="C45" i="3" a="1"/>
  <c r="C45" i="3" s="1"/>
  <c r="O45" i="9" s="1"/>
  <c r="F45" i="3" a="1"/>
  <c r="F45" i="3" s="1"/>
  <c r="H45" i="3" s="1" a="1"/>
  <c r="H45" i="3" s="1"/>
  <c r="B6" i="3"/>
  <c r="C5" i="3" a="1"/>
  <c r="C5" i="3" s="1"/>
  <c r="O5" i="9" s="1"/>
  <c r="F5" i="3" a="1"/>
  <c r="F5" i="3" s="1"/>
  <c r="H5" i="3" s="1" a="1"/>
  <c r="H5" i="3" s="1"/>
  <c r="B30" i="3"/>
  <c r="C29" i="3" a="1"/>
  <c r="C29" i="3" s="1"/>
  <c r="O29" i="9" s="1"/>
  <c r="F29" i="3" a="1"/>
  <c r="F29" i="3" s="1"/>
  <c r="H29" i="3" s="1" a="1"/>
  <c r="H29" i="3" s="1"/>
  <c r="B54" i="3"/>
  <c r="C53" i="3" a="1"/>
  <c r="C53" i="3" s="1"/>
  <c r="O53" i="9" s="1"/>
  <c r="F53" i="3" a="1"/>
  <c r="F53" i="3" s="1"/>
  <c r="H53" i="3" s="1" a="1"/>
  <c r="H53" i="3" s="1"/>
  <c r="B14" i="3"/>
  <c r="C13" i="3" a="1"/>
  <c r="C13" i="3" s="1"/>
  <c r="O13" i="9" s="1"/>
  <c r="F13" i="3" a="1"/>
  <c r="F13" i="3" s="1"/>
  <c r="H13" i="3" s="1" a="1"/>
  <c r="H13" i="3" s="1"/>
  <c r="B34" i="3"/>
  <c r="C33" i="3" a="1"/>
  <c r="C33" i="3" s="1"/>
  <c r="O33" i="9" s="1"/>
  <c r="F33" i="3" a="1"/>
  <c r="F33" i="3" s="1"/>
  <c r="H33" i="3" s="1" a="1"/>
  <c r="H33" i="3" s="1"/>
  <c r="B38" i="3"/>
  <c r="C37" i="3" a="1"/>
  <c r="C37" i="3" s="1"/>
  <c r="O37" i="9" s="1"/>
  <c r="F37" i="3" a="1"/>
  <c r="F37" i="3" s="1"/>
  <c r="H37" i="3" s="1" a="1"/>
  <c r="H37" i="3" s="1"/>
  <c r="B42" i="3"/>
  <c r="C41" i="3" a="1"/>
  <c r="C41" i="3" s="1"/>
  <c r="O41" i="9" s="1"/>
  <c r="F41" i="3" a="1"/>
  <c r="F41" i="3" s="1"/>
  <c r="H41" i="3" s="1" a="1"/>
  <c r="H41" i="3" s="1"/>
  <c r="B18" i="3"/>
  <c r="C17" i="3" a="1"/>
  <c r="C17" i="3" s="1"/>
  <c r="O17" i="9" s="1"/>
  <c r="F17" i="3" a="1"/>
  <c r="F17" i="3" s="1"/>
  <c r="H17" i="3" s="1" a="1"/>
  <c r="H17" i="3" s="1"/>
  <c r="B22" i="3"/>
  <c r="C21" i="3" a="1"/>
  <c r="C21" i="3" s="1"/>
  <c r="O21" i="9" s="1"/>
  <c r="F21" i="3" a="1"/>
  <c r="F21" i="3" s="1"/>
  <c r="H21" i="3" s="1" a="1"/>
  <c r="H21" i="3" s="1"/>
  <c r="B26" i="3"/>
  <c r="C25" i="3" a="1"/>
  <c r="C25" i="3" s="1"/>
  <c r="O25" i="9" s="1"/>
  <c r="F25" i="3" a="1"/>
  <c r="F25" i="3" s="1"/>
  <c r="H25" i="3" s="1" a="1"/>
  <c r="H25" i="3" s="1"/>
  <c r="O10" i="6"/>
  <c r="N114" i="9" s="1"/>
  <c r="G114" i="9"/>
  <c r="O54" i="5"/>
  <c r="N106" i="9" s="1"/>
  <c r="G106" i="9"/>
  <c r="O21" i="5"/>
  <c r="N73" i="9" s="1"/>
  <c r="G73" i="9"/>
  <c r="O13" i="5"/>
  <c r="N65" i="9" s="1"/>
  <c r="G65" i="9"/>
  <c r="O42" i="5"/>
  <c r="N94" i="9" s="1"/>
  <c r="G94" i="9"/>
  <c r="G157" i="9"/>
  <c r="O53" i="6"/>
  <c r="N157" i="9" s="1"/>
  <c r="G147" i="9"/>
  <c r="O43" i="6"/>
  <c r="N147" i="9" s="1"/>
  <c r="G131" i="9"/>
  <c r="O27" i="6"/>
  <c r="N131" i="9" s="1"/>
  <c r="G149" i="9"/>
  <c r="O45" i="6"/>
  <c r="N149" i="9" s="1"/>
  <c r="O26" i="6"/>
  <c r="N130" i="9" s="1"/>
  <c r="G130" i="9"/>
  <c r="O50" i="6"/>
  <c r="N154" i="9" s="1"/>
  <c r="G154" i="9"/>
  <c r="O30" i="6"/>
  <c r="N134" i="9" s="1"/>
  <c r="G134" i="9"/>
  <c r="O34" i="6"/>
  <c r="N138" i="9" s="1"/>
  <c r="G138" i="9"/>
  <c r="G120" i="9"/>
  <c r="O16" i="6"/>
  <c r="N120" i="9" s="1"/>
  <c r="O54" i="6"/>
  <c r="N158" i="9" s="1"/>
  <c r="G158" i="9"/>
  <c r="G132" i="9"/>
  <c r="O28" i="6"/>
  <c r="N132" i="9" s="1"/>
  <c r="G115" i="9"/>
  <c r="O11" i="6"/>
  <c r="N115" i="9" s="1"/>
  <c r="G107" i="9"/>
  <c r="O3" i="6"/>
  <c r="N107" i="9" s="1"/>
  <c r="O22" i="5"/>
  <c r="N74" i="9" s="1"/>
  <c r="G74" i="9"/>
  <c r="O35" i="5"/>
  <c r="N87" i="9" s="1"/>
  <c r="G87" i="9"/>
  <c r="O45" i="5"/>
  <c r="N97" i="9" s="1"/>
  <c r="G97" i="9"/>
  <c r="O29" i="5"/>
  <c r="N81" i="9" s="1"/>
  <c r="G81" i="9"/>
  <c r="G100" i="9"/>
  <c r="O48" i="5"/>
  <c r="N100" i="9" s="1"/>
  <c r="O32" i="5"/>
  <c r="N84" i="9" s="1"/>
  <c r="G84" i="9"/>
  <c r="O5" i="5"/>
  <c r="N57" i="9" s="1"/>
  <c r="G57" i="9"/>
  <c r="O23" i="5"/>
  <c r="N75" i="9" s="1"/>
  <c r="G75" i="9"/>
  <c r="O6" i="5"/>
  <c r="N58" i="9" s="1"/>
  <c r="G58" i="9"/>
  <c r="O26" i="5"/>
  <c r="N78" i="9" s="1"/>
  <c r="G78" i="9"/>
  <c r="G103" i="9"/>
  <c r="O51" i="5"/>
  <c r="N103" i="9" s="1"/>
  <c r="G139" i="9"/>
  <c r="O35" i="6"/>
  <c r="N139" i="9" s="1"/>
  <c r="G145" i="9"/>
  <c r="O41" i="6"/>
  <c r="N145" i="9" s="1"/>
  <c r="G109" i="9"/>
  <c r="O5" i="6"/>
  <c r="N109" i="9" s="1"/>
  <c r="O8" i="5"/>
  <c r="N60" i="9" s="1"/>
  <c r="G60" i="9"/>
  <c r="O37" i="5"/>
  <c r="N89" i="9" s="1"/>
  <c r="G89" i="9"/>
  <c r="O24" i="5"/>
  <c r="N76" i="9" s="1"/>
  <c r="G76" i="9"/>
  <c r="O14" i="5"/>
  <c r="N66" i="9" s="1"/>
  <c r="G66" i="9"/>
  <c r="G155" i="9"/>
  <c r="O51" i="6"/>
  <c r="N155" i="9" s="1"/>
  <c r="G123" i="9"/>
  <c r="O19" i="6"/>
  <c r="N123" i="9" s="1"/>
  <c r="G136" i="9"/>
  <c r="O32" i="6"/>
  <c r="N136" i="9" s="1"/>
  <c r="G140" i="9"/>
  <c r="O36" i="6"/>
  <c r="N140" i="9" s="1"/>
  <c r="G144" i="9"/>
  <c r="O40" i="6"/>
  <c r="N144" i="9" s="1"/>
  <c r="G125" i="9"/>
  <c r="O21" i="6"/>
  <c r="N125" i="9" s="1"/>
  <c r="G112" i="9"/>
  <c r="O8" i="6"/>
  <c r="N112" i="9" s="1"/>
  <c r="O22" i="6"/>
  <c r="N126" i="9" s="1"/>
  <c r="G126" i="9"/>
  <c r="O38" i="5"/>
  <c r="N90" i="9" s="1"/>
  <c r="G90" i="9"/>
  <c r="O4" i="5"/>
  <c r="N56" i="9" s="1"/>
  <c r="G56" i="9"/>
  <c r="G105" i="9"/>
  <c r="O53" i="5"/>
  <c r="N105" i="9" s="1"/>
  <c r="G92" i="9"/>
  <c r="O40" i="5"/>
  <c r="N92" i="9" s="1"/>
  <c r="O39" i="5"/>
  <c r="N91" i="9" s="1"/>
  <c r="G91" i="9"/>
  <c r="I30" i="7"/>
  <c r="G186" i="9"/>
  <c r="E186" i="9"/>
  <c r="I16" i="7"/>
  <c r="H172" i="9" s="1"/>
  <c r="G172" i="9"/>
  <c r="E172" i="9"/>
  <c r="I8" i="7"/>
  <c r="H164" i="9" s="1"/>
  <c r="G164" i="9"/>
  <c r="E164" i="9"/>
  <c r="I45" i="7"/>
  <c r="G201" i="9"/>
  <c r="E201" i="9"/>
  <c r="G151" i="9"/>
  <c r="O47" i="6"/>
  <c r="N151" i="9" s="1"/>
  <c r="G135" i="9"/>
  <c r="O31" i="6"/>
  <c r="N135" i="9" s="1"/>
  <c r="G156" i="9"/>
  <c r="O52" i="6"/>
  <c r="N156" i="9" s="1"/>
  <c r="G133" i="9"/>
  <c r="O29" i="6"/>
  <c r="N133" i="9" s="1"/>
  <c r="O6" i="6"/>
  <c r="N110" i="9" s="1"/>
  <c r="G110" i="9"/>
  <c r="G137" i="9"/>
  <c r="O33" i="6"/>
  <c r="N137" i="9" s="1"/>
  <c r="G141" i="9"/>
  <c r="O37" i="6"/>
  <c r="N141" i="9" s="1"/>
  <c r="O18" i="6"/>
  <c r="N122" i="9" s="1"/>
  <c r="G122" i="9"/>
  <c r="G108" i="9"/>
  <c r="O4" i="6"/>
  <c r="N108" i="9" s="1"/>
  <c r="O38" i="6"/>
  <c r="N142" i="9" s="1"/>
  <c r="G142" i="9"/>
  <c r="G119" i="9"/>
  <c r="O15" i="6"/>
  <c r="N119" i="9" s="1"/>
  <c r="G121" i="9"/>
  <c r="O17" i="6"/>
  <c r="N121" i="9" s="1"/>
  <c r="O11" i="5"/>
  <c r="N63" i="9" s="1"/>
  <c r="G63" i="9"/>
  <c r="O27" i="5"/>
  <c r="N79" i="9" s="1"/>
  <c r="G79" i="9"/>
  <c r="O7" i="5"/>
  <c r="N59" i="9" s="1"/>
  <c r="G59" i="9"/>
  <c r="I29" i="7"/>
  <c r="H185" i="9" s="1"/>
  <c r="G185" i="9"/>
  <c r="E185" i="9"/>
  <c r="G101" i="9"/>
  <c r="O49" i="5"/>
  <c r="N101" i="9" s="1"/>
  <c r="O33" i="5"/>
  <c r="N85" i="9" s="1"/>
  <c r="G85" i="9"/>
  <c r="G104" i="9"/>
  <c r="O52" i="5"/>
  <c r="N104" i="9" s="1"/>
  <c r="O36" i="5"/>
  <c r="N88" i="9" s="1"/>
  <c r="G88" i="9"/>
  <c r="O20" i="5"/>
  <c r="N72" i="9" s="1"/>
  <c r="G72" i="9"/>
  <c r="O17" i="5"/>
  <c r="N69" i="9" s="1"/>
  <c r="G69" i="9"/>
  <c r="G99" i="9"/>
  <c r="O47" i="5"/>
  <c r="N99" i="9" s="1"/>
  <c r="O18" i="5"/>
  <c r="N70" i="9" s="1"/>
  <c r="G70" i="9"/>
  <c r="O50" i="5"/>
  <c r="N102" i="9" s="1"/>
  <c r="G102" i="9"/>
  <c r="I46" i="7"/>
  <c r="H202" i="9" s="1"/>
  <c r="G202" i="9"/>
  <c r="E202" i="9"/>
  <c r="I12" i="7"/>
  <c r="H168" i="9" s="1"/>
  <c r="G168" i="9"/>
  <c r="E168" i="9"/>
  <c r="G153" i="9"/>
  <c r="O49" i="6"/>
  <c r="N153" i="9" s="1"/>
  <c r="G143" i="9"/>
  <c r="O39" i="6"/>
  <c r="N143" i="9" s="1"/>
  <c r="G127" i="9"/>
  <c r="O23" i="6"/>
  <c r="N127" i="9" s="1"/>
  <c r="O42" i="6"/>
  <c r="N146" i="9" s="1"/>
  <c r="G146" i="9"/>
  <c r="O14" i="6"/>
  <c r="N118" i="9" s="1"/>
  <c r="G118" i="9"/>
  <c r="O46" i="6"/>
  <c r="N150" i="9" s="1"/>
  <c r="G150" i="9"/>
  <c r="G152" i="9"/>
  <c r="O48" i="6"/>
  <c r="N152" i="9" s="1"/>
  <c r="G128" i="9"/>
  <c r="O24" i="6"/>
  <c r="N128" i="9" s="1"/>
  <c r="G116" i="9"/>
  <c r="O12" i="6"/>
  <c r="N116" i="9" s="1"/>
  <c r="G148" i="9"/>
  <c r="O44" i="6"/>
  <c r="N148" i="9" s="1"/>
  <c r="G129" i="9"/>
  <c r="O25" i="6"/>
  <c r="N129" i="9" s="1"/>
  <c r="G111" i="9"/>
  <c r="O7" i="6"/>
  <c r="N111" i="9" s="1"/>
  <c r="G117" i="9"/>
  <c r="O13" i="6"/>
  <c r="N117" i="9" s="1"/>
  <c r="O30" i="5"/>
  <c r="N82" i="9" s="1"/>
  <c r="G82" i="9"/>
  <c r="O43" i="5"/>
  <c r="N95" i="9" s="1"/>
  <c r="G95" i="9"/>
  <c r="O41" i="5"/>
  <c r="N93" i="9" s="1"/>
  <c r="G93" i="9"/>
  <c r="O25" i="5"/>
  <c r="N77" i="9" s="1"/>
  <c r="G77" i="9"/>
  <c r="O44" i="5"/>
  <c r="N96" i="9" s="1"/>
  <c r="G96" i="9"/>
  <c r="O28" i="5"/>
  <c r="N80" i="9" s="1"/>
  <c r="G80" i="9"/>
  <c r="O9" i="5"/>
  <c r="N61" i="9" s="1"/>
  <c r="G61" i="9"/>
  <c r="O31" i="5"/>
  <c r="N83" i="9" s="1"/>
  <c r="G83" i="9"/>
  <c r="O10" i="5"/>
  <c r="N62" i="9" s="1"/>
  <c r="G62" i="9"/>
  <c r="O34" i="5"/>
  <c r="N86" i="9" s="1"/>
  <c r="G86" i="9"/>
  <c r="G35" i="9"/>
  <c r="O35" i="3"/>
  <c r="N35" i="9" s="1"/>
  <c r="O20" i="3"/>
  <c r="N20" i="9" s="1"/>
  <c r="G20" i="9"/>
  <c r="O4" i="3"/>
  <c r="N4" i="9" s="1"/>
  <c r="G4" i="9"/>
  <c r="O48" i="3"/>
  <c r="N48" i="9" s="1"/>
  <c r="G48" i="9"/>
  <c r="O52" i="3"/>
  <c r="N52" i="9" s="1"/>
  <c r="G52" i="9"/>
  <c r="O32" i="3"/>
  <c r="N32" i="9" s="1"/>
  <c r="G32" i="9"/>
  <c r="O16" i="3"/>
  <c r="N16" i="9" s="1"/>
  <c r="G16" i="9"/>
  <c r="O44" i="3"/>
  <c r="N44" i="9" s="1"/>
  <c r="G44" i="9"/>
  <c r="O24" i="3"/>
  <c r="N24" i="9" s="1"/>
  <c r="G24" i="9"/>
  <c r="O28" i="3"/>
  <c r="N28" i="9" s="1"/>
  <c r="G28" i="9"/>
  <c r="G7" i="9"/>
  <c r="O7" i="3"/>
  <c r="N7" i="9" s="1"/>
  <c r="G19" i="9"/>
  <c r="O19" i="3"/>
  <c r="N19" i="9" s="1"/>
  <c r="G47" i="9"/>
  <c r="O47" i="3"/>
  <c r="N47" i="9" s="1"/>
  <c r="G11" i="9"/>
  <c r="O11" i="3"/>
  <c r="N11" i="9" s="1"/>
  <c r="G39" i="9"/>
  <c r="O39" i="3"/>
  <c r="N39" i="9" s="1"/>
  <c r="G27" i="9"/>
  <c r="O27" i="3"/>
  <c r="N27" i="9" s="1"/>
  <c r="G43" i="9"/>
  <c r="O43" i="3"/>
  <c r="N43" i="9" s="1"/>
  <c r="G15" i="9"/>
  <c r="O15" i="3"/>
  <c r="N15" i="9" s="1"/>
  <c r="O12" i="3"/>
  <c r="N12" i="9" s="1"/>
  <c r="G12" i="9"/>
  <c r="O36" i="3"/>
  <c r="N36" i="9" s="1"/>
  <c r="G36" i="9"/>
  <c r="O40" i="3"/>
  <c r="N40" i="9" s="1"/>
  <c r="G40" i="9"/>
  <c r="G23" i="9"/>
  <c r="O23" i="3"/>
  <c r="N23" i="9" s="1"/>
  <c r="O8" i="3"/>
  <c r="N8" i="9" s="1"/>
  <c r="G8" i="9"/>
  <c r="G3" i="9"/>
  <c r="O3" i="3"/>
  <c r="N3" i="9" s="1"/>
  <c r="G31" i="9"/>
  <c r="O31" i="3"/>
  <c r="N31" i="9" s="1"/>
  <c r="J43" i="10"/>
  <c r="L42" i="10"/>
  <c r="J157" i="10"/>
  <c r="L156" i="10"/>
  <c r="G16" i="7"/>
  <c r="F172" i="9" s="1"/>
  <c r="O45" i="7"/>
  <c r="N201" i="9" s="1"/>
  <c r="G45" i="7"/>
  <c r="F201" i="9" s="1"/>
  <c r="G46" i="7"/>
  <c r="F202" i="9" s="1"/>
  <c r="O30" i="7"/>
  <c r="N186" i="9" s="1"/>
  <c r="G30" i="7"/>
  <c r="F186" i="9" s="1"/>
  <c r="G8" i="7"/>
  <c r="F164" i="9" s="1"/>
  <c r="G29" i="7"/>
  <c r="F185" i="9" s="1"/>
  <c r="G12" i="7"/>
  <c r="F168" i="9" s="1"/>
  <c r="B14" i="7"/>
  <c r="F13" i="7" a="1"/>
  <c r="F13" i="7" s="1"/>
  <c r="H13" i="7" s="1" a="1"/>
  <c r="H13" i="7" s="1"/>
  <c r="H186" i="9"/>
  <c r="H201" i="9"/>
  <c r="B18" i="7"/>
  <c r="F17" i="7" a="1"/>
  <c r="F17" i="7" s="1"/>
  <c r="H17" i="7" s="1" a="1"/>
  <c r="H17" i="7" s="1"/>
  <c r="B10" i="7"/>
  <c r="F9" i="7" a="1"/>
  <c r="F9" i="7" s="1"/>
  <c r="H9" i="7" s="1" a="1"/>
  <c r="H9" i="7" s="1"/>
  <c r="F18" i="7" l="1" a="1"/>
  <c r="F18" i="7" s="1"/>
  <c r="H18" i="7" s="1" a="1"/>
  <c r="H18" i="7" s="1"/>
  <c r="G174" i="9" s="1"/>
  <c r="C18" i="7" a="1"/>
  <c r="C18" i="7" s="1"/>
  <c r="O174" i="9" s="1"/>
  <c r="F14" i="7" a="1"/>
  <c r="F14" i="7" s="1"/>
  <c r="H14" i="7" s="1" a="1"/>
  <c r="H14" i="7" s="1"/>
  <c r="C14" i="7" a="1"/>
  <c r="C14" i="7" s="1"/>
  <c r="O170" i="9" s="1"/>
  <c r="F10" i="7" a="1"/>
  <c r="F10" i="7" s="1"/>
  <c r="H10" i="7" s="1" a="1"/>
  <c r="H10" i="7" s="1"/>
  <c r="G166" i="9" s="1"/>
  <c r="C10" i="7" a="1"/>
  <c r="C10" i="7" s="1"/>
  <c r="O166" i="9" s="1"/>
  <c r="L184" i="10"/>
  <c r="J185" i="10"/>
  <c r="O29" i="7"/>
  <c r="N185" i="9" s="1"/>
  <c r="O46" i="7"/>
  <c r="N202" i="9" s="1"/>
  <c r="O16" i="7"/>
  <c r="N172" i="9" s="1"/>
  <c r="J19" i="10"/>
  <c r="L18" i="10"/>
  <c r="J23" i="10"/>
  <c r="J188" i="10"/>
  <c r="L187" i="10"/>
  <c r="L29" i="10"/>
  <c r="J30" i="10"/>
  <c r="O12" i="7"/>
  <c r="N168" i="9" s="1"/>
  <c r="O8" i="7"/>
  <c r="N164" i="9" s="1"/>
  <c r="C26" i="3" a="1"/>
  <c r="C26" i="3" s="1"/>
  <c r="O26" i="9" s="1"/>
  <c r="F26" i="3" a="1"/>
  <c r="F26" i="3" s="1"/>
  <c r="H26" i="3" s="1" a="1"/>
  <c r="H26" i="3" s="1"/>
  <c r="C38" i="3" a="1"/>
  <c r="C38" i="3" s="1"/>
  <c r="O38" i="9" s="1"/>
  <c r="F38" i="3" a="1"/>
  <c r="F38" i="3" s="1"/>
  <c r="H38" i="3" s="1" a="1"/>
  <c r="H38" i="3" s="1"/>
  <c r="I13" i="3"/>
  <c r="H13" i="9" s="1"/>
  <c r="E13" i="9"/>
  <c r="G13" i="3"/>
  <c r="F13" i="9" s="1"/>
  <c r="C30" i="3" a="1"/>
  <c r="C30" i="3" s="1"/>
  <c r="O30" i="9" s="1"/>
  <c r="F30" i="3" a="1"/>
  <c r="F30" i="3" s="1"/>
  <c r="H30" i="3" s="1" a="1"/>
  <c r="H30" i="3" s="1"/>
  <c r="I45" i="3"/>
  <c r="H45" i="9" s="1"/>
  <c r="E45" i="9"/>
  <c r="G45" i="3"/>
  <c r="F45" i="9" s="1"/>
  <c r="I21" i="3"/>
  <c r="H21" i="9" s="1"/>
  <c r="E21" i="9"/>
  <c r="G21" i="3"/>
  <c r="F21" i="9" s="1"/>
  <c r="C42" i="3" a="1"/>
  <c r="C42" i="3" s="1"/>
  <c r="O42" i="9" s="1"/>
  <c r="F42" i="3" a="1"/>
  <c r="F42" i="3" s="1"/>
  <c r="H42" i="3" s="1" a="1"/>
  <c r="H42" i="3" s="1"/>
  <c r="E33" i="9"/>
  <c r="G33" i="3"/>
  <c r="F33" i="9" s="1"/>
  <c r="I33" i="3"/>
  <c r="H33" i="9" s="1"/>
  <c r="C54" i="3" a="1"/>
  <c r="C54" i="3" s="1"/>
  <c r="O54" i="9" s="1"/>
  <c r="F54" i="3" a="1"/>
  <c r="F54" i="3" s="1"/>
  <c r="H54" i="3" s="1" a="1"/>
  <c r="H54" i="3" s="1"/>
  <c r="E5" i="9"/>
  <c r="G5" i="3"/>
  <c r="F5" i="9" s="1"/>
  <c r="I5" i="3"/>
  <c r="H5" i="9" s="1"/>
  <c r="C50" i="3" a="1"/>
  <c r="C50" i="3" s="1"/>
  <c r="O50" i="9" s="1"/>
  <c r="F50" i="3" a="1"/>
  <c r="F50" i="3" s="1"/>
  <c r="H50" i="3" s="1" a="1"/>
  <c r="H50" i="3" s="1"/>
  <c r="E25" i="9"/>
  <c r="I25" i="3"/>
  <c r="H25" i="9" s="1"/>
  <c r="G25" i="3"/>
  <c r="F25" i="9" s="1"/>
  <c r="C18" i="3" a="1"/>
  <c r="C18" i="3" s="1"/>
  <c r="O18" i="9" s="1"/>
  <c r="F18" i="3" a="1"/>
  <c r="F18" i="3" s="1"/>
  <c r="H18" i="3" s="1" a="1"/>
  <c r="H18" i="3" s="1"/>
  <c r="E37" i="9"/>
  <c r="I37" i="3"/>
  <c r="H37" i="9" s="1"/>
  <c r="G37" i="3"/>
  <c r="F37" i="9" s="1"/>
  <c r="C14" i="3" a="1"/>
  <c r="C14" i="3" s="1"/>
  <c r="O14" i="9" s="1"/>
  <c r="F14" i="3" a="1"/>
  <c r="F14" i="3" s="1"/>
  <c r="H14" i="3" s="1" a="1"/>
  <c r="H14" i="3" s="1"/>
  <c r="I29" i="3"/>
  <c r="H29" i="9" s="1"/>
  <c r="G29" i="3"/>
  <c r="F29" i="9" s="1"/>
  <c r="E29" i="9"/>
  <c r="C46" i="3" a="1"/>
  <c r="C46" i="3" s="1"/>
  <c r="O46" i="9" s="1"/>
  <c r="F46" i="3" a="1"/>
  <c r="F46" i="3" s="1"/>
  <c r="H46" i="3" s="1" a="1"/>
  <c r="H46" i="3" s="1"/>
  <c r="E9" i="9"/>
  <c r="I9" i="3"/>
  <c r="H9" i="9" s="1"/>
  <c r="G9" i="3"/>
  <c r="F9" i="9" s="1"/>
  <c r="C22" i="3" a="1"/>
  <c r="C22" i="3" s="1"/>
  <c r="O22" i="9" s="1"/>
  <c r="F22" i="3" a="1"/>
  <c r="F22" i="3" s="1"/>
  <c r="H22" i="3" s="1" a="1"/>
  <c r="H22" i="3" s="1"/>
  <c r="E41" i="9"/>
  <c r="I41" i="3"/>
  <c r="H41" i="9" s="1"/>
  <c r="G41" i="3"/>
  <c r="F41" i="9" s="1"/>
  <c r="C34" i="3" a="1"/>
  <c r="C34" i="3" s="1"/>
  <c r="O34" i="9" s="1"/>
  <c r="F34" i="3" a="1"/>
  <c r="F34" i="3" s="1"/>
  <c r="H34" i="3" s="1" a="1"/>
  <c r="H34" i="3" s="1"/>
  <c r="I53" i="3"/>
  <c r="H53" i="9" s="1"/>
  <c r="E53" i="9"/>
  <c r="G53" i="3"/>
  <c r="F53" i="9" s="1"/>
  <c r="C6" i="3" a="1"/>
  <c r="C6" i="3" s="1"/>
  <c r="O6" i="9" s="1"/>
  <c r="F6" i="3" a="1"/>
  <c r="F6" i="3" s="1"/>
  <c r="H6" i="3" s="1" a="1"/>
  <c r="H6" i="3" s="1"/>
  <c r="I49" i="3"/>
  <c r="H49" i="9" s="1"/>
  <c r="E49" i="9"/>
  <c r="G49" i="3"/>
  <c r="F49" i="9" s="1"/>
  <c r="I17" i="3"/>
  <c r="H17" i="9" s="1"/>
  <c r="E17" i="9"/>
  <c r="G17" i="3"/>
  <c r="F17" i="9" s="1"/>
  <c r="C10" i="3" a="1"/>
  <c r="C10" i="3" s="1"/>
  <c r="O10" i="9" s="1"/>
  <c r="F10" i="3" a="1"/>
  <c r="F10" i="3" s="1"/>
  <c r="H10" i="3" s="1" a="1"/>
  <c r="H10" i="3" s="1"/>
  <c r="E166" i="9"/>
  <c r="I18" i="7"/>
  <c r="H174" i="9" s="1"/>
  <c r="I13" i="7"/>
  <c r="H169" i="9" s="1"/>
  <c r="G169" i="9"/>
  <c r="E169" i="9"/>
  <c r="I17" i="7"/>
  <c r="H173" i="9" s="1"/>
  <c r="G173" i="9"/>
  <c r="E173" i="9"/>
  <c r="I14" i="7"/>
  <c r="H170" i="9" s="1"/>
  <c r="G170" i="9"/>
  <c r="E170" i="9"/>
  <c r="I9" i="7"/>
  <c r="H165" i="9" s="1"/>
  <c r="G165" i="9"/>
  <c r="E165" i="9"/>
  <c r="J158" i="10"/>
  <c r="L157" i="10"/>
  <c r="J44" i="10"/>
  <c r="L43" i="10"/>
  <c r="O18" i="7"/>
  <c r="N174" i="9" s="1"/>
  <c r="G18" i="7"/>
  <c r="F174" i="9" s="1"/>
  <c r="G17" i="7"/>
  <c r="F173" i="9" s="1"/>
  <c r="G9" i="7"/>
  <c r="F165" i="9" s="1"/>
  <c r="G14" i="7"/>
  <c r="F170" i="9" s="1"/>
  <c r="G10" i="7"/>
  <c r="F166" i="9" s="1"/>
  <c r="G13" i="7"/>
  <c r="F169" i="9" s="1"/>
  <c r="E174" i="9" l="1"/>
  <c r="I10" i="7"/>
  <c r="H166" i="9" s="1"/>
  <c r="L185" i="10"/>
  <c r="J186" i="10"/>
  <c r="L186" i="10" s="1"/>
  <c r="O14" i="7"/>
  <c r="N170" i="9" s="1"/>
  <c r="O10" i="7"/>
  <c r="N166" i="9" s="1"/>
  <c r="O9" i="7"/>
  <c r="N165" i="9" s="1"/>
  <c r="L19" i="10"/>
  <c r="J20" i="10"/>
  <c r="L188" i="10"/>
  <c r="J189" i="10"/>
  <c r="L30" i="10"/>
  <c r="J31" i="10"/>
  <c r="L23" i="10"/>
  <c r="J24" i="10"/>
  <c r="O13" i="7"/>
  <c r="N169" i="9" s="1"/>
  <c r="O17" i="7"/>
  <c r="N173" i="9" s="1"/>
  <c r="O49" i="3"/>
  <c r="N49" i="9" s="1"/>
  <c r="G49" i="9"/>
  <c r="O25" i="3"/>
  <c r="N25" i="9" s="1"/>
  <c r="G25" i="9"/>
  <c r="O33" i="3"/>
  <c r="N33" i="9" s="1"/>
  <c r="G33" i="9"/>
  <c r="O45" i="3"/>
  <c r="N45" i="9" s="1"/>
  <c r="G45" i="9"/>
  <c r="E6" i="9"/>
  <c r="I6" i="3"/>
  <c r="H6" i="9" s="1"/>
  <c r="G6" i="3"/>
  <c r="F6" i="9" s="1"/>
  <c r="O53" i="3"/>
  <c r="N53" i="9" s="1"/>
  <c r="G53" i="9"/>
  <c r="O41" i="3"/>
  <c r="N41" i="9" s="1"/>
  <c r="G41" i="9"/>
  <c r="E22" i="9"/>
  <c r="I22" i="3"/>
  <c r="H22" i="9" s="1"/>
  <c r="G22" i="3"/>
  <c r="F22" i="9" s="1"/>
  <c r="I14" i="3"/>
  <c r="H14" i="9" s="1"/>
  <c r="E14" i="9"/>
  <c r="G14" i="3"/>
  <c r="F14" i="9" s="1"/>
  <c r="I50" i="3"/>
  <c r="H50" i="9" s="1"/>
  <c r="E50" i="9"/>
  <c r="G50" i="3"/>
  <c r="F50" i="9" s="1"/>
  <c r="I42" i="3"/>
  <c r="H42" i="9" s="1"/>
  <c r="E42" i="9"/>
  <c r="G42" i="3"/>
  <c r="F42" i="9" s="1"/>
  <c r="G38" i="3"/>
  <c r="F38" i="9" s="1"/>
  <c r="I38" i="3"/>
  <c r="H38" i="9" s="1"/>
  <c r="E38" i="9"/>
  <c r="O9" i="3"/>
  <c r="N9" i="9" s="1"/>
  <c r="G9" i="9"/>
  <c r="O29" i="3"/>
  <c r="N29" i="9" s="1"/>
  <c r="G29" i="9"/>
  <c r="O13" i="3"/>
  <c r="N13" i="9" s="1"/>
  <c r="G13" i="9"/>
  <c r="O17" i="3"/>
  <c r="N17" i="9" s="1"/>
  <c r="G17" i="9"/>
  <c r="E10" i="9"/>
  <c r="I10" i="3"/>
  <c r="H10" i="9" s="1"/>
  <c r="G10" i="3"/>
  <c r="F10" i="9" s="1"/>
  <c r="E34" i="9"/>
  <c r="I34" i="3"/>
  <c r="H34" i="9" s="1"/>
  <c r="G34" i="3"/>
  <c r="F34" i="9" s="1"/>
  <c r="G46" i="3"/>
  <c r="F46" i="9" s="1"/>
  <c r="I46" i="3"/>
  <c r="H46" i="9" s="1"/>
  <c r="E46" i="9"/>
  <c r="O37" i="3"/>
  <c r="N37" i="9" s="1"/>
  <c r="G37" i="9"/>
  <c r="I18" i="3"/>
  <c r="H18" i="9" s="1"/>
  <c r="E18" i="9"/>
  <c r="G18" i="3"/>
  <c r="F18" i="9" s="1"/>
  <c r="O5" i="3"/>
  <c r="N5" i="9" s="1"/>
  <c r="G5" i="9"/>
  <c r="E54" i="9"/>
  <c r="G54" i="3"/>
  <c r="F54" i="9" s="1"/>
  <c r="I54" i="3"/>
  <c r="H54" i="9" s="1"/>
  <c r="G21" i="9"/>
  <c r="O21" i="3"/>
  <c r="N21" i="9" s="1"/>
  <c r="G30" i="3"/>
  <c r="F30" i="9" s="1"/>
  <c r="I30" i="3"/>
  <c r="H30" i="9" s="1"/>
  <c r="E30" i="9"/>
  <c r="E26" i="9"/>
  <c r="I26" i="3"/>
  <c r="H26" i="9" s="1"/>
  <c r="G26" i="3"/>
  <c r="F26" i="9" s="1"/>
  <c r="J159" i="10"/>
  <c r="L158" i="10"/>
  <c r="J45" i="10"/>
  <c r="L44" i="10"/>
  <c r="J21" i="10" l="1"/>
  <c r="L20" i="10"/>
  <c r="L24" i="10"/>
  <c r="J25" i="10"/>
  <c r="J190" i="10"/>
  <c r="L190" i="10" s="1"/>
  <c r="L189" i="10"/>
  <c r="L31" i="10"/>
  <c r="J32" i="10"/>
  <c r="L32" i="10" s="1"/>
  <c r="L159" i="10"/>
  <c r="J160" i="10"/>
  <c r="J172" i="10"/>
  <c r="L45" i="10"/>
  <c r="J46" i="10"/>
  <c r="G34" i="9"/>
  <c r="O34" i="3"/>
  <c r="N34" i="9" s="1"/>
  <c r="G6" i="9"/>
  <c r="O6" i="3"/>
  <c r="N6" i="9" s="1"/>
  <c r="G42" i="9"/>
  <c r="O42" i="3"/>
  <c r="N42" i="9" s="1"/>
  <c r="G14" i="9"/>
  <c r="O14" i="3"/>
  <c r="N14" i="9" s="1"/>
  <c r="G46" i="9"/>
  <c r="O46" i="3"/>
  <c r="N46" i="9" s="1"/>
  <c r="G10" i="9"/>
  <c r="O10" i="3"/>
  <c r="N10" i="9" s="1"/>
  <c r="G30" i="9"/>
  <c r="O30" i="3"/>
  <c r="N30" i="9" s="1"/>
  <c r="G26" i="9"/>
  <c r="O26" i="3"/>
  <c r="N26" i="9" s="1"/>
  <c r="G38" i="9"/>
  <c r="O38" i="3"/>
  <c r="N38" i="9" s="1"/>
  <c r="G50" i="9"/>
  <c r="O50" i="3"/>
  <c r="N50" i="9" s="1"/>
  <c r="G18" i="9"/>
  <c r="O18" i="3"/>
  <c r="N18" i="9" s="1"/>
  <c r="G54" i="9"/>
  <c r="O54" i="3"/>
  <c r="N54" i="9" s="1"/>
  <c r="G22" i="9"/>
  <c r="O22" i="3"/>
  <c r="N22" i="9" s="1"/>
  <c r="L21" i="10" l="1"/>
  <c r="J22" i="10"/>
  <c r="L22" i="10" s="1"/>
  <c r="L25" i="10"/>
  <c r="J26" i="10"/>
  <c r="L46" i="10"/>
  <c r="J47" i="10"/>
  <c r="L160" i="10"/>
  <c r="J161" i="10"/>
  <c r="J151" i="10"/>
  <c r="L151" i="10" s="1"/>
  <c r="L172" i="10"/>
  <c r="J173" i="10"/>
  <c r="J27" i="10" l="1"/>
  <c r="L26" i="10"/>
  <c r="L173" i="10"/>
  <c r="J174" i="10"/>
  <c r="L161" i="10"/>
  <c r="J162" i="10"/>
  <c r="J48" i="10"/>
  <c r="L47" i="10"/>
  <c r="L27" i="10" l="1"/>
  <c r="J28" i="10"/>
  <c r="L28" i="10" s="1"/>
  <c r="L162" i="10"/>
  <c r="J163" i="10"/>
  <c r="J70" i="10"/>
  <c r="J58" i="10"/>
  <c r="L174" i="10"/>
  <c r="J175" i="10"/>
  <c r="L48" i="10"/>
  <c r="J49" i="10"/>
  <c r="J50" i="10" l="1"/>
  <c r="L49" i="10"/>
  <c r="L58" i="10"/>
  <c r="J59" i="10"/>
  <c r="L163" i="10"/>
  <c r="J164" i="10"/>
  <c r="L175" i="10"/>
  <c r="J176" i="10"/>
  <c r="L70" i="10"/>
  <c r="J71" i="10"/>
  <c r="L176" i="10" l="1"/>
  <c r="J177" i="10"/>
  <c r="L177" i="10" s="1"/>
  <c r="L59" i="10"/>
  <c r="J60" i="10"/>
  <c r="L71" i="10"/>
  <c r="J72" i="10"/>
  <c r="J165" i="10"/>
  <c r="L164" i="10"/>
  <c r="L50" i="10"/>
  <c r="J51" i="10"/>
  <c r="L51" i="10" l="1"/>
  <c r="J52" i="10"/>
  <c r="L72" i="10"/>
  <c r="J73" i="10"/>
  <c r="L60" i="10"/>
  <c r="J61" i="10"/>
  <c r="L165" i="10"/>
  <c r="J166" i="10"/>
  <c r="L166" i="10" l="1"/>
  <c r="J167" i="10"/>
  <c r="L52" i="10"/>
  <c r="J53" i="10"/>
  <c r="J74" i="10"/>
  <c r="L73" i="10"/>
  <c r="J62" i="10"/>
  <c r="L61" i="10"/>
  <c r="J54" i="10" l="1"/>
  <c r="L53" i="10"/>
  <c r="J168" i="10"/>
  <c r="L167" i="10"/>
  <c r="L62" i="10"/>
  <c r="J63" i="10"/>
  <c r="L74" i="10"/>
  <c r="J75" i="10"/>
  <c r="L168" i="10" l="1"/>
  <c r="J169" i="10"/>
  <c r="J55" i="10"/>
  <c r="L54" i="10"/>
  <c r="L75" i="10"/>
  <c r="J76" i="10"/>
  <c r="L63" i="10"/>
  <c r="J64" i="10"/>
  <c r="J170" i="10" l="1"/>
  <c r="L169" i="10"/>
  <c r="J56" i="10"/>
  <c r="L55" i="10"/>
  <c r="J65" i="10"/>
  <c r="L64" i="10"/>
  <c r="J77" i="10"/>
  <c r="L76" i="10"/>
  <c r="J57" i="10" l="1"/>
  <c r="L57" i="10" s="1"/>
  <c r="L56" i="10"/>
  <c r="L65" i="10"/>
  <c r="J66" i="10"/>
  <c r="J171" i="10"/>
  <c r="L171" i="10" s="1"/>
  <c r="L170" i="10"/>
  <c r="L77" i="10"/>
  <c r="J78" i="10"/>
  <c r="L66" i="10" l="1"/>
  <c r="J67" i="10"/>
  <c r="L78" i="10"/>
  <c r="J79" i="10"/>
  <c r="L67" i="10" l="1"/>
  <c r="J68" i="10"/>
  <c r="L79" i="10"/>
  <c r="J80" i="10"/>
  <c r="L80" i="10" l="1"/>
  <c r="J81" i="10"/>
  <c r="L68" i="10"/>
  <c r="J69" i="10"/>
  <c r="L69" i="10" s="1"/>
  <c r="J82" i="10" l="1"/>
  <c r="L81" i="10"/>
  <c r="L82" i="10" l="1"/>
  <c r="J83" i="10"/>
  <c r="J132" i="10"/>
  <c r="J84" i="10" l="1"/>
  <c r="L83" i="10"/>
  <c r="L132" i="10"/>
  <c r="J133" i="10"/>
  <c r="J85" i="10" l="1"/>
  <c r="L84" i="10"/>
  <c r="L133" i="10"/>
  <c r="J134" i="10"/>
  <c r="J86" i="10" l="1"/>
  <c r="L85" i="10"/>
  <c r="L134" i="10"/>
  <c r="J135" i="10"/>
  <c r="J87" i="10" l="1"/>
  <c r="L86" i="10"/>
  <c r="L135" i="10"/>
  <c r="J136" i="10"/>
  <c r="J88" i="10" l="1"/>
  <c r="L87" i="10"/>
  <c r="L136" i="10"/>
  <c r="J137" i="10"/>
  <c r="L88" i="10" l="1"/>
  <c r="J89" i="10"/>
  <c r="J101" i="10"/>
  <c r="L137" i="10"/>
  <c r="J138" i="10"/>
  <c r="J90" i="10" l="1"/>
  <c r="L89" i="10"/>
  <c r="L138" i="10"/>
  <c r="J139" i="10"/>
  <c r="L101" i="10"/>
  <c r="J102" i="10"/>
  <c r="J91" i="10" l="1"/>
  <c r="L90" i="10"/>
  <c r="L139" i="10"/>
  <c r="J140" i="10"/>
  <c r="J103" i="10"/>
  <c r="L102" i="10"/>
  <c r="J92" i="10" l="1"/>
  <c r="L91" i="10"/>
  <c r="L140" i="10"/>
  <c r="J141" i="10"/>
  <c r="L103" i="10"/>
  <c r="J104" i="10"/>
  <c r="J93" i="10" l="1"/>
  <c r="L92" i="10"/>
  <c r="L141" i="10"/>
  <c r="J142" i="10"/>
  <c r="J105" i="10"/>
  <c r="L104" i="10"/>
  <c r="J94" i="10" l="1"/>
  <c r="L93" i="10"/>
  <c r="J143" i="10"/>
  <c r="L142" i="10"/>
  <c r="J106" i="10"/>
  <c r="L105" i="10"/>
  <c r="L143" i="10" l="1"/>
  <c r="J144" i="10"/>
  <c r="J95" i="10"/>
  <c r="L94" i="10"/>
  <c r="L106" i="10"/>
  <c r="J107" i="10"/>
  <c r="J96" i="10" l="1"/>
  <c r="L95" i="10"/>
  <c r="L144" i="10"/>
  <c r="J145" i="10"/>
  <c r="L107" i="10"/>
  <c r="J108" i="10"/>
  <c r="L145" i="10" l="1"/>
  <c r="J146" i="10"/>
  <c r="J97" i="10"/>
  <c r="L96" i="10"/>
  <c r="L108" i="10"/>
  <c r="J109" i="10"/>
  <c r="L146" i="10" l="1"/>
  <c r="J147" i="10"/>
  <c r="J98" i="10"/>
  <c r="L97" i="10"/>
  <c r="L109" i="10"/>
  <c r="J110" i="10"/>
  <c r="J148" i="10" l="1"/>
  <c r="L147" i="10"/>
  <c r="J99" i="10"/>
  <c r="L98" i="10"/>
  <c r="L110" i="10"/>
  <c r="J111" i="10"/>
  <c r="J112" i="10" l="1"/>
  <c r="L111" i="10"/>
  <c r="J100" i="10"/>
  <c r="L100" i="10" s="1"/>
  <c r="L99" i="10"/>
  <c r="J149" i="10"/>
  <c r="L148" i="10"/>
  <c r="J150" i="10" l="1"/>
  <c r="L150" i="10" s="1"/>
  <c r="L149" i="10"/>
  <c r="J113" i="10"/>
  <c r="L112" i="10"/>
  <c r="J114" i="10" l="1"/>
  <c r="L113" i="10"/>
  <c r="L114" i="10" l="1"/>
  <c r="J115" i="10"/>
  <c r="L115" i="10" l="1"/>
  <c r="J116" i="10"/>
  <c r="J117" i="10" l="1"/>
  <c r="L116" i="10"/>
  <c r="J118" i="10" l="1"/>
  <c r="L117" i="10"/>
  <c r="J119" i="10" l="1"/>
  <c r="L118" i="10"/>
  <c r="J120" i="10" l="1"/>
  <c r="L119" i="10"/>
  <c r="J121" i="10" l="1"/>
  <c r="L120" i="10"/>
  <c r="L121" i="10" l="1"/>
  <c r="J122" i="10"/>
  <c r="J123" i="10" l="1"/>
  <c r="L122" i="10"/>
  <c r="J124" i="10" l="1"/>
  <c r="L123" i="10"/>
  <c r="J125" i="10" l="1"/>
  <c r="L124" i="10"/>
  <c r="J126" i="10" l="1"/>
  <c r="L125" i="10"/>
  <c r="J127" i="10" l="1"/>
  <c r="L126" i="10"/>
  <c r="J128" i="10" l="1"/>
  <c r="L127" i="10"/>
  <c r="J129" i="10" l="1"/>
  <c r="L128" i="10"/>
  <c r="J130" i="10" l="1"/>
  <c r="L129" i="10"/>
  <c r="J131" i="10" l="1"/>
  <c r="L131" i="10" s="1"/>
  <c r="M4" i="10" s="1"/>
  <c r="L130" i="10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04CB46A-FB4F-488D-9E02-EEC0540FFC2D}" keepAlive="1" name="Requête - _Depart" description="Connexion à la requête « _Depart » dans le classeur." type="5" refreshedVersion="0" background="1">
    <dbPr connection="Provider=Microsoft.Mashup.OleDb.1;Data Source=$Workbook$;Location=_Depart;Extended Properties=&quot;&quot;" command="SELECT * FROM [_Depart]"/>
  </connection>
  <connection id="2" xr16:uid="{58B1FC56-A53E-4D11-84CD-7D9223DB148E}" keepAlive="1" name="Requête - Categories" description="Connexion à la requête « Categories » dans le classeur." type="5" refreshedVersion="0" background="1">
    <dbPr connection="Provider=Microsoft.Mashup.OleDb.1;Data Source=$Workbook$;Location=Categories;Extended Properties=&quot;&quot;" command="SELECT * FROM [Categories]"/>
  </connection>
  <connection id="3" xr16:uid="{5610BDD4-F53E-439C-988A-E7EC2C03AF43}" keepAlive="1" name="Requête - Depart" description="Connexion à la requête « Depart » dans le classeur." type="5" refreshedVersion="7" background="1" saveData="1">
    <dbPr connection="Provider=Microsoft.Mashup.OleDb.1;Data Source=$Workbook$;Location=Depart;Extended Properties=&quot;&quot;" command="SELECT * FROM [Depart]"/>
  </connection>
</connections>
</file>

<file path=xl/sharedStrings.xml><?xml version="1.0" encoding="utf-8"?>
<sst xmlns="http://schemas.openxmlformats.org/spreadsheetml/2006/main" count="2339" uniqueCount="669">
  <si>
    <t>Nom</t>
  </si>
  <si>
    <t>Club</t>
  </si>
  <si>
    <t>Licence</t>
  </si>
  <si>
    <t>Cat.</t>
  </si>
  <si>
    <t>Cat.Clt.</t>
  </si>
  <si>
    <t>Départ</t>
  </si>
  <si>
    <t>N°Tir</t>
  </si>
  <si>
    <t>Cible</t>
  </si>
  <si>
    <t>S2HCL</t>
  </si>
  <si>
    <t>S3HCL</t>
  </si>
  <si>
    <t>CHCL</t>
  </si>
  <si>
    <t>S2HBB</t>
  </si>
  <si>
    <t>S1HBB</t>
  </si>
  <si>
    <t>S1HCO</t>
  </si>
  <si>
    <t>JFCL</t>
  </si>
  <si>
    <t>S2FCL</t>
  </si>
  <si>
    <t>S1HCL</t>
  </si>
  <si>
    <t>S3HCO</t>
  </si>
  <si>
    <t>MHCL</t>
  </si>
  <si>
    <t>S2HCO</t>
  </si>
  <si>
    <t>S3FCO</t>
  </si>
  <si>
    <t>BFCL</t>
  </si>
  <si>
    <t>CFCL</t>
  </si>
  <si>
    <t>JHBB</t>
  </si>
  <si>
    <t>S1FCL</t>
  </si>
  <si>
    <t>CFBB</t>
  </si>
  <si>
    <t>JHCL</t>
  </si>
  <si>
    <t>S3FCL</t>
  </si>
  <si>
    <t>MFCL</t>
  </si>
  <si>
    <t>S1FCO</t>
  </si>
  <si>
    <t>S1FBB</t>
  </si>
  <si>
    <t>CHCO</t>
  </si>
  <si>
    <t>JHCO</t>
  </si>
  <si>
    <t xml:space="preserve">Catégories </t>
  </si>
  <si>
    <t>Code</t>
  </si>
  <si>
    <t>Libellés</t>
  </si>
  <si>
    <t>Benjamin Femme Arc Classique</t>
  </si>
  <si>
    <t>BHCL</t>
  </si>
  <si>
    <t>Benjamin Homme Arc Classique</t>
  </si>
  <si>
    <t>Minime Femme Arc Classique</t>
  </si>
  <si>
    <t>Minime Homme Arc Classique</t>
  </si>
  <si>
    <t>Cadet Femme Arc Classique</t>
  </si>
  <si>
    <t>Cadet Homme Arc Classique</t>
  </si>
  <si>
    <t>Junior Femme Arc Classique</t>
  </si>
  <si>
    <t>Junior Homme Arc Classique</t>
  </si>
  <si>
    <t>Senior 1 Femme Arc Classique</t>
  </si>
  <si>
    <t>Senior 1 Homme Arc Classique</t>
  </si>
  <si>
    <t>Senior 2 Femme Arc Classique</t>
  </si>
  <si>
    <t>Senior 2 Homme Arc Classique</t>
  </si>
  <si>
    <t>Senior 3 Femme Arc Classique</t>
  </si>
  <si>
    <t>Senior 3 Homme Arc Classique</t>
  </si>
  <si>
    <t>BFCO</t>
  </si>
  <si>
    <t>Benjamin Femme Arc à Poulies</t>
  </si>
  <si>
    <t>BHCO</t>
  </si>
  <si>
    <t>Benjamin Homme Arc à Poulies</t>
  </si>
  <si>
    <t>MFCO</t>
  </si>
  <si>
    <t>Minime Femme Arc à Poulies</t>
  </si>
  <si>
    <t>MHCO</t>
  </si>
  <si>
    <t>Minime Homme Arc à Poulies</t>
  </si>
  <si>
    <t>CFCO</t>
  </si>
  <si>
    <t>Cadet Femme Arc à Poulies</t>
  </si>
  <si>
    <t>Cadet Homme Arc à Poulies</t>
  </si>
  <si>
    <t>JFCO</t>
  </si>
  <si>
    <t>Junior Femme Arc à Poulies</t>
  </si>
  <si>
    <t>Junior Homme Arc à Poulies</t>
  </si>
  <si>
    <t>Senior 1 Femme Arc à Poulies</t>
  </si>
  <si>
    <t>Senior 1 Homme Arc à Poulies</t>
  </si>
  <si>
    <t>S2FCO</t>
  </si>
  <si>
    <t>Senior 2 Femme Arc à Poulies</t>
  </si>
  <si>
    <t>Senior 2 Homme Arc à Poulies</t>
  </si>
  <si>
    <t>Senior 3 Femme Arc à Poulies</t>
  </si>
  <si>
    <t>Senior 3 Homme Arc à Poulies</t>
  </si>
  <si>
    <t>BFBB</t>
  </si>
  <si>
    <t>Benjamin Femme Bare Bow</t>
  </si>
  <si>
    <t>BHBB</t>
  </si>
  <si>
    <t>Benjamin Homme Bare Bow</t>
  </si>
  <si>
    <t>MFBB</t>
  </si>
  <si>
    <t>Minime Femme Bare Bow</t>
  </si>
  <si>
    <t>MHBB</t>
  </si>
  <si>
    <t>Minime Homme Bare Bow</t>
  </si>
  <si>
    <t>Cadet Femme Bare Bow</t>
  </si>
  <si>
    <t>CHBB</t>
  </si>
  <si>
    <t>Cadet Homme Bare Bow</t>
  </si>
  <si>
    <t>JFBB</t>
  </si>
  <si>
    <t>Junior Femme Bare Bow</t>
  </si>
  <si>
    <t>Junior Homme Bare Bow</t>
  </si>
  <si>
    <t>Senior 1 Femme Bare Bow</t>
  </si>
  <si>
    <t>Senior 1 Homme Bare Bow</t>
  </si>
  <si>
    <t>S2FBB</t>
  </si>
  <si>
    <t>Senior 2 Femme Bare Bow</t>
  </si>
  <si>
    <t>Senior 2 Homme Bare Bow</t>
  </si>
  <si>
    <t>S3FBB</t>
  </si>
  <si>
    <t>Senior 3 Femme Bare Bow</t>
  </si>
  <si>
    <t>S3HBB</t>
  </si>
  <si>
    <t>Senior 3 Homme Bare Bow</t>
  </si>
  <si>
    <t>SFBB</t>
  </si>
  <si>
    <t>Scratch Femme Bare Bow</t>
  </si>
  <si>
    <t>SHBB</t>
  </si>
  <si>
    <t>Scratch Homme Bare Bow</t>
  </si>
  <si>
    <t>D</t>
  </si>
  <si>
    <t>C</t>
  </si>
  <si>
    <t>B</t>
  </si>
  <si>
    <t>A</t>
  </si>
  <si>
    <t>09</t>
  </si>
  <si>
    <t>08</t>
  </si>
  <si>
    <t>07</t>
  </si>
  <si>
    <t>06</t>
  </si>
  <si>
    <t>05</t>
  </si>
  <si>
    <t>04</t>
  </si>
  <si>
    <t>03</t>
  </si>
  <si>
    <t>02</t>
  </si>
  <si>
    <t>01</t>
  </si>
  <si>
    <t>Série 2</t>
  </si>
  <si>
    <t>Série 1</t>
  </si>
  <si>
    <t>10+</t>
  </si>
  <si>
    <t>Score</t>
  </si>
  <si>
    <t>Catégorie</t>
  </si>
  <si>
    <t>Place</t>
  </si>
  <si>
    <t>N° de cible</t>
  </si>
  <si>
    <t>Départ 1</t>
  </si>
  <si>
    <t>Départ 2</t>
  </si>
  <si>
    <t>Départ 3</t>
  </si>
  <si>
    <t>Départ 4</t>
  </si>
  <si>
    <t xml:space="preserve">Score </t>
  </si>
  <si>
    <t xml:space="preserve">10+ </t>
  </si>
  <si>
    <t xml:space="preserve">10 </t>
  </si>
  <si>
    <t xml:space="preserve">9 </t>
  </si>
  <si>
    <t>Classt</t>
  </si>
  <si>
    <t>Générer l'import en .xls dans Résult'arc</t>
  </si>
  <si>
    <t>Ouvrir le fichier : Etat_participants_alphabetique0.xls</t>
  </si>
  <si>
    <t xml:space="preserve">Dupliquer la feuille A </t>
  </si>
  <si>
    <t>appuyer sur la touche Ctrl + clic gauche, faire glisser vers la droite, lâcher</t>
  </si>
  <si>
    <t>Supprimer les 3 premières lignes et les deux dernières</t>
  </si>
  <si>
    <t>Mettre sous forme de tableau</t>
  </si>
  <si>
    <t>onglet Accueil, section Styles, Mettre sous forme de tableau</t>
  </si>
  <si>
    <t xml:space="preserve">Renommer le tableau T_Participants </t>
  </si>
  <si>
    <t>Outils de tableau, Nom du tableau</t>
  </si>
  <si>
    <t xml:space="preserve">Supprimer les filtres </t>
  </si>
  <si>
    <t>décocher dans Outils de tableau - Bouton de filtre</t>
  </si>
  <si>
    <t xml:space="preserve">Trier par départ et par cible </t>
  </si>
  <si>
    <t>onglet Données, section Trier et filtrer, Trier,  Par colonne, Départ, Ajouter un niveau, Cible</t>
  </si>
  <si>
    <t>Copier la feuille A (2) dans la feuille Inscriptions du classeur Gestion concours</t>
  </si>
  <si>
    <t>Sélectionner une cellule du tableau de la feuille à copier, appuyer simultanément sur les touches Ctrl et A</t>
  </si>
  <si>
    <t>faire Ctrl + C (cela ne devrait copier que les données du tableau sans la ligne de titre). Fermer Etat_participants_alphabetique0.xls</t>
  </si>
  <si>
    <t>Coller dans la feuille Inscriptions du classeur Gestion concours</t>
  </si>
  <si>
    <t>Sélectionner la cellule B3 de la feuille Inscriptions, faire un clic droit, Collage spécial, Valeurs</t>
  </si>
  <si>
    <t>Toutes les feuilles doivent se mettre à jour automatiquement</t>
  </si>
  <si>
    <t>les tableaux se mettent automatiquement à jour à l'ouverture de la feuille les contenant</t>
  </si>
  <si>
    <t>Editer le classement général</t>
  </si>
  <si>
    <t>Sam. APM</t>
  </si>
  <si>
    <t>Sam. Soir</t>
  </si>
  <si>
    <t>Dim. Matin</t>
  </si>
  <si>
    <t>Dim. APM</t>
  </si>
  <si>
    <t>Feuille cachée : Récap départs</t>
  </si>
  <si>
    <t>N° Tir</t>
  </si>
  <si>
    <t>Pendant la compétition, noter les scores</t>
  </si>
  <si>
    <t>Le PDF est enregistré sur le bureau</t>
  </si>
  <si>
    <t>Blason</t>
  </si>
  <si>
    <t>Blasons</t>
  </si>
  <si>
    <t>Image</t>
  </si>
  <si>
    <t>08B</t>
  </si>
  <si>
    <t>05A</t>
  </si>
  <si>
    <t>02A</t>
  </si>
  <si>
    <t>01C</t>
  </si>
  <si>
    <t>06A</t>
  </si>
  <si>
    <t>05B</t>
  </si>
  <si>
    <t>10B</t>
  </si>
  <si>
    <t>01A</t>
  </si>
  <si>
    <t>03B</t>
  </si>
  <si>
    <t>06C</t>
  </si>
  <si>
    <t>01B</t>
  </si>
  <si>
    <t>04B</t>
  </si>
  <si>
    <t>06D</t>
  </si>
  <si>
    <t>07A</t>
  </si>
  <si>
    <t>07C</t>
  </si>
  <si>
    <t>02B</t>
  </si>
  <si>
    <t>06B</t>
  </si>
  <si>
    <t>05D</t>
  </si>
  <si>
    <t>10A</t>
  </si>
  <si>
    <t>02C</t>
  </si>
  <si>
    <t>09A</t>
  </si>
  <si>
    <t>13D</t>
  </si>
  <si>
    <t>12C</t>
  </si>
  <si>
    <t>02D</t>
  </si>
  <si>
    <t>07B</t>
  </si>
  <si>
    <t>11D</t>
  </si>
  <si>
    <t>03C</t>
  </si>
  <si>
    <t>01D</t>
  </si>
  <si>
    <t>03D</t>
  </si>
  <si>
    <t>08A</t>
  </si>
  <si>
    <t>04A</t>
  </si>
  <si>
    <t>10C</t>
  </si>
  <si>
    <t>03A</t>
  </si>
  <si>
    <t>05C</t>
  </si>
  <si>
    <t>09D</t>
  </si>
  <si>
    <t>12A</t>
  </si>
  <si>
    <t>09C</t>
  </si>
  <si>
    <t>11B</t>
  </si>
  <si>
    <t>11A</t>
  </si>
  <si>
    <t>13B</t>
  </si>
  <si>
    <t>11C</t>
  </si>
  <si>
    <t>08C</t>
  </si>
  <si>
    <t>12B</t>
  </si>
  <si>
    <t>07D</t>
  </si>
  <si>
    <t>10D</t>
  </si>
  <si>
    <t>04C</t>
  </si>
  <si>
    <t>08D</t>
  </si>
  <si>
    <t>12D</t>
  </si>
  <si>
    <t>04D</t>
  </si>
  <si>
    <t>09B</t>
  </si>
  <si>
    <t/>
  </si>
  <si>
    <t>10</t>
  </si>
  <si>
    <t>11</t>
  </si>
  <si>
    <t>12</t>
  </si>
  <si>
    <t>13</t>
  </si>
  <si>
    <t>14</t>
  </si>
  <si>
    <t>15</t>
  </si>
  <si>
    <t>STXWF KWCUPE</t>
  </si>
  <si>
    <t>QRCJWZNEP EDJVHT</t>
  </si>
  <si>
    <t>773632F</t>
  </si>
  <si>
    <t>DVRPAHS GIQSXV</t>
  </si>
  <si>
    <t>UVMVVIFZ</t>
  </si>
  <si>
    <t>553794K</t>
  </si>
  <si>
    <t>TIQLNTBBRVI UYHJMPA</t>
  </si>
  <si>
    <t>I'BQXC P'VICYN</t>
  </si>
  <si>
    <t>316756V</t>
  </si>
  <si>
    <t>SSPRIUTAN OTXKVN</t>
  </si>
  <si>
    <t>N'RUWU G'YEORK</t>
  </si>
  <si>
    <t>793277L</t>
  </si>
  <si>
    <t>NJY YFHKIRG</t>
  </si>
  <si>
    <t>BIMSVTXW</t>
  </si>
  <si>
    <t>668361N</t>
  </si>
  <si>
    <t>YUFOJ SHMHZEL</t>
  </si>
  <si>
    <t>RPVLWESJ</t>
  </si>
  <si>
    <t>934160U</t>
  </si>
  <si>
    <t>YLDON XLJPSZTSFK</t>
  </si>
  <si>
    <t>IVXPNCBIC UZAWWL</t>
  </si>
  <si>
    <t>239976F</t>
  </si>
  <si>
    <t>LUBJKMOPJ SVRRNGA</t>
  </si>
  <si>
    <t>RLTO 8XUB</t>
  </si>
  <si>
    <t>657384K</t>
  </si>
  <si>
    <t>EEYUKBOD OBNWHED</t>
  </si>
  <si>
    <t>GI IERXDBUBTK GTG ZOXDR</t>
  </si>
  <si>
    <t>257419V</t>
  </si>
  <si>
    <t>KQSWQY DAEVCW</t>
  </si>
  <si>
    <t>DOGOZGKU</t>
  </si>
  <si>
    <t>717315H</t>
  </si>
  <si>
    <t>KYYLHMQC TGRHCB</t>
  </si>
  <si>
    <t>YMQLTRUR</t>
  </si>
  <si>
    <t>477873R</t>
  </si>
  <si>
    <t>PGQPMRCLV GMXYI</t>
  </si>
  <si>
    <t>ONRGZD</t>
  </si>
  <si>
    <t>958222X</t>
  </si>
  <si>
    <t>UEJEDR JNJRZQ</t>
  </si>
  <si>
    <t>OBP BTXGN</t>
  </si>
  <si>
    <t>929856K</t>
  </si>
  <si>
    <t>WRUKXW RYJOYM</t>
  </si>
  <si>
    <t>SLTH 4BJY</t>
  </si>
  <si>
    <t>546971D</t>
  </si>
  <si>
    <t>OZDXCSM EURZFCZEH</t>
  </si>
  <si>
    <t>RZIFAC</t>
  </si>
  <si>
    <t>939869X</t>
  </si>
  <si>
    <t>COPJW DEDTEUA</t>
  </si>
  <si>
    <t>XLMYVVFQ</t>
  </si>
  <si>
    <t>501735S</t>
  </si>
  <si>
    <t>AILAN HGIU XXTYLB</t>
  </si>
  <si>
    <t>GMKTRYND</t>
  </si>
  <si>
    <t>634297Q</t>
  </si>
  <si>
    <t>RDUMDBX EOGRKQFZU</t>
  </si>
  <si>
    <t>UUGGEGRU</t>
  </si>
  <si>
    <t>318238K</t>
  </si>
  <si>
    <t>SSYGBJP TKMUTL</t>
  </si>
  <si>
    <t>MIXR 0LII</t>
  </si>
  <si>
    <t>607286M</t>
  </si>
  <si>
    <t>ZDGBKMS WBPEED</t>
  </si>
  <si>
    <t>QKZQ 1TUT</t>
  </si>
  <si>
    <t>353788S</t>
  </si>
  <si>
    <t>LNMMQY AHHZPXKE</t>
  </si>
  <si>
    <t>RYUXTDO</t>
  </si>
  <si>
    <t>719952J</t>
  </si>
  <si>
    <t>OTMUWURJ NYDBB</t>
  </si>
  <si>
    <t>WIIYBDNJS CNVAOM</t>
  </si>
  <si>
    <t>283352A</t>
  </si>
  <si>
    <t>GGXDSEZM IPZGXKDNR</t>
  </si>
  <si>
    <t>RRXBGR HHJ YRB VWYO</t>
  </si>
  <si>
    <t>447580E</t>
  </si>
  <si>
    <t>IVGTBBI RSKKCB</t>
  </si>
  <si>
    <t>YRDQWHKLGW</t>
  </si>
  <si>
    <t>889888F</t>
  </si>
  <si>
    <t>EPYHL CPBLQK</t>
  </si>
  <si>
    <t>YUAQ</t>
  </si>
  <si>
    <t>993798Z</t>
  </si>
  <si>
    <t>PIUTC AZUO LIPA</t>
  </si>
  <si>
    <t>IXJH</t>
  </si>
  <si>
    <t>938996V</t>
  </si>
  <si>
    <t>LTNKZQRX JHPE-HLUTFVZPUC</t>
  </si>
  <si>
    <t>KBEBOA YST QYE ZMEC</t>
  </si>
  <si>
    <t>782443Q</t>
  </si>
  <si>
    <t>BJGMU TUAYQ</t>
  </si>
  <si>
    <t>BSXNLCL</t>
  </si>
  <si>
    <t>479312B</t>
  </si>
  <si>
    <t>BHGMN OIPFDTE</t>
  </si>
  <si>
    <t>UOEOOEN</t>
  </si>
  <si>
    <t>183877Z</t>
  </si>
  <si>
    <t>QAIG WEAXZFHJ</t>
  </si>
  <si>
    <t>BSYNNXSS</t>
  </si>
  <si>
    <t>262816E</t>
  </si>
  <si>
    <t>NEEU IKFSKIP</t>
  </si>
  <si>
    <t>KMLTRZRX</t>
  </si>
  <si>
    <t>188394J</t>
  </si>
  <si>
    <t>FNVXAHJ LYCWCE</t>
  </si>
  <si>
    <t>ZAMK 5ERU</t>
  </si>
  <si>
    <t>219602J</t>
  </si>
  <si>
    <t>AEYFYGJIOIMY JOMGSSU</t>
  </si>
  <si>
    <t>AQOGPZYN</t>
  </si>
  <si>
    <t>840034O</t>
  </si>
  <si>
    <t>WHEHAAYCA GJJSYJ (XO)</t>
  </si>
  <si>
    <t>EKBCIXCZK PTI EAHGT</t>
  </si>
  <si>
    <t>419740W</t>
  </si>
  <si>
    <t>GUHRUJNLK IZRCABWDT</t>
  </si>
  <si>
    <t>OLGTNQSVG WQL QHNEJ</t>
  </si>
  <si>
    <t>126723G</t>
  </si>
  <si>
    <t>PRHMUZMVOJGQ HDZNS</t>
  </si>
  <si>
    <t>HDGSDB</t>
  </si>
  <si>
    <t>733371O</t>
  </si>
  <si>
    <t>QYGYJ YIYPAHY</t>
  </si>
  <si>
    <t>RVYA 9MST</t>
  </si>
  <si>
    <t>988206Z</t>
  </si>
  <si>
    <t>XFHIS HJQQYEI ZYQU</t>
  </si>
  <si>
    <t>CCAT 2HSP</t>
  </si>
  <si>
    <t>599414J</t>
  </si>
  <si>
    <t>JXCKCSB DUWOAGA</t>
  </si>
  <si>
    <t>ZRLNVXPA</t>
  </si>
  <si>
    <t>402223R</t>
  </si>
  <si>
    <t>UFKRYQCW KXRAJB</t>
  </si>
  <si>
    <t>UNVXLGWVE LGJ CJPJW</t>
  </si>
  <si>
    <t>472396W</t>
  </si>
  <si>
    <t>UOFZ IBKTAX</t>
  </si>
  <si>
    <t>LMUX 9ASJ</t>
  </si>
  <si>
    <t>461026I</t>
  </si>
  <si>
    <t>GIIWK CYIHKLH</t>
  </si>
  <si>
    <t>IKKR 0QVT</t>
  </si>
  <si>
    <t>174725G</t>
  </si>
  <si>
    <t>FLVLLIQJW KKLSA</t>
  </si>
  <si>
    <t>IDDYJ</t>
  </si>
  <si>
    <t>637707K</t>
  </si>
  <si>
    <t>BKWVQMHQS SCULTLB</t>
  </si>
  <si>
    <t>BAITI</t>
  </si>
  <si>
    <t>629900R</t>
  </si>
  <si>
    <t>PRWXCIP YKWF-GRABVFT</t>
  </si>
  <si>
    <t>SQYDGUAG</t>
  </si>
  <si>
    <t>128545H</t>
  </si>
  <si>
    <t>UWGF PLGQGYSVW (XW)</t>
  </si>
  <si>
    <t>HAU ZFDQQ</t>
  </si>
  <si>
    <t>938409D</t>
  </si>
  <si>
    <t>WYRPPVP EZPKHO</t>
  </si>
  <si>
    <t>UDIWVMOA</t>
  </si>
  <si>
    <t>536681C</t>
  </si>
  <si>
    <t>ESCNBB BMI</t>
  </si>
  <si>
    <t>FMDVFMRX IQFCIDS</t>
  </si>
  <si>
    <t>486753W</t>
  </si>
  <si>
    <t>FECECF AAEI CTDKCGCSQV</t>
  </si>
  <si>
    <t>QISOQS</t>
  </si>
  <si>
    <t>117987K</t>
  </si>
  <si>
    <t>JOYFOY HHHU-UAXESDESUP</t>
  </si>
  <si>
    <t>SOBC 3HGE</t>
  </si>
  <si>
    <t>771385V</t>
  </si>
  <si>
    <t>MLDSGO VTAI-STLPZJOZVD</t>
  </si>
  <si>
    <t>AZPJ 0OUJ</t>
  </si>
  <si>
    <t>788241Q</t>
  </si>
  <si>
    <t>IHCPXAWS JOWVKVV</t>
  </si>
  <si>
    <t>HZPKHVRQE MXGNES</t>
  </si>
  <si>
    <t>321600S</t>
  </si>
  <si>
    <t>VTTQVF MGKZ</t>
  </si>
  <si>
    <t>BYPFWEKU</t>
  </si>
  <si>
    <t>350177E</t>
  </si>
  <si>
    <t>JWGNO UTERXV</t>
  </si>
  <si>
    <t>RMOUORXXIWM</t>
  </si>
  <si>
    <t>821415W</t>
  </si>
  <si>
    <t>XYAPYI SQIKGFP</t>
  </si>
  <si>
    <t>GXJKVOBHB KJAXFW</t>
  </si>
  <si>
    <t>615851M</t>
  </si>
  <si>
    <t>EFOMVTPX DCLBV</t>
  </si>
  <si>
    <t>UBJQ 1DJE</t>
  </si>
  <si>
    <t>981471X</t>
  </si>
  <si>
    <t>MSWTUIWOG IKOUHH</t>
  </si>
  <si>
    <t>UCGKRQ</t>
  </si>
  <si>
    <t>933362I</t>
  </si>
  <si>
    <t>IWKMQL SAAWIXR</t>
  </si>
  <si>
    <t>RNGFGIHJL RCYPJD</t>
  </si>
  <si>
    <t>340891X</t>
  </si>
  <si>
    <t>DVVRD LICDB</t>
  </si>
  <si>
    <t>FIQJVUABT DVMHFE</t>
  </si>
  <si>
    <t>130885M</t>
  </si>
  <si>
    <t>SVDOIKKQ JFJVU</t>
  </si>
  <si>
    <t>PURF 7JRR</t>
  </si>
  <si>
    <t>395900I</t>
  </si>
  <si>
    <t>PUTMQAD XXSE</t>
  </si>
  <si>
    <t>FNMC 6HXN</t>
  </si>
  <si>
    <t>572860Z</t>
  </si>
  <si>
    <t>NDWJAJVOD MRYFHOIQ</t>
  </si>
  <si>
    <t>HTMSOBCSC AKSAXQ</t>
  </si>
  <si>
    <t>703416U</t>
  </si>
  <si>
    <t>ECKJGBD DOBE PNCD</t>
  </si>
  <si>
    <t>IIFWBCAH</t>
  </si>
  <si>
    <t>590941G</t>
  </si>
  <si>
    <t>IGFQYVPOSX MXCXLQ</t>
  </si>
  <si>
    <t>CZKSFTSR</t>
  </si>
  <si>
    <t>880434G</t>
  </si>
  <si>
    <t>NVEZAYKP SNVE HLBLMRTK</t>
  </si>
  <si>
    <t>CBDCMXDG</t>
  </si>
  <si>
    <t>378600E</t>
  </si>
  <si>
    <t>QHBXRRHN XVHXN</t>
  </si>
  <si>
    <t>IDHIZW NHC MIW DHCL</t>
  </si>
  <si>
    <t>145553E</t>
  </si>
  <si>
    <t>VLDMYKHXXF ACNLYW</t>
  </si>
  <si>
    <t>CLJQMEPVJ SDKHWA</t>
  </si>
  <si>
    <t>416803V</t>
  </si>
  <si>
    <t>RBUQJ CYYWW</t>
  </si>
  <si>
    <t>TGOFTAGOY XBNUPH</t>
  </si>
  <si>
    <t>273801Q</t>
  </si>
  <si>
    <t>NCXRKOP JUUGMNC EOCSUG</t>
  </si>
  <si>
    <t>SP KJLDYM</t>
  </si>
  <si>
    <t>225886X</t>
  </si>
  <si>
    <t>BDHGLU DSPNLHZYIT</t>
  </si>
  <si>
    <t>YCTQWUNB</t>
  </si>
  <si>
    <t>714025E</t>
  </si>
  <si>
    <t>YWEYYL QUSNPGL</t>
  </si>
  <si>
    <t>LRFZ 1HYC</t>
  </si>
  <si>
    <t>570938B</t>
  </si>
  <si>
    <t>KQCPTNNICM AGTPAGO</t>
  </si>
  <si>
    <t>QCFTQPJE</t>
  </si>
  <si>
    <t>968630W</t>
  </si>
  <si>
    <t>QVUOTAEA JVIZGL</t>
  </si>
  <si>
    <t>AN ORRFFK</t>
  </si>
  <si>
    <t>483387I</t>
  </si>
  <si>
    <t>VNSOIR JCGXIQZF</t>
  </si>
  <si>
    <t>GAKHFHL</t>
  </si>
  <si>
    <t>216289L</t>
  </si>
  <si>
    <t>AMOWUHJBL CIFUII</t>
  </si>
  <si>
    <t>FAHDMVUM GXSYGXO</t>
  </si>
  <si>
    <t>188698Q</t>
  </si>
  <si>
    <t>UGIP VQHOX</t>
  </si>
  <si>
    <t>GO MIHZDVMXFQ MRV IDMQJ</t>
  </si>
  <si>
    <t>289632V</t>
  </si>
  <si>
    <t>OFTZ BGNLQZYJH</t>
  </si>
  <si>
    <t>HV SPSPCYZRVC ZES WZJOM</t>
  </si>
  <si>
    <t>229636O</t>
  </si>
  <si>
    <t>KRFQQRL NFYEWH</t>
  </si>
  <si>
    <t>HS VDPXRAVDUZ FTC PEBNC</t>
  </si>
  <si>
    <t>181135Z</t>
  </si>
  <si>
    <t>GXBTSMG RLFJSSEQ</t>
  </si>
  <si>
    <t>GE KVUPSR</t>
  </si>
  <si>
    <t>304980I</t>
  </si>
  <si>
    <t>BJQZCCOKQ DQHZSU</t>
  </si>
  <si>
    <t>Z'OYSB K'UQDCX</t>
  </si>
  <si>
    <t>533181C</t>
  </si>
  <si>
    <t>CTDOVX KXDYV</t>
  </si>
  <si>
    <t>TMGK</t>
  </si>
  <si>
    <t>355674N</t>
  </si>
  <si>
    <t>FBM OUMFJOR</t>
  </si>
  <si>
    <t>VCBV 1FWM</t>
  </si>
  <si>
    <t>929561B</t>
  </si>
  <si>
    <t>DGWVH-NJA JJEAACIL</t>
  </si>
  <si>
    <t>OFTT 7UQJ</t>
  </si>
  <si>
    <t>900007Q</t>
  </si>
  <si>
    <t>IWVMUB UJKY</t>
  </si>
  <si>
    <t>LACMZMEQ</t>
  </si>
  <si>
    <t>306403U</t>
  </si>
  <si>
    <t>VZGWBL MVWHFK</t>
  </si>
  <si>
    <t>WQCYEOXR</t>
  </si>
  <si>
    <t>944721J</t>
  </si>
  <si>
    <t>WSQNXX VXHCSRF</t>
  </si>
  <si>
    <t>A.L. TXJJTE YUEX KKV</t>
  </si>
  <si>
    <t>378954M</t>
  </si>
  <si>
    <t>PDOSHPN HEAER</t>
  </si>
  <si>
    <t>ZUC OYSET</t>
  </si>
  <si>
    <t>741034M</t>
  </si>
  <si>
    <t>XGBOMFJ CDCUN</t>
  </si>
  <si>
    <t>OIM FEFKV</t>
  </si>
  <si>
    <t>123129K</t>
  </si>
  <si>
    <t>HEINHS EJJTMLF</t>
  </si>
  <si>
    <t>EN KMOSWA</t>
  </si>
  <si>
    <t>818988M</t>
  </si>
  <si>
    <t>QIQKET JBNGKCXZ</t>
  </si>
  <si>
    <t>YOZBEVXLCABH</t>
  </si>
  <si>
    <t>324816J</t>
  </si>
  <si>
    <t>YCVQP EUAQEYU</t>
  </si>
  <si>
    <t>YOASCP ADK HZK AOEA</t>
  </si>
  <si>
    <t>598472I</t>
  </si>
  <si>
    <t>LIBVU KXOHOYL</t>
  </si>
  <si>
    <t>MJHWPVS</t>
  </si>
  <si>
    <t>446202F</t>
  </si>
  <si>
    <t>OPUYZXCB VPJHWKITO</t>
  </si>
  <si>
    <t>M.U. JNCPCM PSBY TAZ</t>
  </si>
  <si>
    <t>157001Y</t>
  </si>
  <si>
    <t>CFILIUZ INXFFGJ</t>
  </si>
  <si>
    <t>AAPTKUT</t>
  </si>
  <si>
    <t>123023W</t>
  </si>
  <si>
    <t>WMWSN KHC HTXNGW</t>
  </si>
  <si>
    <t>NOQFLTITG PZSLJC</t>
  </si>
  <si>
    <t>300980B</t>
  </si>
  <si>
    <t>JUQJQQ GKMDZCN</t>
  </si>
  <si>
    <t>VIXC</t>
  </si>
  <si>
    <t>292127A</t>
  </si>
  <si>
    <t>VIGXJ BVGZFLJN</t>
  </si>
  <si>
    <t>OMLB 2OAV</t>
  </si>
  <si>
    <t>970864F</t>
  </si>
  <si>
    <t>JQWPY ZBNTUDOW</t>
  </si>
  <si>
    <t>EQNR 7SLZ</t>
  </si>
  <si>
    <t>571807G</t>
  </si>
  <si>
    <t>PPLCQ ZXZC</t>
  </si>
  <si>
    <t>OVUT 2FXF</t>
  </si>
  <si>
    <t>921275Q</t>
  </si>
  <si>
    <t>TQMZB PFAFGV</t>
  </si>
  <si>
    <t>GVTH 9SWZ</t>
  </si>
  <si>
    <t>748727X</t>
  </si>
  <si>
    <t>UQAUO TKMKHWYNW</t>
  </si>
  <si>
    <t>GNNS 6IKQ</t>
  </si>
  <si>
    <t>948972Z</t>
  </si>
  <si>
    <t>QULTXURXV YWQGHKQCG</t>
  </si>
  <si>
    <t>PUQ QVQQN</t>
  </si>
  <si>
    <t>986455A</t>
  </si>
  <si>
    <t>QPBGAMNUU MUJDFAUEO</t>
  </si>
  <si>
    <t>TRL IXETD</t>
  </si>
  <si>
    <t>751022E</t>
  </si>
  <si>
    <t>EQOFTXWOI EZLODD</t>
  </si>
  <si>
    <t>TTW RFFTH</t>
  </si>
  <si>
    <t>655392V</t>
  </si>
  <si>
    <t>NHAMKWXDR VHPCOH</t>
  </si>
  <si>
    <t>NOL SCKCC</t>
  </si>
  <si>
    <t>668663K</t>
  </si>
  <si>
    <t>MWBMYD CDVNWVNLH</t>
  </si>
  <si>
    <t>SWQX 0UQP</t>
  </si>
  <si>
    <t>676530R</t>
  </si>
  <si>
    <t>JELMXZ WLOEKIDTJ</t>
  </si>
  <si>
    <t>UGXW 3APM</t>
  </si>
  <si>
    <t>199337A</t>
  </si>
  <si>
    <t>SNDWVQ ERCQPBI</t>
  </si>
  <si>
    <t>IMPQFZYE</t>
  </si>
  <si>
    <t>966096L</t>
  </si>
  <si>
    <t>IXSLQOP XLFO</t>
  </si>
  <si>
    <t>RCIHYB</t>
  </si>
  <si>
    <t>649098E</t>
  </si>
  <si>
    <t>YBBPACIB FUAABGQX</t>
  </si>
  <si>
    <t>QYIK 4GVP</t>
  </si>
  <si>
    <t>388926L</t>
  </si>
  <si>
    <t>TGOMWY BPZYQ</t>
  </si>
  <si>
    <t>DTGZ 1JFZ</t>
  </si>
  <si>
    <t>217990Z</t>
  </si>
  <si>
    <t>SFNCNY TFNHA</t>
  </si>
  <si>
    <t>WAIE 5NQG</t>
  </si>
  <si>
    <t>935736V</t>
  </si>
  <si>
    <t>WVOLT LCQDS</t>
  </si>
  <si>
    <t>NXTWSD</t>
  </si>
  <si>
    <t>539394C</t>
  </si>
  <si>
    <t>BKBCCLYL MSNXZV</t>
  </si>
  <si>
    <t>JEFSHSHUFAL</t>
  </si>
  <si>
    <t>367312Q</t>
  </si>
  <si>
    <t>UATOBXN QVRJIZT</t>
  </si>
  <si>
    <t>XMYN</t>
  </si>
  <si>
    <t>249882Y</t>
  </si>
  <si>
    <t>ACYWLSKV-DWODXX EWYCFLFZF</t>
  </si>
  <si>
    <t>WRQE 8BYL</t>
  </si>
  <si>
    <t>149899Q</t>
  </si>
  <si>
    <t>UCHBELT WDTWA</t>
  </si>
  <si>
    <t>PCWJRVFD</t>
  </si>
  <si>
    <t>553135U</t>
  </si>
  <si>
    <t>GEFNKDT VXYHYVQLFN</t>
  </si>
  <si>
    <t>BHMQWISFU GRYEWY</t>
  </si>
  <si>
    <t>376523K</t>
  </si>
  <si>
    <t>HFOUF SULYAY</t>
  </si>
  <si>
    <t>ZYIXVZRYH DKVAGC</t>
  </si>
  <si>
    <t>116756M</t>
  </si>
  <si>
    <t>VWHQM PNHII</t>
  </si>
  <si>
    <t>UTTBLXMI</t>
  </si>
  <si>
    <t>541397N</t>
  </si>
  <si>
    <t>SYXXH FPJD QHDTNDMB</t>
  </si>
  <si>
    <t>FWBRTWCI</t>
  </si>
  <si>
    <t>107169M</t>
  </si>
  <si>
    <t>ARHOD QRWXPAP</t>
  </si>
  <si>
    <t>SKVBXNXR</t>
  </si>
  <si>
    <t>945390E</t>
  </si>
  <si>
    <t>NNFYUBU ABGEMRLSA</t>
  </si>
  <si>
    <t>TFGCP DCKKZE</t>
  </si>
  <si>
    <t>201472Z</t>
  </si>
  <si>
    <t>MZIJSOF EWHFNVBU</t>
  </si>
  <si>
    <t>JEYFGPMJ</t>
  </si>
  <si>
    <t>185614Q</t>
  </si>
  <si>
    <t>UAZORFOGMG ZBNYH</t>
  </si>
  <si>
    <t>SRTM 8TQD</t>
  </si>
  <si>
    <t>492999F</t>
  </si>
  <si>
    <t>FLVPHUROIB ZCAEQ</t>
  </si>
  <si>
    <t>VARP 7LEF</t>
  </si>
  <si>
    <t>359228I</t>
  </si>
  <si>
    <t>VKWONX VDXOUTMX</t>
  </si>
  <si>
    <t>SGHCMZUT</t>
  </si>
  <si>
    <t>588442V</t>
  </si>
  <si>
    <t>DZYNRDS SGGFEZN</t>
  </si>
  <si>
    <t>NCQVLGWX</t>
  </si>
  <si>
    <t>795829A</t>
  </si>
  <si>
    <t>TFURWKF LJTJN</t>
  </si>
  <si>
    <t>JAJAJ</t>
  </si>
  <si>
    <t>633757G</t>
  </si>
  <si>
    <t>ACSTPWV UOZGAS</t>
  </si>
  <si>
    <t>NXCYBLHG</t>
  </si>
  <si>
    <t>213447E</t>
  </si>
  <si>
    <t>YTPGLM SAUYDAH</t>
  </si>
  <si>
    <t>IKTCGPHY BOAWZFU</t>
  </si>
  <si>
    <t>142238Z</t>
  </si>
  <si>
    <t>CUMDKUCYL KFYW BKMGXK</t>
  </si>
  <si>
    <t>XL JFDKPJ</t>
  </si>
  <si>
    <t>784831T</t>
  </si>
  <si>
    <t>PTHBUK FDEQ</t>
  </si>
  <si>
    <t>QXKBQXAG</t>
  </si>
  <si>
    <t>373903F</t>
  </si>
  <si>
    <t>OASPOHQ CWAZYSXMR</t>
  </si>
  <si>
    <t>KZHHAGUSVB</t>
  </si>
  <si>
    <t>702776R</t>
  </si>
  <si>
    <t>NBQSGU LZVBLX</t>
  </si>
  <si>
    <t>LQPFCJOH</t>
  </si>
  <si>
    <t>252360A</t>
  </si>
  <si>
    <t>TNLRC PMJQ</t>
  </si>
  <si>
    <t>NJCJFT HOX EWY TABP</t>
  </si>
  <si>
    <t>734698L</t>
  </si>
  <si>
    <t>KKDSCVHRY GBOG</t>
  </si>
  <si>
    <t>MAKAHYJO</t>
  </si>
  <si>
    <t>972942Z</t>
  </si>
  <si>
    <t>MVXXRD VECPAWQ</t>
  </si>
  <si>
    <t>ZQQZJTYPS IWSVHW</t>
  </si>
  <si>
    <t>152404H</t>
  </si>
  <si>
    <t>BRFMEJPL UQBANVISY</t>
  </si>
  <si>
    <t>GDWACJNI CB ERXNX</t>
  </si>
  <si>
    <t>948142E</t>
  </si>
  <si>
    <t>EPOIUHAUZ SWGFNGB</t>
  </si>
  <si>
    <t>XXMX</t>
  </si>
  <si>
    <t>169732F</t>
  </si>
  <si>
    <t>LLZP XB</t>
  </si>
  <si>
    <t>MEOSFNKV</t>
  </si>
  <si>
    <t>259536L</t>
  </si>
  <si>
    <t>YBGK OM</t>
  </si>
  <si>
    <t>POBSTNHX</t>
  </si>
  <si>
    <t>584204V</t>
  </si>
  <si>
    <t>PKGOYFVJ BMENESX</t>
  </si>
  <si>
    <t>LBPV 4KTP</t>
  </si>
  <si>
    <t>422690U</t>
  </si>
  <si>
    <t>OROBXQZV XIOSFFG</t>
  </si>
  <si>
    <t>ORVG 1DNP</t>
  </si>
  <si>
    <t>611001U</t>
  </si>
  <si>
    <t>FHZVV SGJOPZRRLY</t>
  </si>
  <si>
    <t>DNPNKNV</t>
  </si>
  <si>
    <t>763605P</t>
  </si>
  <si>
    <t>TIMDZ ZUBVNRNATB</t>
  </si>
  <si>
    <t>CBITJSF</t>
  </si>
  <si>
    <t>313554A</t>
  </si>
  <si>
    <t>NWKBKE XSVLXI</t>
  </si>
  <si>
    <t>BKLQIAUT</t>
  </si>
  <si>
    <t>585377T</t>
  </si>
  <si>
    <t>SVYYWAA LKUPNJM</t>
  </si>
  <si>
    <t>WAHBLMT</t>
  </si>
  <si>
    <t>60_cm</t>
  </si>
  <si>
    <t>40_cm</t>
  </si>
  <si>
    <t>TSP_60_cm</t>
  </si>
  <si>
    <t>TSP_40_cm</t>
  </si>
  <si>
    <t>80_cm</t>
  </si>
  <si>
    <t>122_cm</t>
  </si>
  <si>
    <t>TSC_40_cm</t>
  </si>
  <si>
    <t>TSC_60_cm</t>
  </si>
  <si>
    <t>Depart1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</si>
</sst>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0"/>
  </numFmts>
  <fonts count="31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b/>
      <sz val="11"/>
      <color theme="0"/>
      <name val="Segoe UI"/>
      <family val="2"/>
    </font>
    <font>
      <b/>
      <sz val="11"/>
      <color theme="1"/>
      <name val="Segoe UI"/>
      <family val="2"/>
    </font>
    <font>
      <sz val="10"/>
      <name val="Arial"/>
      <family val="2"/>
    </font>
    <font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1"/>
      <color indexed="8"/>
      <name val="Segoe UI"/>
      <family val="2"/>
    </font>
    <font>
      <b/>
      <sz val="11"/>
      <color rgb="FF002060"/>
      <name val="Segoe UI"/>
      <family val="2"/>
    </font>
    <font>
      <sz val="12"/>
      <name val="Segoe UI"/>
      <family val="2"/>
    </font>
    <font>
      <b/>
      <sz val="12"/>
      <name val="Segoe UI"/>
      <family val="2"/>
    </font>
    <font>
      <i/>
      <sz val="12"/>
      <name val="Segoe UI"/>
      <family val="2"/>
    </font>
    <font>
      <b/>
      <strike/>
      <sz val="12"/>
      <name val="Segoe UI"/>
      <family val="2"/>
    </font>
    <font>
      <strike/>
      <sz val="12"/>
      <name val="Segoe UI"/>
      <family val="2"/>
    </font>
    <font>
      <sz val="18"/>
      <color theme="1"/>
      <name val="Segoe UI"/>
      <family val="2"/>
    </font>
    <font>
      <b/>
      <sz val="18"/>
      <color theme="1"/>
      <name val="Segoe UI"/>
      <family val="2"/>
    </font>
    <font>
      <b/>
      <sz val="18"/>
      <color theme="0"/>
      <name val="Segoe UI"/>
      <family val="2"/>
    </font>
    <font>
      <sz val="10"/>
      <name val="Segoe UI"/>
      <family val="2"/>
    </font>
    <font>
      <b/>
      <sz val="18"/>
      <name val="Calibri"/>
      <family val="2"/>
      <scheme val="minor"/>
    </font>
    <font>
      <sz val="16"/>
      <color theme="1"/>
      <name val="Segoe UI"/>
      <family val="2"/>
    </font>
    <font>
      <b/>
      <sz val="16"/>
      <color rgb="FF002060"/>
      <name val="Segoe UI"/>
      <family val="2"/>
    </font>
    <font>
      <b/>
      <sz val="16"/>
      <color theme="0"/>
      <name val="Segoe UI"/>
      <family val="2"/>
    </font>
    <font>
      <b/>
      <sz val="16"/>
      <color indexed="8"/>
      <name val="Segoe UI"/>
      <family val="2"/>
    </font>
    <font>
      <b/>
      <sz val="14"/>
      <color theme="1"/>
      <name val="Segoe UI"/>
      <family val="2"/>
    </font>
    <font>
      <sz val="14"/>
      <color theme="1"/>
      <name val="Segoe UI"/>
      <family val="2"/>
    </font>
    <font>
      <sz val="14"/>
      <color rgb="FF000000"/>
      <name val="Segoe UI"/>
      <family val="2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 tint="-0.249977111117893"/>
      <name val="Segoe UI"/>
      <family val="2"/>
    </font>
  </fonts>
  <fills count="10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36">
    <border>
      <left/>
      <right/>
      <top/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thin">
        <color theme="4" tint="0.39994506668294322"/>
      </right>
      <top style="medium">
        <color rgb="FF002060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medium">
        <color rgb="FF002060"/>
      </top>
      <bottom style="thin">
        <color theme="4" tint="0.39994506668294322"/>
      </bottom>
      <diagonal/>
    </border>
    <border>
      <left style="thin">
        <color theme="4" tint="0.39994506668294322"/>
      </left>
      <right style="medium">
        <color rgb="FF002060"/>
      </right>
      <top style="medium">
        <color rgb="FF002060"/>
      </top>
      <bottom style="thin">
        <color theme="4" tint="0.39994506668294322"/>
      </bottom>
      <diagonal/>
    </border>
    <border>
      <left style="medium">
        <color rgb="FF002060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medium">
        <color rgb="FF002060"/>
      </right>
      <top style="thin">
        <color theme="4" tint="0.39994506668294322"/>
      </top>
      <bottom style="thin">
        <color theme="4" tint="0.39994506668294322"/>
      </bottom>
      <diagonal/>
    </border>
    <border>
      <left style="medium">
        <color rgb="FF002060"/>
      </left>
      <right style="thin">
        <color theme="4" tint="0.39994506668294322"/>
      </right>
      <top style="thin">
        <color theme="4" tint="0.39994506668294322"/>
      </top>
      <bottom style="medium">
        <color rgb="FF002060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medium">
        <color rgb="FF002060"/>
      </bottom>
      <diagonal/>
    </border>
    <border>
      <left style="thin">
        <color theme="4" tint="0.39994506668294322"/>
      </left>
      <right style="medium">
        <color rgb="FF002060"/>
      </right>
      <top style="thin">
        <color theme="4" tint="0.39994506668294322"/>
      </top>
      <bottom style="medium">
        <color rgb="FF002060"/>
      </bottom>
      <diagonal/>
    </border>
    <border>
      <left style="medium">
        <color rgb="FF002060"/>
      </left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medium">
        <color rgb="FF002060"/>
      </right>
      <top style="thin">
        <color theme="4" tint="0.39994506668294322"/>
      </top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thin">
        <color theme="4" tint="0.39997558519241921"/>
      </left>
      <right/>
      <top style="medium">
        <color rgb="FF002060"/>
      </top>
      <bottom style="medium">
        <color rgb="FF002060"/>
      </bottom>
      <diagonal/>
    </border>
    <border>
      <left style="thin">
        <color theme="4" tint="0.39997558519241921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/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medium">
        <color rgb="FF002060"/>
      </right>
      <top/>
      <bottom style="double">
        <color rgb="FF002060"/>
      </bottom>
      <diagonal/>
    </border>
    <border>
      <left style="medium">
        <color rgb="FF002060"/>
      </left>
      <right style="thin">
        <color theme="4" tint="0.39994506668294322"/>
      </right>
      <top style="thin">
        <color theme="4" tint="0.39994506668294322"/>
      </top>
      <bottom style="double">
        <color rgb="FF002060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double">
        <color rgb="FF002060"/>
      </bottom>
      <diagonal/>
    </border>
    <border>
      <left style="thin">
        <color theme="4" tint="0.39994506668294322"/>
      </left>
      <right style="medium">
        <color rgb="FF002060"/>
      </right>
      <top style="thin">
        <color theme="4" tint="0.39994506668294322"/>
      </top>
      <bottom style="double">
        <color rgb="FF002060"/>
      </bottom>
      <diagonal/>
    </border>
    <border>
      <left style="thin">
        <color auto="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/>
      <top/>
      <bottom style="medium">
        <color rgb="FF002060"/>
      </bottom>
      <diagonal/>
    </border>
    <border>
      <left/>
      <right/>
      <top style="thin">
        <color rgb="FF305496"/>
      </top>
      <bottom style="thin">
        <color theme="4" tint="0.59999389629810485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4" fillId="0" borderId="0"/>
    <xf numFmtId="0" fontId="6" fillId="0" borderId="0"/>
    <xf numFmtId="0" fontId="7" fillId="0" borderId="0"/>
  </cellStyleXfs>
  <cellXfs count="203">
    <xf numFmtId="0" fontId="0" fillId="0" borderId="0" xfId="0"/>
    <xf numFmtId="0" fontId="4" fillId="0" borderId="0" xfId="2"/>
    <xf numFmtId="0" fontId="5" fillId="0" borderId="0" xfId="2" applyFont="1"/>
    <xf numFmtId="0" fontId="10" fillId="7" borderId="24" xfId="2" applyFont="1" applyFill="1" applyBorder="1" applyAlignment="1">
      <alignment vertical="center"/>
    </xf>
    <xf numFmtId="0" fontId="10" fillId="7" borderId="25" xfId="2" applyFont="1" applyFill="1" applyBorder="1" applyAlignment="1">
      <alignment vertical="center"/>
    </xf>
    <xf numFmtId="0" fontId="10" fillId="8" borderId="0" xfId="2" applyFont="1" applyFill="1" applyAlignment="1">
      <alignment vertical="center"/>
    </xf>
    <xf numFmtId="0" fontId="10" fillId="8" borderId="24" xfId="2" applyFont="1" applyFill="1" applyBorder="1" applyAlignment="1">
      <alignment vertical="center"/>
    </xf>
    <xf numFmtId="0" fontId="10" fillId="8" borderId="25" xfId="2" applyFont="1" applyFill="1" applyBorder="1" applyAlignment="1">
      <alignment vertical="center"/>
    </xf>
    <xf numFmtId="0" fontId="11" fillId="7" borderId="0" xfId="2" applyFont="1" applyFill="1" applyAlignment="1">
      <alignment horizontal="center" vertical="center"/>
    </xf>
    <xf numFmtId="0" fontId="11" fillId="8" borderId="0" xfId="2" applyFont="1" applyFill="1" applyAlignment="1">
      <alignment horizontal="center" vertical="center"/>
    </xf>
    <xf numFmtId="0" fontId="12" fillId="8" borderId="0" xfId="2" applyFont="1" applyFill="1" applyAlignment="1">
      <alignment vertical="center"/>
    </xf>
    <xf numFmtId="0" fontId="13" fillId="8" borderId="0" xfId="2" applyFont="1" applyFill="1" applyAlignment="1">
      <alignment horizontal="center" vertical="center"/>
    </xf>
    <xf numFmtId="0" fontId="14" fillId="8" borderId="24" xfId="2" applyFont="1" applyFill="1" applyBorder="1" applyAlignment="1">
      <alignment vertical="center"/>
    </xf>
    <xf numFmtId="0" fontId="14" fillId="8" borderId="25" xfId="2" applyFont="1" applyFill="1" applyBorder="1" applyAlignment="1">
      <alignment vertical="center"/>
    </xf>
    <xf numFmtId="0" fontId="5" fillId="0" borderId="0" xfId="2" applyFont="1" applyAlignment="1">
      <alignment vertical="center"/>
    </xf>
    <xf numFmtId="0" fontId="1" fillId="0" borderId="0" xfId="3" applyFont="1" applyAlignment="1" applyProtection="1">
      <alignment horizontal="center"/>
    </xf>
    <xf numFmtId="0" fontId="1" fillId="0" borderId="0" xfId="3" applyFont="1" applyProtection="1"/>
    <xf numFmtId="0" fontId="2" fillId="2" borderId="14" xfId="3" applyNumberFormat="1" applyFont="1" applyFill="1" applyBorder="1" applyAlignment="1" applyProtection="1">
      <alignment horizontal="center"/>
    </xf>
    <xf numFmtId="0" fontId="2" fillId="2" borderId="15" xfId="3" applyNumberFormat="1" applyFont="1" applyFill="1" applyBorder="1" applyAlignment="1" applyProtection="1">
      <alignment horizontal="center"/>
    </xf>
    <xf numFmtId="0" fontId="2" fillId="2" borderId="15" xfId="3" applyNumberFormat="1" applyFont="1" applyFill="1" applyBorder="1" applyAlignment="1" applyProtection="1">
      <alignment horizontal="left" vertical="center" indent="1"/>
    </xf>
    <xf numFmtId="0" fontId="2" fillId="2" borderId="15" xfId="3" applyNumberFormat="1" applyFont="1" applyFill="1" applyBorder="1" applyAlignment="1" applyProtection="1">
      <alignment horizontal="right" vertical="center" indent="1"/>
    </xf>
    <xf numFmtId="0" fontId="2" fillId="2" borderId="16" xfId="3" applyNumberFormat="1" applyFont="1" applyFill="1" applyBorder="1" applyAlignment="1" applyProtection="1">
      <alignment horizontal="right" vertical="center" indent="1"/>
    </xf>
    <xf numFmtId="0" fontId="8" fillId="0" borderId="3" xfId="3" applyFont="1" applyBorder="1" applyAlignment="1" applyProtection="1">
      <alignment horizontal="center"/>
    </xf>
    <xf numFmtId="0" fontId="1" fillId="0" borderId="3" xfId="1" applyFont="1" applyBorder="1" applyAlignment="1" applyProtection="1">
      <alignment horizontal="left" vertical="center" wrapText="1" indent="1" readingOrder="1"/>
    </xf>
    <xf numFmtId="0" fontId="1" fillId="0" borderId="3" xfId="1" applyFont="1" applyBorder="1" applyAlignment="1" applyProtection="1">
      <alignment horizontal="left" vertical="center" indent="1" readingOrder="1"/>
    </xf>
    <xf numFmtId="3" fontId="1" fillId="0" borderId="3" xfId="3" applyNumberFormat="1" applyFont="1" applyBorder="1" applyAlignment="1" applyProtection="1">
      <alignment horizontal="right" vertical="center" indent="1"/>
    </xf>
    <xf numFmtId="3" fontId="1" fillId="0" borderId="4" xfId="3" applyNumberFormat="1" applyFont="1" applyBorder="1" applyAlignment="1" applyProtection="1">
      <alignment horizontal="right" vertical="center" indent="1"/>
    </xf>
    <xf numFmtId="0" fontId="8" fillId="0" borderId="6" xfId="3" applyFont="1" applyBorder="1" applyAlignment="1" applyProtection="1">
      <alignment horizontal="center"/>
    </xf>
    <xf numFmtId="0" fontId="1" fillId="0" borderId="6" xfId="1" applyFont="1" applyBorder="1" applyAlignment="1" applyProtection="1">
      <alignment horizontal="left" vertical="center" wrapText="1" indent="1" readingOrder="1"/>
    </xf>
    <xf numFmtId="0" fontId="1" fillId="0" borderId="6" xfId="1" applyFont="1" applyBorder="1" applyAlignment="1" applyProtection="1">
      <alignment horizontal="left" vertical="center" indent="1" readingOrder="1"/>
    </xf>
    <xf numFmtId="3" fontId="1" fillId="0" borderId="6" xfId="3" applyNumberFormat="1" applyFont="1" applyBorder="1" applyAlignment="1" applyProtection="1">
      <alignment horizontal="right" vertical="center" indent="1"/>
    </xf>
    <xf numFmtId="3" fontId="1" fillId="0" borderId="7" xfId="3" applyNumberFormat="1" applyFont="1" applyBorder="1" applyAlignment="1" applyProtection="1">
      <alignment horizontal="right" vertical="center" indent="1"/>
    </xf>
    <xf numFmtId="0" fontId="8" fillId="0" borderId="9" xfId="3" applyFont="1" applyBorder="1" applyAlignment="1" applyProtection="1">
      <alignment horizontal="center"/>
    </xf>
    <xf numFmtId="0" fontId="1" fillId="0" borderId="9" xfId="1" applyFont="1" applyBorder="1" applyAlignment="1" applyProtection="1">
      <alignment horizontal="left" vertical="center" wrapText="1" indent="1" readingOrder="1"/>
    </xf>
    <xf numFmtId="0" fontId="1" fillId="0" borderId="9" xfId="1" applyFont="1" applyBorder="1" applyAlignment="1" applyProtection="1">
      <alignment horizontal="left" vertical="center" indent="1" readingOrder="1"/>
    </xf>
    <xf numFmtId="3" fontId="1" fillId="0" borderId="9" xfId="3" applyNumberFormat="1" applyFont="1" applyBorder="1" applyAlignment="1" applyProtection="1">
      <alignment horizontal="right" vertical="center" indent="1"/>
    </xf>
    <xf numFmtId="3" fontId="1" fillId="0" borderId="10" xfId="3" applyNumberFormat="1" applyFont="1" applyBorder="1" applyAlignment="1" applyProtection="1">
      <alignment horizontal="right" vertical="center" indent="1"/>
    </xf>
    <xf numFmtId="0" fontId="8" fillId="4" borderId="3" xfId="3" applyFont="1" applyFill="1" applyBorder="1" applyAlignment="1" applyProtection="1">
      <alignment horizontal="center"/>
    </xf>
    <xf numFmtId="0" fontId="1" fillId="4" borderId="3" xfId="1" applyFont="1" applyFill="1" applyBorder="1" applyAlignment="1" applyProtection="1">
      <alignment horizontal="left" vertical="center" wrapText="1" indent="1" readingOrder="1"/>
    </xf>
    <xf numFmtId="0" fontId="1" fillId="4" borderId="3" xfId="1" applyFont="1" applyFill="1" applyBorder="1" applyAlignment="1" applyProtection="1">
      <alignment horizontal="left" vertical="center" indent="1" readingOrder="1"/>
    </xf>
    <xf numFmtId="3" fontId="1" fillId="4" borderId="3" xfId="3" applyNumberFormat="1" applyFont="1" applyFill="1" applyBorder="1" applyAlignment="1" applyProtection="1">
      <alignment horizontal="right" vertical="center" indent="1"/>
    </xf>
    <xf numFmtId="3" fontId="1" fillId="4" borderId="4" xfId="3" applyNumberFormat="1" applyFont="1" applyFill="1" applyBorder="1" applyAlignment="1" applyProtection="1">
      <alignment horizontal="right" vertical="center" indent="1"/>
    </xf>
    <xf numFmtId="0" fontId="8" fillId="4" borderId="6" xfId="3" applyFont="1" applyFill="1" applyBorder="1" applyAlignment="1" applyProtection="1">
      <alignment horizontal="center"/>
    </xf>
    <xf numFmtId="0" fontId="1" fillId="4" borderId="6" xfId="1" applyFont="1" applyFill="1" applyBorder="1" applyAlignment="1" applyProtection="1">
      <alignment horizontal="left" vertical="center" wrapText="1" indent="1" readingOrder="1"/>
    </xf>
    <xf numFmtId="0" fontId="1" fillId="4" borderId="6" xfId="1" applyFont="1" applyFill="1" applyBorder="1" applyAlignment="1" applyProtection="1">
      <alignment horizontal="left" vertical="center" indent="1" readingOrder="1"/>
    </xf>
    <xf numFmtId="3" fontId="1" fillId="4" borderId="6" xfId="3" applyNumberFormat="1" applyFont="1" applyFill="1" applyBorder="1" applyAlignment="1" applyProtection="1">
      <alignment horizontal="right" vertical="center" indent="1"/>
    </xf>
    <xf numFmtId="3" fontId="1" fillId="4" borderId="7" xfId="3" applyNumberFormat="1" applyFont="1" applyFill="1" applyBorder="1" applyAlignment="1" applyProtection="1">
      <alignment horizontal="right" vertical="center" indent="1"/>
    </xf>
    <xf numFmtId="0" fontId="8" fillId="4" borderId="12" xfId="3" applyFont="1" applyFill="1" applyBorder="1" applyAlignment="1" applyProtection="1">
      <alignment horizontal="center"/>
    </xf>
    <xf numFmtId="0" fontId="1" fillId="4" borderId="12" xfId="1" applyFont="1" applyFill="1" applyBorder="1" applyAlignment="1" applyProtection="1">
      <alignment horizontal="left" vertical="center" wrapText="1" indent="1" readingOrder="1"/>
    </xf>
    <xf numFmtId="0" fontId="1" fillId="4" borderId="12" xfId="1" applyFont="1" applyFill="1" applyBorder="1" applyAlignment="1" applyProtection="1">
      <alignment horizontal="left" vertical="center" indent="1" readingOrder="1"/>
    </xf>
    <xf numFmtId="3" fontId="1" fillId="4" borderId="12" xfId="3" applyNumberFormat="1" applyFont="1" applyFill="1" applyBorder="1" applyAlignment="1" applyProtection="1">
      <alignment horizontal="right" vertical="center" indent="1"/>
    </xf>
    <xf numFmtId="3" fontId="1" fillId="4" borderId="13" xfId="3" applyNumberFormat="1" applyFont="1" applyFill="1" applyBorder="1" applyAlignment="1" applyProtection="1">
      <alignment horizontal="right" vertical="center" indent="1"/>
    </xf>
    <xf numFmtId="0" fontId="8" fillId="4" borderId="9" xfId="3" applyFont="1" applyFill="1" applyBorder="1" applyAlignment="1" applyProtection="1">
      <alignment horizontal="center"/>
    </xf>
    <xf numFmtId="0" fontId="1" fillId="4" borderId="9" xfId="1" applyFont="1" applyFill="1" applyBorder="1" applyAlignment="1" applyProtection="1">
      <alignment horizontal="left" vertical="center" wrapText="1" indent="1" readingOrder="1"/>
    </xf>
    <xf numFmtId="0" fontId="1" fillId="4" borderId="9" xfId="1" applyFont="1" applyFill="1" applyBorder="1" applyAlignment="1" applyProtection="1">
      <alignment horizontal="left" vertical="center" indent="1" readingOrder="1"/>
    </xf>
    <xf numFmtId="3" fontId="1" fillId="4" borderId="9" xfId="3" applyNumberFormat="1" applyFont="1" applyFill="1" applyBorder="1" applyAlignment="1" applyProtection="1">
      <alignment horizontal="right" vertical="center" indent="1"/>
    </xf>
    <xf numFmtId="3" fontId="1" fillId="4" borderId="10" xfId="3" applyNumberFormat="1" applyFont="1" applyFill="1" applyBorder="1" applyAlignment="1" applyProtection="1">
      <alignment horizontal="right" vertical="center" indent="1"/>
    </xf>
    <xf numFmtId="49" fontId="1" fillId="0" borderId="0" xfId="3" applyNumberFormat="1" applyFont="1" applyProtection="1"/>
    <xf numFmtId="0" fontId="2" fillId="2" borderId="1" xfId="3" applyNumberFormat="1" applyFont="1" applyFill="1" applyBorder="1" applyAlignment="1" applyProtection="1">
      <alignment horizontal="center"/>
    </xf>
    <xf numFmtId="49" fontId="3" fillId="0" borderId="17" xfId="3" applyNumberFormat="1" applyFont="1" applyFill="1" applyBorder="1" applyAlignment="1" applyProtection="1">
      <alignment horizontal="center"/>
    </xf>
    <xf numFmtId="0" fontId="1" fillId="0" borderId="3" xfId="1" applyFont="1" applyBorder="1" applyAlignment="1" applyProtection="1">
      <alignment horizontal="right" vertical="center" wrapText="1" indent="1" readingOrder="1"/>
    </xf>
    <xf numFmtId="3" fontId="1" fillId="0" borderId="3" xfId="1" applyNumberFormat="1" applyFont="1" applyBorder="1" applyAlignment="1" applyProtection="1">
      <alignment horizontal="right" vertical="center" wrapText="1" indent="1" readingOrder="1"/>
    </xf>
    <xf numFmtId="49" fontId="3" fillId="5" borderId="19" xfId="3" applyNumberFormat="1" applyFont="1" applyFill="1" applyBorder="1" applyAlignment="1" applyProtection="1">
      <alignment horizontal="center"/>
    </xf>
    <xf numFmtId="49" fontId="3" fillId="5" borderId="17" xfId="3" applyNumberFormat="1" applyFont="1" applyFill="1" applyBorder="1" applyAlignment="1" applyProtection="1">
      <alignment horizontal="center"/>
    </xf>
    <xf numFmtId="49" fontId="3" fillId="5" borderId="18" xfId="3" applyNumberFormat="1" applyFont="1" applyFill="1" applyBorder="1" applyAlignment="1" applyProtection="1">
      <alignment horizontal="center"/>
    </xf>
    <xf numFmtId="49" fontId="3" fillId="0" borderId="19" xfId="3" applyNumberFormat="1" applyFont="1" applyFill="1" applyBorder="1" applyAlignment="1" applyProtection="1">
      <alignment horizontal="center"/>
    </xf>
    <xf numFmtId="49" fontId="3" fillId="0" borderId="20" xfId="3" applyNumberFormat="1" applyFont="1" applyFill="1" applyBorder="1" applyAlignment="1" applyProtection="1">
      <alignment horizontal="center"/>
    </xf>
    <xf numFmtId="0" fontId="8" fillId="0" borderId="22" xfId="3" applyFont="1" applyBorder="1" applyAlignment="1" applyProtection="1">
      <alignment horizontal="center"/>
    </xf>
    <xf numFmtId="0" fontId="1" fillId="0" borderId="22" xfId="1" applyFont="1" applyBorder="1" applyAlignment="1" applyProtection="1">
      <alignment horizontal="left" vertical="center" wrapText="1" indent="1" readingOrder="1"/>
    </xf>
    <xf numFmtId="0" fontId="1" fillId="0" borderId="22" xfId="1" applyFont="1" applyBorder="1" applyAlignment="1" applyProtection="1">
      <alignment horizontal="left" vertical="center" indent="1" readingOrder="1"/>
    </xf>
    <xf numFmtId="3" fontId="1" fillId="0" borderId="22" xfId="3" applyNumberFormat="1" applyFont="1" applyBorder="1" applyAlignment="1" applyProtection="1">
      <alignment horizontal="right" vertical="center" indent="1"/>
    </xf>
    <xf numFmtId="3" fontId="1" fillId="0" borderId="23" xfId="3" applyNumberFormat="1" applyFont="1" applyBorder="1" applyAlignment="1" applyProtection="1">
      <alignment horizontal="right" vertical="center" indent="1"/>
    </xf>
    <xf numFmtId="0" fontId="12" fillId="3" borderId="25" xfId="2" applyFont="1" applyFill="1" applyBorder="1" applyAlignment="1">
      <alignment vertical="center"/>
    </xf>
    <xf numFmtId="0" fontId="15" fillId="0" borderId="0" xfId="0" applyFont="1" applyAlignment="1">
      <alignment horizontal="center"/>
    </xf>
    <xf numFmtId="0" fontId="15" fillId="0" borderId="0" xfId="0" applyFont="1"/>
    <xf numFmtId="0" fontId="15" fillId="3" borderId="0" xfId="0" applyFont="1" applyFill="1" applyAlignment="1">
      <alignment vertical="center"/>
    </xf>
    <xf numFmtId="0" fontId="15" fillId="0" borderId="0" xfId="0" pivotButton="1" applyFont="1"/>
    <xf numFmtId="0" fontId="15" fillId="0" borderId="0" xfId="0" applyFont="1" applyAlignment="1">
      <alignment horizontal="left" vertical="center" indent="1"/>
    </xf>
    <xf numFmtId="0" fontId="15" fillId="0" borderId="0" xfId="0" applyFont="1" applyAlignment="1">
      <alignment horizontal="right" vertical="center" indent="1"/>
    </xf>
    <xf numFmtId="0" fontId="15" fillId="0" borderId="0" xfId="0" applyFont="1" applyAlignment="1">
      <alignment vertical="center"/>
    </xf>
    <xf numFmtId="0" fontId="16" fillId="3" borderId="0" xfId="0" applyFont="1" applyFill="1" applyAlignment="1">
      <alignment vertical="center"/>
    </xf>
    <xf numFmtId="0" fontId="16" fillId="0" borderId="0" xfId="0" applyFont="1" applyAlignment="1">
      <alignment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left" vertical="center" indent="1"/>
    </xf>
    <xf numFmtId="0" fontId="16" fillId="0" borderId="0" xfId="0" applyFont="1" applyAlignment="1">
      <alignment horizontal="right" vertical="center" indent="1"/>
    </xf>
    <xf numFmtId="0" fontId="17" fillId="6" borderId="27" xfId="0" applyFont="1" applyFill="1" applyBorder="1" applyAlignment="1">
      <alignment horizontal="right" vertical="center" indent="1"/>
    </xf>
    <xf numFmtId="0" fontId="16" fillId="0" borderId="0" xfId="0" applyFont="1"/>
    <xf numFmtId="0" fontId="15" fillId="3" borderId="0" xfId="0" applyFont="1" applyFill="1" applyAlignment="1">
      <alignment horizontal="center" vertical="center"/>
    </xf>
    <xf numFmtId="0" fontId="18" fillId="0" borderId="0" xfId="2" applyFont="1"/>
    <xf numFmtId="0" fontId="20" fillId="0" borderId="0" xfId="3" applyFont="1" applyAlignment="1" applyProtection="1">
      <alignment horizontal="center"/>
    </xf>
    <xf numFmtId="0" fontId="20" fillId="0" borderId="0" xfId="3" applyNumberFormat="1" applyFont="1" applyAlignment="1" applyProtection="1">
      <alignment horizontal="center"/>
    </xf>
    <xf numFmtId="0" fontId="20" fillId="0" borderId="0" xfId="3" applyFont="1" applyProtection="1"/>
    <xf numFmtId="0" fontId="22" fillId="2" borderId="14" xfId="3" applyNumberFormat="1" applyFont="1" applyFill="1" applyBorder="1" applyAlignment="1" applyProtection="1">
      <alignment horizontal="center"/>
    </xf>
    <xf numFmtId="0" fontId="22" fillId="2" borderId="15" xfId="3" applyNumberFormat="1" applyFont="1" applyFill="1" applyBorder="1" applyAlignment="1" applyProtection="1">
      <alignment horizontal="center"/>
    </xf>
    <xf numFmtId="0" fontId="22" fillId="2" borderId="15" xfId="3" applyNumberFormat="1" applyFont="1" applyFill="1" applyBorder="1" applyAlignment="1" applyProtection="1">
      <alignment horizontal="left" vertical="center" indent="1"/>
    </xf>
    <xf numFmtId="0" fontId="22" fillId="2" borderId="15" xfId="3" applyNumberFormat="1" applyFont="1" applyFill="1" applyBorder="1" applyAlignment="1" applyProtection="1">
      <alignment horizontal="right" vertical="center" indent="1"/>
    </xf>
    <xf numFmtId="49" fontId="20" fillId="3" borderId="0" xfId="3" applyNumberFormat="1" applyFont="1" applyFill="1" applyAlignment="1" applyProtection="1">
      <alignment horizontal="center"/>
    </xf>
    <xf numFmtId="0" fontId="20" fillId="3" borderId="0" xfId="3" applyNumberFormat="1" applyFont="1" applyFill="1" applyAlignment="1" applyProtection="1">
      <alignment horizontal="center"/>
    </xf>
    <xf numFmtId="0" fontId="23" fillId="0" borderId="3" xfId="3" applyFont="1" applyBorder="1" applyAlignment="1" applyProtection="1">
      <alignment horizontal="center"/>
    </xf>
    <xf numFmtId="0" fontId="20" fillId="0" borderId="3" xfId="1" applyFont="1" applyBorder="1" applyAlignment="1" applyProtection="1">
      <alignment horizontal="left" vertical="center" wrapText="1" indent="1" readingOrder="1"/>
    </xf>
    <xf numFmtId="0" fontId="20" fillId="0" borderId="3" xfId="1" applyFont="1" applyBorder="1" applyAlignment="1" applyProtection="1">
      <alignment horizontal="left" vertical="center" indent="1" readingOrder="1"/>
    </xf>
    <xf numFmtId="3" fontId="20" fillId="0" borderId="3" xfId="3" applyNumberFormat="1" applyFont="1" applyBorder="1" applyAlignment="1" applyProtection="1">
      <alignment horizontal="right" vertical="center" indent="1"/>
    </xf>
    <xf numFmtId="3" fontId="20" fillId="0" borderId="3" xfId="3" applyNumberFormat="1" applyFont="1" applyBorder="1" applyAlignment="1" applyProtection="1">
      <alignment horizontal="right" vertical="center" indent="1"/>
      <protection locked="0"/>
    </xf>
    <xf numFmtId="3" fontId="20" fillId="0" borderId="4" xfId="3" applyNumberFormat="1" applyFont="1" applyBorder="1" applyAlignment="1" applyProtection="1">
      <alignment horizontal="right" vertical="center" indent="1"/>
    </xf>
    <xf numFmtId="0" fontId="20" fillId="3" borderId="0" xfId="3" applyFont="1" applyFill="1" applyAlignment="1" applyProtection="1">
      <alignment horizontal="center"/>
    </xf>
    <xf numFmtId="0" fontId="23" fillId="0" borderId="6" xfId="3" applyFont="1" applyBorder="1" applyAlignment="1" applyProtection="1">
      <alignment horizontal="center"/>
    </xf>
    <xf numFmtId="0" fontId="20" fillId="0" borderId="6" xfId="1" applyFont="1" applyBorder="1" applyAlignment="1" applyProtection="1">
      <alignment horizontal="left" vertical="center" wrapText="1" indent="1" readingOrder="1"/>
    </xf>
    <xf numFmtId="0" fontId="20" fillId="0" borderId="6" xfId="1" applyFont="1" applyBorder="1" applyAlignment="1" applyProtection="1">
      <alignment horizontal="left" vertical="center" indent="1" readingOrder="1"/>
    </xf>
    <xf numFmtId="3" fontId="20" fillId="0" borderId="6" xfId="3" applyNumberFormat="1" applyFont="1" applyBorder="1" applyAlignment="1" applyProtection="1">
      <alignment horizontal="right" vertical="center" indent="1"/>
    </xf>
    <xf numFmtId="3" fontId="20" fillId="0" borderId="6" xfId="3" applyNumberFormat="1" applyFont="1" applyBorder="1" applyAlignment="1" applyProtection="1">
      <alignment horizontal="right" vertical="center" indent="1"/>
      <protection locked="0"/>
    </xf>
    <xf numFmtId="3" fontId="20" fillId="0" borderId="7" xfId="3" applyNumberFormat="1" applyFont="1" applyBorder="1" applyAlignment="1" applyProtection="1">
      <alignment horizontal="right" vertical="center" indent="1"/>
    </xf>
    <xf numFmtId="0" fontId="23" fillId="0" borderId="9" xfId="3" applyFont="1" applyBorder="1" applyAlignment="1" applyProtection="1">
      <alignment horizontal="center"/>
    </xf>
    <xf numFmtId="0" fontId="20" fillId="0" borderId="9" xfId="1" applyFont="1" applyBorder="1" applyAlignment="1" applyProtection="1">
      <alignment horizontal="left" vertical="center" wrapText="1" indent="1" readingOrder="1"/>
    </xf>
    <xf numFmtId="0" fontId="20" fillId="0" borderId="9" xfId="1" applyFont="1" applyBorder="1" applyAlignment="1" applyProtection="1">
      <alignment horizontal="left" vertical="center" indent="1" readingOrder="1"/>
    </xf>
    <xf numFmtId="3" fontId="20" fillId="0" borderId="9" xfId="3" applyNumberFormat="1" applyFont="1" applyBorder="1" applyAlignment="1" applyProtection="1">
      <alignment horizontal="right" vertical="center" indent="1"/>
    </xf>
    <xf numFmtId="3" fontId="20" fillId="0" borderId="9" xfId="3" applyNumberFormat="1" applyFont="1" applyBorder="1" applyAlignment="1" applyProtection="1">
      <alignment horizontal="right" vertical="center" indent="1"/>
      <protection locked="0"/>
    </xf>
    <xf numFmtId="3" fontId="20" fillId="0" borderId="10" xfId="3" applyNumberFormat="1" applyFont="1" applyBorder="1" applyAlignment="1" applyProtection="1">
      <alignment horizontal="right" vertical="center" indent="1"/>
    </xf>
    <xf numFmtId="0" fontId="23" fillId="4" borderId="3" xfId="3" applyFont="1" applyFill="1" applyBorder="1" applyAlignment="1" applyProtection="1">
      <alignment horizontal="center"/>
    </xf>
    <xf numFmtId="0" fontId="20" fillId="4" borderId="3" xfId="1" applyFont="1" applyFill="1" applyBorder="1" applyAlignment="1" applyProtection="1">
      <alignment horizontal="left" vertical="center" wrapText="1" indent="1" readingOrder="1"/>
    </xf>
    <xf numFmtId="0" fontId="20" fillId="4" borderId="3" xfId="1" applyFont="1" applyFill="1" applyBorder="1" applyAlignment="1" applyProtection="1">
      <alignment horizontal="left" vertical="center" indent="1" readingOrder="1"/>
    </xf>
    <xf numFmtId="3" fontId="20" fillId="4" borderId="3" xfId="3" applyNumberFormat="1" applyFont="1" applyFill="1" applyBorder="1" applyAlignment="1" applyProtection="1">
      <alignment horizontal="right" vertical="center" indent="1"/>
    </xf>
    <xf numFmtId="3" fontId="20" fillId="4" borderId="3" xfId="3" applyNumberFormat="1" applyFont="1" applyFill="1" applyBorder="1" applyAlignment="1" applyProtection="1">
      <alignment horizontal="right" vertical="center" indent="1"/>
      <protection locked="0"/>
    </xf>
    <xf numFmtId="3" fontId="20" fillId="4" borderId="4" xfId="3" applyNumberFormat="1" applyFont="1" applyFill="1" applyBorder="1" applyAlignment="1" applyProtection="1">
      <alignment horizontal="right" vertical="center" indent="1"/>
    </xf>
    <xf numFmtId="0" fontId="23" fillId="4" borderId="6" xfId="3" applyFont="1" applyFill="1" applyBorder="1" applyAlignment="1" applyProtection="1">
      <alignment horizontal="center"/>
    </xf>
    <xf numFmtId="0" fontId="20" fillId="4" borderId="6" xfId="1" applyFont="1" applyFill="1" applyBorder="1" applyAlignment="1" applyProtection="1">
      <alignment horizontal="left" vertical="center" wrapText="1" indent="1" readingOrder="1"/>
    </xf>
    <xf numFmtId="0" fontId="20" fillId="4" borderId="6" xfId="1" applyFont="1" applyFill="1" applyBorder="1" applyAlignment="1" applyProtection="1">
      <alignment horizontal="left" vertical="center" indent="1" readingOrder="1"/>
    </xf>
    <xf numFmtId="3" fontId="20" fillId="4" borderId="6" xfId="3" applyNumberFormat="1" applyFont="1" applyFill="1" applyBorder="1" applyAlignment="1" applyProtection="1">
      <alignment horizontal="right" vertical="center" indent="1"/>
    </xf>
    <xf numFmtId="3" fontId="20" fillId="4" borderId="6" xfId="3" applyNumberFormat="1" applyFont="1" applyFill="1" applyBorder="1" applyAlignment="1" applyProtection="1">
      <alignment horizontal="right" vertical="center" indent="1"/>
      <protection locked="0"/>
    </xf>
    <xf numFmtId="3" fontId="20" fillId="4" borderId="7" xfId="3" applyNumberFormat="1" applyFont="1" applyFill="1" applyBorder="1" applyAlignment="1" applyProtection="1">
      <alignment horizontal="right" vertical="center" indent="1"/>
    </xf>
    <xf numFmtId="0" fontId="23" fillId="4" borderId="12" xfId="3" applyFont="1" applyFill="1" applyBorder="1" applyAlignment="1" applyProtection="1">
      <alignment horizontal="center"/>
    </xf>
    <xf numFmtId="0" fontId="20" fillId="4" borderId="12" xfId="1" applyFont="1" applyFill="1" applyBorder="1" applyAlignment="1" applyProtection="1">
      <alignment horizontal="left" vertical="center" wrapText="1" indent="1" readingOrder="1"/>
    </xf>
    <xf numFmtId="0" fontId="20" fillId="4" borderId="12" xfId="1" applyFont="1" applyFill="1" applyBorder="1" applyAlignment="1" applyProtection="1">
      <alignment horizontal="left" vertical="center" indent="1" readingOrder="1"/>
    </xf>
    <xf numFmtId="3" fontId="20" fillId="4" borderId="12" xfId="3" applyNumberFormat="1" applyFont="1" applyFill="1" applyBorder="1" applyAlignment="1" applyProtection="1">
      <alignment horizontal="right" vertical="center" indent="1"/>
    </xf>
    <xf numFmtId="3" fontId="20" fillId="4" borderId="12" xfId="3" applyNumberFormat="1" applyFont="1" applyFill="1" applyBorder="1" applyAlignment="1" applyProtection="1">
      <alignment horizontal="right" vertical="center" indent="1"/>
      <protection locked="0"/>
    </xf>
    <xf numFmtId="3" fontId="20" fillId="4" borderId="13" xfId="3" applyNumberFormat="1" applyFont="1" applyFill="1" applyBorder="1" applyAlignment="1" applyProtection="1">
      <alignment horizontal="right" vertical="center" indent="1"/>
    </xf>
    <xf numFmtId="0" fontId="23" fillId="4" borderId="9" xfId="3" applyFont="1" applyFill="1" applyBorder="1" applyAlignment="1" applyProtection="1">
      <alignment horizontal="center"/>
    </xf>
    <xf numFmtId="0" fontId="20" fillId="4" borderId="9" xfId="1" applyFont="1" applyFill="1" applyBorder="1" applyAlignment="1" applyProtection="1">
      <alignment horizontal="left" vertical="center" wrapText="1" indent="1" readingOrder="1"/>
    </xf>
    <xf numFmtId="0" fontId="20" fillId="4" borderId="9" xfId="1" applyFont="1" applyFill="1" applyBorder="1" applyAlignment="1" applyProtection="1">
      <alignment horizontal="left" vertical="center" indent="1" readingOrder="1"/>
    </xf>
    <xf numFmtId="3" fontId="20" fillId="4" borderId="9" xfId="3" applyNumberFormat="1" applyFont="1" applyFill="1" applyBorder="1" applyAlignment="1" applyProtection="1">
      <alignment horizontal="right" vertical="center" indent="1"/>
    </xf>
    <xf numFmtId="3" fontId="20" fillId="4" borderId="9" xfId="3" applyNumberFormat="1" applyFont="1" applyFill="1" applyBorder="1" applyAlignment="1" applyProtection="1">
      <alignment horizontal="right" vertical="center" indent="1"/>
      <protection locked="0"/>
    </xf>
    <xf numFmtId="3" fontId="20" fillId="4" borderId="10" xfId="3" applyNumberFormat="1" applyFont="1" applyFill="1" applyBorder="1" applyAlignment="1" applyProtection="1">
      <alignment horizontal="right" vertical="center" indent="1"/>
    </xf>
    <xf numFmtId="49" fontId="20" fillId="0" borderId="0" xfId="3" applyNumberFormat="1" applyFont="1" applyProtection="1"/>
    <xf numFmtId="3" fontId="20" fillId="0" borderId="0" xfId="3" applyNumberFormat="1" applyFont="1" applyAlignment="1" applyProtection="1">
      <alignment horizontal="center"/>
    </xf>
    <xf numFmtId="0" fontId="22" fillId="2" borderId="15" xfId="3" applyNumberFormat="1" applyFont="1" applyFill="1" applyBorder="1" applyAlignment="1" applyProtection="1">
      <alignment horizontal="center" vertical="center"/>
    </xf>
    <xf numFmtId="0" fontId="22" fillId="2" borderId="16" xfId="3" applyNumberFormat="1" applyFont="1" applyFill="1" applyBorder="1" applyAlignment="1" applyProtection="1">
      <alignment horizontal="center" vertical="center"/>
    </xf>
    <xf numFmtId="0" fontId="24" fillId="0" borderId="0" xfId="3" applyFont="1" applyAlignment="1">
      <alignment horizontal="center"/>
    </xf>
    <xf numFmtId="0" fontId="25" fillId="0" borderId="0" xfId="3" applyFont="1"/>
    <xf numFmtId="0" fontId="25" fillId="0" borderId="0" xfId="3" applyFont="1" applyAlignment="1">
      <alignment horizontal="center"/>
    </xf>
    <xf numFmtId="0" fontId="27" fillId="0" borderId="0" xfId="3" applyFont="1"/>
    <xf numFmtId="0" fontId="28" fillId="0" borderId="0" xfId="1" applyFont="1" applyAlignment="1">
      <alignment horizontal="left" vertical="center" wrapText="1" indent="1" readingOrder="1"/>
    </xf>
    <xf numFmtId="0" fontId="28" fillId="0" borderId="0" xfId="1" applyFont="1" applyAlignment="1">
      <alignment horizontal="center" vertical="center" wrapText="1" readingOrder="1"/>
    </xf>
    <xf numFmtId="0" fontId="24" fillId="0" borderId="0" xfId="3" applyFont="1" applyAlignment="1">
      <alignment horizontal="left" indent="1"/>
    </xf>
    <xf numFmtId="0" fontId="25" fillId="0" borderId="0" xfId="4" applyFont="1" applyAlignment="1">
      <alignment horizontal="left" indent="1"/>
    </xf>
    <xf numFmtId="0" fontId="26" fillId="0" borderId="0" xfId="4" applyFont="1" applyAlignment="1">
      <alignment horizontal="left" vertical="top" indent="1"/>
    </xf>
    <xf numFmtId="0" fontId="19" fillId="0" borderId="0" xfId="2" applyFont="1" applyAlignment="1">
      <alignment horizontal="center" vertical="center"/>
    </xf>
    <xf numFmtId="0" fontId="29" fillId="0" borderId="0" xfId="1" applyNumberFormat="1" applyFont="1" applyFill="1" applyAlignment="1" applyProtection="1">
      <alignment horizontal="left" vertical="center" indent="1" readingOrder="1"/>
    </xf>
    <xf numFmtId="164" fontId="29" fillId="0" borderId="0" xfId="1" applyNumberFormat="1" applyFont="1" applyFill="1" applyAlignment="1" applyProtection="1">
      <alignment horizontal="center" vertical="center" readingOrder="1"/>
    </xf>
    <xf numFmtId="0" fontId="29" fillId="0" borderId="0" xfId="1" applyNumberFormat="1" applyFont="1" applyFill="1" applyAlignment="1" applyProtection="1">
      <alignment horizontal="center" vertical="center" readingOrder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5" fillId="0" borderId="0" xfId="3" applyFont="1" applyAlignment="1">
      <alignment horizontal="center" vertical="center"/>
    </xf>
    <xf numFmtId="0" fontId="25" fillId="0" borderId="0" xfId="3" applyFont="1" applyAlignment="1">
      <alignment horizontal="center" vertical="center" wrapText="1"/>
    </xf>
    <xf numFmtId="0" fontId="29" fillId="0" borderId="0" xfId="2" applyNumberFormat="1" applyFont="1" applyFill="1" applyAlignment="1" applyProtection="1">
      <alignment horizontal="left" vertical="center" indent="1" readingOrder="1"/>
    </xf>
    <xf numFmtId="164" fontId="29" fillId="0" borderId="0" xfId="2" applyNumberFormat="1" applyFont="1" applyFill="1" applyAlignment="1" applyProtection="1">
      <alignment horizontal="center" vertical="center" readingOrder="1"/>
    </xf>
    <xf numFmtId="0" fontId="29" fillId="0" borderId="0" xfId="2" applyNumberFormat="1" applyFont="1" applyFill="1" applyAlignment="1" applyProtection="1">
      <alignment horizontal="center" vertical="center" readingOrder="1"/>
    </xf>
    <xf numFmtId="0" fontId="3" fillId="0" borderId="0" xfId="0" applyFont="1"/>
    <xf numFmtId="0" fontId="0" fillId="0" borderId="0" xfId="0" applyAlignment="1">
      <alignment horizontal="left" vertical="center" indent="1"/>
    </xf>
    <xf numFmtId="0" fontId="16" fillId="0" borderId="0" xfId="0" pivotButton="1" applyFont="1" applyAlignment="1">
      <alignment horizontal="center"/>
    </xf>
    <xf numFmtId="0" fontId="16" fillId="0" borderId="0" xfId="0" pivotButton="1" applyFont="1" applyAlignment="1">
      <alignment horizontal="left" vertical="center" indent="1"/>
    </xf>
    <xf numFmtId="3" fontId="15" fillId="0" borderId="0" xfId="0" applyNumberFormat="1" applyFont="1" applyAlignment="1">
      <alignment horizontal="right" vertical="center" indent="1"/>
    </xf>
    <xf numFmtId="0" fontId="0" fillId="0" borderId="0" xfId="0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left" vertical="center" indent="1"/>
    </xf>
    <xf numFmtId="0" fontId="2" fillId="2" borderId="32" xfId="0" applyFont="1" applyFill="1" applyBorder="1" applyAlignment="1">
      <alignment horizontal="left" vertical="center" indent="1"/>
    </xf>
    <xf numFmtId="0" fontId="0" fillId="9" borderId="33" xfId="0" applyNumberFormat="1" applyFont="1" applyFill="1" applyBorder="1" applyAlignment="1">
      <alignment horizontal="left" vertical="center" indent="1"/>
    </xf>
    <xf numFmtId="0" fontId="30" fillId="0" borderId="28" xfId="0" applyFont="1" applyBorder="1" applyAlignment="1">
      <alignment horizontal="center" vertical="center"/>
    </xf>
    <xf numFmtId="0" fontId="30" fillId="0" borderId="29" xfId="0" applyFont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30" fillId="0" borderId="30" xfId="0" applyFont="1" applyBorder="1" applyAlignment="1">
      <alignment horizontal="center" vertical="center"/>
    </xf>
    <xf numFmtId="0" fontId="30" fillId="0" borderId="31" xfId="0" applyFont="1" applyBorder="1" applyAlignment="1">
      <alignment horizontal="center" vertical="center"/>
    </xf>
    <xf numFmtId="0" fontId="19" fillId="0" borderId="0" xfId="2" applyFont="1" applyAlignment="1">
      <alignment horizontal="center" vertical="center"/>
    </xf>
    <xf numFmtId="49" fontId="23" fillId="4" borderId="2" xfId="3" applyNumberFormat="1" applyFont="1" applyFill="1" applyBorder="1" applyAlignment="1" applyProtection="1">
      <alignment horizontal="center" vertical="center"/>
    </xf>
    <xf numFmtId="49" fontId="23" fillId="4" borderId="5" xfId="3" applyNumberFormat="1" applyFont="1" applyFill="1" applyBorder="1" applyAlignment="1" applyProtection="1">
      <alignment horizontal="center" vertical="center"/>
    </xf>
    <xf numFmtId="49" fontId="23" fillId="4" borderId="8" xfId="3" applyNumberFormat="1" applyFont="1" applyFill="1" applyBorder="1" applyAlignment="1" applyProtection="1">
      <alignment horizontal="center" vertical="center"/>
    </xf>
    <xf numFmtId="49" fontId="23" fillId="0" borderId="2" xfId="3" applyNumberFormat="1" applyFont="1" applyBorder="1" applyAlignment="1" applyProtection="1">
      <alignment horizontal="center" vertical="center"/>
    </xf>
    <xf numFmtId="49" fontId="23" fillId="0" borderId="5" xfId="3" applyNumberFormat="1" applyFont="1" applyBorder="1" applyAlignment="1" applyProtection="1">
      <alignment horizontal="center" vertical="center"/>
    </xf>
    <xf numFmtId="49" fontId="23" fillId="0" borderId="8" xfId="3" applyNumberFormat="1" applyFont="1" applyBorder="1" applyAlignment="1" applyProtection="1">
      <alignment horizontal="center" vertical="center"/>
    </xf>
    <xf numFmtId="0" fontId="21" fillId="0" borderId="26" xfId="3" applyFont="1" applyBorder="1" applyAlignment="1" applyProtection="1">
      <alignment horizontal="center"/>
    </xf>
    <xf numFmtId="49" fontId="23" fillId="4" borderId="11" xfId="3" applyNumberFormat="1" applyFont="1" applyFill="1" applyBorder="1" applyAlignment="1" applyProtection="1">
      <alignment horizontal="center" vertical="center"/>
    </xf>
    <xf numFmtId="49" fontId="21" fillId="0" borderId="26" xfId="3" applyNumberFormat="1" applyFont="1" applyBorder="1" applyAlignment="1" applyProtection="1">
      <alignment horizontal="center"/>
    </xf>
    <xf numFmtId="49" fontId="21" fillId="0" borderId="0" xfId="3" applyNumberFormat="1" applyFont="1" applyBorder="1" applyAlignment="1" applyProtection="1">
      <alignment horizontal="center"/>
    </xf>
    <xf numFmtId="49" fontId="8" fillId="0" borderId="2" xfId="3" applyNumberFormat="1" applyFont="1" applyBorder="1" applyAlignment="1" applyProtection="1">
      <alignment horizontal="center" vertical="center"/>
    </xf>
    <xf numFmtId="49" fontId="8" fillId="0" borderId="5" xfId="3" applyNumberFormat="1" applyFont="1" applyBorder="1" applyAlignment="1" applyProtection="1">
      <alignment horizontal="center" vertical="center"/>
    </xf>
    <xf numFmtId="49" fontId="8" fillId="0" borderId="8" xfId="3" applyNumberFormat="1" applyFont="1" applyBorder="1" applyAlignment="1" applyProtection="1">
      <alignment horizontal="center" vertical="center"/>
    </xf>
    <xf numFmtId="49" fontId="9" fillId="0" borderId="0" xfId="3" applyNumberFormat="1" applyFont="1" applyBorder="1" applyAlignment="1" applyProtection="1">
      <alignment horizontal="center"/>
    </xf>
    <xf numFmtId="49" fontId="8" fillId="4" borderId="2" xfId="3" applyNumberFormat="1" applyFont="1" applyFill="1" applyBorder="1" applyAlignment="1" applyProtection="1">
      <alignment horizontal="center" vertical="center"/>
    </xf>
    <xf numFmtId="49" fontId="8" fillId="4" borderId="5" xfId="3" applyNumberFormat="1" applyFont="1" applyFill="1" applyBorder="1" applyAlignment="1" applyProtection="1">
      <alignment horizontal="center" vertical="center"/>
    </xf>
    <xf numFmtId="49" fontId="8" fillId="4" borderId="11" xfId="3" applyNumberFormat="1" applyFont="1" applyFill="1" applyBorder="1" applyAlignment="1" applyProtection="1">
      <alignment horizontal="center" vertical="center"/>
    </xf>
    <xf numFmtId="49" fontId="8" fillId="4" borderId="8" xfId="3" applyNumberFormat="1" applyFont="1" applyFill="1" applyBorder="1" applyAlignment="1" applyProtection="1">
      <alignment horizontal="center" vertical="center"/>
    </xf>
    <xf numFmtId="49" fontId="8" fillId="0" borderId="21" xfId="3" applyNumberFormat="1" applyFont="1" applyBorder="1" applyAlignment="1" applyProtection="1">
      <alignment horizontal="center" vertical="center"/>
    </xf>
    <xf numFmtId="0" fontId="16" fillId="0" borderId="0" xfId="0" applyFont="1" applyBorder="1" applyAlignment="1">
      <alignment horizontal="center" vertical="center"/>
    </xf>
    <xf numFmtId="49" fontId="3" fillId="0" borderId="34" xfId="0" applyNumberFormat="1" applyFont="1" applyBorder="1" applyAlignment="1">
      <alignment horizontal="center"/>
    </xf>
    <xf numFmtId="49" fontId="3" fillId="0" borderId="35" xfId="0" applyNumberFormat="1" applyFont="1" applyBorder="1" applyAlignment="1">
      <alignment horizontal="center"/>
    </xf>
  </cellXfs>
  <cellStyles count="5">
    <cellStyle name="NiveauLigne_4 2" xfId="1" xr:uid="{8E4D8706-23EC-4D3D-B896-8B9636FAE885}"/>
    <cellStyle name="Normal" xfId="0" builtinId="0"/>
    <cellStyle name="Normal 2" xfId="3" xr:uid="{40C9368F-4A0F-432A-A6CC-807F3442BF13}"/>
    <cellStyle name="Normal 2 2" xfId="4" xr:uid="{33C7EC71-1A44-41B2-B9A0-B13BEDF0D33A}"/>
    <cellStyle name="Normal 3" xfId="2" xr:uid="{3D939FB3-ABFA-4822-BCFB-1AD0AF7F2060}"/>
  </cellStyles>
  <dxfs count="447">
    <dxf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family val="2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family val="2"/>
        <scheme val="none"/>
      </font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family val="2"/>
        <scheme val="none"/>
      </font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family val="2"/>
        <scheme val="none"/>
      </font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alignment horizontal="right" vertical="center" indent="1"/>
    </dxf>
    <dxf>
      <alignment horizontal="righ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left" vertical="center" indent="1"/>
    </dxf>
    <dxf>
      <alignment horizontal="center"/>
    </dxf>
    <dxf>
      <alignment horizont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>
          <bgColor rgb="FFD9E1F2"/>
        </patternFill>
      </fill>
      <border>
        <bottom style="thin">
          <color rgb="FF0070C0"/>
        </bottom>
      </border>
    </dxf>
    <dxf>
      <border>
        <bottom style="thin">
          <color theme="4" tint="0.7999816888943144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protection locked="1" hidden="0"/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305496"/>
      <color rgb="FFD9E1F2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g"/><Relationship Id="rId3" Type="http://schemas.openxmlformats.org/officeDocument/2006/relationships/image" Target="../media/image3.jpg"/><Relationship Id="rId7" Type="http://schemas.openxmlformats.org/officeDocument/2006/relationships/image" Target="../media/image7.jpg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6" Type="http://schemas.openxmlformats.org/officeDocument/2006/relationships/image" Target="../media/image6.jpg"/><Relationship Id="rId5" Type="http://schemas.openxmlformats.org/officeDocument/2006/relationships/image" Target="../media/image5.jpg"/><Relationship Id="rId4" Type="http://schemas.openxmlformats.org/officeDocument/2006/relationships/image" Target="../media/image4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2219740</xdr:colOff>
      <xdr:row>15</xdr:row>
      <xdr:rowOff>57979</xdr:rowOff>
    </xdr:from>
    <xdr:to>
      <xdr:col>1</xdr:col>
      <xdr:colOff>3731740</xdr:colOff>
      <xdr:row>17</xdr:row>
      <xdr:rowOff>127762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46B5BCF0-7CFC-4012-A218-BBC19A85C846}"/>
            </a:ext>
          </a:extLst>
        </xdr:cNvPr>
        <xdr:cNvGrpSpPr/>
      </xdr:nvGrpSpPr>
      <xdr:grpSpPr>
        <a:xfrm>
          <a:off x="2468218" y="3660914"/>
          <a:ext cx="1512000" cy="550174"/>
          <a:chOff x="3031435" y="3801717"/>
          <a:chExt cx="1512000" cy="550174"/>
        </a:xfrm>
      </xdr:grpSpPr>
      <xdr:sp macro="[0]!Afficher_Récap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id="{75FE0BD8-8DB2-4944-9FEE-5ECEA94EB012}"/>
              </a:ext>
            </a:extLst>
          </xdr:cNvPr>
          <xdr:cNvSpPr/>
        </xdr:nvSpPr>
        <xdr:spPr>
          <a:xfrm>
            <a:off x="3031435" y="3801717"/>
            <a:ext cx="1512000" cy="252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/>
              <a:t>Afficher récap</a:t>
            </a:r>
          </a:p>
        </xdr:txBody>
      </xdr:sp>
      <xdr:sp macro="[0]!Masquer_Récap" textlink="">
        <xdr:nvSpPr>
          <xdr:cNvPr id="4" name="Rectangle : coins arrondis 3">
            <a:extLst>
              <a:ext uri="{FF2B5EF4-FFF2-40B4-BE49-F238E27FC236}">
                <a16:creationId xmlns:a16="http://schemas.microsoft.com/office/drawing/2014/main" id="{807B780A-07D6-4159-9621-E7690BBCABEE}"/>
              </a:ext>
            </a:extLst>
          </xdr:cNvPr>
          <xdr:cNvSpPr/>
        </xdr:nvSpPr>
        <xdr:spPr>
          <a:xfrm>
            <a:off x="3031435" y="4099891"/>
            <a:ext cx="1512000" cy="252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/>
              <a:t>Masquer récap</a:t>
            </a:r>
          </a:p>
        </xdr:txBody>
      </xdr:sp>
    </xdr:grp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45720</xdr:colOff>
      <xdr:row>0</xdr:row>
      <xdr:rowOff>198120</xdr:rowOff>
    </xdr:from>
    <xdr:to>
      <xdr:col>13</xdr:col>
      <xdr:colOff>138840</xdr:colOff>
      <xdr:row>1</xdr:row>
      <xdr:rowOff>198660</xdr:rowOff>
    </xdr:to>
    <xdr:sp macro="[0]!RaZ_Scores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75C49376-BB6C-45C1-A2E7-760F845E17DC}"/>
            </a:ext>
          </a:extLst>
        </xdr:cNvPr>
        <xdr:cNvSpPr/>
      </xdr:nvSpPr>
      <xdr:spPr>
        <a:xfrm>
          <a:off x="9296400" y="198120"/>
          <a:ext cx="1800000" cy="25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Remise à zéro des scores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137160</xdr:colOff>
      <xdr:row>0</xdr:row>
      <xdr:rowOff>198120</xdr:rowOff>
    </xdr:from>
    <xdr:to>
      <xdr:col>14</xdr:col>
      <xdr:colOff>543720</xdr:colOff>
      <xdr:row>3</xdr:row>
      <xdr:rowOff>107220</xdr:rowOff>
    </xdr:to>
    <xdr:sp macro="[0]!Feuil08.Création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C9EF549-0A85-44AA-9405-D8035474C4E4}"/>
            </a:ext>
          </a:extLst>
        </xdr:cNvPr>
        <xdr:cNvSpPr/>
      </xdr:nvSpPr>
      <xdr:spPr>
        <a:xfrm>
          <a:off x="8359140" y="198120"/>
          <a:ext cx="1260000" cy="252000"/>
        </a:xfrm>
        <a:prstGeom prst="roundRect">
          <a:avLst/>
        </a:prstGeom>
        <a:solidFill>
          <a:srgbClr val="3054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Sortie PDF</a:t>
          </a:r>
        </a:p>
      </xdr:txBody>
    </xdr:sp>
    <xdr:clientData fLocksWithSheet="0"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38100</xdr:colOff>
      <xdr:row>2</xdr:row>
      <xdr:rowOff>15240</xdr:rowOff>
    </xdr:from>
    <xdr:to>
      <xdr:col>2</xdr:col>
      <xdr:colOff>624840</xdr:colOff>
      <xdr:row>2</xdr:row>
      <xdr:rowOff>685800</xdr:rowOff>
    </xdr:to>
    <xdr:pic>
      <xdr:nvPicPr>
        <xdr:cNvPr id="3" name="40_cm">
          <a:extLst>
            <a:ext uri="{FF2B5EF4-FFF2-40B4-BE49-F238E27FC236}">
              <a16:creationId xmlns:a16="http://schemas.microsoft.com/office/drawing/2014/main" id="{F63BFC50-CCEC-4822-97DD-32B6193EA5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9340" y="487680"/>
          <a:ext cx="586740" cy="670560"/>
        </a:xfrm>
        <a:prstGeom prst="rect">
          <a:avLst/>
        </a:prstGeom>
      </xdr:spPr>
    </xdr:pic>
    <xdr:clientData/>
  </xdr:twoCellAnchor>
  <xdr:twoCellAnchor editAs="oneCell">
    <xdr:from>
      <xdr:col>2</xdr:col>
      <xdr:colOff>35700</xdr:colOff>
      <xdr:row>3</xdr:row>
      <xdr:rowOff>20460</xdr:rowOff>
    </xdr:from>
    <xdr:to>
      <xdr:col>2</xdr:col>
      <xdr:colOff>622440</xdr:colOff>
      <xdr:row>3</xdr:row>
      <xdr:rowOff>691020</xdr:rowOff>
    </xdr:to>
    <xdr:pic>
      <xdr:nvPicPr>
        <xdr:cNvPr id="17" name="60_cm">
          <a:extLst>
            <a:ext uri="{FF2B5EF4-FFF2-40B4-BE49-F238E27FC236}">
              <a16:creationId xmlns:a16="http://schemas.microsoft.com/office/drawing/2014/main" id="{35FABCAA-0EB5-46D9-BA2E-707C4AEB60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6940" y="1201560"/>
          <a:ext cx="586740" cy="670560"/>
        </a:xfrm>
        <a:prstGeom prst="rect">
          <a:avLst/>
        </a:prstGeom>
      </xdr:spPr>
    </xdr:pic>
    <xdr:clientData/>
  </xdr:twoCellAnchor>
  <xdr:twoCellAnchor editAs="oneCell">
    <xdr:from>
      <xdr:col>2</xdr:col>
      <xdr:colOff>40920</xdr:colOff>
      <xdr:row>4</xdr:row>
      <xdr:rowOff>25680</xdr:rowOff>
    </xdr:from>
    <xdr:to>
      <xdr:col>2</xdr:col>
      <xdr:colOff>627660</xdr:colOff>
      <xdr:row>4</xdr:row>
      <xdr:rowOff>696240</xdr:rowOff>
    </xdr:to>
    <xdr:pic>
      <xdr:nvPicPr>
        <xdr:cNvPr id="19" name="80_cm">
          <a:extLst>
            <a:ext uri="{FF2B5EF4-FFF2-40B4-BE49-F238E27FC236}">
              <a16:creationId xmlns:a16="http://schemas.microsoft.com/office/drawing/2014/main" id="{D1DA44E2-EF52-44ED-BEC5-800B7195BA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42160" y="1915440"/>
          <a:ext cx="586740" cy="670560"/>
        </a:xfrm>
        <a:prstGeom prst="rect">
          <a:avLst/>
        </a:prstGeom>
      </xdr:spPr>
    </xdr:pic>
    <xdr:clientData/>
  </xdr:twoCellAnchor>
  <xdr:twoCellAnchor editAs="oneCell">
    <xdr:from>
      <xdr:col>2</xdr:col>
      <xdr:colOff>38520</xdr:colOff>
      <xdr:row>5</xdr:row>
      <xdr:rowOff>30900</xdr:rowOff>
    </xdr:from>
    <xdr:to>
      <xdr:col>2</xdr:col>
      <xdr:colOff>625260</xdr:colOff>
      <xdr:row>5</xdr:row>
      <xdr:rowOff>701460</xdr:rowOff>
    </xdr:to>
    <xdr:pic>
      <xdr:nvPicPr>
        <xdr:cNvPr id="24" name="122_cm">
          <a:extLst>
            <a:ext uri="{FF2B5EF4-FFF2-40B4-BE49-F238E27FC236}">
              <a16:creationId xmlns:a16="http://schemas.microsoft.com/office/drawing/2014/main" id="{59EF6E7A-3604-48D0-A85C-16327F360D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9760" y="2629320"/>
          <a:ext cx="586740" cy="67056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173280</xdr:colOff>
      <xdr:row>7</xdr:row>
      <xdr:rowOff>20880</xdr:rowOff>
    </xdr:from>
    <xdr:to>
      <xdr:col>2</xdr:col>
      <xdr:colOff>470460</xdr:colOff>
      <xdr:row>7</xdr:row>
      <xdr:rowOff>981000</xdr:rowOff>
    </xdr:to>
    <xdr:pic>
      <xdr:nvPicPr>
        <xdr:cNvPr id="29" name="TSC_40_cm">
          <a:extLst>
            <a:ext uri="{FF2B5EF4-FFF2-40B4-BE49-F238E27FC236}">
              <a16:creationId xmlns:a16="http://schemas.microsoft.com/office/drawing/2014/main" id="{5DBC318C-7E6C-4415-98EA-B1C9F97BFF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4520" y="4318560"/>
          <a:ext cx="297180" cy="96012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173280</xdr:colOff>
      <xdr:row>9</xdr:row>
      <xdr:rowOff>18480</xdr:rowOff>
    </xdr:from>
    <xdr:to>
      <xdr:col>2</xdr:col>
      <xdr:colOff>470460</xdr:colOff>
      <xdr:row>9</xdr:row>
      <xdr:rowOff>978600</xdr:rowOff>
    </xdr:to>
    <xdr:pic>
      <xdr:nvPicPr>
        <xdr:cNvPr id="31" name="TSC_60_cm">
          <a:extLst>
            <a:ext uri="{FF2B5EF4-FFF2-40B4-BE49-F238E27FC236}">
              <a16:creationId xmlns:a16="http://schemas.microsoft.com/office/drawing/2014/main" id="{D324E238-0EFF-4FCD-A2D8-59C3D197D5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4520" y="6297360"/>
          <a:ext cx="297180" cy="96012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173280</xdr:colOff>
      <xdr:row>6</xdr:row>
      <xdr:rowOff>23700</xdr:rowOff>
    </xdr:from>
    <xdr:to>
      <xdr:col>2</xdr:col>
      <xdr:colOff>462840</xdr:colOff>
      <xdr:row>6</xdr:row>
      <xdr:rowOff>968580</xdr:rowOff>
    </xdr:to>
    <xdr:pic>
      <xdr:nvPicPr>
        <xdr:cNvPr id="39" name="TSP_40_cm">
          <a:extLst>
            <a:ext uri="{FF2B5EF4-FFF2-40B4-BE49-F238E27FC236}">
              <a16:creationId xmlns:a16="http://schemas.microsoft.com/office/drawing/2014/main" id="{2ABAFC9B-B641-4301-9F25-3DCE0A508D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4520" y="3330780"/>
          <a:ext cx="289560" cy="94488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173280</xdr:colOff>
      <xdr:row>8</xdr:row>
      <xdr:rowOff>21300</xdr:rowOff>
    </xdr:from>
    <xdr:to>
      <xdr:col>2</xdr:col>
      <xdr:colOff>470460</xdr:colOff>
      <xdr:row>8</xdr:row>
      <xdr:rowOff>981420</xdr:rowOff>
    </xdr:to>
    <xdr:pic>
      <xdr:nvPicPr>
        <xdr:cNvPr id="41" name="TSP_60_cm">
          <a:extLst>
            <a:ext uri="{FF2B5EF4-FFF2-40B4-BE49-F238E27FC236}">
              <a16:creationId xmlns:a16="http://schemas.microsoft.com/office/drawing/2014/main" id="{43EBB6BB-8EE3-4E6E-9E9F-892FD19D98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4520" y="5309580"/>
          <a:ext cx="297180" cy="96012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53340</xdr:colOff>
          <xdr:row>2</xdr:row>
          <xdr:rowOff>144780</xdr:rowOff>
        </xdr:from>
        <xdr:to>
          <xdr:col>1</xdr:col>
          <xdr:colOff>723900</xdr:colOff>
          <xdr:row>2</xdr:row>
          <xdr:rowOff>861060</xdr:rowOff>
        </xdr:to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5533DBE1-BF12-45D3-A32E-7F8AD1632C29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Blasons!$C$3" spid="_x0000_s614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59080" y="571500"/>
              <a:ext cx="670560" cy="71628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835.083599768521" createdVersion="6" refreshedVersion="7" minRefreshableVersion="3" recordCount="208" xr:uid="{24C2EB59-54F5-48CB-BECB-290FA7A89B57}">
  <cacheSource type="worksheet">
    <worksheetSource ref="B2:O210" sheet="Récap départs"/>
  </cacheSource>
  <cacheFields count="14">
    <cacheField name="Départ" numFmtId="49">
      <sharedItems/>
    </cacheField>
    <cacheField name="N° de cible" numFmtId="49">
      <sharedItems containsBlank="1" containsMixedTypes="1" containsNumber="1" containsInteger="1" minValue="10" maxValue="13"/>
    </cacheField>
    <cacheField name="Place" numFmtId="0">
      <sharedItems/>
    </cacheField>
    <cacheField name="Nom" numFmtId="0">
      <sharedItems count="285">
        <s v="UEJEDR JNJRZQ"/>
        <s v="PGQPMRCLV GMXYI"/>
        <s v="SSPRIUTAN OTXKVN"/>
        <s v=""/>
        <s v="TIQLNTBBRVI UYHJMPA"/>
        <s v="QVUOTAEA JVIZGL"/>
        <s v="PPLCQ ZXZC"/>
        <s v="GXBTSMG RLFJSSEQ"/>
        <s v="KQSWQY DAEVCW"/>
        <s v="FLVLLIQJW KKLSA"/>
        <s v="PTHBUK FDEQ"/>
        <s v="HEINHS EJJTMLF"/>
        <s v="UQAUO TKMKHWYNW"/>
        <s v="WVOLT LCQDS"/>
        <s v="TQMZB PFAFGV"/>
        <s v="SFNCNY TFNHA"/>
        <s v="OZDXCSM EURZFCZEH"/>
        <s v="UOFZ IBKTAX"/>
        <s v="GIIWK CYIHKLH"/>
        <s v="ESCNBB BMI"/>
        <s v="BKWVQMHQS SCULTLB"/>
        <s v="MSWTUIWOG IKOUHH"/>
        <s v="LIBVU KXOHOYL"/>
        <s v="BJQZCCOKQ DQHZSU"/>
        <s v="WRUKXW RYJOYM"/>
        <s v="MWBMYD CDVNWVNLH"/>
        <s v="NWKBKE XSVLXI"/>
        <s v="AEYFYGJIOIMY JOMGSSU"/>
        <s v="CUMDKUCYL KFYW BKMGXK"/>
        <s v="NVEZAYKP SNVE HLBLMRTK"/>
        <s v="VWHQM PNHII"/>
        <s v="NCXRKOP JUUGMNC EOCSUG"/>
        <s v="BRFMEJPL UQBANVISY"/>
        <s v="QIQKET JBNGKCXZ"/>
        <s v="XYAPYI SQIKGFP"/>
        <s v="RDUMDBX EOGRKQFZU"/>
        <s v="CTDOVX KXDYV"/>
        <s v="FECECF AAEI CTDKCGCSQV"/>
        <s v="IWKMQL SAAWIXR"/>
        <s v="YTPGLM SAUYDAH"/>
        <s v="WMWSN KHC HTXNGW"/>
        <s v="OPUYZXCB VPJHWKITO"/>
        <s v="VZGWBL MVWHFK"/>
        <s v="SVDOIKKQ JFJVU"/>
        <s v="DVVRD LICDB"/>
        <s v="LUBJKMOPJ SVRRNGA"/>
        <s v="IHCPXAWS JOWVKVV"/>
        <s v="KYYLHMQC TGRHCB"/>
        <s v="XFHIS HJQQYEI ZYQU"/>
        <s v="ECKJGBD DOBE PNCD"/>
        <s v="OTMUWURJ NYDBB"/>
        <s v="PUTMQAD XXSE"/>
        <s v="STXWF KWCUPE"/>
        <s v="JELMXZ WLOEKIDTJ"/>
        <s v="JUQJQQ GKMDZCN"/>
        <s v="HFOUF SULYAY"/>
        <s v="KKDSCVHRY GBOG"/>
        <s v="YBGK OM"/>
        <s v="NDWJAJVOD MRYFHOIQ"/>
        <s v="MVXXRD VECPAWQ"/>
        <s v="YLDON XLJPSZTSFK"/>
        <s v="JWGNO UTERXV"/>
        <s v="WSQNXX VXHCSRF"/>
        <s v="RBUQJ CYYWW"/>
        <s v="VLDMYKHXXF ACNLYW"/>
        <s v="KQCPTNNICM AGTPAGO"/>
        <s v="UFKRYQCW KXRAJB"/>
        <s v="GEFNKDT VXYHYVQLFN"/>
        <s v="TGOMWY BPZYQ"/>
        <s v="GUHRUJNLK IZRCABWDT"/>
        <s v="NNFYUBU ABGEMRLSA"/>
        <s v="BDHGLU DSPNLHZYIT"/>
        <s v="WHEHAAYCA GJJSYJ (XO)"/>
        <s v="PRWXCIP YKWF-GRABVFT"/>
        <s v="BKBCCLYL MSNXZV"/>
        <s v="CFILIUZ INXFFGJ"/>
        <s v="QYGYJ YIYPAHY"/>
        <s v="FBM OUMFJOR"/>
        <s v="PDOSHPN HEAER"/>
        <s v="COPJW DEDTEUA"/>
        <s v="EQOFTXWOI EZLODD"/>
        <s v="MZIJSOF EWHFNVBU"/>
        <s v="DVRPAHS GIQSXV"/>
        <s v="YBBPACIB FUAABGQX"/>
        <s v="QULTXURXV YWQGHKQCG"/>
        <s v="NJY YFHKIRG"/>
        <s v="VIGXJ BVGZFLJN"/>
        <s v="SSYGBJP TKMUTL"/>
        <s v="LNMMQY AHHZPXKE"/>
        <s v="JXCKCSB DUWOAGA"/>
        <s v="BHGMN OIPFDTE"/>
        <s v="JOYFOY HHHU-UAXESDESUP"/>
        <s v="VNSOIR JCGXIQZF"/>
        <s v="SYXXH FPJD QHDTNDMB"/>
        <s v="ACSTPWV UOZGAS"/>
        <s v="FLVPHUROIB ZCAEQ"/>
        <s v="FHZVV SGJOPZRRLY"/>
        <s v="PKGOYFVJ BMENESX"/>
        <s v="BJGMU TUAYQ"/>
        <s v="SVYYWAA LKUPNJM"/>
        <s v="ARHOD QRWXPAP"/>
        <s v="VKWONX VDXOUTMX"/>
        <s v="IGFQYVPOSX MXCXLQ"/>
        <s v="DZYNRDS SGGFEZN"/>
        <s v="YWEYYL QUSNPGL"/>
        <s v="EEYUKBOD OBNWHED"/>
        <s v="SNDWVQ ERCQPBI"/>
        <s v="AILAN HGIU XXTYLB"/>
        <s v="UWGF PLGQGYSVW (XW)"/>
        <s v="GGXDSEZM IPZGXKDNR"/>
        <s v="IVGTBBI RSKKCB"/>
        <s v="FNVXAHJ LYCWCE"/>
        <s v="PRHMUZMVOJGQ HDZNS"/>
        <s v="OFTZ BGNLQZYJH"/>
        <s v="YCVQP EUAQEYU"/>
        <s v="NHAMKWXDR VHPCOH"/>
        <s v="VTTQVF MGKZ"/>
        <s v="UATOBXN QVRJIZT"/>
        <s v="QPBGAMNUU MUJDFAUEO"/>
        <s v="EPOIUHAUZ SWGFNGB"/>
        <s v="TNLRC PMJQ"/>
        <s v="YUFOJ SHMHZEL"/>
        <s v="OASPOHQ CWAZYSXMR"/>
        <s v="QAIG WEAXZFHJ"/>
        <s v="EPYHL CPBLQK"/>
        <s v="LTNKZQRX JHPE-HLUTFVZPUC"/>
        <s v="PIUTC AZUO LIPA"/>
        <s v="ZDGBKMS WBPEED"/>
        <s v="MLDSGO VTAI-STLPZJOZVD"/>
        <s v="EFOMVTPX DCLBV"/>
        <s v="QHBXRRHN XVHXN"/>
        <s v="KRFQQRL NFYEWH"/>
        <s v="JQWPY ZBNTUDOW"/>
        <s v="AMOWUHJBL CIFUII"/>
        <s v="TIMDZ ZUBVNRNATB"/>
        <s v="UAZORFOGMG ZBNYH"/>
        <s v="TFURWKF LJTJN"/>
        <s v="LLZP XB"/>
        <s v="OROBXQZV XIOSFFG"/>
        <s v="ACYWLSKV-DWODXX EWYCFLFZF"/>
        <s v="NEEU IKFSKIP"/>
        <s v="WYRPPVP EZPKHO"/>
        <s v="IXSLQOP XLFO"/>
        <s v="DGWVH-NJA JJEAACIL"/>
        <s v="UCHBELT WDTWA"/>
        <s v="XGBOMFJ CDCUN"/>
        <s v="IWVMUB UJKY"/>
        <s v="NBQSGU LZVBLX"/>
        <s v="UGIP VQHOX"/>
        <s v="RAGEADE THIERRY" u="1"/>
        <s v="LOUIS-DAM CLARISSE" u="1"/>
        <s v="BOYER HELENE" u="1"/>
        <s v="LAMBERT PHILIPPE" u="1"/>
        <s v="MARTIN RAYMOND" u="1"/>
        <s v="BERGER DANIEL" u="1"/>
        <s v="TAHHAN ENZO" u="1"/>
        <s v="LIU MATHIAS" u="1"/>
        <s v="ROCHE ALBERT" u="1"/>
        <s v="VEILLEUX JACQUES" u="1"/>
        <s v="TIGNAT DIDIER" u="1"/>
        <s v="ROJAS MARTINE" u="1"/>
        <s v="BEAUDROIT LAURENT" u="1"/>
        <s v="ATHANASSIOU MATHIAS" u="1"/>
        <s v="BARRA FREDERIQUE" u="1"/>
        <s v="CURIEUX ISAURE" u="1"/>
        <s v="MAGNER JOSE" u="1"/>
        <s v="MENARD THIERRY" u="1"/>
        <s v="PALLAS THIERRY" u="1"/>
        <s v="FERTILLE LUCAS" u="1"/>
        <s v="BELLET MICHEL" u="1"/>
        <s v="GRANOTTIER MEGANE" u="1"/>
        <s v="CHARDIGNY PIERRETTE" u="1"/>
        <s v="DUMAS MICHEL" u="1"/>
        <s v="CHARRONDIERE ODILE" u="1"/>
        <s v="BOGEY PASCALE" u="1"/>
        <s v="FORTUNIER CEDRIC" u="1"/>
        <s v="VILLARD VINCENT" u="1"/>
        <s v="PARPILLON CEDRIC" u="1"/>
        <s v="BOURDIER CHRISTIAN" u="1"/>
        <s v="CORBINAUD CHLOE" u="1"/>
        <s v="MOUQUET VINCENT" u="1"/>
        <s v="SAMPAIO ARMANDO" u="1"/>
        <s v="LEMETTAIS STEVEN" u="1"/>
        <s v="RENAUDIN-CASTAY RAPHAELLE" u="1"/>
        <s v="PEYRON BERNARD" u="1"/>
        <s v="CHARDIGNY JEREMY (MR)" u="1"/>
        <s v="IVANES MONIQUE" u="1"/>
        <s v="CORBINAUD THIERRY" u="1"/>
        <s v="TRUCHEUR ALEXANDRE" u="1"/>
        <s v="POCHERON EMMANUEL" u="1"/>
        <s v="LEQUIN HERVE" u="1"/>
        <s v="NEMOZ JAN MICHEL" u="1"/>
        <s v="BOUVIER MICHEL" u="1"/>
        <s v="DEBARD JEAN CHRISTOPHE" u="1"/>
        <s v="BACCHETTA XAVIER" u="1"/>
        <s v="PARIS PRESCILLA" u="1"/>
        <s v="JOUMNI BOURHANE" u="1"/>
        <s v="HUMBERT SORIANO NICOLE" u="1"/>
        <s v="VERNE CHRISTOPHE" u="1"/>
        <s v="POMET ALAIN" u="1"/>
        <s v="BRANGIER JEAN-CHRISTOPHE" u="1"/>
        <s v="ROZIER PHILIPPE" u="1"/>
        <s v="ABBOU MICHEL" u="1"/>
        <s v="LAMBERT MAGALI" u="1"/>
        <s v="BEAUFILS ANTHONY" u="1"/>
        <s v="PHILLIT PAUL" u="1"/>
        <s v="PEUCAT CHARLOTTE" u="1"/>
        <s v="ROUFFIANGE KENZO" u="1"/>
        <s v="MATHIEU BRUNO" u="1"/>
        <s v="MOLLET FREDERIC" u="1"/>
        <s v="MOREL QUENTIN" u="1"/>
        <s v="JONCHIER LORINE" u="1"/>
        <s v="CROS CHRISTIAN (MR)" u="1"/>
        <s v="GRANGER JEAN YVES" u="1"/>
        <s v="GIBIERGE BRUNO" u="1"/>
        <s v="CLEROTTE SYLVIE" u="1"/>
        <s v="LAGI SEBASTIEN" u="1"/>
        <s v="FRAPPE CYRILLE" u="1"/>
        <s v="BOYER JEAN YVES" u="1"/>
        <s v="CROISAT JEAN-JACQUES" u="1"/>
        <s v="BUSSY MICHAEL" u="1"/>
        <s v="DECINA JEAN-CHRISTOPHE" u="1"/>
        <s v="DUBOIS ALIX" u="1"/>
        <s v="CASQUET ROBERT" u="1"/>
        <s v="COLL SALOME" u="1"/>
        <s v="MAGONA DANIEL" u="1"/>
        <s v="ROMMENS STEPHANE" u="1"/>
        <s v="BONIN JEAN CLAUDE" u="1"/>
        <s v="BENADIBA GILLES" u="1"/>
        <s v="BERQUE ANDREÏ" u="1"/>
        <s v="GIRARDY YOAN" u="1"/>
        <s v="ANEXIME ALFRED" u="1"/>
        <s v="PARIS JEANMARC" u="1"/>
        <s v="VALENTINO PATRICK" u="1"/>
        <s v="KONIECZNY MACIEJ" u="1"/>
        <s v="HAINCHELIN MICHEL" u="1"/>
        <s v="BARGE PAULINE" u="1"/>
        <s v="GADOU ALAIN" u="1"/>
        <s v="TORKI ADEL" u="1"/>
        <s v="GROUILLE REGIS" u="1"/>
        <s v="HEDIN TEDDY" u="1"/>
        <s v="CONGA KILLIAN" u="1"/>
        <s v="BETTINI CHRISTIAN" u="1"/>
        <s v="BAL MICKAEL" u="1"/>
        <s v="SIMIAND PIERRE" u="1"/>
        <s v="DANIEL LUC" u="1"/>
        <s v="BENENCHIA LAURA" u="1"/>
        <s v="GRASSART JEAN BAPTISTE" u="1"/>
        <s v="TREDAN CAMILLE" u="1"/>
        <s v="CLAUDIN ANTHONY" u="1"/>
        <s v="MOSTACCI DOMINIQUE" u="1"/>
        <s v="SERRANO JACKY" u="1"/>
        <s v="BUSSY MAËLL" u="1"/>
        <s v="GIRODENGO RODOLPHE" u="1"/>
        <s v="CANO NICOLAS" u="1"/>
        <s v="TOUSSAINT LOIC" u="1"/>
        <s v="ROJAS JEAN FRANCOIS" u="1"/>
        <s v="THEOULE CATHERINE" u="1"/>
        <s v="ROLLAND LAURIANNE" u="1"/>
        <s v="PARIS MAXIME" u="1"/>
        <s v="POIREL BRUNO" u="1"/>
        <s v="PARPILLON CASSANDRA" u="1"/>
        <s v="SOMMER MATHIAS" u="1"/>
        <s v="DELHORME MICHAEL" u="1"/>
        <s v="EYMERY YANNICK" u="1"/>
        <s v="PARIS LUNA" u="1"/>
        <s v="SZAMVEBER JEAN MICHEL" u="1"/>
        <s v="ROCHE MANON" u="1"/>
        <s v="MOREL JACQUES" u="1"/>
        <s v="CHAMBONNIERE NICOLAS" u="1"/>
        <s v="VIGNAT ARTHUR" u="1"/>
        <s v="IMBERT CHRISTOPHE" u="1"/>
        <s v="RIVOIRE FREDERIQUE" u="1"/>
        <s v="QUENAULT SYLVIE" u="1"/>
        <s v="CIGNO CALIPPE ANNE" u="1"/>
        <s v="BORDERON ROBIN" u="1"/>
        <s v="RIONDEL ANDRE" u="1"/>
        <s v="CANO LAETITIA" u="1"/>
        <s v="LAGI JULIE" u="1"/>
        <s v="CIBBA PAULINE" u="1"/>
        <s v="BONNAND ALEXANDRE" u="1"/>
        <s v="BONNET FREDERIC" u="1"/>
        <s v="VANG LA" u="1"/>
        <s v="BONNAND ANNICK" u="1"/>
        <s v="JACQUEMOUX LYSIANE" u="1"/>
      </sharedItems>
    </cacheField>
    <cacheField name="Club" numFmtId="0">
      <sharedItems count="183">
        <s v="OBP BTXGN"/>
        <s v="ONRGZD"/>
        <s v="N'RUWU G'YEORK"/>
        <s v=""/>
        <s v="I'BQXC P'VICYN"/>
        <s v="AN ORRFFK"/>
        <s v="OVUT 2FXF"/>
        <s v="GE KVUPSR"/>
        <s v="DOGOZGKU"/>
        <s v="IDDYJ"/>
        <s v="QXKBQXAG"/>
        <s v="EN KMOSWA"/>
        <s v="GNNS 6IKQ"/>
        <s v="NXTWSD"/>
        <s v="GVTH 9SWZ"/>
        <s v="WAIE 5NQG"/>
        <s v="RZIFAC"/>
        <s v="LMUX 9ASJ"/>
        <s v="IKKR 0QVT"/>
        <s v="FMDVFMRX IQFCIDS"/>
        <s v="BAITI"/>
        <s v="UCGKRQ"/>
        <s v="MJHWPVS"/>
        <s v="Z'OYSB K'UQDCX"/>
        <s v="SLTH 4BJY"/>
        <s v="SWQX 0UQP"/>
        <s v="BKLQIAUT"/>
        <s v="AQOGPZYN"/>
        <s v="XL JFDKPJ"/>
        <s v="CBDCMXDG"/>
        <s v="UTTBLXMI"/>
        <s v="SP KJLDYM"/>
        <s v="GDWACJNI CB ERXNX"/>
        <s v="YOZBEVXLCABH"/>
        <s v="GXJKVOBHB KJAXFW"/>
        <s v="UUGGEGRU"/>
        <s v="TMGK"/>
        <s v="QISOQS"/>
        <s v="RNGFGIHJL RCYPJD"/>
        <s v="IKTCGPHY BOAWZFU"/>
        <s v="NOQFLTITG PZSLJC"/>
        <s v="M.U. JNCPCM PSBY TAZ"/>
        <s v="WQCYEOXR"/>
        <s v="PURF 7JRR"/>
        <s v="FIQJVUABT DVMHFE"/>
        <s v="RLTO 8XUB"/>
        <s v="HZPKHVRQE MXGNES"/>
        <s v="YMQLTRUR"/>
        <s v="CCAT 2HSP"/>
        <s v="IIFWBCAH"/>
        <s v="WIIYBDNJS CNVAOM"/>
        <s v="FNMC 6HXN"/>
        <s v="QRCJWZNEP EDJVHT"/>
        <s v="UGXW 3APM"/>
        <s v="VIXC"/>
        <s v="ZYIXVZRYH DKVAGC"/>
        <s v="MAKAHYJO"/>
        <s v="POBSTNHX"/>
        <s v="HTMSOBCSC AKSAXQ"/>
        <s v="ZQQZJTYPS IWSVHW"/>
        <s v="IVXPNCBIC UZAWWL"/>
        <s v="RMOUORXXIWM"/>
        <s v="A.L. TXJJTE YUEX KKV"/>
        <s v="TGOFTAGOY XBNUPH"/>
        <s v="CLJQMEPVJ SDKHWA"/>
        <s v="QCFTQPJE"/>
        <s v="UNVXLGWVE LGJ CJPJW"/>
        <s v="BHMQWISFU GRYEWY"/>
        <s v="DTGZ 1JFZ"/>
        <s v="OLGTNQSVG WQL QHNEJ"/>
        <s v="TFGCP DCKKZE"/>
        <s v="YCTQWUNB"/>
        <s v="EKBCIXCZK PTI EAHGT"/>
        <s v="SQYDGUAG"/>
        <s v="JEFSHSHUFAL"/>
        <s v="AAPTKUT"/>
        <s v="RVYA 9MST"/>
        <s v="VCBV 1FWM"/>
        <s v="ZUC OYSET"/>
        <s v="XLMYVVFQ"/>
        <s v="TTW RFFTH"/>
        <s v="JEYFGPMJ"/>
        <s v="UVMVVIFZ"/>
        <s v="QYIK 4GVP"/>
        <s v="PUQ QVQQN"/>
        <s v="BIMSVTXW"/>
        <s v="OMLB 2OAV"/>
        <s v="MIXR 0LII"/>
        <s v="RYUXTDO"/>
        <s v="ZRLNVXPA"/>
        <s v="UOEOOEN"/>
        <s v="SOBC 3HGE"/>
        <s v="GAKHFHL"/>
        <s v="FWBRTWCI"/>
        <s v="NXCYBLHG"/>
        <s v="VARP 7LEF"/>
        <s v="DNPNKNV"/>
        <s v="LBPV 4KTP"/>
        <s v="BSXNLCL"/>
        <s v="WAHBLMT"/>
        <s v="SKVBXNXR"/>
        <s v="SGHCMZUT"/>
        <s v="CZKSFTSR"/>
        <s v="NCQVLGWX"/>
        <s v="LRFZ 1HYC"/>
        <s v="GI IERXDBUBTK GTG ZOXDR"/>
        <s v="IMPQFZYE"/>
        <s v="GMKTRYND"/>
        <s v="HAU ZFDQQ"/>
        <s v="RRXBGR HHJ YRB VWYO"/>
        <s v="YRDQWHKLGW"/>
        <s v="ZAMK 5ERU"/>
        <s v="HDGSDB"/>
        <s v="HV SPSPCYZRVC ZES WZJOM"/>
        <s v="YOASCP ADK HZK AOEA"/>
        <s v="NOL SCKCC"/>
        <s v="BYPFWEKU"/>
        <s v="XMYN"/>
        <s v="TRL IXETD"/>
        <s v="XXMX"/>
        <s v="NJCJFT HOX EWY TABP"/>
        <s v="RPVLWESJ"/>
        <s v="KZHHAGUSVB"/>
        <s v="BSYNNXSS"/>
        <s v="YUAQ"/>
        <s v="KBEBOA YST QYE ZMEC"/>
        <s v="IXJH"/>
        <s v="QKZQ 1TUT"/>
        <s v="AZPJ 0OUJ"/>
        <s v="UBJQ 1DJE"/>
        <s v="IDHIZW NHC MIW DHCL"/>
        <s v="HS VDPXRAVDUZ FTC PEBNC"/>
        <s v="EQNR 7SLZ"/>
        <s v="FAHDMVUM GXSYGXO"/>
        <s v="CBITJSF"/>
        <s v="SRTM 8TQD"/>
        <s v="JAJAJ"/>
        <s v="MEOSFNKV"/>
        <s v="ORVG 1DNP"/>
        <s v="WRQE 8BYL"/>
        <s v="KMLTRZRX"/>
        <s v="UDIWVMOA"/>
        <s v="RCIHYB"/>
        <s v="OFTT 7UQJ"/>
        <s v="PCWJRVFD"/>
        <s v="OIM FEFKV"/>
        <s v="LACMZMEQ"/>
        <s v="LQPFCJOH"/>
        <s v="GO MIHZDVMXFQ MRV IDMQJ"/>
        <s v="HEYRIEUX" u="1"/>
        <s v="CHATEAUNEUF" u="1"/>
        <s v="SLCTA" u="1"/>
        <s v="ST PRIEST" u="1"/>
        <s v="LYON 7EME" u="1"/>
        <s v="L'ISLE D'ABEAU" u="1"/>
        <s v="AMBERIEU EN BUGEY" u="1"/>
        <s v="COMMUNAY" u="1"/>
        <s v="BOURGOIN JALLIEU" u="1"/>
        <s v="LISSIEU" u="1"/>
        <s v="DARDILLY" u="1"/>
        <s v="SAINTE FOY LES LYON" u="1"/>
        <s v="BEYNOST" u="1"/>
        <s v="CHASSIEU" u="1"/>
        <s v="STE JULIE" u="1"/>
        <s v="VENISSIEUX" u="1"/>
        <s v="ROANNE" u="1"/>
        <s v="LYON 9EME" u="1"/>
        <s v="VEZERONCE CURTIN" u="1"/>
        <s v="EYBENS" u="1"/>
        <s v="ALBERTVILLE" u="1"/>
        <s v="BRON" u="1"/>
        <s v="MABLY" u="1"/>
        <s v="PUSIGNAN" u="1"/>
        <s v="RILLIEUX" u="1"/>
        <s v="VILLEFRANCHE" u="1"/>
        <s v="ST SYMPHORIEN SUR COISE" u="1"/>
        <s v="LYON 8EME" u="1"/>
        <s v="SAINT VULBAS" u="1"/>
        <s v="CHAMPIER" u="1"/>
        <s v="T.A. GIVORS GIER SUD" u="1"/>
        <s v="MONTLUEL" u="1"/>
        <s v="MEYZIEU" u="1"/>
        <s v="MONTMERLE SUR SAONE" u="1"/>
      </sharedItems>
    </cacheField>
    <cacheField name="Catégorie" numFmtId="0">
      <sharedItems count="26">
        <s v="S3HCL"/>
        <s v="S2FCL"/>
        <s v="S1HBB"/>
        <s v=""/>
        <s v="CHCL"/>
        <s v="S1FCL"/>
        <s v="BFCL"/>
        <s v="S2HCL"/>
        <s v="JFCL"/>
        <s v="S1HCL"/>
        <s v="S3HCO"/>
        <s v="S2HCO"/>
        <s v="MHCL"/>
        <s v="S1FCO"/>
        <s v="CFCL"/>
        <s v="S3FCL"/>
        <s v="JHCL"/>
        <s v="S1HCO"/>
        <s v="S1FBB"/>
        <s v="JHCO"/>
        <s v="CHCO"/>
        <s v="S3FCO"/>
        <s v="CFBB"/>
        <s v="MFCL"/>
        <s v="JHBB" u="1"/>
        <s v="S2HBB" u="1"/>
      </sharedItems>
    </cacheField>
    <cacheField name="Score" numFmtId="0">
      <sharedItems containsSemiMixedTypes="0" containsString="0" containsNumber="1" containsInteger="1" minValue="0" maxValue="0"/>
    </cacheField>
    <cacheField name="10+" numFmtId="3">
      <sharedItems containsSemiMixedTypes="0" containsString="0" containsNumber="1" containsInteger="1" minValue="0" maxValue="0"/>
    </cacheField>
    <cacheField name="10" numFmtId="0">
      <sharedItems containsSemiMixedTypes="0" containsString="0" containsNumber="1" containsInteger="1" minValue="0" maxValue="0"/>
    </cacheField>
    <cacheField name="9" numFmtId="0">
      <sharedItems containsSemiMixedTypes="0" containsString="0" containsNumber="1" containsInteger="1" minValue="0" maxValue="0"/>
    </cacheField>
    <cacheField name="Série 1" numFmtId="0">
      <sharedItems containsSemiMixedTypes="0" containsString="0" containsNumber="1" containsInteger="1" minValue="0" maxValue="0"/>
    </cacheField>
    <cacheField name="Série 2" numFmtId="0">
      <sharedItems containsSemiMixedTypes="0" containsString="0" containsNumber="1" containsInteger="1" minValue="0" maxValue="0"/>
    </cacheField>
    <cacheField name="Code" numFmtId="0">
      <sharedItems containsMixedTypes="1" containsNumber="1" containsInteger="1" minValue="2" maxValue="41" count="26">
        <n v="15"/>
        <n v="12"/>
        <n v="39"/>
        <s v=""/>
        <n v="7"/>
        <n v="10"/>
        <n v="2"/>
        <n v="13"/>
        <n v="8"/>
        <n v="11"/>
        <n v="29"/>
        <n v="27"/>
        <n v="5"/>
        <n v="24"/>
        <n v="6"/>
        <n v="14"/>
        <n v="9"/>
        <n v="25"/>
        <n v="38"/>
        <n v="23"/>
        <n v="21"/>
        <n v="28"/>
        <n v="34"/>
        <n v="4"/>
        <n v="37" u="1"/>
        <n v="41" u="1"/>
      </sharedItems>
    </cacheField>
    <cacheField name="N° Tir" numFmtId="3">
      <sharedItems containsMixedTypes="1" containsNumber="1" containsInteger="1" minValue="1" maxValue="2" count="3">
        <n v="1"/>
        <s v="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8">
  <r>
    <s v="Sam. APM"/>
    <s v="01"/>
    <s v="A"/>
    <x v="0"/>
    <x v="0"/>
    <x v="0"/>
    <n v="0"/>
    <n v="0"/>
    <n v="0"/>
    <n v="0"/>
    <n v="0"/>
    <n v="0"/>
    <x v="0"/>
    <x v="0"/>
  </r>
  <r>
    <s v="Sam. APM"/>
    <m/>
    <s v="B"/>
    <x v="1"/>
    <x v="1"/>
    <x v="1"/>
    <n v="0"/>
    <n v="0"/>
    <n v="0"/>
    <n v="0"/>
    <n v="0"/>
    <n v="0"/>
    <x v="1"/>
    <x v="0"/>
  </r>
  <r>
    <s v="Sam. APM"/>
    <m/>
    <s v="C"/>
    <x v="2"/>
    <x v="2"/>
    <x v="2"/>
    <n v="0"/>
    <n v="0"/>
    <n v="0"/>
    <n v="0"/>
    <n v="0"/>
    <n v="0"/>
    <x v="2"/>
    <x v="0"/>
  </r>
  <r>
    <s v="Sam. APM"/>
    <m/>
    <s v="D"/>
    <x v="3"/>
    <x v="3"/>
    <x v="3"/>
    <n v="0"/>
    <n v="0"/>
    <n v="0"/>
    <n v="0"/>
    <n v="0"/>
    <n v="0"/>
    <x v="3"/>
    <x v="1"/>
  </r>
  <r>
    <s v="Sam. APM"/>
    <s v="02"/>
    <s v="A"/>
    <x v="4"/>
    <x v="4"/>
    <x v="4"/>
    <n v="0"/>
    <n v="0"/>
    <n v="0"/>
    <n v="0"/>
    <n v="0"/>
    <n v="0"/>
    <x v="4"/>
    <x v="0"/>
  </r>
  <r>
    <s v="Sam. APM"/>
    <m/>
    <s v="B"/>
    <x v="3"/>
    <x v="3"/>
    <x v="3"/>
    <n v="0"/>
    <n v="0"/>
    <n v="0"/>
    <n v="0"/>
    <n v="0"/>
    <n v="0"/>
    <x v="3"/>
    <x v="1"/>
  </r>
  <r>
    <s v="Sam. APM"/>
    <m/>
    <s v="C"/>
    <x v="5"/>
    <x v="5"/>
    <x v="5"/>
    <n v="0"/>
    <n v="0"/>
    <n v="0"/>
    <n v="0"/>
    <n v="0"/>
    <n v="0"/>
    <x v="5"/>
    <x v="0"/>
  </r>
  <r>
    <s v="Sam. APM"/>
    <m/>
    <s v="D"/>
    <x v="6"/>
    <x v="6"/>
    <x v="6"/>
    <n v="0"/>
    <n v="0"/>
    <n v="0"/>
    <n v="0"/>
    <n v="0"/>
    <n v="0"/>
    <x v="6"/>
    <x v="0"/>
  </r>
  <r>
    <s v="Sam. APM"/>
    <s v="03"/>
    <s v="A"/>
    <x v="7"/>
    <x v="7"/>
    <x v="7"/>
    <n v="0"/>
    <n v="0"/>
    <n v="0"/>
    <n v="0"/>
    <n v="0"/>
    <n v="0"/>
    <x v="7"/>
    <x v="0"/>
  </r>
  <r>
    <s v="Sam. APM"/>
    <m/>
    <s v="B"/>
    <x v="8"/>
    <x v="8"/>
    <x v="0"/>
    <n v="0"/>
    <n v="0"/>
    <n v="0"/>
    <n v="0"/>
    <n v="0"/>
    <n v="0"/>
    <x v="0"/>
    <x v="0"/>
  </r>
  <r>
    <s v="Sam. APM"/>
    <m/>
    <s v="C"/>
    <x v="9"/>
    <x v="9"/>
    <x v="8"/>
    <n v="0"/>
    <n v="0"/>
    <n v="0"/>
    <n v="0"/>
    <n v="0"/>
    <n v="0"/>
    <x v="8"/>
    <x v="0"/>
  </r>
  <r>
    <s v="Sam. APM"/>
    <m/>
    <s v="D"/>
    <x v="10"/>
    <x v="10"/>
    <x v="4"/>
    <n v="0"/>
    <n v="0"/>
    <n v="0"/>
    <n v="0"/>
    <n v="0"/>
    <n v="0"/>
    <x v="4"/>
    <x v="0"/>
  </r>
  <r>
    <s v="Sam. APM"/>
    <s v="04"/>
    <s v="A"/>
    <x v="11"/>
    <x v="11"/>
    <x v="7"/>
    <n v="0"/>
    <n v="0"/>
    <n v="0"/>
    <n v="0"/>
    <n v="0"/>
    <n v="0"/>
    <x v="7"/>
    <x v="0"/>
  </r>
  <r>
    <s v="Sam. APM"/>
    <m/>
    <s v="B"/>
    <x v="3"/>
    <x v="3"/>
    <x v="3"/>
    <n v="0"/>
    <n v="0"/>
    <n v="0"/>
    <n v="0"/>
    <n v="0"/>
    <n v="0"/>
    <x v="3"/>
    <x v="1"/>
  </r>
  <r>
    <s v="Sam. APM"/>
    <m/>
    <s v="C"/>
    <x v="12"/>
    <x v="12"/>
    <x v="5"/>
    <n v="0"/>
    <n v="0"/>
    <n v="0"/>
    <n v="0"/>
    <n v="0"/>
    <n v="0"/>
    <x v="5"/>
    <x v="0"/>
  </r>
  <r>
    <s v="Sam. APM"/>
    <m/>
    <s v="D"/>
    <x v="3"/>
    <x v="3"/>
    <x v="3"/>
    <n v="0"/>
    <n v="0"/>
    <n v="0"/>
    <n v="0"/>
    <n v="0"/>
    <n v="0"/>
    <x v="3"/>
    <x v="1"/>
  </r>
  <r>
    <s v="Sam. APM"/>
    <s v="05"/>
    <s v="A"/>
    <x v="13"/>
    <x v="13"/>
    <x v="0"/>
    <n v="0"/>
    <n v="0"/>
    <n v="0"/>
    <n v="0"/>
    <n v="0"/>
    <n v="0"/>
    <x v="0"/>
    <x v="0"/>
  </r>
  <r>
    <s v="Sam. APM"/>
    <m/>
    <s v="B"/>
    <x v="14"/>
    <x v="14"/>
    <x v="9"/>
    <n v="0"/>
    <n v="0"/>
    <n v="0"/>
    <n v="0"/>
    <n v="0"/>
    <n v="0"/>
    <x v="9"/>
    <x v="0"/>
  </r>
  <r>
    <s v="Sam. APM"/>
    <m/>
    <s v="C"/>
    <x v="3"/>
    <x v="3"/>
    <x v="3"/>
    <n v="0"/>
    <n v="0"/>
    <n v="0"/>
    <n v="0"/>
    <n v="0"/>
    <n v="0"/>
    <x v="3"/>
    <x v="1"/>
  </r>
  <r>
    <s v="Sam. APM"/>
    <m/>
    <s v="D"/>
    <x v="15"/>
    <x v="15"/>
    <x v="2"/>
    <n v="0"/>
    <n v="0"/>
    <n v="0"/>
    <n v="0"/>
    <n v="0"/>
    <n v="0"/>
    <x v="2"/>
    <x v="0"/>
  </r>
  <r>
    <s v="Sam. APM"/>
    <s v="06"/>
    <s v="A"/>
    <x v="16"/>
    <x v="16"/>
    <x v="10"/>
    <n v="0"/>
    <n v="0"/>
    <n v="0"/>
    <n v="0"/>
    <n v="0"/>
    <n v="0"/>
    <x v="10"/>
    <x v="0"/>
  </r>
  <r>
    <s v="Sam. APM"/>
    <m/>
    <s v="B"/>
    <x v="17"/>
    <x v="17"/>
    <x v="5"/>
    <n v="0"/>
    <n v="0"/>
    <n v="0"/>
    <n v="0"/>
    <n v="0"/>
    <n v="0"/>
    <x v="5"/>
    <x v="0"/>
  </r>
  <r>
    <s v="Sam. APM"/>
    <m/>
    <s v="C"/>
    <x v="18"/>
    <x v="18"/>
    <x v="9"/>
    <n v="0"/>
    <n v="0"/>
    <n v="0"/>
    <n v="0"/>
    <n v="0"/>
    <n v="0"/>
    <x v="9"/>
    <x v="0"/>
  </r>
  <r>
    <s v="Sam. APM"/>
    <m/>
    <s v="D"/>
    <x v="3"/>
    <x v="3"/>
    <x v="3"/>
    <n v="0"/>
    <n v="0"/>
    <n v="0"/>
    <n v="0"/>
    <n v="0"/>
    <n v="0"/>
    <x v="3"/>
    <x v="1"/>
  </r>
  <r>
    <s v="Sam. APM"/>
    <s v="07"/>
    <s v="A"/>
    <x v="19"/>
    <x v="19"/>
    <x v="11"/>
    <n v="0"/>
    <n v="0"/>
    <n v="0"/>
    <n v="0"/>
    <n v="0"/>
    <n v="0"/>
    <x v="11"/>
    <x v="0"/>
  </r>
  <r>
    <s v="Sam. APM"/>
    <m/>
    <s v="B"/>
    <x v="20"/>
    <x v="20"/>
    <x v="7"/>
    <n v="0"/>
    <n v="0"/>
    <n v="0"/>
    <n v="0"/>
    <n v="0"/>
    <n v="0"/>
    <x v="7"/>
    <x v="0"/>
  </r>
  <r>
    <s v="Sam. APM"/>
    <m/>
    <s v="C"/>
    <x v="21"/>
    <x v="21"/>
    <x v="7"/>
    <n v="0"/>
    <n v="0"/>
    <n v="0"/>
    <n v="0"/>
    <n v="0"/>
    <n v="0"/>
    <x v="7"/>
    <x v="0"/>
  </r>
  <r>
    <s v="Sam. APM"/>
    <m/>
    <s v="D"/>
    <x v="22"/>
    <x v="22"/>
    <x v="9"/>
    <n v="0"/>
    <n v="0"/>
    <n v="0"/>
    <n v="0"/>
    <n v="0"/>
    <n v="0"/>
    <x v="9"/>
    <x v="0"/>
  </r>
  <r>
    <s v="Sam. APM"/>
    <s v="08"/>
    <s v="A"/>
    <x v="23"/>
    <x v="23"/>
    <x v="9"/>
    <n v="0"/>
    <n v="0"/>
    <n v="0"/>
    <n v="0"/>
    <n v="0"/>
    <n v="0"/>
    <x v="9"/>
    <x v="0"/>
  </r>
  <r>
    <s v="Sam. APM"/>
    <m/>
    <s v="B"/>
    <x v="24"/>
    <x v="24"/>
    <x v="12"/>
    <n v="0"/>
    <n v="0"/>
    <n v="0"/>
    <n v="0"/>
    <n v="0"/>
    <n v="0"/>
    <x v="12"/>
    <x v="0"/>
  </r>
  <r>
    <s v="Sam. APM"/>
    <m/>
    <s v="C"/>
    <x v="25"/>
    <x v="25"/>
    <x v="13"/>
    <n v="0"/>
    <n v="0"/>
    <n v="0"/>
    <n v="0"/>
    <n v="0"/>
    <n v="0"/>
    <x v="13"/>
    <x v="0"/>
  </r>
  <r>
    <s v="Sam. APM"/>
    <m/>
    <s v="D"/>
    <x v="26"/>
    <x v="26"/>
    <x v="12"/>
    <n v="0"/>
    <n v="0"/>
    <n v="0"/>
    <n v="0"/>
    <n v="0"/>
    <n v="0"/>
    <x v="12"/>
    <x v="0"/>
  </r>
  <r>
    <s v="Sam. APM"/>
    <s v="09"/>
    <s v="A"/>
    <x v="27"/>
    <x v="27"/>
    <x v="7"/>
    <n v="0"/>
    <n v="0"/>
    <n v="0"/>
    <n v="0"/>
    <n v="0"/>
    <n v="0"/>
    <x v="7"/>
    <x v="0"/>
  </r>
  <r>
    <s v="Sam. APM"/>
    <m/>
    <s v="B"/>
    <x v="28"/>
    <x v="28"/>
    <x v="0"/>
    <n v="0"/>
    <n v="0"/>
    <n v="0"/>
    <n v="0"/>
    <n v="0"/>
    <n v="0"/>
    <x v="0"/>
    <x v="0"/>
  </r>
  <r>
    <s v="Sam. APM"/>
    <m/>
    <s v="C"/>
    <x v="29"/>
    <x v="29"/>
    <x v="4"/>
    <n v="0"/>
    <n v="0"/>
    <n v="0"/>
    <n v="0"/>
    <n v="0"/>
    <n v="0"/>
    <x v="4"/>
    <x v="0"/>
  </r>
  <r>
    <s v="Sam. APM"/>
    <m/>
    <s v="D"/>
    <x v="30"/>
    <x v="30"/>
    <x v="14"/>
    <n v="0"/>
    <n v="0"/>
    <n v="0"/>
    <n v="0"/>
    <n v="0"/>
    <n v="0"/>
    <x v="14"/>
    <x v="0"/>
  </r>
  <r>
    <s v="Sam. APM"/>
    <n v="10"/>
    <s v="A"/>
    <x v="31"/>
    <x v="31"/>
    <x v="15"/>
    <n v="0"/>
    <n v="0"/>
    <n v="0"/>
    <n v="0"/>
    <n v="0"/>
    <n v="0"/>
    <x v="15"/>
    <x v="0"/>
  </r>
  <r>
    <s v="Sam. APM"/>
    <m/>
    <s v="B"/>
    <x v="32"/>
    <x v="32"/>
    <x v="7"/>
    <n v="0"/>
    <n v="0"/>
    <n v="0"/>
    <n v="0"/>
    <n v="0"/>
    <n v="0"/>
    <x v="7"/>
    <x v="0"/>
  </r>
  <r>
    <s v="Sam. APM"/>
    <m/>
    <s v="C"/>
    <x v="33"/>
    <x v="33"/>
    <x v="7"/>
    <n v="0"/>
    <n v="0"/>
    <n v="0"/>
    <n v="0"/>
    <n v="0"/>
    <n v="0"/>
    <x v="7"/>
    <x v="0"/>
  </r>
  <r>
    <s v="Sam. APM"/>
    <m/>
    <s v="D"/>
    <x v="3"/>
    <x v="3"/>
    <x v="3"/>
    <n v="0"/>
    <n v="0"/>
    <n v="0"/>
    <n v="0"/>
    <n v="0"/>
    <n v="0"/>
    <x v="3"/>
    <x v="1"/>
  </r>
  <r>
    <s v="Sam. APM"/>
    <n v="11"/>
    <s v="A"/>
    <x v="3"/>
    <x v="3"/>
    <x v="3"/>
    <n v="0"/>
    <n v="0"/>
    <n v="0"/>
    <n v="0"/>
    <n v="0"/>
    <n v="0"/>
    <x v="3"/>
    <x v="1"/>
  </r>
  <r>
    <s v="Sam. APM"/>
    <m/>
    <s v="B"/>
    <x v="3"/>
    <x v="3"/>
    <x v="3"/>
    <n v="0"/>
    <n v="0"/>
    <n v="0"/>
    <n v="0"/>
    <n v="0"/>
    <n v="0"/>
    <x v="3"/>
    <x v="1"/>
  </r>
  <r>
    <s v="Sam. APM"/>
    <m/>
    <s v="C"/>
    <x v="3"/>
    <x v="3"/>
    <x v="3"/>
    <n v="0"/>
    <n v="0"/>
    <n v="0"/>
    <n v="0"/>
    <n v="0"/>
    <n v="0"/>
    <x v="3"/>
    <x v="1"/>
  </r>
  <r>
    <s v="Sam. APM"/>
    <m/>
    <s v="D"/>
    <x v="3"/>
    <x v="3"/>
    <x v="3"/>
    <n v="0"/>
    <n v="0"/>
    <n v="0"/>
    <n v="0"/>
    <n v="0"/>
    <n v="0"/>
    <x v="3"/>
    <x v="1"/>
  </r>
  <r>
    <s v="Sam. APM"/>
    <n v="12"/>
    <s v="A"/>
    <x v="3"/>
    <x v="3"/>
    <x v="3"/>
    <n v="0"/>
    <n v="0"/>
    <n v="0"/>
    <n v="0"/>
    <n v="0"/>
    <n v="0"/>
    <x v="3"/>
    <x v="1"/>
  </r>
  <r>
    <s v="Sam. APM"/>
    <m/>
    <s v="B"/>
    <x v="3"/>
    <x v="3"/>
    <x v="3"/>
    <n v="0"/>
    <n v="0"/>
    <n v="0"/>
    <n v="0"/>
    <n v="0"/>
    <n v="0"/>
    <x v="3"/>
    <x v="1"/>
  </r>
  <r>
    <s v="Sam. APM"/>
    <m/>
    <s v="C"/>
    <x v="3"/>
    <x v="3"/>
    <x v="3"/>
    <n v="0"/>
    <n v="0"/>
    <n v="0"/>
    <n v="0"/>
    <n v="0"/>
    <n v="0"/>
    <x v="3"/>
    <x v="1"/>
  </r>
  <r>
    <s v="Sam. APM"/>
    <m/>
    <s v="D"/>
    <x v="3"/>
    <x v="3"/>
    <x v="3"/>
    <n v="0"/>
    <n v="0"/>
    <n v="0"/>
    <n v="0"/>
    <n v="0"/>
    <n v="0"/>
    <x v="3"/>
    <x v="1"/>
  </r>
  <r>
    <s v="Sam. APM"/>
    <n v="13"/>
    <s v="A"/>
    <x v="3"/>
    <x v="3"/>
    <x v="3"/>
    <n v="0"/>
    <n v="0"/>
    <n v="0"/>
    <n v="0"/>
    <n v="0"/>
    <n v="0"/>
    <x v="3"/>
    <x v="1"/>
  </r>
  <r>
    <s v="Sam. APM"/>
    <m/>
    <s v="B"/>
    <x v="3"/>
    <x v="3"/>
    <x v="3"/>
    <n v="0"/>
    <n v="0"/>
    <n v="0"/>
    <n v="0"/>
    <n v="0"/>
    <n v="0"/>
    <x v="3"/>
    <x v="1"/>
  </r>
  <r>
    <s v="Sam. APM"/>
    <m/>
    <s v="C"/>
    <x v="3"/>
    <x v="3"/>
    <x v="3"/>
    <n v="0"/>
    <n v="0"/>
    <n v="0"/>
    <n v="0"/>
    <n v="0"/>
    <n v="0"/>
    <x v="3"/>
    <x v="1"/>
  </r>
  <r>
    <s v="Sam. APM"/>
    <m/>
    <s v="D"/>
    <x v="3"/>
    <x v="3"/>
    <x v="3"/>
    <n v="0"/>
    <n v="0"/>
    <n v="0"/>
    <n v="0"/>
    <n v="0"/>
    <n v="0"/>
    <x v="3"/>
    <x v="1"/>
  </r>
  <r>
    <s v="Sam. Soir"/>
    <s v="01"/>
    <s v="A"/>
    <x v="3"/>
    <x v="3"/>
    <x v="3"/>
    <n v="0"/>
    <n v="0"/>
    <n v="0"/>
    <n v="0"/>
    <n v="0"/>
    <n v="0"/>
    <x v="3"/>
    <x v="1"/>
  </r>
  <r>
    <s v="Sam. Soir"/>
    <m/>
    <s v="B"/>
    <x v="3"/>
    <x v="3"/>
    <x v="3"/>
    <n v="0"/>
    <n v="0"/>
    <n v="0"/>
    <n v="0"/>
    <n v="0"/>
    <n v="0"/>
    <x v="3"/>
    <x v="1"/>
  </r>
  <r>
    <s v="Sam. Soir"/>
    <m/>
    <s v="C"/>
    <x v="3"/>
    <x v="3"/>
    <x v="3"/>
    <n v="0"/>
    <n v="0"/>
    <n v="0"/>
    <n v="0"/>
    <n v="0"/>
    <n v="0"/>
    <x v="3"/>
    <x v="1"/>
  </r>
  <r>
    <s v="Sam. Soir"/>
    <m/>
    <s v="D"/>
    <x v="3"/>
    <x v="3"/>
    <x v="3"/>
    <n v="0"/>
    <n v="0"/>
    <n v="0"/>
    <n v="0"/>
    <n v="0"/>
    <n v="0"/>
    <x v="3"/>
    <x v="1"/>
  </r>
  <r>
    <s v="Sam. Soir"/>
    <s v="02"/>
    <s v="A"/>
    <x v="3"/>
    <x v="3"/>
    <x v="3"/>
    <n v="0"/>
    <n v="0"/>
    <n v="0"/>
    <n v="0"/>
    <n v="0"/>
    <n v="0"/>
    <x v="3"/>
    <x v="1"/>
  </r>
  <r>
    <s v="Sam. Soir"/>
    <m/>
    <s v="B"/>
    <x v="3"/>
    <x v="3"/>
    <x v="3"/>
    <n v="0"/>
    <n v="0"/>
    <n v="0"/>
    <n v="0"/>
    <n v="0"/>
    <n v="0"/>
    <x v="3"/>
    <x v="1"/>
  </r>
  <r>
    <s v="Sam. Soir"/>
    <m/>
    <s v="C"/>
    <x v="3"/>
    <x v="3"/>
    <x v="3"/>
    <n v="0"/>
    <n v="0"/>
    <n v="0"/>
    <n v="0"/>
    <n v="0"/>
    <n v="0"/>
    <x v="3"/>
    <x v="1"/>
  </r>
  <r>
    <s v="Sam. Soir"/>
    <m/>
    <s v="D"/>
    <x v="3"/>
    <x v="3"/>
    <x v="3"/>
    <n v="0"/>
    <n v="0"/>
    <n v="0"/>
    <n v="0"/>
    <n v="0"/>
    <n v="0"/>
    <x v="3"/>
    <x v="1"/>
  </r>
  <r>
    <s v="Sam. Soir"/>
    <s v="03"/>
    <s v="A"/>
    <x v="34"/>
    <x v="34"/>
    <x v="7"/>
    <n v="0"/>
    <n v="0"/>
    <n v="0"/>
    <n v="0"/>
    <n v="0"/>
    <n v="0"/>
    <x v="7"/>
    <x v="0"/>
  </r>
  <r>
    <s v="Sam. Soir"/>
    <m/>
    <s v="B"/>
    <x v="35"/>
    <x v="35"/>
    <x v="9"/>
    <n v="0"/>
    <n v="0"/>
    <n v="0"/>
    <n v="0"/>
    <n v="0"/>
    <n v="0"/>
    <x v="9"/>
    <x v="0"/>
  </r>
  <r>
    <s v="Sam. Soir"/>
    <m/>
    <s v="C"/>
    <x v="36"/>
    <x v="36"/>
    <x v="7"/>
    <n v="0"/>
    <n v="0"/>
    <n v="0"/>
    <n v="0"/>
    <n v="0"/>
    <n v="0"/>
    <x v="7"/>
    <x v="0"/>
  </r>
  <r>
    <s v="Sam. Soir"/>
    <m/>
    <s v="D"/>
    <x v="37"/>
    <x v="37"/>
    <x v="2"/>
    <n v="0"/>
    <n v="0"/>
    <n v="0"/>
    <n v="0"/>
    <n v="0"/>
    <n v="0"/>
    <x v="2"/>
    <x v="0"/>
  </r>
  <r>
    <s v="Sam. Soir"/>
    <s v="04"/>
    <s v="A"/>
    <x v="38"/>
    <x v="38"/>
    <x v="9"/>
    <n v="0"/>
    <n v="0"/>
    <n v="0"/>
    <n v="0"/>
    <n v="0"/>
    <n v="0"/>
    <x v="9"/>
    <x v="0"/>
  </r>
  <r>
    <s v="Sam. Soir"/>
    <m/>
    <s v="B"/>
    <x v="39"/>
    <x v="39"/>
    <x v="16"/>
    <n v="0"/>
    <n v="0"/>
    <n v="0"/>
    <n v="0"/>
    <n v="0"/>
    <n v="0"/>
    <x v="16"/>
    <x v="0"/>
  </r>
  <r>
    <s v="Sam. Soir"/>
    <m/>
    <s v="C"/>
    <x v="40"/>
    <x v="40"/>
    <x v="0"/>
    <n v="0"/>
    <n v="0"/>
    <n v="0"/>
    <n v="0"/>
    <n v="0"/>
    <n v="0"/>
    <x v="0"/>
    <x v="0"/>
  </r>
  <r>
    <s v="Sam. Soir"/>
    <m/>
    <s v="D"/>
    <x v="3"/>
    <x v="3"/>
    <x v="3"/>
    <n v="0"/>
    <n v="0"/>
    <n v="0"/>
    <n v="0"/>
    <n v="0"/>
    <n v="0"/>
    <x v="3"/>
    <x v="1"/>
  </r>
  <r>
    <s v="Sam. Soir"/>
    <s v="05"/>
    <s v="A"/>
    <x v="41"/>
    <x v="41"/>
    <x v="0"/>
    <n v="0"/>
    <n v="0"/>
    <n v="0"/>
    <n v="0"/>
    <n v="0"/>
    <n v="0"/>
    <x v="0"/>
    <x v="0"/>
  </r>
  <r>
    <s v="Sam. Soir"/>
    <m/>
    <s v="B"/>
    <x v="42"/>
    <x v="42"/>
    <x v="0"/>
    <n v="0"/>
    <n v="0"/>
    <n v="0"/>
    <n v="0"/>
    <n v="0"/>
    <n v="0"/>
    <x v="0"/>
    <x v="0"/>
  </r>
  <r>
    <s v="Sam. Soir"/>
    <m/>
    <s v="C"/>
    <x v="43"/>
    <x v="43"/>
    <x v="0"/>
    <n v="0"/>
    <n v="0"/>
    <n v="0"/>
    <n v="0"/>
    <n v="0"/>
    <n v="0"/>
    <x v="0"/>
    <x v="0"/>
  </r>
  <r>
    <s v="Sam. Soir"/>
    <m/>
    <s v="D"/>
    <x v="44"/>
    <x v="44"/>
    <x v="0"/>
    <n v="0"/>
    <n v="0"/>
    <n v="0"/>
    <n v="0"/>
    <n v="0"/>
    <n v="0"/>
    <x v="0"/>
    <x v="0"/>
  </r>
  <r>
    <s v="Sam. Soir"/>
    <s v="06"/>
    <s v="A"/>
    <x v="45"/>
    <x v="45"/>
    <x v="17"/>
    <n v="0"/>
    <n v="0"/>
    <n v="0"/>
    <n v="0"/>
    <n v="0"/>
    <n v="0"/>
    <x v="17"/>
    <x v="0"/>
  </r>
  <r>
    <s v="Sam. Soir"/>
    <m/>
    <s v="B"/>
    <x v="46"/>
    <x v="46"/>
    <x v="17"/>
    <n v="0"/>
    <n v="0"/>
    <n v="0"/>
    <n v="0"/>
    <n v="0"/>
    <n v="0"/>
    <x v="17"/>
    <x v="0"/>
  </r>
  <r>
    <s v="Sam. Soir"/>
    <m/>
    <s v="C"/>
    <x v="47"/>
    <x v="47"/>
    <x v="10"/>
    <n v="0"/>
    <n v="0"/>
    <n v="0"/>
    <n v="0"/>
    <n v="0"/>
    <n v="0"/>
    <x v="10"/>
    <x v="0"/>
  </r>
  <r>
    <s v="Sam. Soir"/>
    <m/>
    <s v="D"/>
    <x v="3"/>
    <x v="3"/>
    <x v="3"/>
    <n v="0"/>
    <n v="0"/>
    <n v="0"/>
    <n v="0"/>
    <n v="0"/>
    <n v="0"/>
    <x v="3"/>
    <x v="1"/>
  </r>
  <r>
    <s v="Sam. Soir"/>
    <s v="07"/>
    <s v="A"/>
    <x v="48"/>
    <x v="48"/>
    <x v="1"/>
    <n v="0"/>
    <n v="0"/>
    <n v="0"/>
    <n v="0"/>
    <n v="0"/>
    <n v="0"/>
    <x v="1"/>
    <x v="0"/>
  </r>
  <r>
    <s v="Sam. Soir"/>
    <m/>
    <s v="B"/>
    <x v="49"/>
    <x v="49"/>
    <x v="10"/>
    <n v="0"/>
    <n v="0"/>
    <n v="0"/>
    <n v="0"/>
    <n v="0"/>
    <n v="0"/>
    <x v="10"/>
    <x v="0"/>
  </r>
  <r>
    <s v="Sam. Soir"/>
    <m/>
    <s v="C"/>
    <x v="50"/>
    <x v="50"/>
    <x v="17"/>
    <n v="0"/>
    <n v="0"/>
    <n v="0"/>
    <n v="0"/>
    <n v="0"/>
    <n v="0"/>
    <x v="17"/>
    <x v="0"/>
  </r>
  <r>
    <s v="Sam. Soir"/>
    <m/>
    <s v="D"/>
    <x v="3"/>
    <x v="3"/>
    <x v="3"/>
    <n v="0"/>
    <n v="0"/>
    <n v="0"/>
    <n v="0"/>
    <n v="0"/>
    <n v="0"/>
    <x v="3"/>
    <x v="1"/>
  </r>
  <r>
    <s v="Sam. Soir"/>
    <s v="08"/>
    <s v="A"/>
    <x v="51"/>
    <x v="51"/>
    <x v="17"/>
    <n v="0"/>
    <n v="0"/>
    <n v="0"/>
    <n v="0"/>
    <n v="0"/>
    <n v="0"/>
    <x v="17"/>
    <x v="0"/>
  </r>
  <r>
    <s v="Sam. Soir"/>
    <m/>
    <s v="B"/>
    <x v="52"/>
    <x v="52"/>
    <x v="7"/>
    <n v="0"/>
    <n v="0"/>
    <n v="0"/>
    <n v="0"/>
    <n v="0"/>
    <n v="0"/>
    <x v="7"/>
    <x v="0"/>
  </r>
  <r>
    <s v="Sam. Soir"/>
    <m/>
    <s v="C"/>
    <x v="53"/>
    <x v="53"/>
    <x v="13"/>
    <n v="0"/>
    <n v="0"/>
    <n v="0"/>
    <n v="0"/>
    <n v="0"/>
    <n v="0"/>
    <x v="13"/>
    <x v="2"/>
  </r>
  <r>
    <s v="Sam. Soir"/>
    <m/>
    <s v="D"/>
    <x v="54"/>
    <x v="54"/>
    <x v="9"/>
    <n v="0"/>
    <n v="0"/>
    <n v="0"/>
    <n v="0"/>
    <n v="0"/>
    <n v="0"/>
    <x v="9"/>
    <x v="0"/>
  </r>
  <r>
    <s v="Sam. Soir"/>
    <s v="09"/>
    <s v="A"/>
    <x v="55"/>
    <x v="55"/>
    <x v="10"/>
    <n v="0"/>
    <n v="0"/>
    <n v="0"/>
    <n v="0"/>
    <n v="0"/>
    <n v="0"/>
    <x v="10"/>
    <x v="0"/>
  </r>
  <r>
    <s v="Sam. Soir"/>
    <m/>
    <s v="B"/>
    <x v="56"/>
    <x v="56"/>
    <x v="2"/>
    <n v="0"/>
    <n v="0"/>
    <n v="0"/>
    <n v="0"/>
    <n v="0"/>
    <n v="0"/>
    <x v="2"/>
    <x v="0"/>
  </r>
  <r>
    <s v="Sam. Soir"/>
    <m/>
    <s v="C"/>
    <x v="57"/>
    <x v="57"/>
    <x v="11"/>
    <n v="0"/>
    <n v="0"/>
    <n v="0"/>
    <n v="0"/>
    <n v="0"/>
    <n v="0"/>
    <x v="11"/>
    <x v="0"/>
  </r>
  <r>
    <s v="Sam. Soir"/>
    <m/>
    <s v="D"/>
    <x v="58"/>
    <x v="58"/>
    <x v="7"/>
    <n v="0"/>
    <n v="0"/>
    <n v="0"/>
    <n v="0"/>
    <n v="0"/>
    <n v="0"/>
    <x v="7"/>
    <x v="0"/>
  </r>
  <r>
    <s v="Sam. Soir"/>
    <n v="10"/>
    <s v="A"/>
    <x v="59"/>
    <x v="59"/>
    <x v="14"/>
    <n v="0"/>
    <n v="0"/>
    <n v="0"/>
    <n v="0"/>
    <n v="0"/>
    <n v="0"/>
    <x v="14"/>
    <x v="0"/>
  </r>
  <r>
    <s v="Sam. Soir"/>
    <m/>
    <s v="B"/>
    <x v="60"/>
    <x v="60"/>
    <x v="1"/>
    <n v="0"/>
    <n v="0"/>
    <n v="0"/>
    <n v="0"/>
    <n v="0"/>
    <n v="0"/>
    <x v="1"/>
    <x v="0"/>
  </r>
  <r>
    <s v="Sam. Soir"/>
    <m/>
    <s v="C"/>
    <x v="61"/>
    <x v="61"/>
    <x v="0"/>
    <n v="0"/>
    <n v="0"/>
    <n v="0"/>
    <n v="0"/>
    <n v="0"/>
    <n v="0"/>
    <x v="0"/>
    <x v="0"/>
  </r>
  <r>
    <s v="Sam. Soir"/>
    <m/>
    <s v="D"/>
    <x v="62"/>
    <x v="62"/>
    <x v="0"/>
    <n v="0"/>
    <n v="0"/>
    <n v="0"/>
    <n v="0"/>
    <n v="0"/>
    <n v="0"/>
    <x v="0"/>
    <x v="0"/>
  </r>
  <r>
    <s v="Sam. Soir"/>
    <n v="11"/>
    <s v="A"/>
    <x v="63"/>
    <x v="63"/>
    <x v="7"/>
    <n v="0"/>
    <n v="0"/>
    <n v="0"/>
    <n v="0"/>
    <n v="0"/>
    <n v="0"/>
    <x v="7"/>
    <x v="0"/>
  </r>
  <r>
    <s v="Sam. Soir"/>
    <m/>
    <s v="B"/>
    <x v="64"/>
    <x v="64"/>
    <x v="7"/>
    <n v="0"/>
    <n v="0"/>
    <n v="0"/>
    <n v="0"/>
    <n v="0"/>
    <n v="0"/>
    <x v="7"/>
    <x v="0"/>
  </r>
  <r>
    <s v="Sam. Soir"/>
    <m/>
    <s v="C"/>
    <x v="65"/>
    <x v="65"/>
    <x v="5"/>
    <n v="0"/>
    <n v="0"/>
    <n v="0"/>
    <n v="0"/>
    <n v="0"/>
    <n v="0"/>
    <x v="5"/>
    <x v="0"/>
  </r>
  <r>
    <s v="Sam. Soir"/>
    <m/>
    <s v="D"/>
    <x v="66"/>
    <x v="66"/>
    <x v="1"/>
    <n v="0"/>
    <n v="0"/>
    <n v="0"/>
    <n v="0"/>
    <n v="0"/>
    <n v="0"/>
    <x v="1"/>
    <x v="0"/>
  </r>
  <r>
    <s v="Sam. Soir"/>
    <n v="12"/>
    <s v="A"/>
    <x v="67"/>
    <x v="67"/>
    <x v="1"/>
    <n v="0"/>
    <n v="0"/>
    <n v="0"/>
    <n v="0"/>
    <n v="0"/>
    <n v="0"/>
    <x v="1"/>
    <x v="0"/>
  </r>
  <r>
    <s v="Sam. Soir"/>
    <m/>
    <s v="B"/>
    <x v="68"/>
    <x v="68"/>
    <x v="7"/>
    <n v="0"/>
    <n v="0"/>
    <n v="0"/>
    <n v="0"/>
    <n v="0"/>
    <n v="0"/>
    <x v="7"/>
    <x v="0"/>
  </r>
  <r>
    <s v="Sam. Soir"/>
    <m/>
    <s v="C"/>
    <x v="69"/>
    <x v="69"/>
    <x v="1"/>
    <n v="0"/>
    <n v="0"/>
    <n v="0"/>
    <n v="0"/>
    <n v="0"/>
    <n v="0"/>
    <x v="1"/>
    <x v="0"/>
  </r>
  <r>
    <s v="Sam. Soir"/>
    <m/>
    <s v="D"/>
    <x v="70"/>
    <x v="70"/>
    <x v="18"/>
    <n v="0"/>
    <n v="0"/>
    <n v="0"/>
    <n v="0"/>
    <n v="0"/>
    <n v="0"/>
    <x v="18"/>
    <x v="0"/>
  </r>
  <r>
    <s v="Sam. Soir"/>
    <n v="13"/>
    <s v="A"/>
    <x v="3"/>
    <x v="3"/>
    <x v="3"/>
    <n v="0"/>
    <n v="0"/>
    <n v="0"/>
    <n v="0"/>
    <n v="0"/>
    <n v="0"/>
    <x v="3"/>
    <x v="1"/>
  </r>
  <r>
    <s v="Sam. Soir"/>
    <m/>
    <s v="B"/>
    <x v="71"/>
    <x v="71"/>
    <x v="7"/>
    <n v="0"/>
    <n v="0"/>
    <n v="0"/>
    <n v="0"/>
    <n v="0"/>
    <n v="0"/>
    <x v="7"/>
    <x v="0"/>
  </r>
  <r>
    <s v="Sam. Soir"/>
    <m/>
    <s v="C"/>
    <x v="3"/>
    <x v="3"/>
    <x v="3"/>
    <n v="0"/>
    <n v="0"/>
    <n v="0"/>
    <n v="0"/>
    <n v="0"/>
    <n v="0"/>
    <x v="3"/>
    <x v="1"/>
  </r>
  <r>
    <s v="Sam. Soir"/>
    <m/>
    <s v="D"/>
    <x v="72"/>
    <x v="72"/>
    <x v="17"/>
    <n v="0"/>
    <n v="0"/>
    <n v="0"/>
    <n v="0"/>
    <n v="0"/>
    <n v="0"/>
    <x v="17"/>
    <x v="0"/>
  </r>
  <r>
    <s v="Dim. Matin"/>
    <s v="01"/>
    <s v="A"/>
    <x v="3"/>
    <x v="3"/>
    <x v="3"/>
    <n v="0"/>
    <n v="0"/>
    <n v="0"/>
    <n v="0"/>
    <n v="0"/>
    <n v="0"/>
    <x v="3"/>
    <x v="1"/>
  </r>
  <r>
    <s v="Dim. Matin"/>
    <m/>
    <s v="B"/>
    <x v="3"/>
    <x v="3"/>
    <x v="3"/>
    <n v="0"/>
    <n v="0"/>
    <n v="0"/>
    <n v="0"/>
    <n v="0"/>
    <n v="0"/>
    <x v="3"/>
    <x v="1"/>
  </r>
  <r>
    <s v="Dim. Matin"/>
    <m/>
    <s v="C"/>
    <x v="3"/>
    <x v="3"/>
    <x v="3"/>
    <n v="0"/>
    <n v="0"/>
    <n v="0"/>
    <n v="0"/>
    <n v="0"/>
    <n v="0"/>
    <x v="3"/>
    <x v="1"/>
  </r>
  <r>
    <s v="Dim. Matin"/>
    <m/>
    <s v="D"/>
    <x v="3"/>
    <x v="3"/>
    <x v="3"/>
    <n v="0"/>
    <n v="0"/>
    <n v="0"/>
    <n v="0"/>
    <n v="0"/>
    <n v="0"/>
    <x v="3"/>
    <x v="1"/>
  </r>
  <r>
    <s v="Dim. Matin"/>
    <s v="02"/>
    <s v="A"/>
    <x v="73"/>
    <x v="73"/>
    <x v="0"/>
    <n v="0"/>
    <n v="0"/>
    <n v="0"/>
    <n v="0"/>
    <n v="0"/>
    <n v="0"/>
    <x v="0"/>
    <x v="0"/>
  </r>
  <r>
    <s v="Dim. Matin"/>
    <m/>
    <s v="B"/>
    <x v="3"/>
    <x v="3"/>
    <x v="3"/>
    <n v="0"/>
    <n v="0"/>
    <n v="0"/>
    <n v="0"/>
    <n v="0"/>
    <n v="0"/>
    <x v="3"/>
    <x v="1"/>
  </r>
  <r>
    <s v="Dim. Matin"/>
    <m/>
    <s v="C"/>
    <x v="74"/>
    <x v="74"/>
    <x v="1"/>
    <n v="0"/>
    <n v="0"/>
    <n v="0"/>
    <n v="0"/>
    <n v="0"/>
    <n v="0"/>
    <x v="1"/>
    <x v="0"/>
  </r>
  <r>
    <s v="Dim. Matin"/>
    <m/>
    <s v="D"/>
    <x v="3"/>
    <x v="3"/>
    <x v="3"/>
    <n v="0"/>
    <n v="0"/>
    <n v="0"/>
    <n v="0"/>
    <n v="0"/>
    <n v="0"/>
    <x v="3"/>
    <x v="1"/>
  </r>
  <r>
    <s v="Dim. Matin"/>
    <s v="03"/>
    <s v="A"/>
    <x v="75"/>
    <x v="75"/>
    <x v="2"/>
    <n v="0"/>
    <n v="0"/>
    <n v="0"/>
    <n v="0"/>
    <n v="0"/>
    <n v="0"/>
    <x v="2"/>
    <x v="0"/>
  </r>
  <r>
    <s v="Dim. Matin"/>
    <m/>
    <s v="B"/>
    <x v="76"/>
    <x v="76"/>
    <x v="5"/>
    <n v="0"/>
    <n v="0"/>
    <n v="0"/>
    <n v="0"/>
    <n v="0"/>
    <n v="0"/>
    <x v="5"/>
    <x v="0"/>
  </r>
  <r>
    <s v="Dim. Matin"/>
    <m/>
    <s v="C"/>
    <x v="77"/>
    <x v="77"/>
    <x v="7"/>
    <n v="0"/>
    <n v="0"/>
    <n v="0"/>
    <n v="0"/>
    <n v="0"/>
    <n v="0"/>
    <x v="7"/>
    <x v="0"/>
  </r>
  <r>
    <s v="Dim. Matin"/>
    <m/>
    <s v="D"/>
    <x v="3"/>
    <x v="3"/>
    <x v="3"/>
    <n v="0"/>
    <n v="0"/>
    <n v="0"/>
    <n v="0"/>
    <n v="0"/>
    <n v="0"/>
    <x v="3"/>
    <x v="1"/>
  </r>
  <r>
    <s v="Dim. Matin"/>
    <s v="04"/>
    <s v="A"/>
    <x v="78"/>
    <x v="78"/>
    <x v="0"/>
    <n v="0"/>
    <n v="0"/>
    <n v="0"/>
    <n v="0"/>
    <n v="0"/>
    <n v="0"/>
    <x v="0"/>
    <x v="0"/>
  </r>
  <r>
    <s v="Dim. Matin"/>
    <m/>
    <s v="B"/>
    <x v="79"/>
    <x v="79"/>
    <x v="1"/>
    <n v="0"/>
    <n v="0"/>
    <n v="0"/>
    <n v="0"/>
    <n v="0"/>
    <n v="0"/>
    <x v="1"/>
    <x v="0"/>
  </r>
  <r>
    <s v="Dim. Matin"/>
    <m/>
    <s v="C"/>
    <x v="80"/>
    <x v="80"/>
    <x v="9"/>
    <n v="0"/>
    <n v="0"/>
    <n v="0"/>
    <n v="0"/>
    <n v="0"/>
    <n v="0"/>
    <x v="9"/>
    <x v="0"/>
  </r>
  <r>
    <s v="Dim. Matin"/>
    <m/>
    <s v="D"/>
    <x v="81"/>
    <x v="81"/>
    <x v="0"/>
    <n v="0"/>
    <n v="0"/>
    <n v="0"/>
    <n v="0"/>
    <n v="0"/>
    <n v="0"/>
    <x v="0"/>
    <x v="0"/>
  </r>
  <r>
    <s v="Dim. Matin"/>
    <s v="05"/>
    <s v="A"/>
    <x v="82"/>
    <x v="82"/>
    <x v="0"/>
    <n v="0"/>
    <n v="0"/>
    <n v="0"/>
    <n v="0"/>
    <n v="0"/>
    <n v="0"/>
    <x v="0"/>
    <x v="0"/>
  </r>
  <r>
    <s v="Dim. Matin"/>
    <m/>
    <s v="B"/>
    <x v="83"/>
    <x v="83"/>
    <x v="7"/>
    <n v="0"/>
    <n v="0"/>
    <n v="0"/>
    <n v="0"/>
    <n v="0"/>
    <n v="0"/>
    <x v="7"/>
    <x v="0"/>
  </r>
  <r>
    <s v="Dim. Matin"/>
    <m/>
    <s v="C"/>
    <x v="84"/>
    <x v="84"/>
    <x v="14"/>
    <n v="0"/>
    <n v="0"/>
    <n v="0"/>
    <n v="0"/>
    <n v="0"/>
    <n v="0"/>
    <x v="14"/>
    <x v="0"/>
  </r>
  <r>
    <s v="Dim. Matin"/>
    <m/>
    <s v="D"/>
    <x v="3"/>
    <x v="3"/>
    <x v="3"/>
    <n v="0"/>
    <n v="0"/>
    <n v="0"/>
    <n v="0"/>
    <n v="0"/>
    <n v="0"/>
    <x v="3"/>
    <x v="1"/>
  </r>
  <r>
    <s v="Dim. Matin"/>
    <s v="06"/>
    <s v="A"/>
    <x v="85"/>
    <x v="85"/>
    <x v="17"/>
    <n v="0"/>
    <n v="0"/>
    <n v="0"/>
    <n v="0"/>
    <n v="0"/>
    <n v="0"/>
    <x v="17"/>
    <x v="0"/>
  </r>
  <r>
    <s v="Dim. Matin"/>
    <m/>
    <s v="B"/>
    <x v="86"/>
    <x v="86"/>
    <x v="11"/>
    <n v="0"/>
    <n v="0"/>
    <n v="0"/>
    <n v="0"/>
    <n v="0"/>
    <n v="0"/>
    <x v="11"/>
    <x v="0"/>
  </r>
  <r>
    <s v="Dim. Matin"/>
    <m/>
    <s v="C"/>
    <x v="87"/>
    <x v="87"/>
    <x v="1"/>
    <n v="0"/>
    <n v="0"/>
    <n v="0"/>
    <n v="0"/>
    <n v="0"/>
    <n v="0"/>
    <x v="1"/>
    <x v="0"/>
  </r>
  <r>
    <s v="Dim. Matin"/>
    <m/>
    <s v="D"/>
    <x v="3"/>
    <x v="3"/>
    <x v="3"/>
    <n v="0"/>
    <n v="0"/>
    <n v="0"/>
    <n v="0"/>
    <n v="0"/>
    <n v="0"/>
    <x v="3"/>
    <x v="1"/>
  </r>
  <r>
    <s v="Dim. Matin"/>
    <s v="07"/>
    <s v="A"/>
    <x v="88"/>
    <x v="88"/>
    <x v="11"/>
    <n v="0"/>
    <n v="0"/>
    <n v="0"/>
    <n v="0"/>
    <n v="0"/>
    <n v="0"/>
    <x v="11"/>
    <x v="0"/>
  </r>
  <r>
    <s v="Dim. Matin"/>
    <m/>
    <s v="B"/>
    <x v="89"/>
    <x v="89"/>
    <x v="17"/>
    <n v="0"/>
    <n v="0"/>
    <n v="0"/>
    <n v="0"/>
    <n v="0"/>
    <n v="0"/>
    <x v="17"/>
    <x v="0"/>
  </r>
  <r>
    <s v="Dim. Matin"/>
    <m/>
    <s v="C"/>
    <x v="90"/>
    <x v="90"/>
    <x v="11"/>
    <n v="0"/>
    <n v="0"/>
    <n v="0"/>
    <n v="0"/>
    <n v="0"/>
    <n v="0"/>
    <x v="11"/>
    <x v="0"/>
  </r>
  <r>
    <s v="Dim. Matin"/>
    <m/>
    <s v="D"/>
    <x v="3"/>
    <x v="3"/>
    <x v="3"/>
    <n v="0"/>
    <n v="0"/>
    <n v="0"/>
    <n v="0"/>
    <n v="0"/>
    <n v="0"/>
    <x v="3"/>
    <x v="1"/>
  </r>
  <r>
    <s v="Dim. Matin"/>
    <s v="08"/>
    <s v="A"/>
    <x v="91"/>
    <x v="91"/>
    <x v="11"/>
    <n v="0"/>
    <n v="0"/>
    <n v="0"/>
    <n v="0"/>
    <n v="0"/>
    <n v="0"/>
    <x v="11"/>
    <x v="0"/>
  </r>
  <r>
    <s v="Dim. Matin"/>
    <m/>
    <s v="B"/>
    <x v="3"/>
    <x v="3"/>
    <x v="3"/>
    <n v="0"/>
    <n v="0"/>
    <n v="0"/>
    <n v="0"/>
    <n v="0"/>
    <n v="0"/>
    <x v="3"/>
    <x v="1"/>
  </r>
  <r>
    <s v="Dim. Matin"/>
    <m/>
    <s v="C"/>
    <x v="92"/>
    <x v="92"/>
    <x v="11"/>
    <n v="0"/>
    <n v="0"/>
    <n v="0"/>
    <n v="0"/>
    <n v="0"/>
    <n v="0"/>
    <x v="11"/>
    <x v="0"/>
  </r>
  <r>
    <s v="Dim. Matin"/>
    <m/>
    <s v="D"/>
    <x v="3"/>
    <x v="3"/>
    <x v="3"/>
    <n v="0"/>
    <n v="0"/>
    <n v="0"/>
    <n v="0"/>
    <n v="0"/>
    <n v="0"/>
    <x v="3"/>
    <x v="1"/>
  </r>
  <r>
    <s v="Dim. Matin"/>
    <s v="09"/>
    <s v="A"/>
    <x v="93"/>
    <x v="93"/>
    <x v="10"/>
    <n v="0"/>
    <n v="0"/>
    <n v="0"/>
    <n v="0"/>
    <n v="0"/>
    <n v="0"/>
    <x v="10"/>
    <x v="0"/>
  </r>
  <r>
    <s v="Dim. Matin"/>
    <m/>
    <s v="B"/>
    <x v="94"/>
    <x v="94"/>
    <x v="19"/>
    <n v="0"/>
    <n v="0"/>
    <n v="0"/>
    <n v="0"/>
    <n v="0"/>
    <n v="0"/>
    <x v="19"/>
    <x v="0"/>
  </r>
  <r>
    <s v="Dim. Matin"/>
    <m/>
    <s v="C"/>
    <x v="95"/>
    <x v="95"/>
    <x v="20"/>
    <n v="0"/>
    <n v="0"/>
    <n v="0"/>
    <n v="0"/>
    <n v="0"/>
    <n v="0"/>
    <x v="20"/>
    <x v="0"/>
  </r>
  <r>
    <s v="Dim. Matin"/>
    <m/>
    <s v="D"/>
    <x v="96"/>
    <x v="96"/>
    <x v="17"/>
    <n v="0"/>
    <n v="0"/>
    <n v="0"/>
    <n v="0"/>
    <n v="0"/>
    <n v="0"/>
    <x v="17"/>
    <x v="0"/>
  </r>
  <r>
    <s v="Dim. Matin"/>
    <n v="10"/>
    <s v="A"/>
    <x v="97"/>
    <x v="97"/>
    <x v="10"/>
    <n v="0"/>
    <n v="0"/>
    <n v="0"/>
    <n v="0"/>
    <n v="0"/>
    <n v="0"/>
    <x v="10"/>
    <x v="0"/>
  </r>
  <r>
    <s v="Dim. Matin"/>
    <m/>
    <s v="B"/>
    <x v="98"/>
    <x v="98"/>
    <x v="6"/>
    <n v="0"/>
    <n v="0"/>
    <n v="0"/>
    <n v="0"/>
    <n v="0"/>
    <n v="0"/>
    <x v="6"/>
    <x v="0"/>
  </r>
  <r>
    <s v="Dim. Matin"/>
    <m/>
    <s v="C"/>
    <x v="3"/>
    <x v="3"/>
    <x v="3"/>
    <n v="0"/>
    <n v="0"/>
    <n v="0"/>
    <n v="0"/>
    <n v="0"/>
    <n v="0"/>
    <x v="3"/>
    <x v="1"/>
  </r>
  <r>
    <s v="Dim. Matin"/>
    <m/>
    <s v="D"/>
    <x v="3"/>
    <x v="3"/>
    <x v="3"/>
    <n v="0"/>
    <n v="0"/>
    <n v="0"/>
    <n v="0"/>
    <n v="0"/>
    <n v="0"/>
    <x v="3"/>
    <x v="1"/>
  </r>
  <r>
    <s v="Dim. Matin"/>
    <n v="11"/>
    <s v="A"/>
    <x v="99"/>
    <x v="99"/>
    <x v="2"/>
    <n v="0"/>
    <n v="0"/>
    <n v="0"/>
    <n v="0"/>
    <n v="0"/>
    <n v="0"/>
    <x v="2"/>
    <x v="0"/>
  </r>
  <r>
    <s v="Dim. Matin"/>
    <m/>
    <s v="B"/>
    <x v="100"/>
    <x v="100"/>
    <x v="15"/>
    <n v="0"/>
    <n v="0"/>
    <n v="0"/>
    <n v="0"/>
    <n v="0"/>
    <n v="0"/>
    <x v="15"/>
    <x v="0"/>
  </r>
  <r>
    <s v="Dim. Matin"/>
    <m/>
    <s v="C"/>
    <x v="101"/>
    <x v="101"/>
    <x v="7"/>
    <n v="0"/>
    <n v="0"/>
    <n v="0"/>
    <n v="0"/>
    <n v="0"/>
    <n v="0"/>
    <x v="7"/>
    <x v="0"/>
  </r>
  <r>
    <s v="Dim. Matin"/>
    <m/>
    <s v="D"/>
    <x v="3"/>
    <x v="3"/>
    <x v="3"/>
    <n v="0"/>
    <n v="0"/>
    <n v="0"/>
    <n v="0"/>
    <n v="0"/>
    <n v="0"/>
    <x v="3"/>
    <x v="1"/>
  </r>
  <r>
    <s v="Dim. Matin"/>
    <n v="12"/>
    <s v="A"/>
    <x v="102"/>
    <x v="102"/>
    <x v="5"/>
    <n v="0"/>
    <n v="0"/>
    <n v="0"/>
    <n v="0"/>
    <n v="0"/>
    <n v="0"/>
    <x v="5"/>
    <x v="0"/>
  </r>
  <r>
    <s v="Dim. Matin"/>
    <m/>
    <s v="B"/>
    <x v="103"/>
    <x v="103"/>
    <x v="7"/>
    <n v="0"/>
    <n v="0"/>
    <n v="0"/>
    <n v="0"/>
    <n v="0"/>
    <n v="0"/>
    <x v="7"/>
    <x v="0"/>
  </r>
  <r>
    <s v="Dim. Matin"/>
    <m/>
    <s v="C"/>
    <x v="104"/>
    <x v="104"/>
    <x v="15"/>
    <n v="0"/>
    <n v="0"/>
    <n v="0"/>
    <n v="0"/>
    <n v="0"/>
    <n v="0"/>
    <x v="15"/>
    <x v="0"/>
  </r>
  <r>
    <s v="Dim. Matin"/>
    <m/>
    <s v="D"/>
    <x v="3"/>
    <x v="3"/>
    <x v="3"/>
    <n v="0"/>
    <n v="0"/>
    <n v="0"/>
    <n v="0"/>
    <n v="0"/>
    <n v="0"/>
    <x v="3"/>
    <x v="1"/>
  </r>
  <r>
    <s v="Dim. Matin"/>
    <n v="13"/>
    <s v="A"/>
    <x v="3"/>
    <x v="3"/>
    <x v="3"/>
    <n v="0"/>
    <n v="0"/>
    <n v="0"/>
    <n v="0"/>
    <n v="0"/>
    <n v="0"/>
    <x v="3"/>
    <x v="1"/>
  </r>
  <r>
    <s v="Dim. Matin"/>
    <m/>
    <s v="B"/>
    <x v="3"/>
    <x v="3"/>
    <x v="3"/>
    <n v="0"/>
    <n v="0"/>
    <n v="0"/>
    <n v="0"/>
    <n v="0"/>
    <n v="0"/>
    <x v="3"/>
    <x v="1"/>
  </r>
  <r>
    <s v="Dim. Matin"/>
    <m/>
    <s v="C"/>
    <x v="3"/>
    <x v="3"/>
    <x v="3"/>
    <n v="0"/>
    <n v="0"/>
    <n v="0"/>
    <n v="0"/>
    <n v="0"/>
    <n v="0"/>
    <x v="3"/>
    <x v="1"/>
  </r>
  <r>
    <s v="Dim. Matin"/>
    <m/>
    <s v="D"/>
    <x v="3"/>
    <x v="3"/>
    <x v="3"/>
    <n v="0"/>
    <n v="0"/>
    <n v="0"/>
    <n v="0"/>
    <n v="0"/>
    <n v="0"/>
    <x v="3"/>
    <x v="1"/>
  </r>
  <r>
    <s v="Dim. APM"/>
    <s v="01"/>
    <s v="A"/>
    <x v="105"/>
    <x v="105"/>
    <x v="9"/>
    <n v="0"/>
    <n v="0"/>
    <n v="0"/>
    <n v="0"/>
    <n v="0"/>
    <n v="0"/>
    <x v="9"/>
    <x v="0"/>
  </r>
  <r>
    <s v="Dim. APM"/>
    <m/>
    <s v="B"/>
    <x v="106"/>
    <x v="106"/>
    <x v="0"/>
    <n v="0"/>
    <n v="0"/>
    <n v="0"/>
    <n v="0"/>
    <n v="0"/>
    <n v="0"/>
    <x v="0"/>
    <x v="0"/>
  </r>
  <r>
    <s v="Dim. APM"/>
    <m/>
    <s v="C"/>
    <x v="107"/>
    <x v="107"/>
    <x v="7"/>
    <n v="0"/>
    <n v="0"/>
    <n v="0"/>
    <n v="0"/>
    <n v="0"/>
    <n v="0"/>
    <x v="7"/>
    <x v="0"/>
  </r>
  <r>
    <s v="Dim. APM"/>
    <m/>
    <s v="D"/>
    <x v="108"/>
    <x v="108"/>
    <x v="7"/>
    <n v="0"/>
    <n v="0"/>
    <n v="0"/>
    <n v="0"/>
    <n v="0"/>
    <n v="0"/>
    <x v="7"/>
    <x v="0"/>
  </r>
  <r>
    <s v="Dim. APM"/>
    <s v="02"/>
    <s v="A"/>
    <x v="109"/>
    <x v="109"/>
    <x v="7"/>
    <n v="0"/>
    <n v="0"/>
    <n v="0"/>
    <n v="0"/>
    <n v="0"/>
    <n v="0"/>
    <x v="7"/>
    <x v="0"/>
  </r>
  <r>
    <s v="Dim. APM"/>
    <m/>
    <s v="B"/>
    <x v="110"/>
    <x v="110"/>
    <x v="0"/>
    <n v="0"/>
    <n v="0"/>
    <n v="0"/>
    <n v="0"/>
    <n v="0"/>
    <n v="0"/>
    <x v="0"/>
    <x v="0"/>
  </r>
  <r>
    <s v="Dim. APM"/>
    <m/>
    <s v="C"/>
    <x v="111"/>
    <x v="111"/>
    <x v="0"/>
    <n v="0"/>
    <n v="0"/>
    <n v="0"/>
    <n v="0"/>
    <n v="0"/>
    <n v="0"/>
    <x v="0"/>
    <x v="0"/>
  </r>
  <r>
    <s v="Dim. APM"/>
    <m/>
    <s v="D"/>
    <x v="112"/>
    <x v="112"/>
    <x v="5"/>
    <n v="0"/>
    <n v="0"/>
    <n v="0"/>
    <n v="0"/>
    <n v="0"/>
    <n v="0"/>
    <x v="5"/>
    <x v="0"/>
  </r>
  <r>
    <s v="Dim. APM"/>
    <s v="03"/>
    <s v="A"/>
    <x v="113"/>
    <x v="113"/>
    <x v="7"/>
    <n v="0"/>
    <n v="0"/>
    <n v="0"/>
    <n v="0"/>
    <n v="0"/>
    <n v="0"/>
    <x v="7"/>
    <x v="0"/>
  </r>
  <r>
    <s v="Dim. APM"/>
    <m/>
    <s v="B"/>
    <x v="3"/>
    <x v="3"/>
    <x v="3"/>
    <n v="0"/>
    <n v="0"/>
    <n v="0"/>
    <n v="0"/>
    <n v="0"/>
    <n v="0"/>
    <x v="3"/>
    <x v="1"/>
  </r>
  <r>
    <s v="Dim. APM"/>
    <m/>
    <s v="C"/>
    <x v="114"/>
    <x v="114"/>
    <x v="0"/>
    <n v="0"/>
    <n v="0"/>
    <n v="0"/>
    <n v="0"/>
    <n v="0"/>
    <n v="0"/>
    <x v="0"/>
    <x v="0"/>
  </r>
  <r>
    <s v="Dim. APM"/>
    <m/>
    <s v="D"/>
    <x v="115"/>
    <x v="115"/>
    <x v="9"/>
    <n v="0"/>
    <n v="0"/>
    <n v="0"/>
    <n v="0"/>
    <n v="0"/>
    <n v="0"/>
    <x v="9"/>
    <x v="2"/>
  </r>
  <r>
    <s v="Dim. APM"/>
    <s v="04"/>
    <s v="A"/>
    <x v="116"/>
    <x v="116"/>
    <x v="4"/>
    <n v="0"/>
    <n v="0"/>
    <n v="0"/>
    <n v="0"/>
    <n v="0"/>
    <n v="0"/>
    <x v="4"/>
    <x v="0"/>
  </r>
  <r>
    <s v="Dim. APM"/>
    <m/>
    <s v="B"/>
    <x v="117"/>
    <x v="117"/>
    <x v="7"/>
    <n v="0"/>
    <n v="0"/>
    <n v="0"/>
    <n v="0"/>
    <n v="0"/>
    <n v="0"/>
    <x v="7"/>
    <x v="0"/>
  </r>
  <r>
    <s v="Dim. APM"/>
    <m/>
    <s v="C"/>
    <x v="118"/>
    <x v="118"/>
    <x v="14"/>
    <n v="0"/>
    <n v="0"/>
    <n v="0"/>
    <n v="0"/>
    <n v="0"/>
    <n v="0"/>
    <x v="14"/>
    <x v="2"/>
  </r>
  <r>
    <s v="Dim. APM"/>
    <m/>
    <s v="D"/>
    <x v="119"/>
    <x v="119"/>
    <x v="7"/>
    <n v="0"/>
    <n v="0"/>
    <n v="0"/>
    <n v="0"/>
    <n v="0"/>
    <n v="0"/>
    <x v="7"/>
    <x v="0"/>
  </r>
  <r>
    <s v="Dim. APM"/>
    <s v="05"/>
    <s v="A"/>
    <x v="120"/>
    <x v="120"/>
    <x v="9"/>
    <n v="0"/>
    <n v="0"/>
    <n v="0"/>
    <n v="0"/>
    <n v="0"/>
    <n v="0"/>
    <x v="9"/>
    <x v="0"/>
  </r>
  <r>
    <s v="Dim. APM"/>
    <m/>
    <s v="B"/>
    <x v="121"/>
    <x v="121"/>
    <x v="8"/>
    <n v="0"/>
    <n v="0"/>
    <n v="0"/>
    <n v="0"/>
    <n v="0"/>
    <n v="0"/>
    <x v="8"/>
    <x v="0"/>
  </r>
  <r>
    <s v="Dim. APM"/>
    <m/>
    <s v="C"/>
    <x v="122"/>
    <x v="122"/>
    <x v="15"/>
    <n v="0"/>
    <n v="0"/>
    <n v="0"/>
    <n v="0"/>
    <n v="0"/>
    <n v="0"/>
    <x v="15"/>
    <x v="0"/>
  </r>
  <r>
    <s v="Dim. APM"/>
    <m/>
    <s v="D"/>
    <x v="123"/>
    <x v="123"/>
    <x v="14"/>
    <n v="0"/>
    <n v="0"/>
    <n v="0"/>
    <n v="0"/>
    <n v="0"/>
    <n v="0"/>
    <x v="14"/>
    <x v="0"/>
  </r>
  <r>
    <s v="Dim. APM"/>
    <s v="06"/>
    <s v="A"/>
    <x v="124"/>
    <x v="124"/>
    <x v="21"/>
    <n v="0"/>
    <n v="0"/>
    <n v="0"/>
    <n v="0"/>
    <n v="0"/>
    <n v="0"/>
    <x v="21"/>
    <x v="0"/>
  </r>
  <r>
    <s v="Dim. APM"/>
    <m/>
    <s v="B"/>
    <x v="125"/>
    <x v="125"/>
    <x v="7"/>
    <n v="0"/>
    <n v="0"/>
    <n v="0"/>
    <n v="0"/>
    <n v="0"/>
    <n v="0"/>
    <x v="7"/>
    <x v="0"/>
  </r>
  <r>
    <s v="Dim. APM"/>
    <m/>
    <s v="C"/>
    <x v="126"/>
    <x v="126"/>
    <x v="10"/>
    <n v="0"/>
    <n v="0"/>
    <n v="0"/>
    <n v="0"/>
    <n v="0"/>
    <n v="0"/>
    <x v="10"/>
    <x v="0"/>
  </r>
  <r>
    <s v="Dim. APM"/>
    <m/>
    <s v="D"/>
    <x v="127"/>
    <x v="127"/>
    <x v="1"/>
    <n v="0"/>
    <n v="0"/>
    <n v="0"/>
    <n v="0"/>
    <n v="0"/>
    <n v="0"/>
    <x v="1"/>
    <x v="2"/>
  </r>
  <r>
    <s v="Dim. APM"/>
    <s v="07"/>
    <s v="A"/>
    <x v="128"/>
    <x v="128"/>
    <x v="11"/>
    <n v="0"/>
    <n v="0"/>
    <n v="0"/>
    <n v="0"/>
    <n v="0"/>
    <n v="0"/>
    <x v="11"/>
    <x v="2"/>
  </r>
  <r>
    <s v="Dim. APM"/>
    <m/>
    <s v="B"/>
    <x v="129"/>
    <x v="129"/>
    <x v="16"/>
    <n v="0"/>
    <n v="0"/>
    <n v="0"/>
    <n v="0"/>
    <n v="0"/>
    <n v="0"/>
    <x v="16"/>
    <x v="0"/>
  </r>
  <r>
    <s v="Dim. APM"/>
    <m/>
    <s v="C"/>
    <x v="130"/>
    <x v="130"/>
    <x v="7"/>
    <n v="0"/>
    <n v="0"/>
    <n v="0"/>
    <n v="0"/>
    <n v="0"/>
    <n v="0"/>
    <x v="7"/>
    <x v="0"/>
  </r>
  <r>
    <s v="Dim. APM"/>
    <m/>
    <s v="D"/>
    <x v="131"/>
    <x v="131"/>
    <x v="1"/>
    <n v="0"/>
    <n v="0"/>
    <n v="0"/>
    <n v="0"/>
    <n v="0"/>
    <n v="0"/>
    <x v="1"/>
    <x v="0"/>
  </r>
  <r>
    <s v="Dim. APM"/>
    <s v="08"/>
    <s v="A"/>
    <x v="132"/>
    <x v="132"/>
    <x v="11"/>
    <n v="0"/>
    <n v="0"/>
    <n v="0"/>
    <n v="0"/>
    <n v="0"/>
    <n v="0"/>
    <x v="11"/>
    <x v="2"/>
  </r>
  <r>
    <s v="Dim. APM"/>
    <m/>
    <s v="B"/>
    <x v="133"/>
    <x v="133"/>
    <x v="0"/>
    <n v="0"/>
    <n v="0"/>
    <n v="0"/>
    <n v="0"/>
    <n v="0"/>
    <n v="0"/>
    <x v="0"/>
    <x v="0"/>
  </r>
  <r>
    <s v="Dim. APM"/>
    <m/>
    <s v="C"/>
    <x v="134"/>
    <x v="134"/>
    <x v="17"/>
    <n v="0"/>
    <n v="0"/>
    <n v="0"/>
    <n v="0"/>
    <n v="0"/>
    <n v="0"/>
    <x v="17"/>
    <x v="2"/>
  </r>
  <r>
    <s v="Dim. APM"/>
    <m/>
    <s v="D"/>
    <x v="135"/>
    <x v="135"/>
    <x v="20"/>
    <n v="0"/>
    <n v="0"/>
    <n v="0"/>
    <n v="0"/>
    <n v="0"/>
    <n v="0"/>
    <x v="20"/>
    <x v="2"/>
  </r>
  <r>
    <s v="Dim. APM"/>
    <s v="09"/>
    <s v="A"/>
    <x v="136"/>
    <x v="136"/>
    <x v="7"/>
    <n v="0"/>
    <n v="0"/>
    <n v="0"/>
    <n v="0"/>
    <n v="0"/>
    <n v="0"/>
    <x v="7"/>
    <x v="0"/>
  </r>
  <r>
    <s v="Dim. APM"/>
    <m/>
    <s v="B"/>
    <x v="137"/>
    <x v="137"/>
    <x v="11"/>
    <n v="0"/>
    <n v="0"/>
    <n v="0"/>
    <n v="0"/>
    <n v="0"/>
    <n v="0"/>
    <x v="11"/>
    <x v="2"/>
  </r>
  <r>
    <s v="Dim. APM"/>
    <m/>
    <s v="C"/>
    <x v="138"/>
    <x v="138"/>
    <x v="10"/>
    <n v="0"/>
    <n v="0"/>
    <n v="0"/>
    <n v="0"/>
    <n v="0"/>
    <n v="0"/>
    <x v="10"/>
    <x v="2"/>
  </r>
  <r>
    <s v="Dim. APM"/>
    <m/>
    <s v="D"/>
    <x v="139"/>
    <x v="139"/>
    <x v="14"/>
    <n v="0"/>
    <n v="0"/>
    <n v="0"/>
    <n v="0"/>
    <n v="0"/>
    <n v="0"/>
    <x v="14"/>
    <x v="0"/>
  </r>
  <r>
    <s v="Dim. APM"/>
    <n v="10"/>
    <s v="A"/>
    <x v="140"/>
    <x v="140"/>
    <x v="2"/>
    <n v="0"/>
    <n v="0"/>
    <n v="0"/>
    <n v="0"/>
    <n v="0"/>
    <n v="0"/>
    <x v="2"/>
    <x v="0"/>
  </r>
  <r>
    <s v="Dim. APM"/>
    <m/>
    <s v="B"/>
    <x v="141"/>
    <x v="141"/>
    <x v="22"/>
    <n v="0"/>
    <n v="0"/>
    <n v="0"/>
    <n v="0"/>
    <n v="0"/>
    <n v="0"/>
    <x v="22"/>
    <x v="0"/>
  </r>
  <r>
    <s v="Dim. APM"/>
    <m/>
    <s v="C"/>
    <x v="142"/>
    <x v="142"/>
    <x v="0"/>
    <n v="0"/>
    <n v="0"/>
    <n v="0"/>
    <n v="0"/>
    <n v="0"/>
    <n v="0"/>
    <x v="0"/>
    <x v="0"/>
  </r>
  <r>
    <s v="Dim. APM"/>
    <m/>
    <s v="D"/>
    <x v="143"/>
    <x v="143"/>
    <x v="23"/>
    <n v="0"/>
    <n v="0"/>
    <n v="0"/>
    <n v="0"/>
    <n v="0"/>
    <n v="0"/>
    <x v="23"/>
    <x v="0"/>
  </r>
  <r>
    <s v="Dim. APM"/>
    <n v="11"/>
    <s v="A"/>
    <x v="144"/>
    <x v="144"/>
    <x v="0"/>
    <n v="0"/>
    <n v="0"/>
    <n v="0"/>
    <n v="0"/>
    <n v="0"/>
    <n v="0"/>
    <x v="0"/>
    <x v="0"/>
  </r>
  <r>
    <s v="Dim. APM"/>
    <m/>
    <s v="B"/>
    <x v="3"/>
    <x v="3"/>
    <x v="3"/>
    <n v="0"/>
    <n v="0"/>
    <n v="0"/>
    <n v="0"/>
    <n v="0"/>
    <n v="0"/>
    <x v="3"/>
    <x v="1"/>
  </r>
  <r>
    <s v="Dim. APM"/>
    <m/>
    <s v="C"/>
    <x v="145"/>
    <x v="145"/>
    <x v="0"/>
    <n v="0"/>
    <n v="0"/>
    <n v="0"/>
    <n v="0"/>
    <n v="0"/>
    <n v="0"/>
    <x v="0"/>
    <x v="2"/>
  </r>
  <r>
    <s v="Dim. APM"/>
    <m/>
    <s v="D"/>
    <x v="146"/>
    <x v="146"/>
    <x v="0"/>
    <n v="0"/>
    <n v="0"/>
    <n v="0"/>
    <n v="0"/>
    <n v="0"/>
    <n v="0"/>
    <x v="0"/>
    <x v="0"/>
  </r>
  <r>
    <s v="Dim. APM"/>
    <n v="12"/>
    <s v="A"/>
    <x v="147"/>
    <x v="147"/>
    <x v="7"/>
    <n v="0"/>
    <n v="0"/>
    <n v="0"/>
    <n v="0"/>
    <n v="0"/>
    <n v="0"/>
    <x v="7"/>
    <x v="0"/>
  </r>
  <r>
    <s v="Dim. APM"/>
    <m/>
    <s v="B"/>
    <x v="148"/>
    <x v="148"/>
    <x v="23"/>
    <n v="0"/>
    <n v="0"/>
    <n v="0"/>
    <n v="0"/>
    <n v="0"/>
    <n v="0"/>
    <x v="23"/>
    <x v="0"/>
  </r>
  <r>
    <s v="Dim. APM"/>
    <m/>
    <s v="C"/>
    <x v="3"/>
    <x v="3"/>
    <x v="3"/>
    <n v="0"/>
    <n v="0"/>
    <n v="0"/>
    <n v="0"/>
    <n v="0"/>
    <n v="0"/>
    <x v="3"/>
    <x v="1"/>
  </r>
  <r>
    <s v="Dim. APM"/>
    <m/>
    <s v="D"/>
    <x v="3"/>
    <x v="3"/>
    <x v="3"/>
    <n v="0"/>
    <n v="0"/>
    <n v="0"/>
    <n v="0"/>
    <n v="0"/>
    <n v="0"/>
    <x v="3"/>
    <x v="1"/>
  </r>
  <r>
    <s v="Dim. APM"/>
    <n v="13"/>
    <s v="A"/>
    <x v="3"/>
    <x v="3"/>
    <x v="3"/>
    <n v="0"/>
    <n v="0"/>
    <n v="0"/>
    <n v="0"/>
    <n v="0"/>
    <n v="0"/>
    <x v="3"/>
    <x v="1"/>
  </r>
  <r>
    <s v="Dim. APM"/>
    <m/>
    <s v="B"/>
    <x v="3"/>
    <x v="3"/>
    <x v="3"/>
    <n v="0"/>
    <n v="0"/>
    <n v="0"/>
    <n v="0"/>
    <n v="0"/>
    <n v="0"/>
    <x v="3"/>
    <x v="1"/>
  </r>
  <r>
    <s v="Dim. APM"/>
    <m/>
    <s v="C"/>
    <x v="3"/>
    <x v="3"/>
    <x v="3"/>
    <n v="0"/>
    <n v="0"/>
    <n v="0"/>
    <n v="0"/>
    <n v="0"/>
    <n v="0"/>
    <x v="3"/>
    <x v="1"/>
  </r>
  <r>
    <s v="Dim. APM"/>
    <m/>
    <s v="D"/>
    <x v="3"/>
    <x v="3"/>
    <x v="3"/>
    <n v="0"/>
    <n v="0"/>
    <n v="0"/>
    <n v="0"/>
    <n v="0"/>
    <n v="0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C68F70E-4202-45B2-B397-624BE31D0892}" name="TCD Classement Général" cacheId="47" applyNumberFormats="0" applyBorderFormats="0" applyFontFormats="0" applyPatternFormats="0" applyAlignmentFormats="0" applyWidthHeightFormats="1" dataCaption="Valeurs" updatedVersion="7" minRefreshableVersion="3" showDataDropDown="0" showDrill="0" rowGrandTotals="0" colGrandTotals="0" itemPrintTitles="1" createdVersion="6" indent="0" compact="0" compactData="0" multipleFieldFilters="0">
  <location ref="B4:I187" firstHeaderRow="0" firstDataRow="1" firstDataCol="4" rowPageCount="1" colPageCount="1"/>
  <pivotFields count="14">
    <pivotField showDropDowns="0" compact="0" outline="0" showAll="0" defaultSubtotal="0"/>
    <pivotField showDropDowns="0" compact="0" outline="0" showAll="0" defaultSubtotal="0"/>
    <pivotField showDropDowns="0" compact="0" outline="0" showAll="0" defaultSubtotal="0"/>
    <pivotField axis="axisRow" showDropDowns="0" compact="0" outline="0" showAll="0" sortType="descending" defaultSubtotal="0">
      <items count="285">
        <item m="1" x="176"/>
        <item m="1" x="270"/>
        <item m="1" x="198"/>
        <item m="1" x="158"/>
        <item m="1" x="282"/>
        <item m="1" x="233"/>
        <item m="1" x="188"/>
        <item m="1" x="248"/>
        <item m="1" x="255"/>
        <item m="1" x="238"/>
        <item m="1" x="159"/>
        <item m="1" x="257"/>
        <item m="1" x="155"/>
        <item m="1" x="266"/>
        <item m="1" x="262"/>
        <item m="1" x="244"/>
        <item m="1" x="251"/>
        <item m="1" x="181"/>
        <item m="1" x="201"/>
        <item m="1" x="207"/>
        <item m="1" x="226"/>
        <item m="1" x="258"/>
        <item m="1" x="160"/>
        <item m="1" x="256"/>
        <item m="1" x="267"/>
        <item m="1" x="157"/>
        <item m="1" x="272"/>
        <item m="1" x="276"/>
        <item m="1" x="183"/>
        <item m="1" x="149"/>
        <item m="1" x="273"/>
        <item m="1" x="199"/>
        <item m="1" x="260"/>
        <item m="1" x="189"/>
        <item m="1" x="205"/>
        <item m="1" x="184"/>
        <item m="1" x="206"/>
        <item m="1" x="177"/>
        <item m="1" x="261"/>
        <item m="1" x="195"/>
        <item m="1" x="259"/>
        <item m="1" x="265"/>
        <item m="1" x="232"/>
        <item m="1" x="167"/>
        <item m="1" x="191"/>
        <item m="1" x="180"/>
        <item m="1" x="250"/>
        <item m="1" x="210"/>
        <item m="1" x="268"/>
        <item m="1" x="209"/>
        <item m="1" x="166"/>
        <item m="1" x="208"/>
        <item m="1" x="153"/>
        <item m="1" x="225"/>
        <item m="1" x="165"/>
        <item m="1" x="150"/>
        <item m="1" x="156"/>
        <item m="1" x="190"/>
        <item m="1" x="182"/>
        <item m="1" x="152"/>
        <item m="1" x="203"/>
        <item m="1" x="216"/>
        <item m="1" x="278"/>
        <item m="1" x="234"/>
        <item m="1" x="196"/>
        <item m="1" x="211"/>
        <item m="1" x="284"/>
        <item m="1" x="186"/>
        <item m="1" x="271"/>
        <item m="1" x="197"/>
        <item m="1" x="240"/>
        <item m="1" x="235"/>
        <item m="1" x="239"/>
        <item m="1" x="247"/>
        <item m="1" x="170"/>
        <item m="1" x="213"/>
        <item m="1" x="253"/>
        <item m="1" x="230"/>
        <item m="1" x="214"/>
        <item m="1" x="237"/>
        <item m="1" x="217"/>
        <item m="1" x="175"/>
        <item m="1" x="168"/>
        <item m="1" x="264"/>
        <item m="1" x="172"/>
        <item m="1" x="222"/>
        <item m="1" x="263"/>
        <item m="1" x="221"/>
        <item m="1" x="193"/>
        <item m="1" x="245"/>
        <item m="1" x="164"/>
        <item m="1" x="212"/>
        <item m="1" x="219"/>
        <item m="1" x="187"/>
        <item m="1" x="179"/>
        <item m="1" x="241"/>
        <item m="1" x="224"/>
        <item m="1" x="215"/>
        <item m="1" x="249"/>
        <item m="1" x="274"/>
        <item m="1" x="279"/>
        <item m="1" x="173"/>
        <item m="1" x="171"/>
        <item m="1" x="185"/>
        <item m="1" x="269"/>
        <item m="1" x="223"/>
        <item m="1" x="254"/>
        <item m="1" x="277"/>
        <item m="1" x="220"/>
        <item m="1" x="252"/>
        <item m="1" x="200"/>
        <item m="1" x="218"/>
        <item m="1" x="151"/>
        <item m="1" x="192"/>
        <item m="1" x="178"/>
        <item m="1" x="275"/>
        <item m="1" x="281"/>
        <item m="1" x="283"/>
        <item m="1" x="280"/>
        <item m="1" x="227"/>
        <item m="1" x="174"/>
        <item m="1" x="242"/>
        <item m="1" x="229"/>
        <item m="1" x="154"/>
        <item m="1" x="246"/>
        <item m="1" x="228"/>
        <item m="1" x="169"/>
        <item m="1" x="204"/>
        <item m="1" x="161"/>
        <item m="1" x="163"/>
        <item m="1" x="236"/>
        <item m="1" x="243"/>
        <item m="1" x="194"/>
        <item m="1" x="162"/>
        <item m="1" x="231"/>
        <item m="1" x="202"/>
        <item x="3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showDropDowns="0" compact="0" outline="0" showAll="0" defaultSubtotal="0">
      <items count="183">
        <item x="3"/>
        <item m="1" x="169"/>
        <item m="1" x="155"/>
        <item m="1" x="161"/>
        <item m="1" x="157"/>
        <item m="1" x="170"/>
        <item m="1" x="178"/>
        <item m="1" x="162"/>
        <item m="1" x="150"/>
        <item m="1" x="156"/>
        <item m="1" x="159"/>
        <item m="1" x="168"/>
        <item m="1" x="149"/>
        <item m="1" x="154"/>
        <item m="1" x="158"/>
        <item m="1" x="153"/>
        <item m="1" x="176"/>
        <item m="1" x="166"/>
        <item m="1" x="171"/>
        <item m="1" x="181"/>
        <item m="1" x="180"/>
        <item m="1" x="182"/>
        <item m="1" x="172"/>
        <item m="1" x="173"/>
        <item m="1" x="165"/>
        <item m="1" x="177"/>
        <item m="1" x="160"/>
        <item m="1" x="151"/>
        <item m="1" x="152"/>
        <item m="1" x="175"/>
        <item m="1" x="163"/>
        <item m="1" x="179"/>
        <item m="1" x="164"/>
        <item m="1" x="167"/>
        <item m="1" x="174"/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</items>
    </pivotField>
    <pivotField axis="axisRow" showDropDowns="0" compact="0" showAll="0" insertBlankRow="1" defaultSubtotal="0">
      <items count="26">
        <item x="3"/>
        <item x="6"/>
        <item x="22"/>
        <item x="14"/>
        <item x="4"/>
        <item x="20"/>
        <item x="8"/>
        <item m="1" x="24"/>
        <item x="16"/>
        <item x="19"/>
        <item x="23"/>
        <item x="12"/>
        <item x="18"/>
        <item x="5"/>
        <item x="13"/>
        <item x="2"/>
        <item x="9"/>
        <item x="17"/>
        <item x="1"/>
        <item m="1" x="25"/>
        <item x="7"/>
        <item x="11"/>
        <item x="15"/>
        <item x="21"/>
        <item x="0"/>
        <item x="10"/>
      </items>
    </pivotField>
    <pivotField dataField="1" showDropDowns="0" compact="0" outline="0" showAll="0" defaultSubtotal="0"/>
    <pivotField dataField="1" showDropDowns="0" compact="0" numFmtId="3" outline="0" showAll="0" defaultSubtotal="0"/>
    <pivotField dataField="1" showDropDowns="0" compact="0" outline="0" showAll="0" defaultSubtotal="0"/>
    <pivotField dataField="1" showDropDowns="0" compact="0" outline="0" showAll="0" defaultSubtotal="0"/>
    <pivotField showDropDowns="0" compact="0" outline="0" showAll="0" defaultSubtotal="0"/>
    <pivotField showDropDowns="0" compact="0" outline="0" showAll="0" defaultSubtotal="0"/>
    <pivotField axis="axisRow" showDropDowns="0" compact="0" outline="0" showAll="0" insertBlankRow="1" defaultSubtotal="0">
      <items count="26">
        <item x="6"/>
        <item x="23"/>
        <item x="12"/>
        <item x="14"/>
        <item x="4"/>
        <item x="8"/>
        <item x="16"/>
        <item x="5"/>
        <item x="9"/>
        <item x="1"/>
        <item x="7"/>
        <item x="15"/>
        <item x="0"/>
        <item x="20"/>
        <item x="19"/>
        <item x="13"/>
        <item x="17"/>
        <item x="11"/>
        <item x="21"/>
        <item x="10"/>
        <item x="22"/>
        <item m="1" x="24"/>
        <item x="18"/>
        <item x="2"/>
        <item m="1" x="25"/>
        <item x="3"/>
      </items>
    </pivotField>
    <pivotField axis="axisPage" showDropDowns="0" compact="0" outline="0" subtotalTop="0" multipleItemSelectionAllowed="1" showAll="0" defaultSubtotal="0">
      <items count="3">
        <item x="0"/>
        <item h="1" x="2"/>
        <item h="1" x="1"/>
      </items>
    </pivotField>
  </pivotFields>
  <rowFields count="4">
    <field x="12"/>
    <field x="5"/>
    <field x="3"/>
    <field x="4"/>
  </rowFields>
  <rowItems count="183">
    <i>
      <x/>
      <x v="1"/>
    </i>
    <i r="2">
      <x v="234"/>
      <x v="132"/>
    </i>
    <i r="2">
      <x v="142"/>
      <x v="40"/>
    </i>
    <i t="blank" r="1">
      <x v="1"/>
    </i>
    <i>
      <x v="1"/>
      <x v="10"/>
    </i>
    <i r="2">
      <x v="284"/>
      <x v="182"/>
    </i>
    <i r="2">
      <x v="279"/>
      <x v="177"/>
    </i>
    <i t="blank" r="1">
      <x v="10"/>
    </i>
    <i>
      <x v="2"/>
      <x v="11"/>
    </i>
    <i r="2">
      <x v="162"/>
      <x v="60"/>
    </i>
    <i r="2">
      <x v="160"/>
      <x v="58"/>
    </i>
    <i t="blank" r="1">
      <x v="11"/>
    </i>
    <i>
      <x v="3"/>
      <x v="3"/>
    </i>
    <i r="2">
      <x v="259"/>
      <x v="157"/>
    </i>
    <i r="2">
      <x v="166"/>
      <x v="64"/>
    </i>
    <i r="2">
      <x v="275"/>
      <x v="173"/>
    </i>
    <i r="2">
      <x v="195"/>
      <x v="93"/>
    </i>
    <i r="2">
      <x v="220"/>
      <x v="118"/>
    </i>
    <i t="blank" r="1">
      <x v="3"/>
    </i>
    <i>
      <x v="4"/>
      <x v="4"/>
    </i>
    <i r="2">
      <x v="252"/>
      <x v="150"/>
    </i>
    <i r="2">
      <x v="165"/>
      <x v="63"/>
    </i>
    <i r="2">
      <x v="140"/>
      <x v="38"/>
    </i>
    <i r="2">
      <x v="146"/>
      <x v="44"/>
    </i>
    <i t="blank" r="1">
      <x v="4"/>
    </i>
    <i>
      <x v="5"/>
      <x v="6"/>
    </i>
    <i r="2">
      <x v="257"/>
      <x v="155"/>
    </i>
    <i r="2">
      <x v="145"/>
      <x v="43"/>
    </i>
    <i t="blank" r="1">
      <x v="6"/>
    </i>
    <i>
      <x v="6"/>
      <x v="8"/>
    </i>
    <i r="2">
      <x v="265"/>
      <x v="163"/>
    </i>
    <i r="2">
      <x v="175"/>
      <x v="73"/>
    </i>
    <i t="blank" r="1">
      <x v="8"/>
    </i>
    <i>
      <x v="7"/>
      <x v="13"/>
    </i>
    <i r="2">
      <x v="141"/>
      <x v="39"/>
    </i>
    <i r="2">
      <x v="238"/>
      <x v="136"/>
    </i>
    <i r="2">
      <x v="212"/>
      <x v="110"/>
    </i>
    <i r="2">
      <x v="148"/>
      <x v="46"/>
    </i>
    <i r="2">
      <x v="248"/>
      <x v="146"/>
    </i>
    <i r="2">
      <x v="153"/>
      <x v="51"/>
    </i>
    <i r="2">
      <x v="201"/>
      <x v="99"/>
    </i>
    <i t="blank" r="1">
      <x v="13"/>
    </i>
    <i>
      <x v="8"/>
      <x v="16"/>
    </i>
    <i r="2">
      <x v="216"/>
      <x v="114"/>
    </i>
    <i r="2">
      <x v="174"/>
      <x v="72"/>
    </i>
    <i r="2">
      <x v="256"/>
      <x v="154"/>
    </i>
    <i r="2">
      <x v="154"/>
      <x v="52"/>
    </i>
    <i r="2">
      <x v="190"/>
      <x v="88"/>
    </i>
    <i r="2">
      <x v="158"/>
      <x v="56"/>
    </i>
    <i r="2">
      <x v="241"/>
      <x v="139"/>
    </i>
    <i r="2">
      <x v="159"/>
      <x v="57"/>
    </i>
    <i r="2">
      <x v="150"/>
      <x v="48"/>
    </i>
    <i r="2">
      <x v="171"/>
      <x v="69"/>
    </i>
    <i t="blank" r="1">
      <x v="16"/>
    </i>
    <i>
      <x v="9"/>
      <x v="18"/>
    </i>
    <i r="2">
      <x v="215"/>
      <x v="113"/>
    </i>
    <i r="2">
      <x v="205"/>
      <x v="103"/>
    </i>
    <i r="2">
      <x v="267"/>
      <x v="165"/>
    </i>
    <i r="2">
      <x v="184"/>
      <x v="82"/>
    </i>
    <i r="2">
      <x v="210"/>
      <x v="108"/>
    </i>
    <i r="2">
      <x v="196"/>
      <x v="94"/>
    </i>
    <i r="2">
      <x v="223"/>
      <x v="121"/>
    </i>
    <i r="2">
      <x v="202"/>
      <x v="100"/>
    </i>
    <i r="2">
      <x v="138"/>
      <x v="36"/>
    </i>
    <i r="2">
      <x v="203"/>
      <x v="101"/>
    </i>
    <i t="blank" r="1">
      <x v="18"/>
    </i>
    <i>
      <x v="10"/>
      <x v="20"/>
    </i>
    <i r="2">
      <x v="213"/>
      <x v="111"/>
    </i>
    <i r="2">
      <x v="253"/>
      <x v="151"/>
    </i>
    <i r="2">
      <x v="243"/>
      <x v="141"/>
    </i>
    <i r="2">
      <x v="147"/>
      <x v="45"/>
    </i>
    <i r="2">
      <x v="272"/>
      <x v="170"/>
    </i>
    <i r="2">
      <x v="156"/>
      <x v="54"/>
    </i>
    <i r="2">
      <x v="237"/>
      <x v="135"/>
    </i>
    <i r="2">
      <x v="157"/>
      <x v="55"/>
    </i>
    <i r="2">
      <x v="245"/>
      <x v="143"/>
    </i>
    <i r="2">
      <x v="163"/>
      <x v="61"/>
    </i>
    <i r="2">
      <x v="261"/>
      <x v="159"/>
    </i>
    <i r="2">
      <x v="168"/>
      <x v="66"/>
    </i>
    <i r="2">
      <x v="143"/>
      <x v="41"/>
    </i>
    <i r="2">
      <x v="169"/>
      <x v="67"/>
    </i>
    <i r="2">
      <x v="219"/>
      <x v="117"/>
    </i>
    <i r="2">
      <x v="170"/>
      <x v="68"/>
    </i>
    <i r="2">
      <x v="239"/>
      <x v="137"/>
    </i>
    <i r="2">
      <x v="172"/>
      <x v="70"/>
    </i>
    <i r="2">
      <x v="244"/>
      <x v="142"/>
    </i>
    <i r="2">
      <x v="188"/>
      <x v="86"/>
    </i>
    <i r="2">
      <x v="249"/>
      <x v="147"/>
    </i>
    <i r="2">
      <x v="194"/>
      <x v="92"/>
    </i>
    <i r="2">
      <x v="255"/>
      <x v="153"/>
    </i>
    <i r="2">
      <x v="199"/>
      <x v="97"/>
    </i>
    <i r="2">
      <x v="266"/>
      <x v="164"/>
    </i>
    <i r="2">
      <x v="200"/>
      <x v="98"/>
    </i>
    <i r="2">
      <x v="283"/>
      <x v="181"/>
    </i>
    <i r="2">
      <x v="204"/>
      <x v="102"/>
    </i>
    <i r="2">
      <x v="207"/>
      <x v="105"/>
    </i>
    <i t="blank" r="1">
      <x v="20"/>
    </i>
    <i>
      <x v="11"/>
      <x v="22"/>
    </i>
    <i r="2">
      <x v="258"/>
      <x v="156"/>
    </i>
    <i r="2">
      <x v="240"/>
      <x v="138"/>
    </i>
    <i r="2">
      <x v="167"/>
      <x v="65"/>
    </i>
    <i r="2">
      <x v="236"/>
      <x v="134"/>
    </i>
    <i t="blank" r="1">
      <x v="22"/>
    </i>
    <i>
      <x v="12"/>
      <x v="24"/>
    </i>
    <i r="2">
      <x v="242"/>
      <x v="140"/>
    </i>
    <i r="2">
      <x v="137"/>
      <x v="35"/>
    </i>
    <i r="2">
      <x v="269"/>
      <x v="167"/>
    </i>
    <i r="2">
      <x v="144"/>
      <x v="42"/>
    </i>
    <i r="2">
      <x v="217"/>
      <x v="115"/>
    </i>
    <i r="2">
      <x v="149"/>
      <x v="47"/>
    </i>
    <i r="2">
      <x v="247"/>
      <x v="145"/>
    </i>
    <i r="2">
      <x v="164"/>
      <x v="62"/>
    </i>
    <i r="2">
      <x v="280"/>
      <x v="178"/>
    </i>
    <i r="2">
      <x v="176"/>
      <x v="74"/>
    </i>
    <i r="2">
      <x v="214"/>
      <x v="112"/>
    </i>
    <i r="2">
      <x v="177"/>
      <x v="75"/>
    </i>
    <i r="2">
      <x v="218"/>
      <x v="116"/>
    </i>
    <i r="2">
      <x v="178"/>
      <x v="76"/>
    </i>
    <i r="2">
      <x v="246"/>
      <x v="144"/>
    </i>
    <i r="2">
      <x v="179"/>
      <x v="77"/>
    </i>
    <i r="2">
      <x v="250"/>
      <x v="148"/>
    </i>
    <i r="2">
      <x v="180"/>
      <x v="78"/>
    </i>
    <i r="2">
      <x v="278"/>
      <x v="176"/>
    </i>
    <i r="2">
      <x v="197"/>
      <x v="95"/>
    </i>
    <i r="2">
      <x v="282"/>
      <x v="180"/>
    </i>
    <i r="2">
      <x v="198"/>
      <x v="96"/>
    </i>
    <i r="2">
      <x v="209"/>
      <x v="107"/>
    </i>
    <i t="blank" r="1">
      <x v="24"/>
    </i>
    <i>
      <x v="13"/>
      <x v="5"/>
    </i>
    <i r="2">
      <x v="231"/>
      <x v="129"/>
    </i>
    <i t="blank" r="1">
      <x v="5"/>
    </i>
    <i>
      <x v="14"/>
      <x v="9"/>
    </i>
    <i r="2">
      <x v="230"/>
      <x v="128"/>
    </i>
    <i t="blank" r="1">
      <x v="9"/>
    </i>
    <i>
      <x v="15"/>
      <x v="14"/>
    </i>
    <i r="2">
      <x v="161"/>
      <x v="59"/>
    </i>
    <i t="blank" r="1">
      <x v="14"/>
    </i>
    <i>
      <x v="16"/>
      <x v="17"/>
    </i>
    <i r="2">
      <x v="232"/>
      <x v="130"/>
    </i>
    <i r="2">
      <x v="221"/>
      <x v="119"/>
    </i>
    <i r="2">
      <x v="208"/>
      <x v="106"/>
    </i>
    <i r="2">
      <x v="182"/>
      <x v="80"/>
    </i>
    <i r="2">
      <x v="225"/>
      <x v="123"/>
    </i>
    <i r="2">
      <x v="186"/>
      <x v="84"/>
    </i>
    <i r="2">
      <x v="181"/>
      <x v="79"/>
    </i>
    <i r="2">
      <x v="187"/>
      <x v="85"/>
    </i>
    <i t="blank" r="1">
      <x v="17"/>
    </i>
    <i>
      <x v="17"/>
      <x v="21"/>
    </i>
    <i r="2">
      <x v="155"/>
      <x v="53"/>
    </i>
    <i r="2">
      <x v="227"/>
      <x v="125"/>
    </i>
    <i r="2">
      <x v="226"/>
      <x v="124"/>
    </i>
    <i r="2">
      <x v="193"/>
      <x v="91"/>
    </i>
    <i r="2">
      <x v="228"/>
      <x v="126"/>
    </i>
    <i r="2">
      <x v="222"/>
      <x v="120"/>
    </i>
    <i r="2">
      <x v="224"/>
      <x v="122"/>
    </i>
    <i t="blank" r="1">
      <x v="21"/>
    </i>
    <i>
      <x v="18"/>
      <x v="23"/>
    </i>
    <i r="2">
      <x v="260"/>
      <x v="158"/>
    </i>
    <i t="blank" r="1">
      <x v="23"/>
    </i>
    <i>
      <x v="19"/>
      <x v="25"/>
    </i>
    <i r="2">
      <x v="152"/>
      <x v="50"/>
    </i>
    <i r="2">
      <x v="233"/>
      <x v="131"/>
    </i>
    <i r="2">
      <x v="229"/>
      <x v="127"/>
    </i>
    <i r="2">
      <x v="183"/>
      <x v="81"/>
    </i>
    <i r="2">
      <x v="262"/>
      <x v="160"/>
    </i>
    <i r="2">
      <x v="185"/>
      <x v="83"/>
    </i>
    <i r="2">
      <x v="191"/>
      <x v="89"/>
    </i>
    <i t="blank" r="1">
      <x v="25"/>
    </i>
    <i>
      <x v="20"/>
      <x v="2"/>
    </i>
    <i r="2">
      <x v="277"/>
      <x v="175"/>
    </i>
    <i t="blank" r="1">
      <x v="2"/>
    </i>
    <i>
      <x v="22"/>
      <x v="12"/>
    </i>
    <i r="2">
      <x v="206"/>
      <x v="104"/>
    </i>
    <i t="blank" r="1">
      <x v="12"/>
    </i>
    <i>
      <x v="23"/>
      <x v="15"/>
    </i>
    <i r="2">
      <x v="139"/>
      <x v="37"/>
    </i>
    <i r="2">
      <x v="235"/>
      <x v="133"/>
    </i>
    <i r="2">
      <x v="211"/>
      <x v="109"/>
    </i>
    <i r="2">
      <x v="151"/>
      <x v="49"/>
    </i>
    <i r="2">
      <x v="276"/>
      <x v="174"/>
    </i>
    <i r="2">
      <x v="173"/>
      <x v="71"/>
    </i>
    <i r="2">
      <x v="192"/>
      <x v="90"/>
    </i>
    <i t="blank" r="1">
      <x v="15"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3" hier="-1"/>
  </pageFields>
  <dataFields count="4">
    <dataField name="Score " fld="6" baseField="4" baseItem="3" numFmtId="3"/>
    <dataField name="10+ " fld="7" baseField="4" baseItem="3" numFmtId="3"/>
    <dataField name="10 " fld="8" baseField="4" baseItem="3" numFmtId="3"/>
    <dataField name="9 " fld="9" baseField="4" baseItem="3" numFmtId="3"/>
  </dataFields>
  <formats count="417">
    <format dxfId="432">
      <pivotArea field="12" type="button" dataOnly="0" labelOnly="1" outline="0" axis="axisRow" fieldPosition="0"/>
    </format>
    <format dxfId="431">
      <pivotArea field="3" type="button" dataOnly="0" labelOnly="1" outline="0" axis="axisRow" fieldPosition="2"/>
    </format>
    <format dxfId="430">
      <pivotArea field="4" type="button" dataOnly="0" labelOnly="1" outline="0" axis="axisRow" fieldPosition="3"/>
    </format>
    <format dxfId="429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428">
      <pivotArea field="5" type="button" dataOnly="0" labelOnly="1" outline="0" axis="axisRow" fieldPosition="1"/>
    </format>
    <format dxfId="427">
      <pivotArea dataOnly="0" labelOnly="1" outline="0" fieldPosition="0">
        <references count="2">
          <reference field="5" count="1">
            <x v="1"/>
          </reference>
          <reference field="12" count="1" selected="0">
            <x v="0"/>
          </reference>
        </references>
      </pivotArea>
    </format>
    <format dxfId="426">
      <pivotArea dataOnly="0" labelOnly="1" outline="0" fieldPosition="0">
        <references count="2">
          <reference field="5" count="1">
            <x v="10"/>
          </reference>
          <reference field="12" count="1" selected="0">
            <x v="1"/>
          </reference>
        </references>
      </pivotArea>
    </format>
    <format dxfId="425">
      <pivotArea dataOnly="0" labelOnly="1" outline="0" fieldPosition="0">
        <references count="2">
          <reference field="5" count="1">
            <x v="11"/>
          </reference>
          <reference field="12" count="1" selected="0">
            <x v="2"/>
          </reference>
        </references>
      </pivotArea>
    </format>
    <format dxfId="424">
      <pivotArea dataOnly="0" labelOnly="1" outline="0" fieldPosition="0">
        <references count="2">
          <reference field="5" count="1">
            <x v="3"/>
          </reference>
          <reference field="12" count="1" selected="0">
            <x v="3"/>
          </reference>
        </references>
      </pivotArea>
    </format>
    <format dxfId="423">
      <pivotArea dataOnly="0" labelOnly="1" outline="0" fieldPosition="0">
        <references count="2">
          <reference field="5" count="1">
            <x v="4"/>
          </reference>
          <reference field="12" count="1" selected="0">
            <x v="4"/>
          </reference>
        </references>
      </pivotArea>
    </format>
    <format dxfId="422">
      <pivotArea dataOnly="0" labelOnly="1" outline="0" fieldPosition="0">
        <references count="2">
          <reference field="5" count="1">
            <x v="6"/>
          </reference>
          <reference field="12" count="1" selected="0">
            <x v="5"/>
          </reference>
        </references>
      </pivotArea>
    </format>
    <format dxfId="421">
      <pivotArea dataOnly="0" labelOnly="1" outline="0" fieldPosition="0">
        <references count="2">
          <reference field="5" count="1">
            <x v="8"/>
          </reference>
          <reference field="12" count="1" selected="0">
            <x v="6"/>
          </reference>
        </references>
      </pivotArea>
    </format>
    <format dxfId="420">
      <pivotArea dataOnly="0" labelOnly="1" outline="0" fieldPosition="0">
        <references count="2">
          <reference field="5" count="1">
            <x v="13"/>
          </reference>
          <reference field="12" count="1" selected="0">
            <x v="7"/>
          </reference>
        </references>
      </pivotArea>
    </format>
    <format dxfId="419">
      <pivotArea dataOnly="0" labelOnly="1" outline="0" fieldPosition="0">
        <references count="2">
          <reference field="5" count="1">
            <x v="16"/>
          </reference>
          <reference field="12" count="1" selected="0">
            <x v="8"/>
          </reference>
        </references>
      </pivotArea>
    </format>
    <format dxfId="418">
      <pivotArea dataOnly="0" labelOnly="1" outline="0" fieldPosition="0">
        <references count="2">
          <reference field="5" count="1">
            <x v="18"/>
          </reference>
          <reference field="12" count="1" selected="0">
            <x v="9"/>
          </reference>
        </references>
      </pivotArea>
    </format>
    <format dxfId="417">
      <pivotArea dataOnly="0" labelOnly="1" outline="0" fieldPosition="0">
        <references count="2">
          <reference field="5" count="1">
            <x v="20"/>
          </reference>
          <reference field="12" count="1" selected="0">
            <x v="10"/>
          </reference>
        </references>
      </pivotArea>
    </format>
    <format dxfId="416">
      <pivotArea dataOnly="0" labelOnly="1" outline="0" fieldPosition="0">
        <references count="2">
          <reference field="5" count="1">
            <x v="22"/>
          </reference>
          <reference field="12" count="1" selected="0">
            <x v="11"/>
          </reference>
        </references>
      </pivotArea>
    </format>
    <format dxfId="415">
      <pivotArea dataOnly="0" labelOnly="1" outline="0" fieldPosition="0">
        <references count="2">
          <reference field="5" count="1">
            <x v="24"/>
          </reference>
          <reference field="12" count="1" selected="0">
            <x v="12"/>
          </reference>
        </references>
      </pivotArea>
    </format>
    <format dxfId="414">
      <pivotArea dataOnly="0" labelOnly="1" outline="0" fieldPosition="0">
        <references count="2">
          <reference field="5" count="1">
            <x v="5"/>
          </reference>
          <reference field="12" count="1" selected="0">
            <x v="13"/>
          </reference>
        </references>
      </pivotArea>
    </format>
    <format dxfId="413">
      <pivotArea dataOnly="0" labelOnly="1" outline="0" fieldPosition="0">
        <references count="2">
          <reference field="5" count="1">
            <x v="9"/>
          </reference>
          <reference field="12" count="1" selected="0">
            <x v="14"/>
          </reference>
        </references>
      </pivotArea>
    </format>
    <format dxfId="412">
      <pivotArea dataOnly="0" labelOnly="1" outline="0" fieldPosition="0">
        <references count="2">
          <reference field="5" count="1">
            <x v="14"/>
          </reference>
          <reference field="12" count="1" selected="0">
            <x v="15"/>
          </reference>
        </references>
      </pivotArea>
    </format>
    <format dxfId="411">
      <pivotArea dataOnly="0" labelOnly="1" outline="0" fieldPosition="0">
        <references count="2">
          <reference field="5" count="1">
            <x v="17"/>
          </reference>
          <reference field="12" count="1" selected="0">
            <x v="16"/>
          </reference>
        </references>
      </pivotArea>
    </format>
    <format dxfId="410">
      <pivotArea dataOnly="0" labelOnly="1" outline="0" fieldPosition="0">
        <references count="2">
          <reference field="5" count="1">
            <x v="21"/>
          </reference>
          <reference field="12" count="1" selected="0">
            <x v="17"/>
          </reference>
        </references>
      </pivotArea>
    </format>
    <format dxfId="409">
      <pivotArea dataOnly="0" labelOnly="1" outline="0" fieldPosition="0">
        <references count="2">
          <reference field="5" count="1">
            <x v="23"/>
          </reference>
          <reference field="12" count="1" selected="0">
            <x v="18"/>
          </reference>
        </references>
      </pivotArea>
    </format>
    <format dxfId="408">
      <pivotArea dataOnly="0" labelOnly="1" outline="0" fieldPosition="0">
        <references count="2">
          <reference field="5" count="1">
            <x v="25"/>
          </reference>
          <reference field="12" count="1" selected="0">
            <x v="19"/>
          </reference>
        </references>
      </pivotArea>
    </format>
    <format dxfId="407">
      <pivotArea dataOnly="0" labelOnly="1" outline="0" fieldPosition="0">
        <references count="2">
          <reference field="5" count="1">
            <x v="2"/>
          </reference>
          <reference field="12" count="1" selected="0">
            <x v="20"/>
          </reference>
        </references>
      </pivotArea>
    </format>
    <format dxfId="406">
      <pivotArea dataOnly="0" labelOnly="1" outline="0" fieldPosition="0">
        <references count="2">
          <reference field="5" count="1">
            <x v="7"/>
          </reference>
          <reference field="12" count="1" selected="0">
            <x v="21"/>
          </reference>
        </references>
      </pivotArea>
    </format>
    <format dxfId="405">
      <pivotArea dataOnly="0" labelOnly="1" outline="0" fieldPosition="0">
        <references count="2">
          <reference field="5" count="1">
            <x v="12"/>
          </reference>
          <reference field="12" count="1" selected="0">
            <x v="22"/>
          </reference>
        </references>
      </pivotArea>
    </format>
    <format dxfId="404">
      <pivotArea dataOnly="0" labelOnly="1" outline="0" fieldPosition="0">
        <references count="2">
          <reference field="5" count="1">
            <x v="15"/>
          </reference>
          <reference field="12" count="1" selected="0">
            <x v="23"/>
          </reference>
        </references>
      </pivotArea>
    </format>
    <format dxfId="403">
      <pivotArea dataOnly="0" labelOnly="1" outline="0" fieldPosition="0">
        <references count="2">
          <reference field="5" count="1">
            <x v="19"/>
          </reference>
          <reference field="12" count="1" selected="0">
            <x v="24"/>
          </reference>
        </references>
      </pivotArea>
    </format>
    <format dxfId="402">
      <pivotArea field="12" type="button" dataOnly="0" labelOnly="1" outline="0" axis="axisRow" fieldPosition="0"/>
    </format>
    <format dxfId="401">
      <pivotArea dataOnly="0" labelOnly="1" outline="0" fieldPosition="0">
        <references count="1">
          <reference field="12" count="25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</reference>
        </references>
      </pivotArea>
    </format>
    <format dxfId="400">
      <pivotArea field="4" type="button" dataOnly="0" labelOnly="1" outline="0" axis="axisRow" fieldPosition="3"/>
    </format>
    <format dxfId="399">
      <pivotArea dataOnly="0" labelOnly="1" outline="0" fieldPosition="0">
        <references count="2">
          <reference field="5" count="1">
            <x v="7"/>
          </reference>
          <reference field="12" count="1" selected="0">
            <x v="21"/>
          </reference>
        </references>
      </pivotArea>
    </format>
    <format dxfId="398">
      <pivotArea dataOnly="0" labelOnly="1" outline="0" fieldPosition="0">
        <references count="2">
          <reference field="5" count="1">
            <x v="19"/>
          </reference>
          <reference field="12" count="1" selected="0">
            <x v="24"/>
          </reference>
        </references>
      </pivotArea>
    </format>
    <format dxfId="397">
      <pivotArea dataOnly="0" labelOnly="1" outline="0" fieldPosition="0">
        <references count="3">
          <reference field="3" count="2">
            <x v="41"/>
            <x v="109"/>
          </reference>
          <reference field="5" count="1" selected="0">
            <x v="1"/>
          </reference>
          <reference field="12" count="1" selected="0">
            <x v="0"/>
          </reference>
        </references>
      </pivotArea>
    </format>
    <format dxfId="396">
      <pivotArea dataOnly="0" labelOnly="1" outline="0" fieldPosition="0">
        <references count="3">
          <reference field="3" count="2">
            <x v="55"/>
            <x v="62"/>
          </reference>
          <reference field="5" count="1" selected="0">
            <x v="10"/>
          </reference>
          <reference field="12" count="1" selected="0">
            <x v="1"/>
          </reference>
        </references>
      </pivotArea>
    </format>
    <format dxfId="395">
      <pivotArea dataOnly="0" labelOnly="1" outline="0" fieldPosition="0">
        <references count="3">
          <reference field="3" count="2">
            <x v="1"/>
            <x v="122"/>
          </reference>
          <reference field="5" count="1" selected="0">
            <x v="11"/>
          </reference>
          <reference field="12" count="1" selected="0">
            <x v="2"/>
          </reference>
        </references>
      </pivotArea>
    </format>
    <format dxfId="394">
      <pivotArea dataOnly="0" labelOnly="1" outline="0" fieldPosition="0">
        <references count="3">
          <reference field="3" count="5">
            <x v="7"/>
            <x v="24"/>
            <x v="28"/>
            <x v="38"/>
            <x v="107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393">
      <pivotArea dataOnly="0" labelOnly="1" outline="0" fieldPosition="0">
        <references count="3">
          <reference field="3" count="4">
            <x v="12"/>
            <x v="73"/>
            <x v="85"/>
            <x v="133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392">
      <pivotArea dataOnly="0" labelOnly="1" outline="0" fieldPosition="0">
        <references count="3">
          <reference field="3" count="2">
            <x v="94"/>
            <x v="130"/>
          </reference>
          <reference field="5" count="1" selected="0">
            <x v="6"/>
          </reference>
          <reference field="12" count="1" selected="0">
            <x v="5"/>
          </reference>
        </references>
      </pivotArea>
    </format>
    <format dxfId="391">
      <pivotArea dataOnly="0" labelOnly="1" outline="0" fieldPosition="0">
        <references count="3">
          <reference field="3" count="2">
            <x v="14"/>
            <x v="82"/>
          </reference>
          <reference field="5" count="1" selected="0">
            <x v="8"/>
          </reference>
          <reference field="12" count="1" selected="0">
            <x v="6"/>
          </reference>
        </references>
      </pivotArea>
    </format>
    <format dxfId="390">
      <pivotArea dataOnly="0" labelOnly="1" outline="0" fieldPosition="0">
        <references count="3">
          <reference field="3" count="7">
            <x v="39"/>
            <x v="65"/>
            <x v="66"/>
            <x v="74"/>
            <x v="96"/>
            <x v="100"/>
            <x v="101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389">
      <pivotArea dataOnly="0" labelOnly="1" outline="0" fieldPosition="0">
        <references count="3">
          <reference field="3" count="10">
            <x v="9"/>
            <x v="37"/>
            <x v="40"/>
            <x v="43"/>
            <x v="47"/>
            <x v="58"/>
            <x v="80"/>
            <x v="95"/>
            <x v="118"/>
            <x v="127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88">
      <pivotArea dataOnly="0" labelOnly="1" outline="0" fieldPosition="0">
        <references count="3">
          <reference field="3" count="10">
            <x v="26"/>
            <x v="30"/>
            <x v="60"/>
            <x v="97"/>
            <x v="99"/>
            <x v="102"/>
            <x v="117"/>
            <x v="120"/>
            <x v="124"/>
            <x v="129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87">
      <pivotArea dataOnly="0" labelOnly="1" outline="0" fieldPosition="0">
        <references count="3">
          <reference field="3" count="29">
            <x v="5"/>
            <x v="6"/>
            <x v="10"/>
            <x v="16"/>
            <x v="17"/>
            <x v="18"/>
            <x v="29"/>
            <x v="32"/>
            <x v="33"/>
            <x v="49"/>
            <x v="50"/>
            <x v="56"/>
            <x v="57"/>
            <x v="59"/>
            <x v="61"/>
            <x v="68"/>
            <x v="70"/>
            <x v="71"/>
            <x v="72"/>
            <x v="76"/>
            <x v="81"/>
            <x v="83"/>
            <x v="91"/>
            <x v="93"/>
            <x v="104"/>
            <x v="110"/>
            <x v="114"/>
            <x v="119"/>
            <x v="13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86">
      <pivotArea dataOnly="0" labelOnly="1" outline="0" fieldPosition="0">
        <references count="3">
          <reference field="3" count="4">
            <x v="11"/>
            <x v="22"/>
            <x v="67"/>
            <x v="69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385">
      <pivotArea dataOnly="0" labelOnly="1" outline="0" fieldPosition="0">
        <references count="3">
          <reference field="3" count="23">
            <x v="13"/>
            <x v="20"/>
            <x v="27"/>
            <x v="31"/>
            <x v="34"/>
            <x v="35"/>
            <x v="44"/>
            <x v="46"/>
            <x v="48"/>
            <x v="51"/>
            <x v="52"/>
            <x v="53"/>
            <x v="54"/>
            <x v="63"/>
            <x v="78"/>
            <x v="79"/>
            <x v="84"/>
            <x v="92"/>
            <x v="105"/>
            <x v="113"/>
            <x v="123"/>
            <x v="126"/>
            <x v="134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384">
      <pivotArea dataOnly="0" labelOnly="1" outline="0" fieldPosition="0">
        <references count="3">
          <reference field="3" count="1">
            <x v="19"/>
          </reference>
          <reference field="5" count="1" selected="0">
            <x v="5"/>
          </reference>
          <reference field="12" count="1" selected="0">
            <x v="13"/>
          </reference>
        </references>
      </pivotArea>
    </format>
    <format dxfId="383">
      <pivotArea dataOnly="0" labelOnly="1" outline="0" fieldPosition="0">
        <references count="3">
          <reference field="3" count="1">
            <x v="15"/>
          </reference>
          <reference field="5" count="1" selected="0">
            <x v="9"/>
          </reference>
          <reference field="12" count="1" selected="0">
            <x v="14"/>
          </reference>
        </references>
      </pivotArea>
    </format>
    <format dxfId="382">
      <pivotArea dataOnly="0" labelOnly="1" outline="0" fieldPosition="0">
        <references count="3">
          <reference field="3" count="1">
            <x v="36"/>
          </reference>
          <reference field="5" count="1" selected="0">
            <x v="14"/>
          </reference>
          <reference field="12" count="1" selected="0">
            <x v="15"/>
          </reference>
        </references>
      </pivotArea>
    </format>
    <format dxfId="381">
      <pivotArea dataOnly="0" labelOnly="1" outline="0" fieldPosition="0">
        <references count="3">
          <reference field="3" count="8">
            <x v="2"/>
            <x v="77"/>
            <x v="86"/>
            <x v="98"/>
            <x v="103"/>
            <x v="115"/>
            <x v="128"/>
            <x v="131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380">
      <pivotArea dataOnly="0" labelOnly="1" outline="0" fieldPosition="0">
        <references count="3">
          <reference field="3" count="7">
            <x v="4"/>
            <x v="42"/>
            <x v="64"/>
            <x v="87"/>
            <x v="89"/>
            <x v="108"/>
            <x v="116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379">
      <pivotArea dataOnly="0" labelOnly="1" outline="0" fieldPosition="0">
        <references count="3">
          <reference field="3" count="1">
            <x v="112"/>
          </reference>
          <reference field="5" count="1" selected="0">
            <x v="23"/>
          </reference>
          <reference field="12" count="1" selected="0">
            <x v="18"/>
          </reference>
        </references>
      </pivotArea>
    </format>
    <format dxfId="378">
      <pivotArea dataOnly="0" labelOnly="1" outline="0" fieldPosition="0">
        <references count="3">
          <reference field="3" count="7">
            <x v="3"/>
            <x v="23"/>
            <x v="25"/>
            <x v="75"/>
            <x v="111"/>
            <x v="121"/>
            <x v="125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377">
      <pivotArea dataOnly="0" labelOnly="1" outline="0" fieldPosition="0">
        <references count="3">
          <reference field="3" count="1">
            <x v="90"/>
          </reference>
          <reference field="5" count="1" selected="0">
            <x v="2"/>
          </reference>
          <reference field="12" count="1" selected="0">
            <x v="20"/>
          </reference>
        </references>
      </pivotArea>
    </format>
    <format dxfId="376">
      <pivotArea dataOnly="0" labelOnly="1" outline="0" fieldPosition="0">
        <references count="3">
          <reference field="3" count="1">
            <x v="106"/>
          </reference>
          <reference field="5" count="1" selected="0">
            <x v="7"/>
          </reference>
          <reference field="12" count="1" selected="0">
            <x v="21"/>
          </reference>
        </references>
      </pivotArea>
    </format>
    <format dxfId="375">
      <pivotArea dataOnly="0" labelOnly="1" outline="0" fieldPosition="0">
        <references count="3">
          <reference field="3" count="1">
            <x v="21"/>
          </reference>
          <reference field="5" count="1" selected="0">
            <x v="12"/>
          </reference>
          <reference field="12" count="1" selected="0">
            <x v="22"/>
          </reference>
        </references>
      </pivotArea>
    </format>
    <format dxfId="374">
      <pivotArea dataOnly="0" labelOnly="1" outline="0" fieldPosition="0">
        <references count="3">
          <reference field="3" count="1">
            <x v="8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373">
      <pivotArea dataOnly="0" labelOnly="1" outline="0" fieldPosition="0">
        <references count="3">
          <reference field="3" count="5">
            <x v="0"/>
            <x v="32"/>
            <x v="45"/>
            <x v="88"/>
            <x v="132"/>
          </reference>
          <reference field="5" count="1" selected="0">
            <x v="19"/>
          </reference>
          <reference field="12" count="1" selected="0">
            <x v="24"/>
          </reference>
        </references>
      </pivotArea>
    </format>
    <format dxfId="372">
      <pivotArea dataOnly="0" labelOnly="1" outline="0" fieldPosition="0">
        <references count="4">
          <reference field="3" count="1" selected="0">
            <x v="41"/>
          </reference>
          <reference field="4" count="1">
            <x v="17"/>
          </reference>
          <reference field="5" count="1" selected="0">
            <x v="1"/>
          </reference>
          <reference field="12" count="1" selected="0">
            <x v="0"/>
          </reference>
        </references>
      </pivotArea>
    </format>
    <format dxfId="371">
      <pivotArea dataOnly="0" labelOnly="1" outline="0" fieldPosition="0">
        <references count="4">
          <reference field="3" count="1" selected="0">
            <x v="109"/>
          </reference>
          <reference field="4" count="1">
            <x v="3"/>
          </reference>
          <reference field="5" count="1" selected="0">
            <x v="1"/>
          </reference>
          <reference field="12" count="1" selected="0">
            <x v="0"/>
          </reference>
        </references>
      </pivotArea>
    </format>
    <format dxfId="370">
      <pivotArea dataOnly="0" labelOnly="1" outline="0" fieldPosition="0">
        <references count="4">
          <reference field="3" count="1" selected="0">
            <x v="55"/>
          </reference>
          <reference field="4" count="1">
            <x v="17"/>
          </reference>
          <reference field="5" count="1" selected="0">
            <x v="10"/>
          </reference>
          <reference field="12" count="1" selected="0">
            <x v="1"/>
          </reference>
        </references>
      </pivotArea>
    </format>
    <format dxfId="369">
      <pivotArea dataOnly="0" labelOnly="1" outline="0" fieldPosition="0">
        <references count="4">
          <reference field="3" count="1" selected="0">
            <x v="62"/>
          </reference>
          <reference field="4" count="1">
            <x v="29"/>
          </reference>
          <reference field="5" count="1" selected="0">
            <x v="10"/>
          </reference>
          <reference field="12" count="1" selected="0">
            <x v="1"/>
          </reference>
        </references>
      </pivotArea>
    </format>
    <format dxfId="368">
      <pivotArea dataOnly="0" labelOnly="1" outline="0" fieldPosition="0">
        <references count="4">
          <reference field="3" count="1" selected="0">
            <x v="1"/>
          </reference>
          <reference field="4" count="1">
            <x v="12"/>
          </reference>
          <reference field="5" count="1" selected="0">
            <x v="11"/>
          </reference>
          <reference field="12" count="1" selected="0">
            <x v="2"/>
          </reference>
        </references>
      </pivotArea>
    </format>
    <format dxfId="367">
      <pivotArea dataOnly="0" labelOnly="1" outline="0" fieldPosition="0">
        <references count="4">
          <reference field="3" count="1" selected="0">
            <x v="122"/>
          </reference>
          <reference field="4" count="1">
            <x v="16"/>
          </reference>
          <reference field="5" count="1" selected="0">
            <x v="11"/>
          </reference>
          <reference field="12" count="1" selected="0">
            <x v="2"/>
          </reference>
        </references>
      </pivotArea>
    </format>
    <format dxfId="366">
      <pivotArea dataOnly="0" labelOnly="1" outline="0" fieldPosition="0">
        <references count="4">
          <reference field="3" count="1" selected="0">
            <x v="7"/>
          </reference>
          <reference field="4" count="1">
            <x v="33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365">
      <pivotArea dataOnly="0" labelOnly="1" outline="0" fieldPosition="0">
        <references count="4">
          <reference field="3" count="1" selected="0">
            <x v="24"/>
          </reference>
          <reference field="4" count="1">
            <x v="12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364">
      <pivotArea dataOnly="0" labelOnly="1" outline="0" fieldPosition="0">
        <references count="4">
          <reference field="3" count="1" selected="0">
            <x v="38"/>
          </reference>
          <reference field="4" count="1">
            <x v="30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363">
      <pivotArea dataOnly="0" labelOnly="1" outline="0" fieldPosition="0">
        <references count="4">
          <reference field="3" count="1" selected="0">
            <x v="107"/>
          </reference>
          <reference field="4" count="1">
            <x v="22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362">
      <pivotArea dataOnly="0" labelOnly="1" outline="0" fieldPosition="0">
        <references count="4">
          <reference field="3" count="1" selected="0">
            <x v="28"/>
          </reference>
          <reference field="4" count="1">
            <x v="17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361">
      <pivotArea dataOnly="0" labelOnly="1" outline="0" fieldPosition="0">
        <references count="4">
          <reference field="3" count="1" selected="0">
            <x v="133"/>
          </reference>
          <reference field="4" count="1">
            <x v="13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360">
      <pivotArea dataOnly="0" labelOnly="1" outline="0" fieldPosition="0">
        <references count="4">
          <reference field="3" count="1" selected="0">
            <x v="85"/>
          </reference>
          <reference field="4" count="1">
            <x v="22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359">
      <pivotArea dataOnly="0" labelOnly="1" outline="0" fieldPosition="0">
        <references count="4">
          <reference field="3" count="1" selected="0">
            <x v="73"/>
          </reference>
          <reference field="4" count="1">
            <x v="12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358">
      <pivotArea dataOnly="0" labelOnly="1" outline="0" fieldPosition="0">
        <references count="4">
          <reference field="3" count="1" selected="0">
            <x v="12"/>
          </reference>
          <reference field="4" count="1">
            <x v="22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357">
      <pivotArea dataOnly="0" labelOnly="1" outline="0" fieldPosition="0">
        <references count="4">
          <reference field="3" count="1" selected="0">
            <x v="94"/>
          </reference>
          <reference field="4" count="1">
            <x v="18"/>
          </reference>
          <reference field="5" count="1" selected="0">
            <x v="6"/>
          </reference>
          <reference field="12" count="1" selected="0">
            <x v="5"/>
          </reference>
        </references>
      </pivotArea>
    </format>
    <format dxfId="356">
      <pivotArea dataOnly="0" labelOnly="1" outline="0" fieldPosition="0">
        <references count="4">
          <reference field="3" count="1" selected="0">
            <x v="130"/>
          </reference>
          <reference field="4" count="1">
            <x v="22"/>
          </reference>
          <reference field="5" count="1" selected="0">
            <x v="6"/>
          </reference>
          <reference field="12" count="1" selected="0">
            <x v="5"/>
          </reference>
        </references>
      </pivotArea>
    </format>
    <format dxfId="355">
      <pivotArea dataOnly="0" labelOnly="1" outline="0" fieldPosition="0">
        <references count="4">
          <reference field="3" count="1" selected="0">
            <x v="14"/>
          </reference>
          <reference field="4" count="1">
            <x v="4"/>
          </reference>
          <reference field="5" count="1" selected="0">
            <x v="8"/>
          </reference>
          <reference field="12" count="1" selected="0">
            <x v="6"/>
          </reference>
        </references>
      </pivotArea>
    </format>
    <format dxfId="354">
      <pivotArea dataOnly="0" labelOnly="1" outline="0" fieldPosition="0">
        <references count="4">
          <reference field="3" count="1" selected="0">
            <x v="82"/>
          </reference>
          <reference field="4" count="1">
            <x v="17"/>
          </reference>
          <reference field="5" count="1" selected="0">
            <x v="8"/>
          </reference>
          <reference field="12" count="1" selected="0">
            <x v="6"/>
          </reference>
        </references>
      </pivotArea>
    </format>
    <format dxfId="353">
      <pivotArea dataOnly="0" labelOnly="1" outline="0" fieldPosition="0">
        <references count="4">
          <reference field="3" count="1" selected="0">
            <x v="101"/>
          </reference>
          <reference field="4" count="1">
            <x v="24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352">
      <pivotArea dataOnly="0" labelOnly="1" outline="0" fieldPosition="0">
        <references count="4">
          <reference field="3" count="1" selected="0">
            <x v="66"/>
          </reference>
          <reference field="4" count="1">
            <x v="23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351">
      <pivotArea dataOnly="0" labelOnly="1" outline="0" fieldPosition="0">
        <references count="4">
          <reference field="3" count="1" selected="0">
            <x v="65"/>
          </reference>
          <reference field="4" count="1">
            <x v="28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350">
      <pivotArea dataOnly="0" labelOnly="1" outline="0" fieldPosition="0">
        <references count="4">
          <reference field="3" count="1" selected="0">
            <x v="96"/>
          </reference>
          <reference field="4" count="1">
            <x v="17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349">
      <pivotArea dataOnly="0" labelOnly="1" outline="0" fieldPosition="0">
        <references count="4">
          <reference field="3" count="1" selected="0">
            <x v="100"/>
          </reference>
          <reference field="4" count="1">
            <x v="15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348">
      <pivotArea dataOnly="0" labelOnly="1" outline="0" fieldPosition="0">
        <references count="4">
          <reference field="3" count="1" selected="0">
            <x v="74"/>
          </reference>
          <reference field="4" count="1">
            <x v="22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347">
      <pivotArea dataOnly="0" labelOnly="1" outline="0" fieldPosition="0">
        <references count="4">
          <reference field="3" count="1" selected="0">
            <x v="39"/>
          </reference>
          <reference field="4" count="1">
            <x v="17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346">
      <pivotArea dataOnly="0" labelOnly="1" outline="0" fieldPosition="0">
        <references count="4">
          <reference field="3" count="1" selected="0">
            <x v="47"/>
          </reference>
          <reference field="4" count="1">
            <x v="14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45">
      <pivotArea dataOnly="0" labelOnly="1" outline="0" fieldPosition="0">
        <references count="4">
          <reference field="3" count="1" selected="0">
            <x v="37"/>
          </reference>
          <reference field="4" count="1">
            <x v="30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44">
      <pivotArea dataOnly="0" labelOnly="1" outline="0" fieldPosition="0">
        <references count="4">
          <reference field="3" count="1" selected="0">
            <x v="118"/>
          </reference>
          <reference field="4" count="1">
            <x v="20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43">
      <pivotArea dataOnly="0" labelOnly="1" outline="0" fieldPosition="0">
        <references count="4">
          <reference field="3" count="1" selected="0">
            <x v="58"/>
          </reference>
          <reference field="4" count="1">
            <x v="13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42">
      <pivotArea dataOnly="0" labelOnly="1" outline="0" fieldPosition="0">
        <references count="4">
          <reference field="3" count="1" selected="0">
            <x v="80"/>
          </reference>
          <reference field="4" count="1">
            <x v="33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41">
      <pivotArea dataOnly="0" labelOnly="1" outline="0" fieldPosition="0">
        <references count="4">
          <reference field="3" count="1" selected="0">
            <x v="127"/>
          </reference>
          <reference field="4" count="1">
            <x v="29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40">
      <pivotArea dataOnly="0" labelOnly="1" outline="0" fieldPosition="0">
        <references count="4">
          <reference field="3" count="1" selected="0">
            <x v="95"/>
          </reference>
          <reference field="4" count="1">
            <x v="16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39">
      <pivotArea dataOnly="0" labelOnly="1" outline="0" fieldPosition="0">
        <references count="4">
          <reference field="3" count="1" selected="0">
            <x v="9"/>
          </reference>
          <reference field="4" count="1">
            <x v="26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38">
      <pivotArea dataOnly="0" labelOnly="1" outline="0" fieldPosition="0">
        <references count="4">
          <reference field="3" count="1" selected="0">
            <x v="40"/>
          </reference>
          <reference field="4" count="1">
            <x v="17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37">
      <pivotArea dataOnly="0" labelOnly="1" outline="0" fieldPosition="0">
        <references count="4">
          <reference field="3" count="1" selected="0">
            <x v="43"/>
          </reference>
          <reference field="4" count="1">
            <x v="5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336">
      <pivotArea dataOnly="0" labelOnly="1" outline="0" fieldPosition="0">
        <references count="4">
          <reference field="3" count="1" selected="0">
            <x v="99"/>
          </reference>
          <reference field="4" count="1">
            <x v="16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35">
      <pivotArea dataOnly="0" labelOnly="1" outline="0" fieldPosition="0">
        <references count="4">
          <reference field="3" count="1" selected="0">
            <x v="129"/>
          </reference>
          <reference field="4" count="1">
            <x v="33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34">
      <pivotArea dataOnly="0" labelOnly="1" outline="0" fieldPosition="0">
        <references count="4">
          <reference field="3" count="1" selected="0">
            <x v="124"/>
          </reference>
          <reference field="4" count="1">
            <x v="24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33">
      <pivotArea dataOnly="0" labelOnly="1" outline="0" fieldPosition="0">
        <references count="4">
          <reference field="3" count="1" selected="0">
            <x v="102"/>
          </reference>
          <reference field="4" count="1">
            <x v="21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32">
      <pivotArea dataOnly="0" labelOnly="1" outline="0" fieldPosition="0">
        <references count="4">
          <reference field="3" count="1" selected="0">
            <x v="117"/>
          </reference>
          <reference field="4" count="1">
            <x v="17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31">
      <pivotArea dataOnly="0" labelOnly="1" outline="0" fieldPosition="0">
        <references count="4">
          <reference field="3" count="1" selected="0">
            <x v="30"/>
          </reference>
          <reference field="4" count="1">
            <x v="8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30">
      <pivotArea dataOnly="0" labelOnly="1" outline="0" fieldPosition="0">
        <references count="4">
          <reference field="3" count="1" selected="0">
            <x v="97"/>
          </reference>
          <reference field="4" count="1">
            <x v="21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29">
      <pivotArea dataOnly="0" labelOnly="1" outline="0" fieldPosition="0">
        <references count="4">
          <reference field="3" count="1" selected="0">
            <x v="26"/>
          </reference>
          <reference field="4" count="1">
            <x v="33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28">
      <pivotArea dataOnly="0" labelOnly="1" outline="0" fieldPosition="0">
        <references count="4">
          <reference field="3" count="1" selected="0">
            <x v="120"/>
          </reference>
          <reference field="4" count="1">
            <x v="22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27">
      <pivotArea dataOnly="0" labelOnly="1" outline="0" fieldPosition="0">
        <references count="4">
          <reference field="3" count="1" selected="0">
            <x v="60"/>
          </reference>
          <reference field="4" count="1">
            <x v="29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326">
      <pivotArea dataOnly="0" labelOnly="1" outline="0" fieldPosition="0">
        <references count="4">
          <reference field="3" count="1" selected="0">
            <x v="110"/>
          </reference>
          <reference field="4" count="1">
            <x v="26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25">
      <pivotArea dataOnly="0" labelOnly="1" outline="0" fieldPosition="0">
        <references count="4">
          <reference field="3" count="1" selected="0">
            <x v="5"/>
          </reference>
          <reference field="4" count="1">
            <x v="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24">
      <pivotArea dataOnly="0" labelOnly="1" outline="0" fieldPosition="0">
        <references count="4">
          <reference field="3" count="1" selected="0">
            <x v="83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23">
      <pivotArea dataOnly="0" labelOnly="1" outline="0" fieldPosition="0">
        <references count="4">
          <reference field="3" count="1" selected="0">
            <x v="17"/>
          </reference>
          <reference field="4" count="1">
            <x v="7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22">
      <pivotArea dataOnly="0" labelOnly="1" outline="0" fieldPosition="0">
        <references count="4">
          <reference field="3" count="1" selected="0">
            <x v="10"/>
          </reference>
          <reference field="4" count="1">
            <x v="22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21">
      <pivotArea dataOnly="0" labelOnly="1" outline="0" fieldPosition="0">
        <references count="4">
          <reference field="3" count="1" selected="0">
            <x v="16"/>
          </reference>
          <reference field="4" count="1">
            <x v="27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20">
      <pivotArea dataOnly="0" labelOnly="1" outline="0" fieldPosition="0">
        <references count="4">
          <reference field="3" count="1" selected="0">
            <x v="81"/>
          </reference>
          <reference field="4" count="1">
            <x v="24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9">
      <pivotArea dataOnly="0" labelOnly="1" outline="0" fieldPosition="0">
        <references count="4">
          <reference field="3" count="1" selected="0">
            <x v="33"/>
          </reference>
          <reference field="4" count="1">
            <x v="1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8">
      <pivotArea dataOnly="0" labelOnly="1" outline="0" fieldPosition="0">
        <references count="4">
          <reference field="3" count="1" selected="0">
            <x v="68"/>
          </reference>
          <reference field="4" count="1">
            <x v="20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7">
      <pivotArea dataOnly="0" labelOnly="1" outline="0" fieldPosition="0">
        <references count="4">
          <reference field="3" count="1" selected="0">
            <x v="59"/>
          </reference>
          <reference field="4" count="1">
            <x v="28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6">
      <pivotArea dataOnly="0" labelOnly="1" outline="0" fieldPosition="0">
        <references count="4">
          <reference field="3" count="1" selected="0">
            <x v="70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5">
      <pivotArea dataOnly="0" labelOnly="1" outline="0" fieldPosition="0">
        <references count="4">
          <reference field="3" count="1" selected="0">
            <x v="72"/>
          </reference>
          <reference field="4" count="1">
            <x v="26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4">
      <pivotArea dataOnly="0" labelOnly="1" outline="0" fieldPosition="0">
        <references count="4">
          <reference field="3" count="1" selected="0">
            <x v="56"/>
          </reference>
          <reference field="4" count="1">
            <x v="1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3">
      <pivotArea dataOnly="0" labelOnly="1" outline="0" fieldPosition="0">
        <references count="4">
          <reference field="3" count="1" selected="0">
            <x v="93"/>
          </reference>
          <reference field="4" count="1">
            <x v="18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2">
      <pivotArea dataOnly="0" labelOnly="1" outline="0" fieldPosition="0">
        <references count="4">
          <reference field="3" count="1" selected="0">
            <x v="6"/>
          </reference>
          <reference field="4" count="1">
            <x v="2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1">
      <pivotArea dataOnly="0" labelOnly="1" outline="0" fieldPosition="0">
        <references count="4">
          <reference field="3" count="1" selected="0">
            <x v="57"/>
          </reference>
          <reference field="4" count="1">
            <x v="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10">
      <pivotArea dataOnly="0" labelOnly="1" outline="0" fieldPosition="0">
        <references count="4">
          <reference field="3" count="1" selected="0">
            <x v="61"/>
          </reference>
          <reference field="4" count="1">
            <x v="29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9">
      <pivotArea dataOnly="0" labelOnly="1" outline="0" fieldPosition="0">
        <references count="4">
          <reference field="3" count="1" selected="0">
            <x v="50"/>
          </reference>
          <reference field="4" count="1">
            <x v="28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8">
      <pivotArea dataOnly="0" labelOnly="1" outline="0" fieldPosition="0">
        <references count="4">
          <reference field="3" count="1" selected="0">
            <x v="49"/>
          </reference>
          <reference field="4" count="1">
            <x v="34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7">
      <pivotArea dataOnly="0" labelOnly="1" outline="0" fieldPosition="0">
        <references count="4">
          <reference field="3" count="1" selected="0">
            <x v="104"/>
          </reference>
          <reference field="4" count="1">
            <x v="22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6">
      <pivotArea dataOnly="0" labelOnly="1" outline="0" fieldPosition="0">
        <references count="4">
          <reference field="3" count="1" selected="0">
            <x v="76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5">
      <pivotArea dataOnly="0" labelOnly="1" outline="0" fieldPosition="0">
        <references count="4">
          <reference field="3" count="1" selected="0">
            <x v="32"/>
          </reference>
          <reference field="4" count="1">
            <x v="17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4">
      <pivotArea dataOnly="0" labelOnly="1" outline="0" fieldPosition="0">
        <references count="4">
          <reference field="3" count="1" selected="0">
            <x v="29"/>
          </reference>
          <reference field="4" count="1">
            <x v="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3">
      <pivotArea dataOnly="0" labelOnly="1" outline="0" fieldPosition="0">
        <references count="4">
          <reference field="3" count="1" selected="0">
            <x v="119"/>
          </reference>
          <reference field="4" count="1">
            <x v="6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2">
      <pivotArea dataOnly="0" labelOnly="1" outline="0" fieldPosition="0">
        <references count="4">
          <reference field="3" count="1" selected="0">
            <x v="18"/>
          </reference>
          <reference field="4" count="1">
            <x v="7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1">
      <pivotArea dataOnly="0" labelOnly="1" outline="0" fieldPosition="0">
        <references count="4">
          <reference field="3" count="1" selected="0">
            <x v="91"/>
          </reference>
          <reference field="4" count="1">
            <x v="30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300">
      <pivotArea dataOnly="0" labelOnly="1" outline="0" fieldPosition="0">
        <references count="4">
          <reference field="3" count="1" selected="0">
            <x v="71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299">
      <pivotArea dataOnly="0" labelOnly="1" outline="0" fieldPosition="0">
        <references count="4">
          <reference field="3" count="1" selected="0">
            <x v="114"/>
          </reference>
          <reference field="4" count="1">
            <x v="26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298">
      <pivotArea dataOnly="0" labelOnly="1" outline="0" fieldPosition="0">
        <references count="4">
          <reference field="3" count="1" selected="0">
            <x v="135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297">
      <pivotArea dataOnly="0" labelOnly="1" outline="0" fieldPosition="0">
        <references count="4">
          <reference field="3" count="1" selected="0">
            <x v="11"/>
          </reference>
          <reference field="4" count="1">
            <x v="32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296">
      <pivotArea dataOnly="0" labelOnly="1" outline="0" fieldPosition="0">
        <references count="4">
          <reference field="3" count="1" selected="0">
            <x v="22"/>
          </reference>
          <reference field="4" count="1">
            <x v="7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295">
      <pivotArea dataOnly="0" labelOnly="1" outline="0" fieldPosition="0">
        <references count="4">
          <reference field="3" count="1" selected="0">
            <x v="69"/>
          </reference>
          <reference field="4" count="1">
            <x v="28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294">
      <pivotArea dataOnly="0" labelOnly="1" outline="0" fieldPosition="0">
        <references count="4">
          <reference field="3" count="1" selected="0">
            <x v="67"/>
          </reference>
          <reference field="4" count="1">
            <x v="15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293">
      <pivotArea dataOnly="0" labelOnly="1" outline="0" fieldPosition="0">
        <references count="4">
          <reference field="3" count="1" selected="0">
            <x v="105"/>
          </reference>
          <reference field="4" count="1">
            <x v="16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92">
      <pivotArea dataOnly="0" labelOnly="1" outline="0" fieldPosition="0">
        <references count="4">
          <reference field="3" count="1" selected="0">
            <x v="134"/>
          </reference>
          <reference field="4" count="1">
            <x v="2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91">
      <pivotArea dataOnly="0" labelOnly="1" outline="0" fieldPosition="0">
        <references count="4">
          <reference field="3" count="1" selected="0">
            <x v="54"/>
          </reference>
          <reference field="4" count="1">
            <x v="2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90">
      <pivotArea dataOnly="0" labelOnly="1" outline="0" fieldPosition="0">
        <references count="4">
          <reference field="3" count="1" selected="0">
            <x v="51"/>
          </reference>
          <reference field="4" count="1">
            <x v="30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9">
      <pivotArea dataOnly="0" labelOnly="1" outline="0" fieldPosition="0">
        <references count="4">
          <reference field="3" count="1" selected="0">
            <x v="92"/>
          </reference>
          <reference field="4" count="1">
            <x v="7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8">
      <pivotArea dataOnly="0" labelOnly="1" outline="0" fieldPosition="0">
        <references count="4">
          <reference field="3" count="1" selected="0">
            <x v="13"/>
          </reference>
          <reference field="4" count="1">
            <x v="28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7">
      <pivotArea dataOnly="0" labelOnly="1" outline="0" fieldPosition="0">
        <references count="4">
          <reference field="3" count="1" selected="0">
            <x v="27"/>
          </reference>
          <reference field="4" count="1">
            <x v="6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6">
      <pivotArea dataOnly="0" labelOnly="1" outline="0" fieldPosition="0">
        <references count="4">
          <reference field="3" count="1" selected="0">
            <x v="46"/>
          </reference>
          <reference field="4" count="1">
            <x v="31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5">
      <pivotArea dataOnly="0" labelOnly="1" outline="0" fieldPosition="0">
        <references count="4">
          <reference field="3" count="1" selected="0">
            <x v="79"/>
          </reference>
          <reference field="4" count="1">
            <x v="33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4">
      <pivotArea dataOnly="0" labelOnly="1" outline="0" fieldPosition="0">
        <references count="4">
          <reference field="3" count="1" selected="0">
            <x v="53"/>
          </reference>
          <reference field="4" count="1">
            <x v="2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3">
      <pivotArea dataOnly="0" labelOnly="1" outline="0" fieldPosition="0">
        <references count="4">
          <reference field="3" count="1" selected="0">
            <x v="31"/>
          </reference>
          <reference field="4" count="1">
            <x v="24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2">
      <pivotArea dataOnly="0" labelOnly="1" outline="0" fieldPosition="0">
        <references count="4">
          <reference field="3" count="1" selected="0">
            <x v="35"/>
          </reference>
          <reference field="4" count="1">
            <x v="9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1">
      <pivotArea dataOnly="0" labelOnly="1" outline="0" fieldPosition="0">
        <references count="4">
          <reference field="3" count="1" selected="0">
            <x v="84"/>
          </reference>
          <reference field="4" count="1">
            <x v="1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80">
      <pivotArea dataOnly="0" labelOnly="1" outline="0" fieldPosition="0">
        <references count="4">
          <reference field="3" count="1" selected="0">
            <x v="123"/>
          </reference>
          <reference field="4" count="1">
            <x v="30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9">
      <pivotArea dataOnly="0" labelOnly="1" outline="0" fieldPosition="0">
        <references count="4">
          <reference field="3" count="1" selected="0">
            <x v="48"/>
          </reference>
          <reference field="4" count="1">
            <x v="26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8">
      <pivotArea dataOnly="0" labelOnly="1" outline="0" fieldPosition="0">
        <references count="4">
          <reference field="3" count="1" selected="0">
            <x v="44"/>
          </reference>
          <reference field="4" count="1">
            <x v="33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7">
      <pivotArea dataOnly="0" labelOnly="1" outline="0" fieldPosition="0">
        <references count="4">
          <reference field="3" count="1" selected="0">
            <x v="20"/>
          </reference>
          <reference field="4" count="1">
            <x v="7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6">
      <pivotArea dataOnly="0" labelOnly="1" outline="0" fieldPosition="0">
        <references count="4">
          <reference field="3" count="1" selected="0">
            <x v="34"/>
          </reference>
          <reference field="4" count="1">
            <x v="24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5">
      <pivotArea dataOnly="0" labelOnly="1" outline="0" fieldPosition="0">
        <references count="4">
          <reference field="3" count="1" selected="0">
            <x v="126"/>
          </reference>
          <reference field="4" count="1">
            <x v="2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4">
      <pivotArea dataOnly="0" labelOnly="1" outline="0" fieldPosition="0">
        <references count="4">
          <reference field="3" count="1" selected="0">
            <x v="52"/>
          </reference>
          <reference field="4" count="1">
            <x v="31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3">
      <pivotArea dataOnly="0" labelOnly="1" outline="0" fieldPosition="0">
        <references count="4">
          <reference field="3" count="1" selected="0">
            <x v="78"/>
          </reference>
          <reference field="4" count="1">
            <x v="16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2">
      <pivotArea dataOnly="0" labelOnly="1" outline="0" fieldPosition="0">
        <references count="4">
          <reference field="3" count="1" selected="0">
            <x v="113"/>
          </reference>
          <reference field="4" count="1">
            <x v="3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1">
      <pivotArea dataOnly="0" labelOnly="1" outline="0" fieldPosition="0">
        <references count="4">
          <reference field="3" count="1" selected="0">
            <x v="63"/>
          </reference>
          <reference field="4" count="1">
            <x v="4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270">
      <pivotArea dataOnly="0" labelOnly="1" outline="0" fieldPosition="0">
        <references count="4">
          <reference field="3" count="1" selected="0">
            <x v="19"/>
          </reference>
          <reference field="4" count="1">
            <x v="17"/>
          </reference>
          <reference field="5" count="1" selected="0">
            <x v="5"/>
          </reference>
          <reference field="12" count="1" selected="0">
            <x v="13"/>
          </reference>
        </references>
      </pivotArea>
    </format>
    <format dxfId="269">
      <pivotArea dataOnly="0" labelOnly="1" outline="0" fieldPosition="0">
        <references count="4">
          <reference field="3" count="1" selected="0">
            <x v="15"/>
          </reference>
          <reference field="4" count="1">
            <x v="7"/>
          </reference>
          <reference field="5" count="1" selected="0">
            <x v="9"/>
          </reference>
          <reference field="12" count="1" selected="0">
            <x v="14"/>
          </reference>
        </references>
      </pivotArea>
    </format>
    <format dxfId="268">
      <pivotArea dataOnly="0" labelOnly="1" outline="0" fieldPosition="0">
        <references count="4">
          <reference field="3" count="1" selected="0">
            <x v="36"/>
          </reference>
          <reference field="4" count="1">
            <x v="17"/>
          </reference>
          <reference field="5" count="1" selected="0">
            <x v="14"/>
          </reference>
          <reference field="12" count="1" selected="0">
            <x v="15"/>
          </reference>
        </references>
      </pivotArea>
    </format>
    <format dxfId="267">
      <pivotArea dataOnly="0" labelOnly="1" outline="0" fieldPosition="0">
        <references count="4">
          <reference field="3" count="1" selected="0">
            <x v="98"/>
          </reference>
          <reference field="4" count="1">
            <x v="20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266">
      <pivotArea dataOnly="0" labelOnly="1" outline="0" fieldPosition="0">
        <references count="4">
          <reference field="3" count="1" selected="0">
            <x v="128"/>
          </reference>
          <reference field="4" count="1">
            <x v="16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265">
      <pivotArea dataOnly="0" labelOnly="1" outline="0" fieldPosition="0">
        <references count="4">
          <reference field="3" count="1" selected="0">
            <x v="77"/>
          </reference>
          <reference field="4" count="1">
            <x v="17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264">
      <pivotArea dataOnly="0" labelOnly="1" outline="0" fieldPosition="0">
        <references count="4">
          <reference field="3" count="1" selected="0">
            <x v="103"/>
          </reference>
          <reference field="4" count="1">
            <x v="21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263">
      <pivotArea dataOnly="0" labelOnly="1" outline="0" fieldPosition="0">
        <references count="4">
          <reference field="3" count="1" selected="0">
            <x v="131"/>
          </reference>
          <reference field="4" count="1">
            <x v="7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262">
      <pivotArea dataOnly="0" labelOnly="1" outline="0" fieldPosition="0">
        <references count="4">
          <reference field="3" count="1" selected="0">
            <x v="2"/>
          </reference>
          <reference field="4" count="1">
            <x v="19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261">
      <pivotArea dataOnly="0" labelOnly="1" outline="0" fieldPosition="0">
        <references count="4">
          <reference field="3" count="1" selected="0">
            <x v="115"/>
          </reference>
          <reference field="4" count="1">
            <x v="33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260">
      <pivotArea dataOnly="0" labelOnly="1" outline="0" fieldPosition="0">
        <references count="4">
          <reference field="3" count="1" selected="0">
            <x v="86"/>
          </reference>
          <reference field="4" count="1">
            <x v="33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259">
      <pivotArea dataOnly="0" labelOnly="1" outline="0" fieldPosition="0">
        <references count="4">
          <reference field="3" count="1" selected="0">
            <x v="4"/>
          </reference>
          <reference field="4" count="1">
            <x v="23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258">
      <pivotArea dataOnly="0" labelOnly="1" outline="0" fieldPosition="0">
        <references count="4">
          <reference field="3" count="1" selected="0">
            <x v="87"/>
          </reference>
          <reference field="4" count="1">
            <x v="17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257">
      <pivotArea dataOnly="0" labelOnly="1" outline="0" fieldPosition="0">
        <references count="4">
          <reference field="3" count="1" selected="0">
            <x v="42"/>
          </reference>
          <reference field="4" count="1">
            <x v="17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256">
      <pivotArea dataOnly="0" labelOnly="1" outline="0" fieldPosition="0">
        <references count="4">
          <reference field="3" count="1" selected="0">
            <x v="89"/>
          </reference>
          <reference field="4" count="1">
            <x v="4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255">
      <pivotArea dataOnly="0" labelOnly="1" outline="0" fieldPosition="0">
        <references count="4">
          <reference field="3" count="1" selected="0">
            <x v="108"/>
          </reference>
          <reference field="4" count="1">
            <x v="3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254">
      <pivotArea dataOnly="0" labelOnly="1" outline="0" fieldPosition="0">
        <references count="4">
          <reference field="3" count="1" selected="0">
            <x v="116"/>
          </reference>
          <reference field="4" count="1">
            <x v="3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253">
      <pivotArea dataOnly="0" labelOnly="1" outline="0" fieldPosition="0">
        <references count="4">
          <reference field="3" count="1" selected="0">
            <x v="64"/>
          </reference>
          <reference field="4" count="1">
            <x v="3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252">
      <pivotArea dataOnly="0" labelOnly="1" outline="0" fieldPosition="0">
        <references count="4">
          <reference field="3" count="1" selected="0">
            <x v="112"/>
          </reference>
          <reference field="4" count="1">
            <x v="5"/>
          </reference>
          <reference field="5" count="1" selected="0">
            <x v="23"/>
          </reference>
          <reference field="12" count="1" selected="0">
            <x v="18"/>
          </reference>
        </references>
      </pivotArea>
    </format>
    <format dxfId="251">
      <pivotArea dataOnly="0" labelOnly="1" outline="0" fieldPosition="0">
        <references count="4">
          <reference field="3" count="1" selected="0">
            <x v="3"/>
          </reference>
          <reference field="4" count="1">
            <x v="17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50">
      <pivotArea dataOnly="0" labelOnly="1" outline="0" fieldPosition="0">
        <references count="4">
          <reference field="3" count="1" selected="0">
            <x v="121"/>
          </reference>
          <reference field="4" count="1">
            <x v="24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49">
      <pivotArea dataOnly="0" labelOnly="1" outline="0" fieldPosition="0">
        <references count="4">
          <reference field="3" count="1" selected="0">
            <x v="111"/>
          </reference>
          <reference field="4" count="1">
            <x v="5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48">
      <pivotArea dataOnly="0" labelOnly="1" outline="0" fieldPosition="0">
        <references count="4">
          <reference field="3" count="1" selected="0">
            <x v="125"/>
          </reference>
          <reference field="4" count="1">
            <x v="23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47">
      <pivotArea dataOnly="0" labelOnly="1" outline="0" fieldPosition="0">
        <references count="4">
          <reference field="3" count="1" selected="0">
            <x v="23"/>
          </reference>
          <reference field="4" count="1">
            <x v="7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46">
      <pivotArea dataOnly="0" labelOnly="1" outline="0" fieldPosition="0">
        <references count="4">
          <reference field="3" count="1" selected="0">
            <x v="25"/>
          </reference>
          <reference field="4" count="1">
            <x v="33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45">
      <pivotArea dataOnly="0" labelOnly="1" outline="0" fieldPosition="0">
        <references count="4">
          <reference field="3" count="1" selected="0">
            <x v="75"/>
          </reference>
          <reference field="4" count="1">
            <x v="23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44">
      <pivotArea dataOnly="0" labelOnly="1" outline="0" fieldPosition="0">
        <references count="4">
          <reference field="3" count="1" selected="0">
            <x v="90"/>
          </reference>
          <reference field="4" count="1">
            <x v="10"/>
          </reference>
          <reference field="5" count="1" selected="0">
            <x v="2"/>
          </reference>
          <reference field="12" count="1" selected="0">
            <x v="20"/>
          </reference>
        </references>
      </pivotArea>
    </format>
    <format dxfId="243">
      <pivotArea dataOnly="0" labelOnly="1" outline="0" fieldPosition="0">
        <references count="4">
          <reference field="3" count="1" selected="0">
            <x v="106"/>
          </reference>
          <reference field="4" count="1">
            <x v="22"/>
          </reference>
          <reference field="5" count="1" selected="0">
            <x v="7"/>
          </reference>
          <reference field="12" count="1" selected="0">
            <x v="21"/>
          </reference>
        </references>
      </pivotArea>
    </format>
    <format dxfId="242">
      <pivotArea dataOnly="0" labelOnly="1" outline="0" fieldPosition="0">
        <references count="4">
          <reference field="3" count="1" selected="0">
            <x v="21"/>
          </reference>
          <reference field="4" count="1">
            <x v="25"/>
          </reference>
          <reference field="5" count="1" selected="0">
            <x v="12"/>
          </reference>
          <reference field="12" count="1" selected="0">
            <x v="22"/>
          </reference>
        </references>
      </pivotArea>
    </format>
    <format dxfId="241">
      <pivotArea dataOnly="0" labelOnly="1" outline="0" fieldPosition="0">
        <references count="4">
          <reference field="3" count="1" selected="0">
            <x v="8"/>
          </reference>
          <reference field="4" count="1">
            <x v="20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240">
      <pivotArea dataOnly="0" labelOnly="1" outline="0" fieldPosition="0">
        <references count="4">
          <reference field="3" count="1" selected="0">
            <x v="132"/>
          </reference>
          <reference field="4" count="1">
            <x v="13"/>
          </reference>
          <reference field="5" count="1" selected="0">
            <x v="19"/>
          </reference>
          <reference field="12" count="1" selected="0">
            <x v="24"/>
          </reference>
        </references>
      </pivotArea>
    </format>
    <format dxfId="239">
      <pivotArea dataOnly="0" labelOnly="1" outline="0" fieldPosition="0">
        <references count="4">
          <reference field="3" count="1" selected="0">
            <x v="45"/>
          </reference>
          <reference field="4" count="1">
            <x v="3"/>
          </reference>
          <reference field="5" count="1" selected="0">
            <x v="19"/>
          </reference>
          <reference field="12" count="1" selected="0">
            <x v="24"/>
          </reference>
        </references>
      </pivotArea>
    </format>
    <format dxfId="238">
      <pivotArea dataOnly="0" labelOnly="1" outline="0" fieldPosition="0">
        <references count="4">
          <reference field="3" count="1" selected="0">
            <x v="0"/>
          </reference>
          <reference field="4" count="1">
            <x v="3"/>
          </reference>
          <reference field="5" count="1" selected="0">
            <x v="19"/>
          </reference>
          <reference field="12" count="1" selected="0">
            <x v="24"/>
          </reference>
        </references>
      </pivotArea>
    </format>
    <format dxfId="237">
      <pivotArea dataOnly="0" labelOnly="1" outline="0" fieldPosition="0">
        <references count="4">
          <reference field="3" count="1" selected="0">
            <x v="88"/>
          </reference>
          <reference field="4" count="1">
            <x v="11"/>
          </reference>
          <reference field="5" count="1" selected="0">
            <x v="19"/>
          </reference>
          <reference field="12" count="1" selected="0">
            <x v="24"/>
          </reference>
        </references>
      </pivotArea>
    </format>
    <format dxfId="236">
      <pivotArea dataOnly="0" labelOnly="1" outline="0" fieldPosition="0">
        <references count="4">
          <reference field="3" count="1" selected="0">
            <x v="32"/>
          </reference>
          <reference field="4" count="1">
            <x v="17"/>
          </reference>
          <reference field="5" count="1" selected="0">
            <x v="19"/>
          </reference>
          <reference field="12" count="1" selected="0">
            <x v="24"/>
          </reference>
        </references>
      </pivotArea>
    </format>
    <format dxfId="235">
      <pivotArea dataOnly="0" labelOnly="1" fieldPosition="0">
        <references count="1">
          <reference field="3" count="0"/>
        </references>
      </pivotArea>
    </format>
    <format dxfId="234">
      <pivotArea dataOnly="0" labelOnly="1" outline="0" fieldPosition="0">
        <references count="1">
          <reference field="13" count="0"/>
        </references>
      </pivotArea>
    </format>
    <format dxfId="233">
      <pivotArea field="5" type="button" dataOnly="0" labelOnly="1" outline="0" axis="axisRow" fieldPosition="1"/>
    </format>
    <format dxfId="232">
      <pivotArea dataOnly="0" labelOnly="1" outline="0" fieldPosition="0">
        <references count="2">
          <reference field="5" count="1">
            <x v="1"/>
          </reference>
          <reference field="12" count="1" selected="0">
            <x v="0"/>
          </reference>
        </references>
      </pivotArea>
    </format>
    <format dxfId="231">
      <pivotArea dataOnly="0" labelOnly="1" outline="0" fieldPosition="0">
        <references count="2">
          <reference field="5" count="1">
            <x v="10"/>
          </reference>
          <reference field="12" count="1" selected="0">
            <x v="1"/>
          </reference>
        </references>
      </pivotArea>
    </format>
    <format dxfId="230">
      <pivotArea dataOnly="0" labelOnly="1" outline="0" fieldPosition="0">
        <references count="2">
          <reference field="5" count="1">
            <x v="11"/>
          </reference>
          <reference field="12" count="1" selected="0">
            <x v="2"/>
          </reference>
        </references>
      </pivotArea>
    </format>
    <format dxfId="229">
      <pivotArea dataOnly="0" labelOnly="1" outline="0" fieldPosition="0">
        <references count="2">
          <reference field="5" count="1">
            <x v="3"/>
          </reference>
          <reference field="12" count="1" selected="0">
            <x v="3"/>
          </reference>
        </references>
      </pivotArea>
    </format>
    <format dxfId="228">
      <pivotArea dataOnly="0" labelOnly="1" outline="0" fieldPosition="0">
        <references count="2">
          <reference field="5" count="1">
            <x v="4"/>
          </reference>
          <reference field="12" count="1" selected="0">
            <x v="4"/>
          </reference>
        </references>
      </pivotArea>
    </format>
    <format dxfId="227">
      <pivotArea dataOnly="0" labelOnly="1" outline="0" fieldPosition="0">
        <references count="2">
          <reference field="5" count="1">
            <x v="6"/>
          </reference>
          <reference field="12" count="1" selected="0">
            <x v="5"/>
          </reference>
        </references>
      </pivotArea>
    </format>
    <format dxfId="226">
      <pivotArea dataOnly="0" labelOnly="1" outline="0" fieldPosition="0">
        <references count="2">
          <reference field="5" count="1">
            <x v="8"/>
          </reference>
          <reference field="12" count="1" selected="0">
            <x v="6"/>
          </reference>
        </references>
      </pivotArea>
    </format>
    <format dxfId="225">
      <pivotArea dataOnly="0" labelOnly="1" outline="0" fieldPosition="0">
        <references count="2">
          <reference field="5" count="1">
            <x v="13"/>
          </reference>
          <reference field="12" count="1" selected="0">
            <x v="7"/>
          </reference>
        </references>
      </pivotArea>
    </format>
    <format dxfId="224">
      <pivotArea dataOnly="0" labelOnly="1" outline="0" fieldPosition="0">
        <references count="2">
          <reference field="5" count="1">
            <x v="16"/>
          </reference>
          <reference field="12" count="1" selected="0">
            <x v="8"/>
          </reference>
        </references>
      </pivotArea>
    </format>
    <format dxfId="223">
      <pivotArea dataOnly="0" labelOnly="1" outline="0" fieldPosition="0">
        <references count="2">
          <reference field="5" count="1">
            <x v="18"/>
          </reference>
          <reference field="12" count="1" selected="0">
            <x v="9"/>
          </reference>
        </references>
      </pivotArea>
    </format>
    <format dxfId="222">
      <pivotArea dataOnly="0" labelOnly="1" outline="0" fieldPosition="0">
        <references count="2">
          <reference field="5" count="1">
            <x v="20"/>
          </reference>
          <reference field="12" count="1" selected="0">
            <x v="10"/>
          </reference>
        </references>
      </pivotArea>
    </format>
    <format dxfId="221">
      <pivotArea dataOnly="0" labelOnly="1" outline="0" fieldPosition="0">
        <references count="2">
          <reference field="5" count="1">
            <x v="22"/>
          </reference>
          <reference field="12" count="1" selected="0">
            <x v="11"/>
          </reference>
        </references>
      </pivotArea>
    </format>
    <format dxfId="220">
      <pivotArea dataOnly="0" labelOnly="1" outline="0" fieldPosition="0">
        <references count="2">
          <reference field="5" count="1">
            <x v="24"/>
          </reference>
          <reference field="12" count="1" selected="0">
            <x v="12"/>
          </reference>
        </references>
      </pivotArea>
    </format>
    <format dxfId="219">
      <pivotArea dataOnly="0" labelOnly="1" outline="0" fieldPosition="0">
        <references count="2">
          <reference field="5" count="1">
            <x v="5"/>
          </reference>
          <reference field="12" count="1" selected="0">
            <x v="13"/>
          </reference>
        </references>
      </pivotArea>
    </format>
    <format dxfId="218">
      <pivotArea dataOnly="0" labelOnly="1" outline="0" fieldPosition="0">
        <references count="2">
          <reference field="5" count="1">
            <x v="9"/>
          </reference>
          <reference field="12" count="1" selected="0">
            <x v="14"/>
          </reference>
        </references>
      </pivotArea>
    </format>
    <format dxfId="217">
      <pivotArea dataOnly="0" labelOnly="1" outline="0" fieldPosition="0">
        <references count="2">
          <reference field="5" count="1">
            <x v="14"/>
          </reference>
          <reference field="12" count="1" selected="0">
            <x v="15"/>
          </reference>
        </references>
      </pivotArea>
    </format>
    <format dxfId="216">
      <pivotArea dataOnly="0" labelOnly="1" outline="0" fieldPosition="0">
        <references count="2">
          <reference field="5" count="1">
            <x v="17"/>
          </reference>
          <reference field="12" count="1" selected="0">
            <x v="16"/>
          </reference>
        </references>
      </pivotArea>
    </format>
    <format dxfId="215">
      <pivotArea dataOnly="0" labelOnly="1" outline="0" fieldPosition="0">
        <references count="2">
          <reference field="5" count="1">
            <x v="21"/>
          </reference>
          <reference field="12" count="1" selected="0">
            <x v="17"/>
          </reference>
        </references>
      </pivotArea>
    </format>
    <format dxfId="214">
      <pivotArea dataOnly="0" labelOnly="1" outline="0" fieldPosition="0">
        <references count="2">
          <reference field="5" count="1">
            <x v="23"/>
          </reference>
          <reference field="12" count="1" selected="0">
            <x v="18"/>
          </reference>
        </references>
      </pivotArea>
    </format>
    <format dxfId="213">
      <pivotArea dataOnly="0" labelOnly="1" outline="0" fieldPosition="0">
        <references count="2">
          <reference field="5" count="1">
            <x v="25"/>
          </reference>
          <reference field="12" count="1" selected="0">
            <x v="19"/>
          </reference>
        </references>
      </pivotArea>
    </format>
    <format dxfId="212">
      <pivotArea dataOnly="0" labelOnly="1" outline="0" fieldPosition="0">
        <references count="2">
          <reference field="5" count="1">
            <x v="2"/>
          </reference>
          <reference field="12" count="1" selected="0">
            <x v="20"/>
          </reference>
        </references>
      </pivotArea>
    </format>
    <format dxfId="211">
      <pivotArea dataOnly="0" labelOnly="1" outline="0" fieldPosition="0">
        <references count="2">
          <reference field="5" count="1">
            <x v="12"/>
          </reference>
          <reference field="12" count="1" selected="0">
            <x v="22"/>
          </reference>
        </references>
      </pivotArea>
    </format>
    <format dxfId="210">
      <pivotArea dataOnly="0" labelOnly="1" outline="0" fieldPosition="0">
        <references count="2">
          <reference field="5" count="1">
            <x v="15"/>
          </reference>
          <reference field="12" count="1" selected="0">
            <x v="23"/>
          </reference>
        </references>
      </pivotArea>
    </format>
    <format dxfId="209">
      <pivotArea field="3" type="button" dataOnly="0" labelOnly="1" outline="0" axis="axisRow" fieldPosition="2"/>
    </format>
    <format dxfId="208">
      <pivotArea outline="0" collapsedLevelsAreSubtotals="1" fieldPosition="0"/>
    </format>
    <format dxfId="207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06">
      <pivotArea type="all" dataOnly="0" outline="0" fieldPosition="0"/>
    </format>
    <format dxfId="205">
      <pivotArea outline="0" collapsedLevelsAreSubtotals="1" fieldPosition="0"/>
    </format>
    <format dxfId="204">
      <pivotArea field="12" type="button" dataOnly="0" labelOnly="1" outline="0" axis="axisRow" fieldPosition="0"/>
    </format>
    <format dxfId="203">
      <pivotArea field="5" type="button" dataOnly="0" labelOnly="1" outline="0" axis="axisRow" fieldPosition="1"/>
    </format>
    <format dxfId="202">
      <pivotArea field="3" type="button" dataOnly="0" labelOnly="1" outline="0" axis="axisRow" fieldPosition="2"/>
    </format>
    <format dxfId="201">
      <pivotArea field="4" type="button" dataOnly="0" labelOnly="1" outline="0" axis="axisRow" fieldPosition="3"/>
    </format>
    <format dxfId="200">
      <pivotArea dataOnly="0" labelOnly="1" outline="0" fieldPosition="0">
        <references count="1">
          <reference field="12" count="2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2"/>
            <x v="23"/>
          </reference>
        </references>
      </pivotArea>
    </format>
    <format dxfId="199">
      <pivotArea dataOnly="0" labelOnly="1" outline="0" fieldPosition="0">
        <references count="2">
          <reference field="5" count="1">
            <x v="1"/>
          </reference>
          <reference field="12" count="1" selected="0">
            <x v="0"/>
          </reference>
        </references>
      </pivotArea>
    </format>
    <format dxfId="198">
      <pivotArea dataOnly="0" labelOnly="1" outline="0" fieldPosition="0">
        <references count="2">
          <reference field="5" count="1">
            <x v="10"/>
          </reference>
          <reference field="12" count="1" selected="0">
            <x v="1"/>
          </reference>
        </references>
      </pivotArea>
    </format>
    <format dxfId="197">
      <pivotArea dataOnly="0" labelOnly="1" outline="0" fieldPosition="0">
        <references count="2">
          <reference field="5" count="1">
            <x v="11"/>
          </reference>
          <reference field="12" count="1" selected="0">
            <x v="2"/>
          </reference>
        </references>
      </pivotArea>
    </format>
    <format dxfId="196">
      <pivotArea dataOnly="0" labelOnly="1" outline="0" fieldPosition="0">
        <references count="2">
          <reference field="5" count="1">
            <x v="3"/>
          </reference>
          <reference field="12" count="1" selected="0">
            <x v="3"/>
          </reference>
        </references>
      </pivotArea>
    </format>
    <format dxfId="195">
      <pivotArea dataOnly="0" labelOnly="1" outline="0" fieldPosition="0">
        <references count="2">
          <reference field="5" count="1">
            <x v="4"/>
          </reference>
          <reference field="12" count="1" selected="0">
            <x v="4"/>
          </reference>
        </references>
      </pivotArea>
    </format>
    <format dxfId="194">
      <pivotArea dataOnly="0" labelOnly="1" outline="0" fieldPosition="0">
        <references count="2">
          <reference field="5" count="1">
            <x v="6"/>
          </reference>
          <reference field="12" count="1" selected="0">
            <x v="5"/>
          </reference>
        </references>
      </pivotArea>
    </format>
    <format dxfId="193">
      <pivotArea dataOnly="0" labelOnly="1" outline="0" fieldPosition="0">
        <references count="2">
          <reference field="5" count="1">
            <x v="8"/>
          </reference>
          <reference field="12" count="1" selected="0">
            <x v="6"/>
          </reference>
        </references>
      </pivotArea>
    </format>
    <format dxfId="192">
      <pivotArea dataOnly="0" labelOnly="1" outline="0" fieldPosition="0">
        <references count="2">
          <reference field="5" count="1">
            <x v="13"/>
          </reference>
          <reference field="12" count="1" selected="0">
            <x v="7"/>
          </reference>
        </references>
      </pivotArea>
    </format>
    <format dxfId="191">
      <pivotArea dataOnly="0" labelOnly="1" outline="0" fieldPosition="0">
        <references count="2">
          <reference field="5" count="1">
            <x v="16"/>
          </reference>
          <reference field="12" count="1" selected="0">
            <x v="8"/>
          </reference>
        </references>
      </pivotArea>
    </format>
    <format dxfId="190">
      <pivotArea dataOnly="0" labelOnly="1" outline="0" fieldPosition="0">
        <references count="2">
          <reference field="5" count="1">
            <x v="18"/>
          </reference>
          <reference field="12" count="1" selected="0">
            <x v="9"/>
          </reference>
        </references>
      </pivotArea>
    </format>
    <format dxfId="189">
      <pivotArea dataOnly="0" labelOnly="1" outline="0" fieldPosition="0">
        <references count="2">
          <reference field="5" count="1">
            <x v="20"/>
          </reference>
          <reference field="12" count="1" selected="0">
            <x v="10"/>
          </reference>
        </references>
      </pivotArea>
    </format>
    <format dxfId="188">
      <pivotArea dataOnly="0" labelOnly="1" outline="0" fieldPosition="0">
        <references count="2">
          <reference field="5" count="1">
            <x v="22"/>
          </reference>
          <reference field="12" count="1" selected="0">
            <x v="11"/>
          </reference>
        </references>
      </pivotArea>
    </format>
    <format dxfId="187">
      <pivotArea dataOnly="0" labelOnly="1" outline="0" fieldPosition="0">
        <references count="2">
          <reference field="5" count="1">
            <x v="24"/>
          </reference>
          <reference field="12" count="1" selected="0">
            <x v="12"/>
          </reference>
        </references>
      </pivotArea>
    </format>
    <format dxfId="186">
      <pivotArea dataOnly="0" labelOnly="1" outline="0" fieldPosition="0">
        <references count="2">
          <reference field="5" count="1">
            <x v="5"/>
          </reference>
          <reference field="12" count="1" selected="0">
            <x v="13"/>
          </reference>
        </references>
      </pivotArea>
    </format>
    <format dxfId="185">
      <pivotArea dataOnly="0" labelOnly="1" outline="0" fieldPosition="0">
        <references count="2">
          <reference field="5" count="1">
            <x v="9"/>
          </reference>
          <reference field="12" count="1" selected="0">
            <x v="14"/>
          </reference>
        </references>
      </pivotArea>
    </format>
    <format dxfId="184">
      <pivotArea dataOnly="0" labelOnly="1" outline="0" fieldPosition="0">
        <references count="2">
          <reference field="5" count="1">
            <x v="14"/>
          </reference>
          <reference field="12" count="1" selected="0">
            <x v="15"/>
          </reference>
        </references>
      </pivotArea>
    </format>
    <format dxfId="183">
      <pivotArea dataOnly="0" labelOnly="1" outline="0" fieldPosition="0">
        <references count="2">
          <reference field="5" count="1">
            <x v="17"/>
          </reference>
          <reference field="12" count="1" selected="0">
            <x v="16"/>
          </reference>
        </references>
      </pivotArea>
    </format>
    <format dxfId="182">
      <pivotArea dataOnly="0" labelOnly="1" outline="0" fieldPosition="0">
        <references count="2">
          <reference field="5" count="1">
            <x v="21"/>
          </reference>
          <reference field="12" count="1" selected="0">
            <x v="17"/>
          </reference>
        </references>
      </pivotArea>
    </format>
    <format dxfId="181">
      <pivotArea dataOnly="0" labelOnly="1" outline="0" fieldPosition="0">
        <references count="2">
          <reference field="5" count="1">
            <x v="23"/>
          </reference>
          <reference field="12" count="1" selected="0">
            <x v="18"/>
          </reference>
        </references>
      </pivotArea>
    </format>
    <format dxfId="180">
      <pivotArea dataOnly="0" labelOnly="1" outline="0" fieldPosition="0">
        <references count="2">
          <reference field="5" count="1">
            <x v="25"/>
          </reference>
          <reference field="12" count="1" selected="0">
            <x v="19"/>
          </reference>
        </references>
      </pivotArea>
    </format>
    <format dxfId="179">
      <pivotArea dataOnly="0" labelOnly="1" outline="0" fieldPosition="0">
        <references count="2">
          <reference field="5" count="1">
            <x v="2"/>
          </reference>
          <reference field="12" count="1" selected="0">
            <x v="20"/>
          </reference>
        </references>
      </pivotArea>
    </format>
    <format dxfId="178">
      <pivotArea dataOnly="0" labelOnly="1" outline="0" fieldPosition="0">
        <references count="2">
          <reference field="5" count="1">
            <x v="12"/>
          </reference>
          <reference field="12" count="1" selected="0">
            <x v="22"/>
          </reference>
        </references>
      </pivotArea>
    </format>
    <format dxfId="177">
      <pivotArea dataOnly="0" labelOnly="1" outline="0" fieldPosition="0">
        <references count="2">
          <reference field="5" count="1">
            <x v="15"/>
          </reference>
          <reference field="12" count="1" selected="0">
            <x v="23"/>
          </reference>
        </references>
      </pivotArea>
    </format>
    <format dxfId="176">
      <pivotArea dataOnly="0" labelOnly="1" outline="0" fieldPosition="0">
        <references count="3">
          <reference field="3" count="2">
            <x v="41"/>
            <x v="109"/>
          </reference>
          <reference field="5" count="1" selected="0">
            <x v="1"/>
          </reference>
          <reference field="12" count="1" selected="0">
            <x v="0"/>
          </reference>
        </references>
      </pivotArea>
    </format>
    <format dxfId="175">
      <pivotArea dataOnly="0" labelOnly="1" outline="0" fieldPosition="0">
        <references count="3">
          <reference field="3" count="2">
            <x v="55"/>
            <x v="62"/>
          </reference>
          <reference field="5" count="1" selected="0">
            <x v="10"/>
          </reference>
          <reference field="12" count="1" selected="0">
            <x v="1"/>
          </reference>
        </references>
      </pivotArea>
    </format>
    <format dxfId="174">
      <pivotArea dataOnly="0" labelOnly="1" outline="0" fieldPosition="0">
        <references count="3">
          <reference field="3" count="2">
            <x v="1"/>
            <x v="122"/>
          </reference>
          <reference field="5" count="1" selected="0">
            <x v="11"/>
          </reference>
          <reference field="12" count="1" selected="0">
            <x v="2"/>
          </reference>
        </references>
      </pivotArea>
    </format>
    <format dxfId="173">
      <pivotArea dataOnly="0" labelOnly="1" outline="0" fieldPosition="0">
        <references count="3">
          <reference field="3" count="5">
            <x v="7"/>
            <x v="24"/>
            <x v="28"/>
            <x v="38"/>
            <x v="107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172">
      <pivotArea dataOnly="0" labelOnly="1" outline="0" fieldPosition="0">
        <references count="3">
          <reference field="3" count="4">
            <x v="12"/>
            <x v="73"/>
            <x v="85"/>
            <x v="133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171">
      <pivotArea dataOnly="0" labelOnly="1" outline="0" fieldPosition="0">
        <references count="3">
          <reference field="3" count="2">
            <x v="94"/>
            <x v="130"/>
          </reference>
          <reference field="5" count="1" selected="0">
            <x v="6"/>
          </reference>
          <reference field="12" count="1" selected="0">
            <x v="5"/>
          </reference>
        </references>
      </pivotArea>
    </format>
    <format dxfId="170">
      <pivotArea dataOnly="0" labelOnly="1" outline="0" fieldPosition="0">
        <references count="3">
          <reference field="3" count="2">
            <x v="14"/>
            <x v="82"/>
          </reference>
          <reference field="5" count="1" selected="0">
            <x v="8"/>
          </reference>
          <reference field="12" count="1" selected="0">
            <x v="6"/>
          </reference>
        </references>
      </pivotArea>
    </format>
    <format dxfId="169">
      <pivotArea dataOnly="0" labelOnly="1" outline="0" fieldPosition="0">
        <references count="3">
          <reference field="3" count="7">
            <x v="39"/>
            <x v="65"/>
            <x v="66"/>
            <x v="74"/>
            <x v="96"/>
            <x v="100"/>
            <x v="101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168">
      <pivotArea dataOnly="0" labelOnly="1" outline="0" fieldPosition="0">
        <references count="3">
          <reference field="3" count="10">
            <x v="9"/>
            <x v="37"/>
            <x v="40"/>
            <x v="43"/>
            <x v="47"/>
            <x v="58"/>
            <x v="80"/>
            <x v="95"/>
            <x v="118"/>
            <x v="127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67">
      <pivotArea dataOnly="0" labelOnly="1" outline="0" fieldPosition="0">
        <references count="3">
          <reference field="3" count="10">
            <x v="26"/>
            <x v="30"/>
            <x v="60"/>
            <x v="97"/>
            <x v="99"/>
            <x v="102"/>
            <x v="117"/>
            <x v="120"/>
            <x v="124"/>
            <x v="129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66">
      <pivotArea dataOnly="0" labelOnly="1" outline="0" fieldPosition="0">
        <references count="3">
          <reference field="3" count="29">
            <x v="5"/>
            <x v="6"/>
            <x v="10"/>
            <x v="16"/>
            <x v="17"/>
            <x v="18"/>
            <x v="29"/>
            <x v="32"/>
            <x v="33"/>
            <x v="49"/>
            <x v="50"/>
            <x v="56"/>
            <x v="57"/>
            <x v="59"/>
            <x v="61"/>
            <x v="68"/>
            <x v="70"/>
            <x v="71"/>
            <x v="72"/>
            <x v="76"/>
            <x v="81"/>
            <x v="83"/>
            <x v="91"/>
            <x v="93"/>
            <x v="104"/>
            <x v="110"/>
            <x v="114"/>
            <x v="119"/>
            <x v="13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165">
      <pivotArea dataOnly="0" labelOnly="1" outline="0" fieldPosition="0">
        <references count="3">
          <reference field="3" count="4">
            <x v="11"/>
            <x v="22"/>
            <x v="67"/>
            <x v="69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164">
      <pivotArea dataOnly="0" labelOnly="1" outline="0" fieldPosition="0">
        <references count="3">
          <reference field="3" count="23">
            <x v="13"/>
            <x v="20"/>
            <x v="27"/>
            <x v="31"/>
            <x v="34"/>
            <x v="35"/>
            <x v="44"/>
            <x v="46"/>
            <x v="48"/>
            <x v="51"/>
            <x v="52"/>
            <x v="53"/>
            <x v="54"/>
            <x v="63"/>
            <x v="78"/>
            <x v="79"/>
            <x v="84"/>
            <x v="92"/>
            <x v="105"/>
            <x v="113"/>
            <x v="123"/>
            <x v="126"/>
            <x v="134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163">
      <pivotArea dataOnly="0" labelOnly="1" outline="0" fieldPosition="0">
        <references count="3">
          <reference field="3" count="1">
            <x v="19"/>
          </reference>
          <reference field="5" count="1" selected="0">
            <x v="5"/>
          </reference>
          <reference field="12" count="1" selected="0">
            <x v="13"/>
          </reference>
        </references>
      </pivotArea>
    </format>
    <format dxfId="162">
      <pivotArea dataOnly="0" labelOnly="1" outline="0" fieldPosition="0">
        <references count="3">
          <reference field="3" count="1">
            <x v="15"/>
          </reference>
          <reference field="5" count="1" selected="0">
            <x v="9"/>
          </reference>
          <reference field="12" count="1" selected="0">
            <x v="14"/>
          </reference>
        </references>
      </pivotArea>
    </format>
    <format dxfId="161">
      <pivotArea dataOnly="0" labelOnly="1" outline="0" fieldPosition="0">
        <references count="3">
          <reference field="3" count="1">
            <x v="36"/>
          </reference>
          <reference field="5" count="1" selected="0">
            <x v="14"/>
          </reference>
          <reference field="12" count="1" selected="0">
            <x v="15"/>
          </reference>
        </references>
      </pivotArea>
    </format>
    <format dxfId="160">
      <pivotArea dataOnly="0" labelOnly="1" outline="0" fieldPosition="0">
        <references count="3">
          <reference field="3" count="8">
            <x v="2"/>
            <x v="77"/>
            <x v="86"/>
            <x v="98"/>
            <x v="103"/>
            <x v="115"/>
            <x v="128"/>
            <x v="131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159">
      <pivotArea dataOnly="0" labelOnly="1" outline="0" fieldPosition="0">
        <references count="3">
          <reference field="3" count="7">
            <x v="4"/>
            <x v="42"/>
            <x v="64"/>
            <x v="87"/>
            <x v="89"/>
            <x v="108"/>
            <x v="116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158">
      <pivotArea dataOnly="0" labelOnly="1" outline="0" fieldPosition="0">
        <references count="3">
          <reference field="3" count="1">
            <x v="112"/>
          </reference>
          <reference field="5" count="1" selected="0">
            <x v="23"/>
          </reference>
          <reference field="12" count="1" selected="0">
            <x v="18"/>
          </reference>
        </references>
      </pivotArea>
    </format>
    <format dxfId="157">
      <pivotArea dataOnly="0" labelOnly="1" outline="0" fieldPosition="0">
        <references count="3">
          <reference field="3" count="7">
            <x v="3"/>
            <x v="23"/>
            <x v="25"/>
            <x v="75"/>
            <x v="111"/>
            <x v="121"/>
            <x v="125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156">
      <pivotArea dataOnly="0" labelOnly="1" outline="0" fieldPosition="0">
        <references count="3">
          <reference field="3" count="1">
            <x v="90"/>
          </reference>
          <reference field="5" count="1" selected="0">
            <x v="2"/>
          </reference>
          <reference field="12" count="1" selected="0">
            <x v="20"/>
          </reference>
        </references>
      </pivotArea>
    </format>
    <format dxfId="155">
      <pivotArea dataOnly="0" labelOnly="1" outline="0" fieldPosition="0">
        <references count="3">
          <reference field="3" count="1">
            <x v="21"/>
          </reference>
          <reference field="5" count="1" selected="0">
            <x v="12"/>
          </reference>
          <reference field="12" count="1" selected="0">
            <x v="22"/>
          </reference>
        </references>
      </pivotArea>
    </format>
    <format dxfId="154">
      <pivotArea dataOnly="0" labelOnly="1" outline="0" fieldPosition="0">
        <references count="3">
          <reference field="3" count="7">
            <x v="0"/>
            <x v="8"/>
            <x v="32"/>
            <x v="45"/>
            <x v="88"/>
            <x v="106"/>
            <x v="132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153">
      <pivotArea dataOnly="0" labelOnly="1" outline="0" fieldPosition="0">
        <references count="4">
          <reference field="3" count="1" selected="0">
            <x v="109"/>
          </reference>
          <reference field="4" count="1">
            <x v="3"/>
          </reference>
          <reference field="5" count="1" selected="0">
            <x v="1"/>
          </reference>
          <reference field="12" count="1" selected="0">
            <x v="0"/>
          </reference>
        </references>
      </pivotArea>
    </format>
    <format dxfId="152">
      <pivotArea dataOnly="0" labelOnly="1" outline="0" fieldPosition="0">
        <references count="4">
          <reference field="3" count="1" selected="0">
            <x v="41"/>
          </reference>
          <reference field="4" count="1">
            <x v="17"/>
          </reference>
          <reference field="5" count="1" selected="0">
            <x v="1"/>
          </reference>
          <reference field="12" count="1" selected="0">
            <x v="0"/>
          </reference>
        </references>
      </pivotArea>
    </format>
    <format dxfId="151">
      <pivotArea dataOnly="0" labelOnly="1" outline="0" fieldPosition="0">
        <references count="4">
          <reference field="3" count="1" selected="0">
            <x v="62"/>
          </reference>
          <reference field="4" count="1">
            <x v="29"/>
          </reference>
          <reference field="5" count="1" selected="0">
            <x v="10"/>
          </reference>
          <reference field="12" count="1" selected="0">
            <x v="1"/>
          </reference>
        </references>
      </pivotArea>
    </format>
    <format dxfId="150">
      <pivotArea dataOnly="0" labelOnly="1" outline="0" fieldPosition="0">
        <references count="4">
          <reference field="3" count="1" selected="0">
            <x v="55"/>
          </reference>
          <reference field="4" count="1">
            <x v="17"/>
          </reference>
          <reference field="5" count="1" selected="0">
            <x v="10"/>
          </reference>
          <reference field="12" count="1" selected="0">
            <x v="1"/>
          </reference>
        </references>
      </pivotArea>
    </format>
    <format dxfId="149">
      <pivotArea dataOnly="0" labelOnly="1" outline="0" fieldPosition="0">
        <references count="4">
          <reference field="3" count="1" selected="0">
            <x v="122"/>
          </reference>
          <reference field="4" count="1">
            <x v="16"/>
          </reference>
          <reference field="5" count="1" selected="0">
            <x v="11"/>
          </reference>
          <reference field="12" count="1" selected="0">
            <x v="2"/>
          </reference>
        </references>
      </pivotArea>
    </format>
    <format dxfId="148">
      <pivotArea dataOnly="0" labelOnly="1" outline="0" fieldPosition="0">
        <references count="4">
          <reference field="3" count="1" selected="0">
            <x v="1"/>
          </reference>
          <reference field="4" count="1">
            <x v="12"/>
          </reference>
          <reference field="5" count="1" selected="0">
            <x v="11"/>
          </reference>
          <reference field="12" count="1" selected="0">
            <x v="2"/>
          </reference>
        </references>
      </pivotArea>
    </format>
    <format dxfId="147">
      <pivotArea dataOnly="0" labelOnly="1" outline="0" fieldPosition="0">
        <references count="4">
          <reference field="3" count="1" selected="0">
            <x v="38"/>
          </reference>
          <reference field="4" count="1">
            <x v="30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146">
      <pivotArea dataOnly="0" labelOnly="1" outline="0" fieldPosition="0">
        <references count="4">
          <reference field="3" count="1" selected="0">
            <x v="7"/>
          </reference>
          <reference field="4" count="1">
            <x v="33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145">
      <pivotArea dataOnly="0" labelOnly="1" outline="0" fieldPosition="0">
        <references count="4">
          <reference field="3" count="1" selected="0">
            <x v="107"/>
          </reference>
          <reference field="4" count="1">
            <x v="22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144">
      <pivotArea dataOnly="0" labelOnly="1" outline="0" fieldPosition="0">
        <references count="4">
          <reference field="3" count="1" selected="0">
            <x v="24"/>
          </reference>
          <reference field="4" count="1">
            <x v="12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143">
      <pivotArea dataOnly="0" labelOnly="1" outline="0" fieldPosition="0">
        <references count="4">
          <reference field="3" count="1" selected="0">
            <x v="28"/>
          </reference>
          <reference field="4" count="1">
            <x v="17"/>
          </reference>
          <reference field="5" count="1" selected="0">
            <x v="3"/>
          </reference>
          <reference field="12" count="1" selected="0">
            <x v="3"/>
          </reference>
        </references>
      </pivotArea>
    </format>
    <format dxfId="142">
      <pivotArea dataOnly="0" labelOnly="1" outline="0" fieldPosition="0">
        <references count="4">
          <reference field="3" count="1" selected="0">
            <x v="133"/>
          </reference>
          <reference field="4" count="1">
            <x v="13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141">
      <pivotArea dataOnly="0" labelOnly="1" outline="0" fieldPosition="0">
        <references count="4">
          <reference field="3" count="1" selected="0">
            <x v="85"/>
          </reference>
          <reference field="4" count="1">
            <x v="22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140">
      <pivotArea dataOnly="0" labelOnly="1" outline="0" fieldPosition="0">
        <references count="4">
          <reference field="3" count="1" selected="0">
            <x v="12"/>
          </reference>
          <reference field="4" count="1">
            <x v="22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139">
      <pivotArea dataOnly="0" labelOnly="1" outline="0" fieldPosition="0">
        <references count="4">
          <reference field="3" count="1" selected="0">
            <x v="73"/>
          </reference>
          <reference field="4" count="1">
            <x v="12"/>
          </reference>
          <reference field="5" count="1" selected="0">
            <x v="4"/>
          </reference>
          <reference field="12" count="1" selected="0">
            <x v="4"/>
          </reference>
        </references>
      </pivotArea>
    </format>
    <format dxfId="138">
      <pivotArea dataOnly="0" labelOnly="1" outline="0" fieldPosition="0">
        <references count="4">
          <reference field="3" count="1" selected="0">
            <x v="130"/>
          </reference>
          <reference field="4" count="1">
            <x v="22"/>
          </reference>
          <reference field="5" count="1" selected="0">
            <x v="6"/>
          </reference>
          <reference field="12" count="1" selected="0">
            <x v="5"/>
          </reference>
        </references>
      </pivotArea>
    </format>
    <format dxfId="137">
      <pivotArea dataOnly="0" labelOnly="1" outline="0" fieldPosition="0">
        <references count="4">
          <reference field="3" count="1" selected="0">
            <x v="94"/>
          </reference>
          <reference field="4" count="1">
            <x v="18"/>
          </reference>
          <reference field="5" count="1" selected="0">
            <x v="6"/>
          </reference>
          <reference field="12" count="1" selected="0">
            <x v="5"/>
          </reference>
        </references>
      </pivotArea>
    </format>
    <format dxfId="136">
      <pivotArea dataOnly="0" labelOnly="1" outline="0" fieldPosition="0">
        <references count="4">
          <reference field="3" count="1" selected="0">
            <x v="82"/>
          </reference>
          <reference field="4" count="1">
            <x v="17"/>
          </reference>
          <reference field="5" count="1" selected="0">
            <x v="8"/>
          </reference>
          <reference field="12" count="1" selected="0">
            <x v="6"/>
          </reference>
        </references>
      </pivotArea>
    </format>
    <format dxfId="135">
      <pivotArea dataOnly="0" labelOnly="1" outline="0" fieldPosition="0">
        <references count="4">
          <reference field="3" count="1" selected="0">
            <x v="14"/>
          </reference>
          <reference field="4" count="1">
            <x v="4"/>
          </reference>
          <reference field="5" count="1" selected="0">
            <x v="8"/>
          </reference>
          <reference field="12" count="1" selected="0">
            <x v="6"/>
          </reference>
        </references>
      </pivotArea>
    </format>
    <format dxfId="134">
      <pivotArea dataOnly="0" labelOnly="1" outline="0" fieldPosition="0">
        <references count="4">
          <reference field="3" count="1" selected="0">
            <x v="39"/>
          </reference>
          <reference field="4" count="1">
            <x v="17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133">
      <pivotArea dataOnly="0" labelOnly="1" outline="0" fieldPosition="0">
        <references count="4">
          <reference field="3" count="1" selected="0">
            <x v="100"/>
          </reference>
          <reference field="4" count="1">
            <x v="15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132">
      <pivotArea dataOnly="0" labelOnly="1" outline="0" fieldPosition="0">
        <references count="4">
          <reference field="3" count="1" selected="0">
            <x v="96"/>
          </reference>
          <reference field="4" count="1">
            <x v="17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131">
      <pivotArea dataOnly="0" labelOnly="1" outline="0" fieldPosition="0">
        <references count="4">
          <reference field="3" count="1" selected="0">
            <x v="65"/>
          </reference>
          <reference field="4" count="1">
            <x v="28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130">
      <pivotArea dataOnly="0" labelOnly="1" outline="0" fieldPosition="0">
        <references count="4">
          <reference field="3" count="1" selected="0">
            <x v="101"/>
          </reference>
          <reference field="4" count="1">
            <x v="24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129">
      <pivotArea dataOnly="0" labelOnly="1" outline="0" fieldPosition="0">
        <references count="4">
          <reference field="3" count="1" selected="0">
            <x v="66"/>
          </reference>
          <reference field="4" count="1">
            <x v="23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128">
      <pivotArea dataOnly="0" labelOnly="1" outline="0" fieldPosition="0">
        <references count="4">
          <reference field="3" count="1" selected="0">
            <x v="74"/>
          </reference>
          <reference field="4" count="1">
            <x v="22"/>
          </reference>
          <reference field="5" count="1" selected="0">
            <x v="13"/>
          </reference>
          <reference field="12" count="1" selected="0">
            <x v="7"/>
          </reference>
        </references>
      </pivotArea>
    </format>
    <format dxfId="127">
      <pivotArea dataOnly="0" labelOnly="1" outline="0" fieldPosition="0">
        <references count="4">
          <reference field="3" count="1" selected="0">
            <x v="95"/>
          </reference>
          <reference field="4" count="1">
            <x v="16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26">
      <pivotArea dataOnly="0" labelOnly="1" outline="0" fieldPosition="0">
        <references count="4">
          <reference field="3" count="1" selected="0">
            <x v="58"/>
          </reference>
          <reference field="4" count="1">
            <x v="13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25">
      <pivotArea dataOnly="0" labelOnly="1" outline="0" fieldPosition="0">
        <references count="4">
          <reference field="3" count="1" selected="0">
            <x v="127"/>
          </reference>
          <reference field="4" count="1">
            <x v="29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24">
      <pivotArea dataOnly="0" labelOnly="1" outline="0" fieldPosition="0">
        <references count="4">
          <reference field="3" count="1" selected="0">
            <x v="37"/>
          </reference>
          <reference field="4" count="1">
            <x v="30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23">
      <pivotArea dataOnly="0" labelOnly="1" outline="0" fieldPosition="0">
        <references count="4">
          <reference field="3" count="1" selected="0">
            <x v="80"/>
          </reference>
          <reference field="4" count="1">
            <x v="33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22">
      <pivotArea dataOnly="0" labelOnly="1" outline="0" fieldPosition="0">
        <references count="4">
          <reference field="3" count="1" selected="0">
            <x v="40"/>
          </reference>
          <reference field="4" count="1">
            <x v="17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21">
      <pivotArea dataOnly="0" labelOnly="1" outline="0" fieldPosition="0">
        <references count="4">
          <reference field="3" count="1" selected="0">
            <x v="118"/>
          </reference>
          <reference field="4" count="1">
            <x v="20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20">
      <pivotArea dataOnly="0" labelOnly="1" outline="0" fieldPosition="0">
        <references count="4">
          <reference field="3" count="1" selected="0">
            <x v="43"/>
          </reference>
          <reference field="4" count="1">
            <x v="5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19">
      <pivotArea dataOnly="0" labelOnly="1" outline="0" fieldPosition="0">
        <references count="4">
          <reference field="3" count="1" selected="0">
            <x v="9"/>
          </reference>
          <reference field="4" count="1">
            <x v="26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18">
      <pivotArea dataOnly="0" labelOnly="1" outline="0" fieldPosition="0">
        <references count="4">
          <reference field="3" count="1" selected="0">
            <x v="47"/>
          </reference>
          <reference field="4" count="1">
            <x v="14"/>
          </reference>
          <reference field="5" count="1" selected="0">
            <x v="16"/>
          </reference>
          <reference field="12" count="1" selected="0">
            <x v="8"/>
          </reference>
        </references>
      </pivotArea>
    </format>
    <format dxfId="117">
      <pivotArea dataOnly="0" labelOnly="1" outline="0" fieldPosition="0">
        <references count="4">
          <reference field="3" count="1" selected="0">
            <x v="120"/>
          </reference>
          <reference field="4" count="1">
            <x v="22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16">
      <pivotArea dataOnly="0" labelOnly="1" outline="0" fieldPosition="0">
        <references count="4">
          <reference field="3" count="1" selected="0">
            <x v="102"/>
          </reference>
          <reference field="4" count="1">
            <x v="21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15">
      <pivotArea dataOnly="0" labelOnly="1" outline="0" fieldPosition="0">
        <references count="4">
          <reference field="3" count="1" selected="0">
            <x v="129"/>
          </reference>
          <reference field="4" count="1">
            <x v="33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14">
      <pivotArea dataOnly="0" labelOnly="1" outline="0" fieldPosition="0">
        <references count="4">
          <reference field="3" count="1" selected="0">
            <x v="30"/>
          </reference>
          <reference field="4" count="1">
            <x v="8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13">
      <pivotArea dataOnly="0" labelOnly="1" outline="0" fieldPosition="0">
        <references count="4">
          <reference field="3" count="1" selected="0">
            <x v="117"/>
          </reference>
          <reference field="4" count="1">
            <x v="17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12">
      <pivotArea dataOnly="0" labelOnly="1" outline="0" fieldPosition="0">
        <references count="4">
          <reference field="3" count="1" selected="0">
            <x v="60"/>
          </reference>
          <reference field="4" count="1">
            <x v="29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11">
      <pivotArea dataOnly="0" labelOnly="1" outline="0" fieldPosition="0">
        <references count="4">
          <reference field="3" count="1" selected="0">
            <x v="124"/>
          </reference>
          <reference field="4" count="1">
            <x v="24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10">
      <pivotArea dataOnly="0" labelOnly="1" outline="0" fieldPosition="0">
        <references count="4">
          <reference field="3" count="1" selected="0">
            <x v="97"/>
          </reference>
          <reference field="4" count="1">
            <x v="21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09">
      <pivotArea dataOnly="0" labelOnly="1" outline="0" fieldPosition="0">
        <references count="4">
          <reference field="3" count="1" selected="0">
            <x v="26"/>
          </reference>
          <reference field="4" count="1">
            <x v="33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08">
      <pivotArea dataOnly="0" labelOnly="1" outline="0" fieldPosition="0">
        <references count="4">
          <reference field="3" count="1" selected="0">
            <x v="99"/>
          </reference>
          <reference field="4" count="1">
            <x v="16"/>
          </reference>
          <reference field="5" count="1" selected="0">
            <x v="18"/>
          </reference>
          <reference field="12" count="1" selected="0">
            <x v="9"/>
          </reference>
        </references>
      </pivotArea>
    </format>
    <format dxfId="107">
      <pivotArea dataOnly="0" labelOnly="1" outline="0" fieldPosition="0">
        <references count="4">
          <reference field="3" count="1" selected="0">
            <x v="68"/>
          </reference>
          <reference field="4" count="1">
            <x v="20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106">
      <pivotArea dataOnly="0" labelOnly="1" outline="0" fieldPosition="0">
        <references count="4">
          <reference field="3" count="1" selected="0">
            <x v="93"/>
          </reference>
          <reference field="4" count="1">
            <x v="18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105">
      <pivotArea dataOnly="0" labelOnly="1" outline="0" fieldPosition="0">
        <references count="4">
          <reference field="3" count="1" selected="0">
            <x v="76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104">
      <pivotArea dataOnly="0" labelOnly="1" outline="0" fieldPosition="0">
        <references count="4">
          <reference field="3" count="1" selected="0">
            <x v="6"/>
          </reference>
          <reference field="4" count="1">
            <x v="2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103">
      <pivotArea dataOnly="0" labelOnly="1" outline="0" fieldPosition="0">
        <references count="4">
          <reference field="3" count="1" selected="0">
            <x v="119"/>
          </reference>
          <reference field="4" count="1">
            <x v="6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102">
      <pivotArea dataOnly="0" labelOnly="1" outline="0" fieldPosition="0">
        <references count="4">
          <reference field="3" count="1" selected="0">
            <x v="10"/>
          </reference>
          <reference field="4" count="1">
            <x v="22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101">
      <pivotArea dataOnly="0" labelOnly="1" outline="0" fieldPosition="0">
        <references count="4">
          <reference field="3" count="1" selected="0">
            <x v="71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100">
      <pivotArea dataOnly="0" labelOnly="1" outline="0" fieldPosition="0">
        <references count="4">
          <reference field="3" count="1" selected="0">
            <x v="16"/>
          </reference>
          <reference field="4" count="1">
            <x v="27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9">
      <pivotArea dataOnly="0" labelOnly="1" outline="0" fieldPosition="0">
        <references count="4">
          <reference field="3" count="1" selected="0">
            <x v="83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8">
      <pivotArea dataOnly="0" labelOnly="1" outline="0" fieldPosition="0">
        <references count="4">
          <reference field="3" count="1" selected="0">
            <x v="17"/>
          </reference>
          <reference field="4" count="1">
            <x v="7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7">
      <pivotArea dataOnly="0" labelOnly="1" outline="0" fieldPosition="0">
        <references count="4">
          <reference field="3" count="1" selected="0">
            <x v="110"/>
          </reference>
          <reference field="4" count="1">
            <x v="26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6">
      <pivotArea dataOnly="0" labelOnly="1" outline="0" fieldPosition="0">
        <references count="4">
          <reference field="3" count="1" selected="0">
            <x v="18"/>
          </reference>
          <reference field="4" count="1">
            <x v="7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5">
      <pivotArea dataOnly="0" labelOnly="1" outline="0" fieldPosition="0">
        <references count="4">
          <reference field="3" count="1" selected="0">
            <x v="5"/>
          </reference>
          <reference field="4" count="1">
            <x v="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4">
      <pivotArea dataOnly="0" labelOnly="1" outline="0" fieldPosition="0">
        <references count="4">
          <reference field="3" count="1" selected="0">
            <x v="29"/>
          </reference>
          <reference field="4" count="1">
            <x v="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3">
      <pivotArea dataOnly="0" labelOnly="1" outline="0" fieldPosition="0">
        <references count="4">
          <reference field="3" count="1" selected="0">
            <x v="70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2">
      <pivotArea dataOnly="0" labelOnly="1" outline="0" fieldPosition="0">
        <references count="4">
          <reference field="3" count="1" selected="0">
            <x v="32"/>
          </reference>
          <reference field="4" count="1">
            <x v="17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1">
      <pivotArea dataOnly="0" labelOnly="1" outline="0" fieldPosition="0">
        <references count="4">
          <reference field="3" count="1" selected="0">
            <x v="72"/>
          </reference>
          <reference field="4" count="1">
            <x v="26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90">
      <pivotArea dataOnly="0" labelOnly="1" outline="0" fieldPosition="0">
        <references count="4">
          <reference field="3" count="1" selected="0">
            <x v="33"/>
          </reference>
          <reference field="4" count="1">
            <x v="1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9">
      <pivotArea dataOnly="0" labelOnly="1" outline="0" fieldPosition="0">
        <references count="4">
          <reference field="3" count="1" selected="0">
            <x v="81"/>
          </reference>
          <reference field="4" count="1">
            <x v="24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8">
      <pivotArea dataOnly="0" labelOnly="1" outline="0" fieldPosition="0">
        <references count="4">
          <reference field="3" count="1" selected="0">
            <x v="49"/>
          </reference>
          <reference field="4" count="1">
            <x v="34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7">
      <pivotArea dataOnly="0" labelOnly="1" outline="0" fieldPosition="0">
        <references count="4">
          <reference field="3" count="1" selected="0">
            <x v="91"/>
          </reference>
          <reference field="4" count="1">
            <x v="30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6">
      <pivotArea dataOnly="0" labelOnly="1" outline="0" fieldPosition="0">
        <references count="4">
          <reference field="3" count="1" selected="0">
            <x v="50"/>
          </reference>
          <reference field="4" count="1">
            <x v="28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5">
      <pivotArea dataOnly="0" labelOnly="1" outline="0" fieldPosition="0">
        <references count="4">
          <reference field="3" count="1" selected="0">
            <x v="104"/>
          </reference>
          <reference field="4" count="1">
            <x v="22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4">
      <pivotArea dataOnly="0" labelOnly="1" outline="0" fieldPosition="0">
        <references count="4">
          <reference field="3" count="1" selected="0">
            <x v="56"/>
          </reference>
          <reference field="4" count="1">
            <x v="1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3">
      <pivotArea dataOnly="0" labelOnly="1" outline="0" fieldPosition="0">
        <references count="4">
          <reference field="3" count="1" selected="0">
            <x v="114"/>
          </reference>
          <reference field="4" count="1">
            <x v="26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2">
      <pivotArea dataOnly="0" labelOnly="1" outline="0" fieldPosition="0">
        <references count="4">
          <reference field="3" count="1" selected="0">
            <x v="57"/>
          </reference>
          <reference field="4" count="1">
            <x v="5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1">
      <pivotArea dataOnly="0" labelOnly="1" outline="0" fieldPosition="0">
        <references count="4">
          <reference field="3" count="1" selected="0">
            <x v="135"/>
          </reference>
          <reference field="4" count="1">
            <x v="33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80">
      <pivotArea dataOnly="0" labelOnly="1" outline="0" fieldPosition="0">
        <references count="4">
          <reference field="3" count="1" selected="0">
            <x v="59"/>
          </reference>
          <reference field="4" count="1">
            <x v="28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79">
      <pivotArea dataOnly="0" labelOnly="1" outline="0" fieldPosition="0">
        <references count="4">
          <reference field="3" count="1" selected="0">
            <x v="61"/>
          </reference>
          <reference field="4" count="1">
            <x v="29"/>
          </reference>
          <reference field="5" count="1" selected="0">
            <x v="20"/>
          </reference>
          <reference field="12" count="1" selected="0">
            <x v="10"/>
          </reference>
        </references>
      </pivotArea>
    </format>
    <format dxfId="78">
      <pivotArea dataOnly="0" labelOnly="1" outline="0" fieldPosition="0">
        <references count="4">
          <reference field="3" count="1" selected="0">
            <x v="69"/>
          </reference>
          <reference field="4" count="1">
            <x v="28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77">
      <pivotArea dataOnly="0" labelOnly="1" outline="0" fieldPosition="0">
        <references count="4">
          <reference field="3" count="1" selected="0">
            <x v="67"/>
          </reference>
          <reference field="4" count="1">
            <x v="15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76">
      <pivotArea dataOnly="0" labelOnly="1" outline="0" fieldPosition="0">
        <references count="4">
          <reference field="3" count="1" selected="0">
            <x v="11"/>
          </reference>
          <reference field="4" count="1">
            <x v="32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75">
      <pivotArea dataOnly="0" labelOnly="1" outline="0" fieldPosition="0">
        <references count="4">
          <reference field="3" count="1" selected="0">
            <x v="22"/>
          </reference>
          <reference field="4" count="1">
            <x v="7"/>
          </reference>
          <reference field="5" count="1" selected="0">
            <x v="22"/>
          </reference>
          <reference field="12" count="1" selected="0">
            <x v="11"/>
          </reference>
        </references>
      </pivotArea>
    </format>
    <format dxfId="74">
      <pivotArea dataOnly="0" labelOnly="1" outline="0" fieldPosition="0">
        <references count="4">
          <reference field="3" count="1" selected="0">
            <x v="79"/>
          </reference>
          <reference field="4" count="1">
            <x v="33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73">
      <pivotArea dataOnly="0" labelOnly="1" outline="0" fieldPosition="0">
        <references count="4">
          <reference field="3" count="1" selected="0">
            <x v="13"/>
          </reference>
          <reference field="4" count="1">
            <x v="28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72">
      <pivotArea dataOnly="0" labelOnly="1" outline="0" fieldPosition="0">
        <references count="4">
          <reference field="3" count="1" selected="0">
            <x v="113"/>
          </reference>
          <reference field="4" count="1">
            <x v="3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71">
      <pivotArea dataOnly="0" labelOnly="1" outline="0" fieldPosition="0">
        <references count="4">
          <reference field="3" count="1" selected="0">
            <x v="20"/>
          </reference>
          <reference field="4" count="1">
            <x v="7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70">
      <pivotArea dataOnly="0" labelOnly="1" outline="0" fieldPosition="0">
        <references count="4">
          <reference field="3" count="1" selected="0">
            <x v="63"/>
          </reference>
          <reference field="4" count="1">
            <x v="4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9">
      <pivotArea dataOnly="0" labelOnly="1" outline="0" fieldPosition="0">
        <references count="4">
          <reference field="3" count="1" selected="0">
            <x v="27"/>
          </reference>
          <reference field="4" count="1">
            <x v="6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8">
      <pivotArea dataOnly="0" labelOnly="1" outline="0" fieldPosition="0">
        <references count="4">
          <reference field="3" count="1" selected="0">
            <x v="92"/>
          </reference>
          <reference field="4" count="1">
            <x v="7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7">
      <pivotArea dataOnly="0" labelOnly="1" outline="0" fieldPosition="0">
        <references count="4">
          <reference field="3" count="1" selected="0">
            <x v="31"/>
          </reference>
          <reference field="4" count="1">
            <x v="24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6">
      <pivotArea dataOnly="0" labelOnly="1" outline="0" fieldPosition="0">
        <references count="4">
          <reference field="3" count="1" selected="0">
            <x v="126"/>
          </reference>
          <reference field="4" count="1">
            <x v="2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5">
      <pivotArea dataOnly="0" labelOnly="1" outline="0" fieldPosition="0">
        <references count="4">
          <reference field="3" count="1" selected="0">
            <x v="34"/>
          </reference>
          <reference field="4" count="1">
            <x v="24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4">
      <pivotArea dataOnly="0" labelOnly="1" outline="0" fieldPosition="0">
        <references count="4">
          <reference field="3" count="1" selected="0">
            <x v="54"/>
          </reference>
          <reference field="4" count="1">
            <x v="2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3">
      <pivotArea dataOnly="0" labelOnly="1" outline="0" fieldPosition="0">
        <references count="4">
          <reference field="3" count="1" selected="0">
            <x v="35"/>
          </reference>
          <reference field="4" count="1">
            <x v="9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2">
      <pivotArea dataOnly="0" labelOnly="1" outline="0" fieldPosition="0">
        <references count="4">
          <reference field="3" count="1" selected="0">
            <x v="78"/>
          </reference>
          <reference field="4" count="1">
            <x v="16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1">
      <pivotArea dataOnly="0" labelOnly="1" outline="0" fieldPosition="0">
        <references count="4">
          <reference field="3" count="1" selected="0">
            <x v="44"/>
          </reference>
          <reference field="4" count="1">
            <x v="33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60">
      <pivotArea dataOnly="0" labelOnly="1" outline="0" fieldPosition="0">
        <references count="4">
          <reference field="3" count="1" selected="0">
            <x v="84"/>
          </reference>
          <reference field="4" count="1">
            <x v="1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9">
      <pivotArea dataOnly="0" labelOnly="1" outline="0" fieldPosition="0">
        <references count="4">
          <reference field="3" count="1" selected="0">
            <x v="46"/>
          </reference>
          <reference field="4" count="1">
            <x v="31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8">
      <pivotArea dataOnly="0" labelOnly="1" outline="0" fieldPosition="0">
        <references count="4">
          <reference field="3" count="1" selected="0">
            <x v="105"/>
          </reference>
          <reference field="4" count="1">
            <x v="16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7">
      <pivotArea dataOnly="0" labelOnly="1" outline="0" fieldPosition="0">
        <references count="4">
          <reference field="3" count="1" selected="0">
            <x v="48"/>
          </reference>
          <reference field="4" count="1">
            <x v="26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6">
      <pivotArea dataOnly="0" labelOnly="1" outline="0" fieldPosition="0">
        <references count="4">
          <reference field="3" count="1" selected="0">
            <x v="123"/>
          </reference>
          <reference field="4" count="1">
            <x v="30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5">
      <pivotArea dataOnly="0" labelOnly="1" outline="0" fieldPosition="0">
        <references count="4">
          <reference field="3" count="1" selected="0">
            <x v="51"/>
          </reference>
          <reference field="4" count="1">
            <x v="30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4">
      <pivotArea dataOnly="0" labelOnly="1" outline="0" fieldPosition="0">
        <references count="4">
          <reference field="3" count="1" selected="0">
            <x v="134"/>
          </reference>
          <reference field="4" count="1">
            <x v="2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3">
      <pivotArea dataOnly="0" labelOnly="1" outline="0" fieldPosition="0">
        <references count="4">
          <reference field="3" count="1" selected="0">
            <x v="52"/>
          </reference>
          <reference field="4" count="1">
            <x v="31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2">
      <pivotArea dataOnly="0" labelOnly="1" outline="0" fieldPosition="0">
        <references count="4">
          <reference field="3" count="1" selected="0">
            <x v="53"/>
          </reference>
          <reference field="4" count="1">
            <x v="22"/>
          </reference>
          <reference field="5" count="1" selected="0">
            <x v="24"/>
          </reference>
          <reference field="12" count="1" selected="0">
            <x v="12"/>
          </reference>
        </references>
      </pivotArea>
    </format>
    <format dxfId="51">
      <pivotArea dataOnly="0" labelOnly="1" outline="0" fieldPosition="0">
        <references count="4">
          <reference field="3" count="1" selected="0">
            <x v="19"/>
          </reference>
          <reference field="4" count="1">
            <x v="17"/>
          </reference>
          <reference field="5" count="1" selected="0">
            <x v="5"/>
          </reference>
          <reference field="12" count="1" selected="0">
            <x v="13"/>
          </reference>
        </references>
      </pivotArea>
    </format>
    <format dxfId="50">
      <pivotArea dataOnly="0" labelOnly="1" outline="0" fieldPosition="0">
        <references count="4">
          <reference field="3" count="1" selected="0">
            <x v="15"/>
          </reference>
          <reference field="4" count="1">
            <x v="7"/>
          </reference>
          <reference field="5" count="1" selected="0">
            <x v="9"/>
          </reference>
          <reference field="12" count="1" selected="0">
            <x v="14"/>
          </reference>
        </references>
      </pivotArea>
    </format>
    <format dxfId="49">
      <pivotArea dataOnly="0" labelOnly="1" outline="0" fieldPosition="0">
        <references count="4">
          <reference field="3" count="1" selected="0">
            <x v="36"/>
          </reference>
          <reference field="4" count="1">
            <x v="17"/>
          </reference>
          <reference field="5" count="1" selected="0">
            <x v="14"/>
          </reference>
          <reference field="12" count="1" selected="0">
            <x v="15"/>
          </reference>
        </references>
      </pivotArea>
    </format>
    <format dxfId="48">
      <pivotArea dataOnly="0" labelOnly="1" outline="0" fieldPosition="0">
        <references count="4">
          <reference field="3" count="1" selected="0">
            <x v="131"/>
          </reference>
          <reference field="4" count="1">
            <x v="7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47">
      <pivotArea dataOnly="0" labelOnly="1" outline="0" fieldPosition="0">
        <references count="4">
          <reference field="3" count="1" selected="0">
            <x v="115"/>
          </reference>
          <reference field="4" count="1">
            <x v="33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46">
      <pivotArea dataOnly="0" labelOnly="1" outline="0" fieldPosition="0">
        <references count="4">
          <reference field="3" count="1" selected="0">
            <x v="103"/>
          </reference>
          <reference field="4" count="1">
            <x v="21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45">
      <pivotArea dataOnly="0" labelOnly="1" outline="0" fieldPosition="0">
        <references count="4">
          <reference field="3" count="1" selected="0">
            <x v="77"/>
          </reference>
          <reference field="4" count="1">
            <x v="17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44">
      <pivotArea dataOnly="0" labelOnly="1" outline="0" fieldPosition="0">
        <references count="4">
          <reference field="3" count="1" selected="0">
            <x v="128"/>
          </reference>
          <reference field="4" count="1">
            <x v="16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43">
      <pivotArea dataOnly="0" labelOnly="1" outline="0" fieldPosition="0">
        <references count="4">
          <reference field="3" count="1" selected="0">
            <x v="86"/>
          </reference>
          <reference field="4" count="1">
            <x v="33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42">
      <pivotArea dataOnly="0" labelOnly="1" outline="0" fieldPosition="0">
        <references count="4">
          <reference field="3" count="1" selected="0">
            <x v="2"/>
          </reference>
          <reference field="4" count="1">
            <x v="19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41">
      <pivotArea dataOnly="0" labelOnly="1" outline="0" fieldPosition="0">
        <references count="4">
          <reference field="3" count="1" selected="0">
            <x v="98"/>
          </reference>
          <reference field="4" count="1">
            <x v="20"/>
          </reference>
          <reference field="5" count="1" selected="0">
            <x v="17"/>
          </reference>
          <reference field="12" count="1" selected="0">
            <x v="16"/>
          </reference>
        </references>
      </pivotArea>
    </format>
    <format dxfId="40">
      <pivotArea dataOnly="0" labelOnly="1" outline="0" fieldPosition="0">
        <references count="4">
          <reference field="3" count="1" selected="0">
            <x v="4"/>
          </reference>
          <reference field="4" count="1">
            <x v="23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39">
      <pivotArea dataOnly="0" labelOnly="1" outline="0" fieldPosition="0">
        <references count="4">
          <reference field="3" count="1" selected="0">
            <x v="108"/>
          </reference>
          <reference field="4" count="1">
            <x v="3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38">
      <pivotArea dataOnly="0" labelOnly="1" outline="0" fieldPosition="0">
        <references count="4">
          <reference field="3" count="1" selected="0">
            <x v="89"/>
          </reference>
          <reference field="4" count="1">
            <x v="4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37">
      <pivotArea dataOnly="0" labelOnly="1" outline="0" fieldPosition="0">
        <references count="4">
          <reference field="3" count="1" selected="0">
            <x v="42"/>
          </reference>
          <reference field="4" count="1">
            <x v="17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36">
      <pivotArea dataOnly="0" labelOnly="1" outline="0" fieldPosition="0">
        <references count="4">
          <reference field="3" count="1" selected="0">
            <x v="116"/>
          </reference>
          <reference field="4" count="1">
            <x v="3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35">
      <pivotArea dataOnly="0" labelOnly="1" outline="0" fieldPosition="0">
        <references count="4">
          <reference field="3" count="1" selected="0">
            <x v="64"/>
          </reference>
          <reference field="4" count="1">
            <x v="3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34">
      <pivotArea dataOnly="0" labelOnly="1" outline="0" fieldPosition="0">
        <references count="4">
          <reference field="3" count="1" selected="0">
            <x v="87"/>
          </reference>
          <reference field="4" count="1">
            <x v="17"/>
          </reference>
          <reference field="5" count="1" selected="0">
            <x v="21"/>
          </reference>
          <reference field="12" count="1" selected="0">
            <x v="17"/>
          </reference>
        </references>
      </pivotArea>
    </format>
    <format dxfId="33">
      <pivotArea dataOnly="0" labelOnly="1" outline="0" fieldPosition="0">
        <references count="4">
          <reference field="3" count="1" selected="0">
            <x v="112"/>
          </reference>
          <reference field="4" count="1">
            <x v="5"/>
          </reference>
          <reference field="5" count="1" selected="0">
            <x v="23"/>
          </reference>
          <reference field="12" count="1" selected="0">
            <x v="18"/>
          </reference>
        </references>
      </pivotArea>
    </format>
    <format dxfId="32">
      <pivotArea dataOnly="0" labelOnly="1" outline="0" fieldPosition="0">
        <references count="4">
          <reference field="3" count="1" selected="0">
            <x v="3"/>
          </reference>
          <reference field="4" count="1">
            <x v="17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31">
      <pivotArea dataOnly="0" labelOnly="1" outline="0" fieldPosition="0">
        <references count="4">
          <reference field="3" count="1" selected="0">
            <x v="121"/>
          </reference>
          <reference field="4" count="1">
            <x v="24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30">
      <pivotArea dataOnly="0" labelOnly="1" outline="0" fieldPosition="0">
        <references count="4">
          <reference field="3" count="1" selected="0">
            <x v="111"/>
          </reference>
          <reference field="4" count="1">
            <x v="5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9">
      <pivotArea dataOnly="0" labelOnly="1" outline="0" fieldPosition="0">
        <references count="4">
          <reference field="3" count="1" selected="0">
            <x v="23"/>
          </reference>
          <reference field="4" count="1">
            <x v="7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8">
      <pivotArea dataOnly="0" labelOnly="1" outline="0" fieldPosition="0">
        <references count="4">
          <reference field="3" count="1" selected="0">
            <x v="125"/>
          </reference>
          <reference field="4" count="1">
            <x v="23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7">
      <pivotArea dataOnly="0" labelOnly="1" outline="0" fieldPosition="0">
        <references count="4">
          <reference field="3" count="1" selected="0">
            <x v="25"/>
          </reference>
          <reference field="4" count="1">
            <x v="33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6">
      <pivotArea dataOnly="0" labelOnly="1" outline="0" fieldPosition="0">
        <references count="4">
          <reference field="3" count="1" selected="0">
            <x v="75"/>
          </reference>
          <reference field="4" count="1">
            <x v="23"/>
          </reference>
          <reference field="5" count="1" selected="0">
            <x v="25"/>
          </reference>
          <reference field="12" count="1" selected="0">
            <x v="19"/>
          </reference>
        </references>
      </pivotArea>
    </format>
    <format dxfId="25">
      <pivotArea dataOnly="0" labelOnly="1" outline="0" fieldPosition="0">
        <references count="4">
          <reference field="3" count="1" selected="0">
            <x v="90"/>
          </reference>
          <reference field="4" count="1">
            <x v="10"/>
          </reference>
          <reference field="5" count="1" selected="0">
            <x v="2"/>
          </reference>
          <reference field="12" count="1" selected="0">
            <x v="20"/>
          </reference>
        </references>
      </pivotArea>
    </format>
    <format dxfId="24">
      <pivotArea dataOnly="0" labelOnly="1" outline="0" fieldPosition="0">
        <references count="4">
          <reference field="3" count="1" selected="0">
            <x v="21"/>
          </reference>
          <reference field="4" count="1">
            <x v="25"/>
          </reference>
          <reference field="5" count="1" selected="0">
            <x v="12"/>
          </reference>
          <reference field="12" count="1" selected="0">
            <x v="22"/>
          </reference>
        </references>
      </pivotArea>
    </format>
    <format dxfId="23">
      <pivotArea dataOnly="0" labelOnly="1" outline="0" fieldPosition="0">
        <references count="4">
          <reference field="3" count="1" selected="0">
            <x v="0"/>
          </reference>
          <reference field="4" count="1">
            <x v="3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22">
      <pivotArea dataOnly="0" labelOnly="1" outline="0" fieldPosition="0">
        <references count="4">
          <reference field="3" count="1" selected="0">
            <x v="106"/>
          </reference>
          <reference field="4" count="1">
            <x v="22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21">
      <pivotArea dataOnly="0" labelOnly="1" outline="0" fieldPosition="0">
        <references count="4">
          <reference field="3" count="1" selected="0">
            <x v="88"/>
          </reference>
          <reference field="4" count="1">
            <x v="11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20">
      <pivotArea dataOnly="0" labelOnly="1" outline="0" fieldPosition="0">
        <references count="4">
          <reference field="3" count="1" selected="0">
            <x v="8"/>
          </reference>
          <reference field="4" count="1">
            <x v="20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19">
      <pivotArea dataOnly="0" labelOnly="1" outline="0" fieldPosition="0">
        <references count="4">
          <reference field="3" count="1" selected="0">
            <x v="132"/>
          </reference>
          <reference field="4" count="1">
            <x v="13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18">
      <pivotArea dataOnly="0" labelOnly="1" outline="0" fieldPosition="0">
        <references count="4">
          <reference field="3" count="1" selected="0">
            <x v="32"/>
          </reference>
          <reference field="4" count="1">
            <x v="17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17">
      <pivotArea dataOnly="0" labelOnly="1" outline="0" fieldPosition="0">
        <references count="4">
          <reference field="3" count="1" selected="0">
            <x v="45"/>
          </reference>
          <reference field="4" count="1">
            <x v="3"/>
          </reference>
          <reference field="5" count="1" selected="0">
            <x v="15"/>
          </reference>
          <reference field="12" count="1" selected="0">
            <x v="23"/>
          </reference>
        </references>
      </pivotArea>
    </format>
    <format dxfId="1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Medium2" showRowHeaders="1" showColHeaders="1" showRowStripes="0" showColStripes="0" showLastColumn="1"/>
  <filters count="1">
    <filter fld="5" type="captionBeginsWith" evalOrder="-1" id="13" stringValue1="?">
      <autoFilter ref="A1">
        <filterColumn colId="0">
          <customFilters>
            <customFilter val="?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B7780625-A2CB-498D-A26F-DBAFDF184097}" autoFormatId="16" applyNumberFormats="0" applyBorderFormats="0" applyFontFormats="0" applyPatternFormats="0" applyAlignmentFormats="0" applyWidthHeightFormats="0">
  <queryTableRefresh nextId="5">
    <queryTableFields count="4">
      <queryTableField id="1" name="N° de cible" tableColumnId="1"/>
      <queryTableField id="2" name="Place" tableColumnId="2"/>
      <queryTableField id="3" name="Catégorie" tableColumnId="3"/>
      <queryTableField id="4" name="Blasons" tableColumnId="4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99A718-E0DD-4713-B091-A5C66B436E78}" name="T_Participants" displayName="T_Participants" ref="B2:J150" totalsRowShown="0" headerRowDxfId="445" dataDxfId="444">
  <autoFilter ref="B2:J150" xr:uid="{9BFC2054-825F-4AE4-8DF0-457A8301D33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9EE6F9C1-1A37-4AAE-A37F-6D4B145B71F1}" name="Nom" dataDxfId="443"/>
    <tableColumn id="2" xr3:uid="{81D48CE0-E139-4814-B01F-5B6648D848EE}" name="Club" dataDxfId="442" dataCellStyle="NiveauLigne_4 2"/>
    <tableColumn id="3" xr3:uid="{7157821A-3D93-47C8-ACF2-2D83A73D50F4}" name="Licence" dataDxfId="441" dataCellStyle="NiveauLigne_4 2"/>
    <tableColumn id="4" xr3:uid="{E360F1BE-89EB-4474-892E-481E412CD6F9}" name="Cat." dataDxfId="440" dataCellStyle="NiveauLigne_4 2"/>
    <tableColumn id="5" xr3:uid="{EED9A301-1C32-40B7-9D32-7A5E7B8A8DEE}" name="Cat.Clt." dataDxfId="439" dataCellStyle="NiveauLigne_4 2"/>
    <tableColumn id="6" xr3:uid="{29F9132B-C2CB-4CC6-BF37-1202993E90CB}" name="Départ" dataDxfId="438"/>
    <tableColumn id="7" xr3:uid="{AFA1E599-6149-44C2-96F4-2E2021D51FF2}" name="N°Tir" dataDxfId="437"/>
    <tableColumn id="8" xr3:uid="{F6A9565E-C912-45E0-8C7A-F752B645D232}" name="Cible" dataDxfId="436"/>
    <tableColumn id="9" xr3:uid="{115CBCFF-B2F7-4F8F-9FE4-542A488360D0}" name="Blason" dataDxfId="435" dataCellStyle="Normal 3">
      <calculatedColumnFormula>IFERROR(INDEX(T_Categories[Blasons],MATCH(T_Participants[[#This Row],[Cat.Clt.]],T_Categories[[Catégories ]],0)),"")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5789A4B-0E09-4899-A7C5-FB56BA49F00C}" name="T_Categories" displayName="T_Categories" ref="B2:E46" totalsRowShown="0" headerRowDxfId="15" dataDxfId="14">
  <autoFilter ref="B2:E46" xr:uid="{168FCEAA-D2B0-4C07-B64A-D8F86AEE8EB3}">
    <filterColumn colId="0" hiddenButton="1"/>
    <filterColumn colId="1" hiddenButton="1"/>
    <filterColumn colId="2" hiddenButton="1"/>
    <filterColumn colId="3" hiddenButton="1"/>
  </autoFilter>
  <tableColumns count="4">
    <tableColumn id="1" xr3:uid="{9320C3A2-B203-4A40-B9CC-FADF78911A1C}" name="Catégories " dataDxfId="13" dataCellStyle="Normal 2 2"/>
    <tableColumn id="2" xr3:uid="{10A04089-B07C-4A86-9A6F-617C12B32EEA}" name="Code" dataDxfId="12">
      <calculatedColumnFormula>ROW()-1</calculatedColumnFormula>
    </tableColumn>
    <tableColumn id="3" xr3:uid="{B0D3A65E-86D8-453A-9783-C3CF67A122BD}" name="Libellés" dataDxfId="11"/>
    <tableColumn id="4" xr3:uid="{4A7475AA-954C-4BC8-A21F-960AAE95036B}" name="Blasons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2B164A1-1FE4-4912-824E-DF1FFB0FA151}" name="T_Blasons" displayName="T_Blasons" ref="B2:C10" totalsRowShown="0" headerRowDxfId="9" dataDxfId="8">
  <autoFilter ref="B2:C10" xr:uid="{E2B164A1-1FE4-4912-824E-DF1FFB0FA151}">
    <filterColumn colId="0" hiddenButton="1"/>
    <filterColumn colId="1" hiddenButton="1"/>
  </autoFilter>
  <tableColumns count="2">
    <tableColumn id="1" xr3:uid="{B19E08A6-1A2B-4EDA-804D-E114683EE656}" name="Blason" dataDxfId="7" dataCellStyle="Normal 2"/>
    <tableColumn id="2" xr3:uid="{3FC5A2BD-0458-4155-BEED-216514C1E378}" name="Image" dataDxfId="6"/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BF6F9E2-5A75-4A7F-AC98-08BC4F526ED6}" name="Depart" displayName="Depart" ref="B4:E56" tableType="queryTable" totalsRowShown="0" headerRowDxfId="5" dataDxfId="4">
  <autoFilter ref="B4:E56" xr:uid="{EBF6F9E2-5A75-4A7F-AC98-08BC4F526ED6}">
    <filterColumn colId="0" hiddenButton="1"/>
    <filterColumn colId="1" hiddenButton="1"/>
    <filterColumn colId="2" hiddenButton="1"/>
    <filterColumn colId="3" hiddenButton="1"/>
  </autoFilter>
  <tableColumns count="4">
    <tableColumn id="1" xr3:uid="{31A40881-4880-42B0-A107-DAA020D1CC4D}" uniqueName="1" name="N° de cible" queryTableFieldId="1" dataDxfId="3"/>
    <tableColumn id="2" xr3:uid="{9EB42E4A-3B4C-4FEF-BA01-5EC6261A8043}" uniqueName="2" name="Place" queryTableFieldId="2" dataDxfId="2"/>
    <tableColumn id="3" xr3:uid="{AE1AADC3-08D4-4AB5-B820-56862ED99ED7}" uniqueName="3" name="Catégorie" queryTableFieldId="3" dataDxfId="1"/>
    <tableColumn id="4" xr3:uid="{8779AA12-A873-4466-80F9-4E04C8E916DB}" uniqueName="4" name="Blasons" queryTableFieldId="4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8.bin"/><Relationship Id="rId1" Type="http://schemas.openxmlformats.org/officeDocument/2006/relationships/pivotTable" Target="../pivotTables/pivotTable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6960C-B756-4D3C-AFE3-2F62B8DCB2B7}">
  <sheetPr codeName="Feuil00">
    <tabColor theme="2" tint="-9.9978637043366805E-2"/>
    <pageSetUpPr fitToPage="1"/>
  </sheetPr>
  <dimension ref="A2:C17"/>
  <sheetViews>
    <sheetView zoomScale="92" zoomScaleNormal="92" workbookViewId="0">
      <selection activeCell="C19" sqref="C19"/>
    </sheetView>
  </sheetViews>
  <sheetFormatPr baseColWidth="10" defaultRowHeight="19.05" customHeight="1" x14ac:dyDescent="0.4"/>
  <cols>
    <col min="1" max="1" width="3.296875" style="9" bestFit="1" customWidth="1"/>
    <col min="2" max="2" width="68.59765625" style="5" bestFit="1" customWidth="1"/>
    <col min="3" max="3" width="114.296875" style="5" bestFit="1" customWidth="1"/>
    <col min="4" max="256" width="11.19921875" style="5"/>
    <col min="257" max="257" width="5.296875" style="5" customWidth="1"/>
    <col min="258" max="258" width="72" style="5" customWidth="1"/>
    <col min="259" max="512" width="11.19921875" style="5"/>
    <col min="513" max="513" width="5.296875" style="5" customWidth="1"/>
    <col min="514" max="514" width="72" style="5" customWidth="1"/>
    <col min="515" max="768" width="11.19921875" style="5"/>
    <col min="769" max="769" width="5.296875" style="5" customWidth="1"/>
    <col min="770" max="770" width="72" style="5" customWidth="1"/>
    <col min="771" max="1024" width="11.19921875" style="5"/>
    <col min="1025" max="1025" width="5.296875" style="5" customWidth="1"/>
    <col min="1026" max="1026" width="72" style="5" customWidth="1"/>
    <col min="1027" max="1280" width="11.19921875" style="5"/>
    <col min="1281" max="1281" width="5.296875" style="5" customWidth="1"/>
    <col min="1282" max="1282" width="72" style="5" customWidth="1"/>
    <col min="1283" max="1536" width="11.19921875" style="5"/>
    <col min="1537" max="1537" width="5.296875" style="5" customWidth="1"/>
    <col min="1538" max="1538" width="72" style="5" customWidth="1"/>
    <col min="1539" max="1792" width="11.19921875" style="5"/>
    <col min="1793" max="1793" width="5.296875" style="5" customWidth="1"/>
    <col min="1794" max="1794" width="72" style="5" customWidth="1"/>
    <col min="1795" max="2048" width="11.19921875" style="5"/>
    <col min="2049" max="2049" width="5.296875" style="5" customWidth="1"/>
    <col min="2050" max="2050" width="72" style="5" customWidth="1"/>
    <col min="2051" max="2304" width="11.19921875" style="5"/>
    <col min="2305" max="2305" width="5.296875" style="5" customWidth="1"/>
    <col min="2306" max="2306" width="72" style="5" customWidth="1"/>
    <col min="2307" max="2560" width="11.19921875" style="5"/>
    <col min="2561" max="2561" width="5.296875" style="5" customWidth="1"/>
    <col min="2562" max="2562" width="72" style="5" customWidth="1"/>
    <col min="2563" max="2816" width="11.19921875" style="5"/>
    <col min="2817" max="2817" width="5.296875" style="5" customWidth="1"/>
    <col min="2818" max="2818" width="72" style="5" customWidth="1"/>
    <col min="2819" max="3072" width="11.19921875" style="5"/>
    <col min="3073" max="3073" width="5.296875" style="5" customWidth="1"/>
    <col min="3074" max="3074" width="72" style="5" customWidth="1"/>
    <col min="3075" max="3328" width="11.19921875" style="5"/>
    <col min="3329" max="3329" width="5.296875" style="5" customWidth="1"/>
    <col min="3330" max="3330" width="72" style="5" customWidth="1"/>
    <col min="3331" max="3584" width="11.19921875" style="5"/>
    <col min="3585" max="3585" width="5.296875" style="5" customWidth="1"/>
    <col min="3586" max="3586" width="72" style="5" customWidth="1"/>
    <col min="3587" max="3840" width="11.19921875" style="5"/>
    <col min="3841" max="3841" width="5.296875" style="5" customWidth="1"/>
    <col min="3842" max="3842" width="72" style="5" customWidth="1"/>
    <col min="3843" max="4096" width="11.19921875" style="5"/>
    <col min="4097" max="4097" width="5.296875" style="5" customWidth="1"/>
    <col min="4098" max="4098" width="72" style="5" customWidth="1"/>
    <col min="4099" max="4352" width="11.19921875" style="5"/>
    <col min="4353" max="4353" width="5.296875" style="5" customWidth="1"/>
    <col min="4354" max="4354" width="72" style="5" customWidth="1"/>
    <col min="4355" max="4608" width="11.19921875" style="5"/>
    <col min="4609" max="4609" width="5.296875" style="5" customWidth="1"/>
    <col min="4610" max="4610" width="72" style="5" customWidth="1"/>
    <col min="4611" max="4864" width="11.19921875" style="5"/>
    <col min="4865" max="4865" width="5.296875" style="5" customWidth="1"/>
    <col min="4866" max="4866" width="72" style="5" customWidth="1"/>
    <col min="4867" max="5120" width="11.19921875" style="5"/>
    <col min="5121" max="5121" width="5.296875" style="5" customWidth="1"/>
    <col min="5122" max="5122" width="72" style="5" customWidth="1"/>
    <col min="5123" max="5376" width="11.19921875" style="5"/>
    <col min="5377" max="5377" width="5.296875" style="5" customWidth="1"/>
    <col min="5378" max="5378" width="72" style="5" customWidth="1"/>
    <col min="5379" max="5632" width="11.19921875" style="5"/>
    <col min="5633" max="5633" width="5.296875" style="5" customWidth="1"/>
    <col min="5634" max="5634" width="72" style="5" customWidth="1"/>
    <col min="5635" max="5888" width="11.19921875" style="5"/>
    <col min="5889" max="5889" width="5.296875" style="5" customWidth="1"/>
    <col min="5890" max="5890" width="72" style="5" customWidth="1"/>
    <col min="5891" max="6144" width="11.19921875" style="5"/>
    <col min="6145" max="6145" width="5.296875" style="5" customWidth="1"/>
    <col min="6146" max="6146" width="72" style="5" customWidth="1"/>
    <col min="6147" max="6400" width="11.19921875" style="5"/>
    <col min="6401" max="6401" width="5.296875" style="5" customWidth="1"/>
    <col min="6402" max="6402" width="72" style="5" customWidth="1"/>
    <col min="6403" max="6656" width="11.19921875" style="5"/>
    <col min="6657" max="6657" width="5.296875" style="5" customWidth="1"/>
    <col min="6658" max="6658" width="72" style="5" customWidth="1"/>
    <col min="6659" max="6912" width="11.19921875" style="5"/>
    <col min="6913" max="6913" width="5.296875" style="5" customWidth="1"/>
    <col min="6914" max="6914" width="72" style="5" customWidth="1"/>
    <col min="6915" max="7168" width="11.19921875" style="5"/>
    <col min="7169" max="7169" width="5.296875" style="5" customWidth="1"/>
    <col min="7170" max="7170" width="72" style="5" customWidth="1"/>
    <col min="7171" max="7424" width="11.19921875" style="5"/>
    <col min="7425" max="7425" width="5.296875" style="5" customWidth="1"/>
    <col min="7426" max="7426" width="72" style="5" customWidth="1"/>
    <col min="7427" max="7680" width="11.19921875" style="5"/>
    <col min="7681" max="7681" width="5.296875" style="5" customWidth="1"/>
    <col min="7682" max="7682" width="72" style="5" customWidth="1"/>
    <col min="7683" max="7936" width="11.19921875" style="5"/>
    <col min="7937" max="7937" width="5.296875" style="5" customWidth="1"/>
    <col min="7938" max="7938" width="72" style="5" customWidth="1"/>
    <col min="7939" max="8192" width="11.19921875" style="5"/>
    <col min="8193" max="8193" width="5.296875" style="5" customWidth="1"/>
    <col min="8194" max="8194" width="72" style="5" customWidth="1"/>
    <col min="8195" max="8448" width="11.19921875" style="5"/>
    <col min="8449" max="8449" width="5.296875" style="5" customWidth="1"/>
    <col min="8450" max="8450" width="72" style="5" customWidth="1"/>
    <col min="8451" max="8704" width="11.19921875" style="5"/>
    <col min="8705" max="8705" width="5.296875" style="5" customWidth="1"/>
    <col min="8706" max="8706" width="72" style="5" customWidth="1"/>
    <col min="8707" max="8960" width="11.19921875" style="5"/>
    <col min="8961" max="8961" width="5.296875" style="5" customWidth="1"/>
    <col min="8962" max="8962" width="72" style="5" customWidth="1"/>
    <col min="8963" max="9216" width="11.19921875" style="5"/>
    <col min="9217" max="9217" width="5.296875" style="5" customWidth="1"/>
    <col min="9218" max="9218" width="72" style="5" customWidth="1"/>
    <col min="9219" max="9472" width="11.19921875" style="5"/>
    <col min="9473" max="9473" width="5.296875" style="5" customWidth="1"/>
    <col min="9474" max="9474" width="72" style="5" customWidth="1"/>
    <col min="9475" max="9728" width="11.19921875" style="5"/>
    <col min="9729" max="9729" width="5.296875" style="5" customWidth="1"/>
    <col min="9730" max="9730" width="72" style="5" customWidth="1"/>
    <col min="9731" max="9984" width="11.19921875" style="5"/>
    <col min="9985" max="9985" width="5.296875" style="5" customWidth="1"/>
    <col min="9986" max="9986" width="72" style="5" customWidth="1"/>
    <col min="9987" max="10240" width="11.19921875" style="5"/>
    <col min="10241" max="10241" width="5.296875" style="5" customWidth="1"/>
    <col min="10242" max="10242" width="72" style="5" customWidth="1"/>
    <col min="10243" max="10496" width="11.19921875" style="5"/>
    <col min="10497" max="10497" width="5.296875" style="5" customWidth="1"/>
    <col min="10498" max="10498" width="72" style="5" customWidth="1"/>
    <col min="10499" max="10752" width="11.19921875" style="5"/>
    <col min="10753" max="10753" width="5.296875" style="5" customWidth="1"/>
    <col min="10754" max="10754" width="72" style="5" customWidth="1"/>
    <col min="10755" max="11008" width="11.19921875" style="5"/>
    <col min="11009" max="11009" width="5.296875" style="5" customWidth="1"/>
    <col min="11010" max="11010" width="72" style="5" customWidth="1"/>
    <col min="11011" max="11264" width="11.19921875" style="5"/>
    <col min="11265" max="11265" width="5.296875" style="5" customWidth="1"/>
    <col min="11266" max="11266" width="72" style="5" customWidth="1"/>
    <col min="11267" max="11520" width="11.19921875" style="5"/>
    <col min="11521" max="11521" width="5.296875" style="5" customWidth="1"/>
    <col min="11522" max="11522" width="72" style="5" customWidth="1"/>
    <col min="11523" max="11776" width="11.19921875" style="5"/>
    <col min="11777" max="11777" width="5.296875" style="5" customWidth="1"/>
    <col min="11778" max="11778" width="72" style="5" customWidth="1"/>
    <col min="11779" max="12032" width="11.19921875" style="5"/>
    <col min="12033" max="12033" width="5.296875" style="5" customWidth="1"/>
    <col min="12034" max="12034" width="72" style="5" customWidth="1"/>
    <col min="12035" max="12288" width="11.19921875" style="5"/>
    <col min="12289" max="12289" width="5.296875" style="5" customWidth="1"/>
    <col min="12290" max="12290" width="72" style="5" customWidth="1"/>
    <col min="12291" max="12544" width="11.19921875" style="5"/>
    <col min="12545" max="12545" width="5.296875" style="5" customWidth="1"/>
    <col min="12546" max="12546" width="72" style="5" customWidth="1"/>
    <col min="12547" max="12800" width="11.19921875" style="5"/>
    <col min="12801" max="12801" width="5.296875" style="5" customWidth="1"/>
    <col min="12802" max="12802" width="72" style="5" customWidth="1"/>
    <col min="12803" max="13056" width="11.19921875" style="5"/>
    <col min="13057" max="13057" width="5.296875" style="5" customWidth="1"/>
    <col min="13058" max="13058" width="72" style="5" customWidth="1"/>
    <col min="13059" max="13312" width="11.19921875" style="5"/>
    <col min="13313" max="13313" width="5.296875" style="5" customWidth="1"/>
    <col min="13314" max="13314" width="72" style="5" customWidth="1"/>
    <col min="13315" max="13568" width="11.19921875" style="5"/>
    <col min="13569" max="13569" width="5.296875" style="5" customWidth="1"/>
    <col min="13570" max="13570" width="72" style="5" customWidth="1"/>
    <col min="13571" max="13824" width="11.19921875" style="5"/>
    <col min="13825" max="13825" width="5.296875" style="5" customWidth="1"/>
    <col min="13826" max="13826" width="72" style="5" customWidth="1"/>
    <col min="13827" max="14080" width="11.19921875" style="5"/>
    <col min="14081" max="14081" width="5.296875" style="5" customWidth="1"/>
    <col min="14082" max="14082" width="72" style="5" customWidth="1"/>
    <col min="14083" max="14336" width="11.19921875" style="5"/>
    <col min="14337" max="14337" width="5.296875" style="5" customWidth="1"/>
    <col min="14338" max="14338" width="72" style="5" customWidth="1"/>
    <col min="14339" max="14592" width="11.19921875" style="5"/>
    <col min="14593" max="14593" width="5.296875" style="5" customWidth="1"/>
    <col min="14594" max="14594" width="72" style="5" customWidth="1"/>
    <col min="14595" max="14848" width="11.19921875" style="5"/>
    <col min="14849" max="14849" width="5.296875" style="5" customWidth="1"/>
    <col min="14850" max="14850" width="72" style="5" customWidth="1"/>
    <col min="14851" max="15104" width="11.19921875" style="5"/>
    <col min="15105" max="15105" width="5.296875" style="5" customWidth="1"/>
    <col min="15106" max="15106" width="72" style="5" customWidth="1"/>
    <col min="15107" max="15360" width="11.19921875" style="5"/>
    <col min="15361" max="15361" width="5.296875" style="5" customWidth="1"/>
    <col min="15362" max="15362" width="72" style="5" customWidth="1"/>
    <col min="15363" max="15616" width="11.19921875" style="5"/>
    <col min="15617" max="15617" width="5.296875" style="5" customWidth="1"/>
    <col min="15618" max="15618" width="72" style="5" customWidth="1"/>
    <col min="15619" max="15872" width="11.19921875" style="5"/>
    <col min="15873" max="15873" width="5.296875" style="5" customWidth="1"/>
    <col min="15874" max="15874" width="72" style="5" customWidth="1"/>
    <col min="15875" max="16128" width="11.19921875" style="5"/>
    <col min="16129" max="16129" width="5.296875" style="5" customWidth="1"/>
    <col min="16130" max="16130" width="72" style="5" customWidth="1"/>
    <col min="16131" max="16384" width="11.19921875" style="5"/>
  </cols>
  <sheetData>
    <row r="2" spans="1:3" ht="19.05" customHeight="1" x14ac:dyDescent="0.4">
      <c r="A2" s="8">
        <v>1</v>
      </c>
      <c r="B2" s="3" t="s">
        <v>128</v>
      </c>
      <c r="C2" s="4"/>
    </row>
    <row r="3" spans="1:3" ht="19.05" customHeight="1" x14ac:dyDescent="0.4">
      <c r="A3" s="9">
        <v>2</v>
      </c>
      <c r="B3" s="6" t="s">
        <v>129</v>
      </c>
      <c r="C3" s="7"/>
    </row>
    <row r="4" spans="1:3" ht="19.05" customHeight="1" x14ac:dyDescent="0.4">
      <c r="A4" s="8">
        <v>3</v>
      </c>
      <c r="B4" s="3" t="s">
        <v>130</v>
      </c>
      <c r="C4" s="4" t="s">
        <v>131</v>
      </c>
    </row>
    <row r="5" spans="1:3" ht="19.05" customHeight="1" x14ac:dyDescent="0.4">
      <c r="A5" s="9">
        <v>4</v>
      </c>
      <c r="B5" s="6" t="s">
        <v>132</v>
      </c>
      <c r="C5" s="7"/>
    </row>
    <row r="6" spans="1:3" ht="19.05" customHeight="1" x14ac:dyDescent="0.4">
      <c r="A6" s="8">
        <v>5</v>
      </c>
      <c r="B6" s="3" t="s">
        <v>133</v>
      </c>
      <c r="C6" s="4" t="s">
        <v>134</v>
      </c>
    </row>
    <row r="7" spans="1:3" ht="19.05" customHeight="1" x14ac:dyDescent="0.4">
      <c r="A7" s="9">
        <v>6</v>
      </c>
      <c r="B7" s="6" t="s">
        <v>135</v>
      </c>
      <c r="C7" s="7" t="s">
        <v>136</v>
      </c>
    </row>
    <row r="8" spans="1:3" ht="19.05" customHeight="1" x14ac:dyDescent="0.4">
      <c r="A8" s="8">
        <v>7</v>
      </c>
      <c r="B8" s="3" t="s">
        <v>137</v>
      </c>
      <c r="C8" s="4" t="s">
        <v>138</v>
      </c>
    </row>
    <row r="9" spans="1:3" ht="19.05" customHeight="1" x14ac:dyDescent="0.4">
      <c r="A9" s="11">
        <v>8</v>
      </c>
      <c r="B9" s="12" t="s">
        <v>139</v>
      </c>
      <c r="C9" s="13" t="s">
        <v>140</v>
      </c>
    </row>
    <row r="10" spans="1:3" ht="19.05" customHeight="1" x14ac:dyDescent="0.4">
      <c r="A10" s="8">
        <v>9</v>
      </c>
      <c r="B10" s="3" t="s">
        <v>141</v>
      </c>
      <c r="C10" s="4" t="s">
        <v>142</v>
      </c>
    </row>
    <row r="11" spans="1:3" ht="19.05" customHeight="1" x14ac:dyDescent="0.4">
      <c r="A11" s="8"/>
      <c r="B11" s="3"/>
      <c r="C11" s="4" t="s">
        <v>143</v>
      </c>
    </row>
    <row r="12" spans="1:3" ht="19.05" customHeight="1" x14ac:dyDescent="0.4">
      <c r="A12" s="9">
        <v>10</v>
      </c>
      <c r="B12" s="6" t="s">
        <v>144</v>
      </c>
      <c r="C12" s="7" t="s">
        <v>145</v>
      </c>
    </row>
    <row r="13" spans="1:3" ht="19.05" customHeight="1" x14ac:dyDescent="0.4">
      <c r="A13" s="8">
        <v>11</v>
      </c>
      <c r="B13" s="3" t="s">
        <v>146</v>
      </c>
      <c r="C13" s="4"/>
    </row>
    <row r="14" spans="1:3" ht="19.05" customHeight="1" x14ac:dyDescent="0.4">
      <c r="A14" s="9">
        <v>12</v>
      </c>
      <c r="B14" s="6" t="s">
        <v>155</v>
      </c>
      <c r="C14" s="7" t="s">
        <v>147</v>
      </c>
    </row>
    <row r="15" spans="1:3" ht="19.05" customHeight="1" x14ac:dyDescent="0.4">
      <c r="A15" s="8">
        <v>13</v>
      </c>
      <c r="B15" s="3" t="s">
        <v>148</v>
      </c>
      <c r="C15" s="72" t="s">
        <v>156</v>
      </c>
    </row>
    <row r="16" spans="1:3" ht="19.05" customHeight="1" x14ac:dyDescent="0.4">
      <c r="C16" s="10"/>
    </row>
    <row r="17" spans="2:3" ht="19.05" customHeight="1" x14ac:dyDescent="0.4">
      <c r="B17" s="10" t="s">
        <v>153</v>
      </c>
      <c r="C17" s="10"/>
    </row>
  </sheetData>
  <sheetProtection sheet="1" objects="1" scenarios="1" selectLockedCells="1"/>
  <printOptions horizontalCentered="1"/>
  <pageMargins left="0" right="0" top="0" bottom="0" header="0" footer="0"/>
  <pageSetup paperSize="9" scale="71" orientation="landscape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759779-BE35-46BB-9D24-38C992264570}">
  <sheetPr codeName="Feuil02">
    <tabColor theme="4" tint="0.79998168889431442"/>
    <pageSetUpPr fitToPage="1"/>
  </sheetPr>
  <dimension ref="B1:L150"/>
  <sheetViews>
    <sheetView showGridLines="0" workbookViewId="0">
      <selection activeCell="I3" sqref="I3"/>
    </sheetView>
  </sheetViews>
  <sheetFormatPr baseColWidth="10" defaultRowHeight="13.8" x14ac:dyDescent="0.3"/>
  <cols>
    <col min="1" max="1" width="2.5" style="2" customWidth="1"/>
    <col min="2" max="3" width="35.69921875" style="2" customWidth="1"/>
    <col min="4" max="4" width="15.69921875" style="2" customWidth="1"/>
    <col min="5" max="9" width="10.69921875" style="2" customWidth="1"/>
    <col min="10" max="10" width="13.69921875" style="2" bestFit="1" customWidth="1"/>
    <col min="11" max="11" width="2.5" style="2" customWidth="1"/>
    <col min="12" max="258" width="11.19921875" style="2"/>
    <col min="259" max="259" width="23.5" style="2" customWidth="1"/>
    <col min="260" max="260" width="19.5" style="2" customWidth="1"/>
    <col min="261" max="261" width="9.3984375" style="2" customWidth="1"/>
    <col min="262" max="262" width="6.796875" style="2" customWidth="1"/>
    <col min="263" max="263" width="11.296875" style="2" customWidth="1"/>
    <col min="264" max="264" width="7.69921875" style="2" customWidth="1"/>
    <col min="265" max="265" width="6.3984375" style="2" customWidth="1"/>
    <col min="266" max="266" width="6.59765625" style="2" customWidth="1"/>
    <col min="267" max="514" width="11.19921875" style="2"/>
    <col min="515" max="515" width="23.5" style="2" customWidth="1"/>
    <col min="516" max="516" width="19.5" style="2" customWidth="1"/>
    <col min="517" max="517" width="9.3984375" style="2" customWidth="1"/>
    <col min="518" max="518" width="6.796875" style="2" customWidth="1"/>
    <col min="519" max="519" width="11.296875" style="2" customWidth="1"/>
    <col min="520" max="520" width="7.69921875" style="2" customWidth="1"/>
    <col min="521" max="521" width="6.3984375" style="2" customWidth="1"/>
    <col min="522" max="522" width="6.59765625" style="2" customWidth="1"/>
    <col min="523" max="770" width="11.19921875" style="2"/>
    <col min="771" max="771" width="23.5" style="2" customWidth="1"/>
    <col min="772" max="772" width="19.5" style="2" customWidth="1"/>
    <col min="773" max="773" width="9.3984375" style="2" customWidth="1"/>
    <col min="774" max="774" width="6.796875" style="2" customWidth="1"/>
    <col min="775" max="775" width="11.296875" style="2" customWidth="1"/>
    <col min="776" max="776" width="7.69921875" style="2" customWidth="1"/>
    <col min="777" max="777" width="6.3984375" style="2" customWidth="1"/>
    <col min="778" max="778" width="6.59765625" style="2" customWidth="1"/>
    <col min="779" max="1026" width="11.19921875" style="2"/>
    <col min="1027" max="1027" width="23.5" style="2" customWidth="1"/>
    <col min="1028" max="1028" width="19.5" style="2" customWidth="1"/>
    <col min="1029" max="1029" width="9.3984375" style="2" customWidth="1"/>
    <col min="1030" max="1030" width="6.796875" style="2" customWidth="1"/>
    <col min="1031" max="1031" width="11.296875" style="2" customWidth="1"/>
    <col min="1032" max="1032" width="7.69921875" style="2" customWidth="1"/>
    <col min="1033" max="1033" width="6.3984375" style="2" customWidth="1"/>
    <col min="1034" max="1034" width="6.59765625" style="2" customWidth="1"/>
    <col min="1035" max="1282" width="11.19921875" style="2"/>
    <col min="1283" max="1283" width="23.5" style="2" customWidth="1"/>
    <col min="1284" max="1284" width="19.5" style="2" customWidth="1"/>
    <col min="1285" max="1285" width="9.3984375" style="2" customWidth="1"/>
    <col min="1286" max="1286" width="6.796875" style="2" customWidth="1"/>
    <col min="1287" max="1287" width="11.296875" style="2" customWidth="1"/>
    <col min="1288" max="1288" width="7.69921875" style="2" customWidth="1"/>
    <col min="1289" max="1289" width="6.3984375" style="2" customWidth="1"/>
    <col min="1290" max="1290" width="6.59765625" style="2" customWidth="1"/>
    <col min="1291" max="1538" width="11.19921875" style="2"/>
    <col min="1539" max="1539" width="23.5" style="2" customWidth="1"/>
    <col min="1540" max="1540" width="19.5" style="2" customWidth="1"/>
    <col min="1541" max="1541" width="9.3984375" style="2" customWidth="1"/>
    <col min="1542" max="1542" width="6.796875" style="2" customWidth="1"/>
    <col min="1543" max="1543" width="11.296875" style="2" customWidth="1"/>
    <col min="1544" max="1544" width="7.69921875" style="2" customWidth="1"/>
    <col min="1545" max="1545" width="6.3984375" style="2" customWidth="1"/>
    <col min="1546" max="1546" width="6.59765625" style="2" customWidth="1"/>
    <col min="1547" max="1794" width="11.19921875" style="2"/>
    <col min="1795" max="1795" width="23.5" style="2" customWidth="1"/>
    <col min="1796" max="1796" width="19.5" style="2" customWidth="1"/>
    <col min="1797" max="1797" width="9.3984375" style="2" customWidth="1"/>
    <col min="1798" max="1798" width="6.796875" style="2" customWidth="1"/>
    <col min="1799" max="1799" width="11.296875" style="2" customWidth="1"/>
    <col min="1800" max="1800" width="7.69921875" style="2" customWidth="1"/>
    <col min="1801" max="1801" width="6.3984375" style="2" customWidth="1"/>
    <col min="1802" max="1802" width="6.59765625" style="2" customWidth="1"/>
    <col min="1803" max="2050" width="11.19921875" style="2"/>
    <col min="2051" max="2051" width="23.5" style="2" customWidth="1"/>
    <col min="2052" max="2052" width="19.5" style="2" customWidth="1"/>
    <col min="2053" max="2053" width="9.3984375" style="2" customWidth="1"/>
    <col min="2054" max="2054" width="6.796875" style="2" customWidth="1"/>
    <col min="2055" max="2055" width="11.296875" style="2" customWidth="1"/>
    <col min="2056" max="2056" width="7.69921875" style="2" customWidth="1"/>
    <col min="2057" max="2057" width="6.3984375" style="2" customWidth="1"/>
    <col min="2058" max="2058" width="6.59765625" style="2" customWidth="1"/>
    <col min="2059" max="2306" width="11.19921875" style="2"/>
    <col min="2307" max="2307" width="23.5" style="2" customWidth="1"/>
    <col min="2308" max="2308" width="19.5" style="2" customWidth="1"/>
    <col min="2309" max="2309" width="9.3984375" style="2" customWidth="1"/>
    <col min="2310" max="2310" width="6.796875" style="2" customWidth="1"/>
    <col min="2311" max="2311" width="11.296875" style="2" customWidth="1"/>
    <col min="2312" max="2312" width="7.69921875" style="2" customWidth="1"/>
    <col min="2313" max="2313" width="6.3984375" style="2" customWidth="1"/>
    <col min="2314" max="2314" width="6.59765625" style="2" customWidth="1"/>
    <col min="2315" max="2562" width="11.19921875" style="2"/>
    <col min="2563" max="2563" width="23.5" style="2" customWidth="1"/>
    <col min="2564" max="2564" width="19.5" style="2" customWidth="1"/>
    <col min="2565" max="2565" width="9.3984375" style="2" customWidth="1"/>
    <col min="2566" max="2566" width="6.796875" style="2" customWidth="1"/>
    <col min="2567" max="2567" width="11.296875" style="2" customWidth="1"/>
    <col min="2568" max="2568" width="7.69921875" style="2" customWidth="1"/>
    <col min="2569" max="2569" width="6.3984375" style="2" customWidth="1"/>
    <col min="2570" max="2570" width="6.59765625" style="2" customWidth="1"/>
    <col min="2571" max="2818" width="11.19921875" style="2"/>
    <col min="2819" max="2819" width="23.5" style="2" customWidth="1"/>
    <col min="2820" max="2820" width="19.5" style="2" customWidth="1"/>
    <col min="2821" max="2821" width="9.3984375" style="2" customWidth="1"/>
    <col min="2822" max="2822" width="6.796875" style="2" customWidth="1"/>
    <col min="2823" max="2823" width="11.296875" style="2" customWidth="1"/>
    <col min="2824" max="2824" width="7.69921875" style="2" customWidth="1"/>
    <col min="2825" max="2825" width="6.3984375" style="2" customWidth="1"/>
    <col min="2826" max="2826" width="6.59765625" style="2" customWidth="1"/>
    <col min="2827" max="3074" width="11.19921875" style="2"/>
    <col min="3075" max="3075" width="23.5" style="2" customWidth="1"/>
    <col min="3076" max="3076" width="19.5" style="2" customWidth="1"/>
    <col min="3077" max="3077" width="9.3984375" style="2" customWidth="1"/>
    <col min="3078" max="3078" width="6.796875" style="2" customWidth="1"/>
    <col min="3079" max="3079" width="11.296875" style="2" customWidth="1"/>
    <col min="3080" max="3080" width="7.69921875" style="2" customWidth="1"/>
    <col min="3081" max="3081" width="6.3984375" style="2" customWidth="1"/>
    <col min="3082" max="3082" width="6.59765625" style="2" customWidth="1"/>
    <col min="3083" max="3330" width="11.19921875" style="2"/>
    <col min="3331" max="3331" width="23.5" style="2" customWidth="1"/>
    <col min="3332" max="3332" width="19.5" style="2" customWidth="1"/>
    <col min="3333" max="3333" width="9.3984375" style="2" customWidth="1"/>
    <col min="3334" max="3334" width="6.796875" style="2" customWidth="1"/>
    <col min="3335" max="3335" width="11.296875" style="2" customWidth="1"/>
    <col min="3336" max="3336" width="7.69921875" style="2" customWidth="1"/>
    <col min="3337" max="3337" width="6.3984375" style="2" customWidth="1"/>
    <col min="3338" max="3338" width="6.59765625" style="2" customWidth="1"/>
    <col min="3339" max="3586" width="11.19921875" style="2"/>
    <col min="3587" max="3587" width="23.5" style="2" customWidth="1"/>
    <col min="3588" max="3588" width="19.5" style="2" customWidth="1"/>
    <col min="3589" max="3589" width="9.3984375" style="2" customWidth="1"/>
    <col min="3590" max="3590" width="6.796875" style="2" customWidth="1"/>
    <col min="3591" max="3591" width="11.296875" style="2" customWidth="1"/>
    <col min="3592" max="3592" width="7.69921875" style="2" customWidth="1"/>
    <col min="3593" max="3593" width="6.3984375" style="2" customWidth="1"/>
    <col min="3594" max="3594" width="6.59765625" style="2" customWidth="1"/>
    <col min="3595" max="3842" width="11.19921875" style="2"/>
    <col min="3843" max="3843" width="23.5" style="2" customWidth="1"/>
    <col min="3844" max="3844" width="19.5" style="2" customWidth="1"/>
    <col min="3845" max="3845" width="9.3984375" style="2" customWidth="1"/>
    <col min="3846" max="3846" width="6.796875" style="2" customWidth="1"/>
    <col min="3847" max="3847" width="11.296875" style="2" customWidth="1"/>
    <col min="3848" max="3848" width="7.69921875" style="2" customWidth="1"/>
    <col min="3849" max="3849" width="6.3984375" style="2" customWidth="1"/>
    <col min="3850" max="3850" width="6.59765625" style="2" customWidth="1"/>
    <col min="3851" max="4098" width="11.19921875" style="2"/>
    <col min="4099" max="4099" width="23.5" style="2" customWidth="1"/>
    <col min="4100" max="4100" width="19.5" style="2" customWidth="1"/>
    <col min="4101" max="4101" width="9.3984375" style="2" customWidth="1"/>
    <col min="4102" max="4102" width="6.796875" style="2" customWidth="1"/>
    <col min="4103" max="4103" width="11.296875" style="2" customWidth="1"/>
    <col min="4104" max="4104" width="7.69921875" style="2" customWidth="1"/>
    <col min="4105" max="4105" width="6.3984375" style="2" customWidth="1"/>
    <col min="4106" max="4106" width="6.59765625" style="2" customWidth="1"/>
    <col min="4107" max="4354" width="11.19921875" style="2"/>
    <col min="4355" max="4355" width="23.5" style="2" customWidth="1"/>
    <col min="4356" max="4356" width="19.5" style="2" customWidth="1"/>
    <col min="4357" max="4357" width="9.3984375" style="2" customWidth="1"/>
    <col min="4358" max="4358" width="6.796875" style="2" customWidth="1"/>
    <col min="4359" max="4359" width="11.296875" style="2" customWidth="1"/>
    <col min="4360" max="4360" width="7.69921875" style="2" customWidth="1"/>
    <col min="4361" max="4361" width="6.3984375" style="2" customWidth="1"/>
    <col min="4362" max="4362" width="6.59765625" style="2" customWidth="1"/>
    <col min="4363" max="4610" width="11.19921875" style="2"/>
    <col min="4611" max="4611" width="23.5" style="2" customWidth="1"/>
    <col min="4612" max="4612" width="19.5" style="2" customWidth="1"/>
    <col min="4613" max="4613" width="9.3984375" style="2" customWidth="1"/>
    <col min="4614" max="4614" width="6.796875" style="2" customWidth="1"/>
    <col min="4615" max="4615" width="11.296875" style="2" customWidth="1"/>
    <col min="4616" max="4616" width="7.69921875" style="2" customWidth="1"/>
    <col min="4617" max="4617" width="6.3984375" style="2" customWidth="1"/>
    <col min="4618" max="4618" width="6.59765625" style="2" customWidth="1"/>
    <col min="4619" max="4866" width="11.19921875" style="2"/>
    <col min="4867" max="4867" width="23.5" style="2" customWidth="1"/>
    <col min="4868" max="4868" width="19.5" style="2" customWidth="1"/>
    <col min="4869" max="4869" width="9.3984375" style="2" customWidth="1"/>
    <col min="4870" max="4870" width="6.796875" style="2" customWidth="1"/>
    <col min="4871" max="4871" width="11.296875" style="2" customWidth="1"/>
    <col min="4872" max="4872" width="7.69921875" style="2" customWidth="1"/>
    <col min="4873" max="4873" width="6.3984375" style="2" customWidth="1"/>
    <col min="4874" max="4874" width="6.59765625" style="2" customWidth="1"/>
    <col min="4875" max="5122" width="11.19921875" style="2"/>
    <col min="5123" max="5123" width="23.5" style="2" customWidth="1"/>
    <col min="5124" max="5124" width="19.5" style="2" customWidth="1"/>
    <col min="5125" max="5125" width="9.3984375" style="2" customWidth="1"/>
    <col min="5126" max="5126" width="6.796875" style="2" customWidth="1"/>
    <col min="5127" max="5127" width="11.296875" style="2" customWidth="1"/>
    <col min="5128" max="5128" width="7.69921875" style="2" customWidth="1"/>
    <col min="5129" max="5129" width="6.3984375" style="2" customWidth="1"/>
    <col min="5130" max="5130" width="6.59765625" style="2" customWidth="1"/>
    <col min="5131" max="5378" width="11.19921875" style="2"/>
    <col min="5379" max="5379" width="23.5" style="2" customWidth="1"/>
    <col min="5380" max="5380" width="19.5" style="2" customWidth="1"/>
    <col min="5381" max="5381" width="9.3984375" style="2" customWidth="1"/>
    <col min="5382" max="5382" width="6.796875" style="2" customWidth="1"/>
    <col min="5383" max="5383" width="11.296875" style="2" customWidth="1"/>
    <col min="5384" max="5384" width="7.69921875" style="2" customWidth="1"/>
    <col min="5385" max="5385" width="6.3984375" style="2" customWidth="1"/>
    <col min="5386" max="5386" width="6.59765625" style="2" customWidth="1"/>
    <col min="5387" max="5634" width="11.19921875" style="2"/>
    <col min="5635" max="5635" width="23.5" style="2" customWidth="1"/>
    <col min="5636" max="5636" width="19.5" style="2" customWidth="1"/>
    <col min="5637" max="5637" width="9.3984375" style="2" customWidth="1"/>
    <col min="5638" max="5638" width="6.796875" style="2" customWidth="1"/>
    <col min="5639" max="5639" width="11.296875" style="2" customWidth="1"/>
    <col min="5640" max="5640" width="7.69921875" style="2" customWidth="1"/>
    <col min="5641" max="5641" width="6.3984375" style="2" customWidth="1"/>
    <col min="5642" max="5642" width="6.59765625" style="2" customWidth="1"/>
    <col min="5643" max="5890" width="11.19921875" style="2"/>
    <col min="5891" max="5891" width="23.5" style="2" customWidth="1"/>
    <col min="5892" max="5892" width="19.5" style="2" customWidth="1"/>
    <col min="5893" max="5893" width="9.3984375" style="2" customWidth="1"/>
    <col min="5894" max="5894" width="6.796875" style="2" customWidth="1"/>
    <col min="5895" max="5895" width="11.296875" style="2" customWidth="1"/>
    <col min="5896" max="5896" width="7.69921875" style="2" customWidth="1"/>
    <col min="5897" max="5897" width="6.3984375" style="2" customWidth="1"/>
    <col min="5898" max="5898" width="6.59765625" style="2" customWidth="1"/>
    <col min="5899" max="6146" width="11.19921875" style="2"/>
    <col min="6147" max="6147" width="23.5" style="2" customWidth="1"/>
    <col min="6148" max="6148" width="19.5" style="2" customWidth="1"/>
    <col min="6149" max="6149" width="9.3984375" style="2" customWidth="1"/>
    <col min="6150" max="6150" width="6.796875" style="2" customWidth="1"/>
    <col min="6151" max="6151" width="11.296875" style="2" customWidth="1"/>
    <col min="6152" max="6152" width="7.69921875" style="2" customWidth="1"/>
    <col min="6153" max="6153" width="6.3984375" style="2" customWidth="1"/>
    <col min="6154" max="6154" width="6.59765625" style="2" customWidth="1"/>
    <col min="6155" max="6402" width="11.19921875" style="2"/>
    <col min="6403" max="6403" width="23.5" style="2" customWidth="1"/>
    <col min="6404" max="6404" width="19.5" style="2" customWidth="1"/>
    <col min="6405" max="6405" width="9.3984375" style="2" customWidth="1"/>
    <col min="6406" max="6406" width="6.796875" style="2" customWidth="1"/>
    <col min="6407" max="6407" width="11.296875" style="2" customWidth="1"/>
    <col min="6408" max="6408" width="7.69921875" style="2" customWidth="1"/>
    <col min="6409" max="6409" width="6.3984375" style="2" customWidth="1"/>
    <col min="6410" max="6410" width="6.59765625" style="2" customWidth="1"/>
    <col min="6411" max="6658" width="11.19921875" style="2"/>
    <col min="6659" max="6659" width="23.5" style="2" customWidth="1"/>
    <col min="6660" max="6660" width="19.5" style="2" customWidth="1"/>
    <col min="6661" max="6661" width="9.3984375" style="2" customWidth="1"/>
    <col min="6662" max="6662" width="6.796875" style="2" customWidth="1"/>
    <col min="6663" max="6663" width="11.296875" style="2" customWidth="1"/>
    <col min="6664" max="6664" width="7.69921875" style="2" customWidth="1"/>
    <col min="6665" max="6665" width="6.3984375" style="2" customWidth="1"/>
    <col min="6666" max="6666" width="6.59765625" style="2" customWidth="1"/>
    <col min="6667" max="6914" width="11.19921875" style="2"/>
    <col min="6915" max="6915" width="23.5" style="2" customWidth="1"/>
    <col min="6916" max="6916" width="19.5" style="2" customWidth="1"/>
    <col min="6917" max="6917" width="9.3984375" style="2" customWidth="1"/>
    <col min="6918" max="6918" width="6.796875" style="2" customWidth="1"/>
    <col min="6919" max="6919" width="11.296875" style="2" customWidth="1"/>
    <col min="6920" max="6920" width="7.69921875" style="2" customWidth="1"/>
    <col min="6921" max="6921" width="6.3984375" style="2" customWidth="1"/>
    <col min="6922" max="6922" width="6.59765625" style="2" customWidth="1"/>
    <col min="6923" max="7170" width="11.19921875" style="2"/>
    <col min="7171" max="7171" width="23.5" style="2" customWidth="1"/>
    <col min="7172" max="7172" width="19.5" style="2" customWidth="1"/>
    <col min="7173" max="7173" width="9.3984375" style="2" customWidth="1"/>
    <col min="7174" max="7174" width="6.796875" style="2" customWidth="1"/>
    <col min="7175" max="7175" width="11.296875" style="2" customWidth="1"/>
    <col min="7176" max="7176" width="7.69921875" style="2" customWidth="1"/>
    <col min="7177" max="7177" width="6.3984375" style="2" customWidth="1"/>
    <col min="7178" max="7178" width="6.59765625" style="2" customWidth="1"/>
    <col min="7179" max="7426" width="11.19921875" style="2"/>
    <col min="7427" max="7427" width="23.5" style="2" customWidth="1"/>
    <col min="7428" max="7428" width="19.5" style="2" customWidth="1"/>
    <col min="7429" max="7429" width="9.3984375" style="2" customWidth="1"/>
    <col min="7430" max="7430" width="6.796875" style="2" customWidth="1"/>
    <col min="7431" max="7431" width="11.296875" style="2" customWidth="1"/>
    <col min="7432" max="7432" width="7.69921875" style="2" customWidth="1"/>
    <col min="7433" max="7433" width="6.3984375" style="2" customWidth="1"/>
    <col min="7434" max="7434" width="6.59765625" style="2" customWidth="1"/>
    <col min="7435" max="7682" width="11.19921875" style="2"/>
    <col min="7683" max="7683" width="23.5" style="2" customWidth="1"/>
    <col min="7684" max="7684" width="19.5" style="2" customWidth="1"/>
    <col min="7685" max="7685" width="9.3984375" style="2" customWidth="1"/>
    <col min="7686" max="7686" width="6.796875" style="2" customWidth="1"/>
    <col min="7687" max="7687" width="11.296875" style="2" customWidth="1"/>
    <col min="7688" max="7688" width="7.69921875" style="2" customWidth="1"/>
    <col min="7689" max="7689" width="6.3984375" style="2" customWidth="1"/>
    <col min="7690" max="7690" width="6.59765625" style="2" customWidth="1"/>
    <col min="7691" max="7938" width="11.19921875" style="2"/>
    <col min="7939" max="7939" width="23.5" style="2" customWidth="1"/>
    <col min="7940" max="7940" width="19.5" style="2" customWidth="1"/>
    <col min="7941" max="7941" width="9.3984375" style="2" customWidth="1"/>
    <col min="7942" max="7942" width="6.796875" style="2" customWidth="1"/>
    <col min="7943" max="7943" width="11.296875" style="2" customWidth="1"/>
    <col min="7944" max="7944" width="7.69921875" style="2" customWidth="1"/>
    <col min="7945" max="7945" width="6.3984375" style="2" customWidth="1"/>
    <col min="7946" max="7946" width="6.59765625" style="2" customWidth="1"/>
    <col min="7947" max="8194" width="11.19921875" style="2"/>
    <col min="8195" max="8195" width="23.5" style="2" customWidth="1"/>
    <col min="8196" max="8196" width="19.5" style="2" customWidth="1"/>
    <col min="8197" max="8197" width="9.3984375" style="2" customWidth="1"/>
    <col min="8198" max="8198" width="6.796875" style="2" customWidth="1"/>
    <col min="8199" max="8199" width="11.296875" style="2" customWidth="1"/>
    <col min="8200" max="8200" width="7.69921875" style="2" customWidth="1"/>
    <col min="8201" max="8201" width="6.3984375" style="2" customWidth="1"/>
    <col min="8202" max="8202" width="6.59765625" style="2" customWidth="1"/>
    <col min="8203" max="8450" width="11.19921875" style="2"/>
    <col min="8451" max="8451" width="23.5" style="2" customWidth="1"/>
    <col min="8452" max="8452" width="19.5" style="2" customWidth="1"/>
    <col min="8453" max="8453" width="9.3984375" style="2" customWidth="1"/>
    <col min="8454" max="8454" width="6.796875" style="2" customWidth="1"/>
    <col min="8455" max="8455" width="11.296875" style="2" customWidth="1"/>
    <col min="8456" max="8456" width="7.69921875" style="2" customWidth="1"/>
    <col min="8457" max="8457" width="6.3984375" style="2" customWidth="1"/>
    <col min="8458" max="8458" width="6.59765625" style="2" customWidth="1"/>
    <col min="8459" max="8706" width="11.19921875" style="2"/>
    <col min="8707" max="8707" width="23.5" style="2" customWidth="1"/>
    <col min="8708" max="8708" width="19.5" style="2" customWidth="1"/>
    <col min="8709" max="8709" width="9.3984375" style="2" customWidth="1"/>
    <col min="8710" max="8710" width="6.796875" style="2" customWidth="1"/>
    <col min="8711" max="8711" width="11.296875" style="2" customWidth="1"/>
    <col min="8712" max="8712" width="7.69921875" style="2" customWidth="1"/>
    <col min="8713" max="8713" width="6.3984375" style="2" customWidth="1"/>
    <col min="8714" max="8714" width="6.59765625" style="2" customWidth="1"/>
    <col min="8715" max="8962" width="11.19921875" style="2"/>
    <col min="8963" max="8963" width="23.5" style="2" customWidth="1"/>
    <col min="8964" max="8964" width="19.5" style="2" customWidth="1"/>
    <col min="8965" max="8965" width="9.3984375" style="2" customWidth="1"/>
    <col min="8966" max="8966" width="6.796875" style="2" customWidth="1"/>
    <col min="8967" max="8967" width="11.296875" style="2" customWidth="1"/>
    <col min="8968" max="8968" width="7.69921875" style="2" customWidth="1"/>
    <col min="8969" max="8969" width="6.3984375" style="2" customWidth="1"/>
    <col min="8970" max="8970" width="6.59765625" style="2" customWidth="1"/>
    <col min="8971" max="9218" width="11.19921875" style="2"/>
    <col min="9219" max="9219" width="23.5" style="2" customWidth="1"/>
    <col min="9220" max="9220" width="19.5" style="2" customWidth="1"/>
    <col min="9221" max="9221" width="9.3984375" style="2" customWidth="1"/>
    <col min="9222" max="9222" width="6.796875" style="2" customWidth="1"/>
    <col min="9223" max="9223" width="11.296875" style="2" customWidth="1"/>
    <col min="9224" max="9224" width="7.69921875" style="2" customWidth="1"/>
    <col min="9225" max="9225" width="6.3984375" style="2" customWidth="1"/>
    <col min="9226" max="9226" width="6.59765625" style="2" customWidth="1"/>
    <col min="9227" max="9474" width="11.19921875" style="2"/>
    <col min="9475" max="9475" width="23.5" style="2" customWidth="1"/>
    <col min="9476" max="9476" width="19.5" style="2" customWidth="1"/>
    <col min="9477" max="9477" width="9.3984375" style="2" customWidth="1"/>
    <col min="9478" max="9478" width="6.796875" style="2" customWidth="1"/>
    <col min="9479" max="9479" width="11.296875" style="2" customWidth="1"/>
    <col min="9480" max="9480" width="7.69921875" style="2" customWidth="1"/>
    <col min="9481" max="9481" width="6.3984375" style="2" customWidth="1"/>
    <col min="9482" max="9482" width="6.59765625" style="2" customWidth="1"/>
    <col min="9483" max="9730" width="11.19921875" style="2"/>
    <col min="9731" max="9731" width="23.5" style="2" customWidth="1"/>
    <col min="9732" max="9732" width="19.5" style="2" customWidth="1"/>
    <col min="9733" max="9733" width="9.3984375" style="2" customWidth="1"/>
    <col min="9734" max="9734" width="6.796875" style="2" customWidth="1"/>
    <col min="9735" max="9735" width="11.296875" style="2" customWidth="1"/>
    <col min="9736" max="9736" width="7.69921875" style="2" customWidth="1"/>
    <col min="9737" max="9737" width="6.3984375" style="2" customWidth="1"/>
    <col min="9738" max="9738" width="6.59765625" style="2" customWidth="1"/>
    <col min="9739" max="9986" width="11.19921875" style="2"/>
    <col min="9987" max="9987" width="23.5" style="2" customWidth="1"/>
    <col min="9988" max="9988" width="19.5" style="2" customWidth="1"/>
    <col min="9989" max="9989" width="9.3984375" style="2" customWidth="1"/>
    <col min="9990" max="9990" width="6.796875" style="2" customWidth="1"/>
    <col min="9991" max="9991" width="11.296875" style="2" customWidth="1"/>
    <col min="9992" max="9992" width="7.69921875" style="2" customWidth="1"/>
    <col min="9993" max="9993" width="6.3984375" style="2" customWidth="1"/>
    <col min="9994" max="9994" width="6.59765625" style="2" customWidth="1"/>
    <col min="9995" max="10242" width="11.19921875" style="2"/>
    <col min="10243" max="10243" width="23.5" style="2" customWidth="1"/>
    <col min="10244" max="10244" width="19.5" style="2" customWidth="1"/>
    <col min="10245" max="10245" width="9.3984375" style="2" customWidth="1"/>
    <col min="10246" max="10246" width="6.796875" style="2" customWidth="1"/>
    <col min="10247" max="10247" width="11.296875" style="2" customWidth="1"/>
    <col min="10248" max="10248" width="7.69921875" style="2" customWidth="1"/>
    <col min="10249" max="10249" width="6.3984375" style="2" customWidth="1"/>
    <col min="10250" max="10250" width="6.59765625" style="2" customWidth="1"/>
    <col min="10251" max="10498" width="11.19921875" style="2"/>
    <col min="10499" max="10499" width="23.5" style="2" customWidth="1"/>
    <col min="10500" max="10500" width="19.5" style="2" customWidth="1"/>
    <col min="10501" max="10501" width="9.3984375" style="2" customWidth="1"/>
    <col min="10502" max="10502" width="6.796875" style="2" customWidth="1"/>
    <col min="10503" max="10503" width="11.296875" style="2" customWidth="1"/>
    <col min="10504" max="10504" width="7.69921875" style="2" customWidth="1"/>
    <col min="10505" max="10505" width="6.3984375" style="2" customWidth="1"/>
    <col min="10506" max="10506" width="6.59765625" style="2" customWidth="1"/>
    <col min="10507" max="10754" width="11.19921875" style="2"/>
    <col min="10755" max="10755" width="23.5" style="2" customWidth="1"/>
    <col min="10756" max="10756" width="19.5" style="2" customWidth="1"/>
    <col min="10757" max="10757" width="9.3984375" style="2" customWidth="1"/>
    <col min="10758" max="10758" width="6.796875" style="2" customWidth="1"/>
    <col min="10759" max="10759" width="11.296875" style="2" customWidth="1"/>
    <col min="10760" max="10760" width="7.69921875" style="2" customWidth="1"/>
    <col min="10761" max="10761" width="6.3984375" style="2" customWidth="1"/>
    <col min="10762" max="10762" width="6.59765625" style="2" customWidth="1"/>
    <col min="10763" max="11010" width="11.19921875" style="2"/>
    <col min="11011" max="11011" width="23.5" style="2" customWidth="1"/>
    <col min="11012" max="11012" width="19.5" style="2" customWidth="1"/>
    <col min="11013" max="11013" width="9.3984375" style="2" customWidth="1"/>
    <col min="11014" max="11014" width="6.796875" style="2" customWidth="1"/>
    <col min="11015" max="11015" width="11.296875" style="2" customWidth="1"/>
    <col min="11016" max="11016" width="7.69921875" style="2" customWidth="1"/>
    <col min="11017" max="11017" width="6.3984375" style="2" customWidth="1"/>
    <col min="11018" max="11018" width="6.59765625" style="2" customWidth="1"/>
    <col min="11019" max="11266" width="11.19921875" style="2"/>
    <col min="11267" max="11267" width="23.5" style="2" customWidth="1"/>
    <col min="11268" max="11268" width="19.5" style="2" customWidth="1"/>
    <col min="11269" max="11269" width="9.3984375" style="2" customWidth="1"/>
    <col min="11270" max="11270" width="6.796875" style="2" customWidth="1"/>
    <col min="11271" max="11271" width="11.296875" style="2" customWidth="1"/>
    <col min="11272" max="11272" width="7.69921875" style="2" customWidth="1"/>
    <col min="11273" max="11273" width="6.3984375" style="2" customWidth="1"/>
    <col min="11274" max="11274" width="6.59765625" style="2" customWidth="1"/>
    <col min="11275" max="11522" width="11.19921875" style="2"/>
    <col min="11523" max="11523" width="23.5" style="2" customWidth="1"/>
    <col min="11524" max="11524" width="19.5" style="2" customWidth="1"/>
    <col min="11525" max="11525" width="9.3984375" style="2" customWidth="1"/>
    <col min="11526" max="11526" width="6.796875" style="2" customWidth="1"/>
    <col min="11527" max="11527" width="11.296875" style="2" customWidth="1"/>
    <col min="11528" max="11528" width="7.69921875" style="2" customWidth="1"/>
    <col min="11529" max="11529" width="6.3984375" style="2" customWidth="1"/>
    <col min="11530" max="11530" width="6.59765625" style="2" customWidth="1"/>
    <col min="11531" max="11778" width="11.19921875" style="2"/>
    <col min="11779" max="11779" width="23.5" style="2" customWidth="1"/>
    <col min="11780" max="11780" width="19.5" style="2" customWidth="1"/>
    <col min="11781" max="11781" width="9.3984375" style="2" customWidth="1"/>
    <col min="11782" max="11782" width="6.796875" style="2" customWidth="1"/>
    <col min="11783" max="11783" width="11.296875" style="2" customWidth="1"/>
    <col min="11784" max="11784" width="7.69921875" style="2" customWidth="1"/>
    <col min="11785" max="11785" width="6.3984375" style="2" customWidth="1"/>
    <col min="11786" max="11786" width="6.59765625" style="2" customWidth="1"/>
    <col min="11787" max="12034" width="11.19921875" style="2"/>
    <col min="12035" max="12035" width="23.5" style="2" customWidth="1"/>
    <col min="12036" max="12036" width="19.5" style="2" customWidth="1"/>
    <col min="12037" max="12037" width="9.3984375" style="2" customWidth="1"/>
    <col min="12038" max="12038" width="6.796875" style="2" customWidth="1"/>
    <col min="12039" max="12039" width="11.296875" style="2" customWidth="1"/>
    <col min="12040" max="12040" width="7.69921875" style="2" customWidth="1"/>
    <col min="12041" max="12041" width="6.3984375" style="2" customWidth="1"/>
    <col min="12042" max="12042" width="6.59765625" style="2" customWidth="1"/>
    <col min="12043" max="12290" width="11.19921875" style="2"/>
    <col min="12291" max="12291" width="23.5" style="2" customWidth="1"/>
    <col min="12292" max="12292" width="19.5" style="2" customWidth="1"/>
    <col min="12293" max="12293" width="9.3984375" style="2" customWidth="1"/>
    <col min="12294" max="12294" width="6.796875" style="2" customWidth="1"/>
    <col min="12295" max="12295" width="11.296875" style="2" customWidth="1"/>
    <col min="12296" max="12296" width="7.69921875" style="2" customWidth="1"/>
    <col min="12297" max="12297" width="6.3984375" style="2" customWidth="1"/>
    <col min="12298" max="12298" width="6.59765625" style="2" customWidth="1"/>
    <col min="12299" max="12546" width="11.19921875" style="2"/>
    <col min="12547" max="12547" width="23.5" style="2" customWidth="1"/>
    <col min="12548" max="12548" width="19.5" style="2" customWidth="1"/>
    <col min="12549" max="12549" width="9.3984375" style="2" customWidth="1"/>
    <col min="12550" max="12550" width="6.796875" style="2" customWidth="1"/>
    <col min="12551" max="12551" width="11.296875" style="2" customWidth="1"/>
    <col min="12552" max="12552" width="7.69921875" style="2" customWidth="1"/>
    <col min="12553" max="12553" width="6.3984375" style="2" customWidth="1"/>
    <col min="12554" max="12554" width="6.59765625" style="2" customWidth="1"/>
    <col min="12555" max="12802" width="11.19921875" style="2"/>
    <col min="12803" max="12803" width="23.5" style="2" customWidth="1"/>
    <col min="12804" max="12804" width="19.5" style="2" customWidth="1"/>
    <col min="12805" max="12805" width="9.3984375" style="2" customWidth="1"/>
    <col min="12806" max="12806" width="6.796875" style="2" customWidth="1"/>
    <col min="12807" max="12807" width="11.296875" style="2" customWidth="1"/>
    <col min="12808" max="12808" width="7.69921875" style="2" customWidth="1"/>
    <col min="12809" max="12809" width="6.3984375" style="2" customWidth="1"/>
    <col min="12810" max="12810" width="6.59765625" style="2" customWidth="1"/>
    <col min="12811" max="13058" width="11.19921875" style="2"/>
    <col min="13059" max="13059" width="23.5" style="2" customWidth="1"/>
    <col min="13060" max="13060" width="19.5" style="2" customWidth="1"/>
    <col min="13061" max="13061" width="9.3984375" style="2" customWidth="1"/>
    <col min="13062" max="13062" width="6.796875" style="2" customWidth="1"/>
    <col min="13063" max="13063" width="11.296875" style="2" customWidth="1"/>
    <col min="13064" max="13064" width="7.69921875" style="2" customWidth="1"/>
    <col min="13065" max="13065" width="6.3984375" style="2" customWidth="1"/>
    <col min="13066" max="13066" width="6.59765625" style="2" customWidth="1"/>
    <col min="13067" max="13314" width="11.19921875" style="2"/>
    <col min="13315" max="13315" width="23.5" style="2" customWidth="1"/>
    <col min="13316" max="13316" width="19.5" style="2" customWidth="1"/>
    <col min="13317" max="13317" width="9.3984375" style="2" customWidth="1"/>
    <col min="13318" max="13318" width="6.796875" style="2" customWidth="1"/>
    <col min="13319" max="13319" width="11.296875" style="2" customWidth="1"/>
    <col min="13320" max="13320" width="7.69921875" style="2" customWidth="1"/>
    <col min="13321" max="13321" width="6.3984375" style="2" customWidth="1"/>
    <col min="13322" max="13322" width="6.59765625" style="2" customWidth="1"/>
    <col min="13323" max="13570" width="11.19921875" style="2"/>
    <col min="13571" max="13571" width="23.5" style="2" customWidth="1"/>
    <col min="13572" max="13572" width="19.5" style="2" customWidth="1"/>
    <col min="13573" max="13573" width="9.3984375" style="2" customWidth="1"/>
    <col min="13574" max="13574" width="6.796875" style="2" customWidth="1"/>
    <col min="13575" max="13575" width="11.296875" style="2" customWidth="1"/>
    <col min="13576" max="13576" width="7.69921875" style="2" customWidth="1"/>
    <col min="13577" max="13577" width="6.3984375" style="2" customWidth="1"/>
    <col min="13578" max="13578" width="6.59765625" style="2" customWidth="1"/>
    <col min="13579" max="13826" width="11.19921875" style="2"/>
    <col min="13827" max="13827" width="23.5" style="2" customWidth="1"/>
    <col min="13828" max="13828" width="19.5" style="2" customWidth="1"/>
    <col min="13829" max="13829" width="9.3984375" style="2" customWidth="1"/>
    <col min="13830" max="13830" width="6.796875" style="2" customWidth="1"/>
    <col min="13831" max="13831" width="11.296875" style="2" customWidth="1"/>
    <col min="13832" max="13832" width="7.69921875" style="2" customWidth="1"/>
    <col min="13833" max="13833" width="6.3984375" style="2" customWidth="1"/>
    <col min="13834" max="13834" width="6.59765625" style="2" customWidth="1"/>
    <col min="13835" max="14082" width="11.19921875" style="2"/>
    <col min="14083" max="14083" width="23.5" style="2" customWidth="1"/>
    <col min="14084" max="14084" width="19.5" style="2" customWidth="1"/>
    <col min="14085" max="14085" width="9.3984375" style="2" customWidth="1"/>
    <col min="14086" max="14086" width="6.796875" style="2" customWidth="1"/>
    <col min="14087" max="14087" width="11.296875" style="2" customWidth="1"/>
    <col min="14088" max="14088" width="7.69921875" style="2" customWidth="1"/>
    <col min="14089" max="14089" width="6.3984375" style="2" customWidth="1"/>
    <col min="14090" max="14090" width="6.59765625" style="2" customWidth="1"/>
    <col min="14091" max="14338" width="11.19921875" style="2"/>
    <col min="14339" max="14339" width="23.5" style="2" customWidth="1"/>
    <col min="14340" max="14340" width="19.5" style="2" customWidth="1"/>
    <col min="14341" max="14341" width="9.3984375" style="2" customWidth="1"/>
    <col min="14342" max="14342" width="6.796875" style="2" customWidth="1"/>
    <col min="14343" max="14343" width="11.296875" style="2" customWidth="1"/>
    <col min="14344" max="14344" width="7.69921875" style="2" customWidth="1"/>
    <col min="14345" max="14345" width="6.3984375" style="2" customWidth="1"/>
    <col min="14346" max="14346" width="6.59765625" style="2" customWidth="1"/>
    <col min="14347" max="14594" width="11.19921875" style="2"/>
    <col min="14595" max="14595" width="23.5" style="2" customWidth="1"/>
    <col min="14596" max="14596" width="19.5" style="2" customWidth="1"/>
    <col min="14597" max="14597" width="9.3984375" style="2" customWidth="1"/>
    <col min="14598" max="14598" width="6.796875" style="2" customWidth="1"/>
    <col min="14599" max="14599" width="11.296875" style="2" customWidth="1"/>
    <col min="14600" max="14600" width="7.69921875" style="2" customWidth="1"/>
    <col min="14601" max="14601" width="6.3984375" style="2" customWidth="1"/>
    <col min="14602" max="14602" width="6.59765625" style="2" customWidth="1"/>
    <col min="14603" max="14850" width="11.19921875" style="2"/>
    <col min="14851" max="14851" width="23.5" style="2" customWidth="1"/>
    <col min="14852" max="14852" width="19.5" style="2" customWidth="1"/>
    <col min="14853" max="14853" width="9.3984375" style="2" customWidth="1"/>
    <col min="14854" max="14854" width="6.796875" style="2" customWidth="1"/>
    <col min="14855" max="14855" width="11.296875" style="2" customWidth="1"/>
    <col min="14856" max="14856" width="7.69921875" style="2" customWidth="1"/>
    <col min="14857" max="14857" width="6.3984375" style="2" customWidth="1"/>
    <col min="14858" max="14858" width="6.59765625" style="2" customWidth="1"/>
    <col min="14859" max="15106" width="11.19921875" style="2"/>
    <col min="15107" max="15107" width="23.5" style="2" customWidth="1"/>
    <col min="15108" max="15108" width="19.5" style="2" customWidth="1"/>
    <col min="15109" max="15109" width="9.3984375" style="2" customWidth="1"/>
    <col min="15110" max="15110" width="6.796875" style="2" customWidth="1"/>
    <col min="15111" max="15111" width="11.296875" style="2" customWidth="1"/>
    <col min="15112" max="15112" width="7.69921875" style="2" customWidth="1"/>
    <col min="15113" max="15113" width="6.3984375" style="2" customWidth="1"/>
    <col min="15114" max="15114" width="6.59765625" style="2" customWidth="1"/>
    <col min="15115" max="15362" width="11.19921875" style="2"/>
    <col min="15363" max="15363" width="23.5" style="2" customWidth="1"/>
    <col min="15364" max="15364" width="19.5" style="2" customWidth="1"/>
    <col min="15365" max="15365" width="9.3984375" style="2" customWidth="1"/>
    <col min="15366" max="15366" width="6.796875" style="2" customWidth="1"/>
    <col min="15367" max="15367" width="11.296875" style="2" customWidth="1"/>
    <col min="15368" max="15368" width="7.69921875" style="2" customWidth="1"/>
    <col min="15369" max="15369" width="6.3984375" style="2" customWidth="1"/>
    <col min="15370" max="15370" width="6.59765625" style="2" customWidth="1"/>
    <col min="15371" max="15618" width="11.19921875" style="2"/>
    <col min="15619" max="15619" width="23.5" style="2" customWidth="1"/>
    <col min="15620" max="15620" width="19.5" style="2" customWidth="1"/>
    <col min="15621" max="15621" width="9.3984375" style="2" customWidth="1"/>
    <col min="15622" max="15622" width="6.796875" style="2" customWidth="1"/>
    <col min="15623" max="15623" width="11.296875" style="2" customWidth="1"/>
    <col min="15624" max="15624" width="7.69921875" style="2" customWidth="1"/>
    <col min="15625" max="15625" width="6.3984375" style="2" customWidth="1"/>
    <col min="15626" max="15626" width="6.59765625" style="2" customWidth="1"/>
    <col min="15627" max="15874" width="11.19921875" style="2"/>
    <col min="15875" max="15875" width="23.5" style="2" customWidth="1"/>
    <col min="15876" max="15876" width="19.5" style="2" customWidth="1"/>
    <col min="15877" max="15877" width="9.3984375" style="2" customWidth="1"/>
    <col min="15878" max="15878" width="6.796875" style="2" customWidth="1"/>
    <col min="15879" max="15879" width="11.296875" style="2" customWidth="1"/>
    <col min="15880" max="15880" width="7.69921875" style="2" customWidth="1"/>
    <col min="15881" max="15881" width="6.3984375" style="2" customWidth="1"/>
    <col min="15882" max="15882" width="6.59765625" style="2" customWidth="1"/>
    <col min="15883" max="16130" width="11.19921875" style="2"/>
    <col min="16131" max="16131" width="23.5" style="2" customWidth="1"/>
    <col min="16132" max="16132" width="19.5" style="2" customWidth="1"/>
    <col min="16133" max="16133" width="9.3984375" style="2" customWidth="1"/>
    <col min="16134" max="16134" width="6.796875" style="2" customWidth="1"/>
    <col min="16135" max="16135" width="11.296875" style="2" customWidth="1"/>
    <col min="16136" max="16136" width="7.69921875" style="2" customWidth="1"/>
    <col min="16137" max="16137" width="6.3984375" style="2" customWidth="1"/>
    <col min="16138" max="16138" width="6.59765625" style="2" customWidth="1"/>
    <col min="16139" max="16384" width="11.19921875" style="2"/>
  </cols>
  <sheetData>
    <row r="1" spans="2:12" s="14" customFormat="1" ht="19.95" customHeight="1" x14ac:dyDescent="0.4">
      <c r="B1" s="180" t="str">
        <f ca="1">"Club "&amp;YEAR(TODAY())&amp;" - Liste des participants"</f>
        <v>Club 2022 - Liste des participants</v>
      </c>
      <c r="C1" s="180"/>
      <c r="D1" s="180"/>
      <c r="E1" s="180"/>
      <c r="F1" s="180"/>
      <c r="G1" s="180"/>
      <c r="H1" s="180"/>
      <c r="I1" s="180"/>
      <c r="J1" s="154"/>
    </row>
    <row r="2" spans="2:12" s="1" customFormat="1" ht="18" x14ac:dyDescent="0.25">
      <c r="B2" s="149" t="s">
        <v>0</v>
      </c>
      <c r="C2" s="149" t="s">
        <v>1</v>
      </c>
      <c r="D2" s="149" t="s">
        <v>2</v>
      </c>
      <c r="E2" s="149" t="s">
        <v>3</v>
      </c>
      <c r="F2" s="149" t="s">
        <v>4</v>
      </c>
      <c r="G2" s="150" t="s">
        <v>5</v>
      </c>
      <c r="H2" s="150" t="s">
        <v>6</v>
      </c>
      <c r="I2" s="150" t="s">
        <v>7</v>
      </c>
      <c r="J2" s="149" t="s">
        <v>157</v>
      </c>
    </row>
    <row r="3" spans="2:12" s="1" customFormat="1" ht="15.6" x14ac:dyDescent="0.35">
      <c r="B3" s="155" t="s">
        <v>217</v>
      </c>
      <c r="C3" s="155" t="s">
        <v>218</v>
      </c>
      <c r="D3" s="155" t="s">
        <v>219</v>
      </c>
      <c r="E3" s="155" t="s">
        <v>8</v>
      </c>
      <c r="F3" s="155" t="s">
        <v>8</v>
      </c>
      <c r="G3" s="156">
        <v>2</v>
      </c>
      <c r="H3" s="156">
        <v>1</v>
      </c>
      <c r="I3" s="157" t="s">
        <v>160</v>
      </c>
      <c r="J3" s="155" t="str">
        <f>IFERROR(INDEX(T_Categories[Blasons],MATCH(T_Participants[[#This Row],[Cat.Clt.]],T_Categories[[Catégories ]],0)),"")</f>
        <v>40_cm</v>
      </c>
      <c r="L3" s="88"/>
    </row>
    <row r="4" spans="2:12" ht="15.6" x14ac:dyDescent="0.3">
      <c r="B4" s="162" t="s">
        <v>220</v>
      </c>
      <c r="C4" s="155" t="s">
        <v>221</v>
      </c>
      <c r="D4" s="155" t="s">
        <v>222</v>
      </c>
      <c r="E4" s="155" t="s">
        <v>9</v>
      </c>
      <c r="F4" s="155" t="s">
        <v>9</v>
      </c>
      <c r="G4" s="163">
        <v>3</v>
      </c>
      <c r="H4" s="163">
        <v>1</v>
      </c>
      <c r="I4" s="164" t="s">
        <v>161</v>
      </c>
      <c r="J4" s="162" t="str">
        <f>IFERROR(INDEX(T_Categories[Blasons],MATCH(T_Participants[[#This Row],[Cat.Clt.]],T_Categories[[Catégories ]],0)),"")</f>
        <v>40_cm</v>
      </c>
    </row>
    <row r="5" spans="2:12" ht="15.6" x14ac:dyDescent="0.3">
      <c r="B5" s="162" t="s">
        <v>223</v>
      </c>
      <c r="C5" s="155" t="s">
        <v>224</v>
      </c>
      <c r="D5" s="155" t="s">
        <v>225</v>
      </c>
      <c r="E5" s="155" t="s">
        <v>10</v>
      </c>
      <c r="F5" s="155" t="s">
        <v>10</v>
      </c>
      <c r="G5" s="163">
        <v>1</v>
      </c>
      <c r="H5" s="163">
        <v>1</v>
      </c>
      <c r="I5" s="164" t="s">
        <v>162</v>
      </c>
      <c r="J5" s="162" t="str">
        <f>IFERROR(INDEX(T_Categories[Blasons],MATCH(T_Participants[[#This Row],[Cat.Clt.]],T_Categories[[Catégories ]],0)),"")</f>
        <v>40_cm</v>
      </c>
    </row>
    <row r="6" spans="2:12" ht="15.6" x14ac:dyDescent="0.3">
      <c r="B6" s="162" t="s">
        <v>226</v>
      </c>
      <c r="C6" s="155" t="s">
        <v>227</v>
      </c>
      <c r="D6" s="155" t="s">
        <v>228</v>
      </c>
      <c r="E6" s="155" t="s">
        <v>11</v>
      </c>
      <c r="F6" s="155" t="s">
        <v>12</v>
      </c>
      <c r="G6" s="163">
        <v>1</v>
      </c>
      <c r="H6" s="163">
        <v>1</v>
      </c>
      <c r="I6" s="164" t="s">
        <v>163</v>
      </c>
      <c r="J6" s="162" t="str">
        <f>IFERROR(INDEX(T_Categories[Blasons],MATCH(T_Participants[[#This Row],[Cat.Clt.]],T_Categories[[Catégories ]],0)),"")</f>
        <v>40_cm</v>
      </c>
    </row>
    <row r="7" spans="2:12" ht="15.6" x14ac:dyDescent="0.3">
      <c r="B7" s="162" t="s">
        <v>229</v>
      </c>
      <c r="C7" s="155" t="s">
        <v>230</v>
      </c>
      <c r="D7" s="155" t="s">
        <v>231</v>
      </c>
      <c r="E7" s="155" t="s">
        <v>13</v>
      </c>
      <c r="F7" s="155" t="s">
        <v>13</v>
      </c>
      <c r="G7" s="163">
        <v>3</v>
      </c>
      <c r="H7" s="163">
        <v>1</v>
      </c>
      <c r="I7" s="164" t="s">
        <v>164</v>
      </c>
      <c r="J7" s="162" t="str">
        <f>IFERROR(INDEX(T_Categories[Blasons],MATCH(T_Participants[[#This Row],[Cat.Clt.]],T_Categories[[Catégories ]],0)),"")</f>
        <v>TSP_40_cm</v>
      </c>
    </row>
    <row r="8" spans="2:12" ht="15.6" x14ac:dyDescent="0.3">
      <c r="B8" s="162" t="s">
        <v>232</v>
      </c>
      <c r="C8" s="155" t="s">
        <v>233</v>
      </c>
      <c r="D8" s="155" t="s">
        <v>234</v>
      </c>
      <c r="E8" s="155" t="s">
        <v>14</v>
      </c>
      <c r="F8" s="155" t="s">
        <v>14</v>
      </c>
      <c r="G8" s="163">
        <v>4</v>
      </c>
      <c r="H8" s="163">
        <v>1</v>
      </c>
      <c r="I8" s="164" t="s">
        <v>165</v>
      </c>
      <c r="J8" s="162" t="str">
        <f>IFERROR(INDEX(T_Categories[Blasons],MATCH(T_Participants[[#This Row],[Cat.Clt.]],T_Categories[[Catégories ]],0)),"")</f>
        <v>40_cm</v>
      </c>
    </row>
    <row r="9" spans="2:12" ht="15.6" x14ac:dyDescent="0.3">
      <c r="B9" s="162" t="s">
        <v>235</v>
      </c>
      <c r="C9" s="155" t="s">
        <v>236</v>
      </c>
      <c r="D9" s="155" t="s">
        <v>237</v>
      </c>
      <c r="E9" s="155" t="s">
        <v>15</v>
      </c>
      <c r="F9" s="155" t="s">
        <v>15</v>
      </c>
      <c r="G9" s="163">
        <v>2</v>
      </c>
      <c r="H9" s="163">
        <v>1</v>
      </c>
      <c r="I9" s="164" t="s">
        <v>166</v>
      </c>
      <c r="J9" s="162" t="str">
        <f>IFERROR(INDEX(T_Categories[Blasons],MATCH(T_Participants[[#This Row],[Cat.Clt.]],T_Categories[[Catégories ]],0)),"")</f>
        <v>40_cm</v>
      </c>
    </row>
    <row r="10" spans="2:12" ht="15.6" x14ac:dyDescent="0.3">
      <c r="B10" s="162" t="s">
        <v>238</v>
      </c>
      <c r="C10" s="155" t="s">
        <v>239</v>
      </c>
      <c r="D10" s="155" t="s">
        <v>240</v>
      </c>
      <c r="E10" s="155" t="s">
        <v>13</v>
      </c>
      <c r="F10" s="155" t="s">
        <v>13</v>
      </c>
      <c r="G10" s="163">
        <v>2</v>
      </c>
      <c r="H10" s="163">
        <v>1</v>
      </c>
      <c r="I10" s="164" t="s">
        <v>164</v>
      </c>
      <c r="J10" s="162" t="str">
        <f>IFERROR(INDEX(T_Categories[Blasons],MATCH(T_Participants[[#This Row],[Cat.Clt.]],T_Categories[[Catégories ]],0)),"")</f>
        <v>TSP_40_cm</v>
      </c>
    </row>
    <row r="11" spans="2:12" ht="15.6" x14ac:dyDescent="0.3">
      <c r="B11" s="162" t="s">
        <v>241</v>
      </c>
      <c r="C11" s="155" t="s">
        <v>242</v>
      </c>
      <c r="D11" s="155" t="s">
        <v>243</v>
      </c>
      <c r="E11" s="155" t="s">
        <v>16</v>
      </c>
      <c r="F11" s="155" t="s">
        <v>16</v>
      </c>
      <c r="G11" s="163">
        <v>4</v>
      </c>
      <c r="H11" s="163">
        <v>1</v>
      </c>
      <c r="I11" s="164" t="s">
        <v>167</v>
      </c>
      <c r="J11" s="162" t="str">
        <f>IFERROR(INDEX(T_Categories[Blasons],MATCH(T_Participants[[#This Row],[Cat.Clt.]],T_Categories[[Catégories ]],0)),"")</f>
        <v>40_cm</v>
      </c>
    </row>
    <row r="12" spans="2:12" ht="15.6" x14ac:dyDescent="0.3">
      <c r="B12" s="162" t="s">
        <v>244</v>
      </c>
      <c r="C12" s="155" t="s">
        <v>245</v>
      </c>
      <c r="D12" s="155" t="s">
        <v>246</v>
      </c>
      <c r="E12" s="155" t="s">
        <v>9</v>
      </c>
      <c r="F12" s="155" t="s">
        <v>9</v>
      </c>
      <c r="G12" s="163">
        <v>1</v>
      </c>
      <c r="H12" s="163">
        <v>1</v>
      </c>
      <c r="I12" s="164" t="s">
        <v>168</v>
      </c>
      <c r="J12" s="162" t="str">
        <f>IFERROR(INDEX(T_Categories[Blasons],MATCH(T_Participants[[#This Row],[Cat.Clt.]],T_Categories[[Catégories ]],0)),"")</f>
        <v>40_cm</v>
      </c>
    </row>
    <row r="13" spans="2:12" ht="15.6" x14ac:dyDescent="0.3">
      <c r="B13" s="162" t="s">
        <v>247</v>
      </c>
      <c r="C13" s="155" t="s">
        <v>248</v>
      </c>
      <c r="D13" s="155" t="s">
        <v>249</v>
      </c>
      <c r="E13" s="155" t="s">
        <v>17</v>
      </c>
      <c r="F13" s="155" t="s">
        <v>17</v>
      </c>
      <c r="G13" s="163">
        <v>2</v>
      </c>
      <c r="H13" s="163">
        <v>1</v>
      </c>
      <c r="I13" s="164" t="s">
        <v>169</v>
      </c>
      <c r="J13" s="162" t="str">
        <f>IFERROR(INDEX(T_Categories[Blasons],MATCH(T_Participants[[#This Row],[Cat.Clt.]],T_Categories[[Catégories ]],0)),"")</f>
        <v>TSP_40_cm</v>
      </c>
    </row>
    <row r="14" spans="2:12" ht="15.6" x14ac:dyDescent="0.3">
      <c r="B14" s="162" t="s">
        <v>250</v>
      </c>
      <c r="C14" s="155" t="s">
        <v>251</v>
      </c>
      <c r="D14" s="155" t="s">
        <v>252</v>
      </c>
      <c r="E14" s="155" t="s">
        <v>15</v>
      </c>
      <c r="F14" s="155" t="s">
        <v>15</v>
      </c>
      <c r="G14" s="163">
        <v>1</v>
      </c>
      <c r="H14" s="163">
        <v>1</v>
      </c>
      <c r="I14" s="164" t="s">
        <v>170</v>
      </c>
      <c r="J14" s="162" t="str">
        <f>IFERROR(INDEX(T_Categories[Blasons],MATCH(T_Participants[[#This Row],[Cat.Clt.]],T_Categories[[Catégories ]],0)),"")</f>
        <v>40_cm</v>
      </c>
    </row>
    <row r="15" spans="2:12" ht="15.6" x14ac:dyDescent="0.3">
      <c r="B15" s="162" t="s">
        <v>253</v>
      </c>
      <c r="C15" s="155" t="s">
        <v>254</v>
      </c>
      <c r="D15" s="155" t="s">
        <v>255</v>
      </c>
      <c r="E15" s="155" t="s">
        <v>9</v>
      </c>
      <c r="F15" s="155" t="s">
        <v>9</v>
      </c>
      <c r="G15" s="163">
        <v>1</v>
      </c>
      <c r="H15" s="163">
        <v>1</v>
      </c>
      <c r="I15" s="164" t="s">
        <v>167</v>
      </c>
      <c r="J15" s="162" t="str">
        <f>IFERROR(INDEX(T_Categories[Blasons],MATCH(T_Participants[[#This Row],[Cat.Clt.]],T_Categories[[Catégories ]],0)),"")</f>
        <v>40_cm</v>
      </c>
    </row>
    <row r="16" spans="2:12" ht="15.6" x14ac:dyDescent="0.3">
      <c r="B16" s="162" t="s">
        <v>256</v>
      </c>
      <c r="C16" s="155" t="s">
        <v>257</v>
      </c>
      <c r="D16" s="155" t="s">
        <v>258</v>
      </c>
      <c r="E16" s="155" t="s">
        <v>18</v>
      </c>
      <c r="F16" s="155" t="s">
        <v>18</v>
      </c>
      <c r="G16" s="163">
        <v>1</v>
      </c>
      <c r="H16" s="163">
        <v>1</v>
      </c>
      <c r="I16" s="164" t="s">
        <v>160</v>
      </c>
      <c r="J16" s="162" t="str">
        <f>IFERROR(INDEX(T_Categories[Blasons],MATCH(T_Participants[[#This Row],[Cat.Clt.]],T_Categories[[Catégories ]],0)),"")</f>
        <v>60_cm</v>
      </c>
    </row>
    <row r="17" spans="2:10" ht="15.6" x14ac:dyDescent="0.3">
      <c r="B17" s="162" t="s">
        <v>259</v>
      </c>
      <c r="C17" s="155" t="s">
        <v>260</v>
      </c>
      <c r="D17" s="155" t="s">
        <v>261</v>
      </c>
      <c r="E17" s="155" t="s">
        <v>17</v>
      </c>
      <c r="F17" s="155" t="s">
        <v>17</v>
      </c>
      <c r="G17" s="163">
        <v>1</v>
      </c>
      <c r="H17" s="163">
        <v>1</v>
      </c>
      <c r="I17" s="164" t="s">
        <v>164</v>
      </c>
      <c r="J17" s="162" t="str">
        <f>IFERROR(INDEX(T_Categories[Blasons],MATCH(T_Participants[[#This Row],[Cat.Clt.]],T_Categories[[Catégories ]],0)),"")</f>
        <v>TSP_40_cm</v>
      </c>
    </row>
    <row r="18" spans="2:10" ht="15.6" x14ac:dyDescent="0.3">
      <c r="B18" s="162" t="s">
        <v>262</v>
      </c>
      <c r="C18" s="155" t="s">
        <v>263</v>
      </c>
      <c r="D18" s="155" t="s">
        <v>264</v>
      </c>
      <c r="E18" s="155" t="s">
        <v>15</v>
      </c>
      <c r="F18" s="155" t="s">
        <v>15</v>
      </c>
      <c r="G18" s="163">
        <v>3</v>
      </c>
      <c r="H18" s="163">
        <v>1</v>
      </c>
      <c r="I18" s="164" t="s">
        <v>171</v>
      </c>
      <c r="J18" s="162" t="str">
        <f>IFERROR(INDEX(T_Categories[Blasons],MATCH(T_Participants[[#This Row],[Cat.Clt.]],T_Categories[[Catégories ]],0)),"")</f>
        <v>40_cm</v>
      </c>
    </row>
    <row r="19" spans="2:10" ht="15.6" x14ac:dyDescent="0.3">
      <c r="B19" s="162" t="s">
        <v>265</v>
      </c>
      <c r="C19" s="155" t="s">
        <v>266</v>
      </c>
      <c r="D19" s="155" t="s">
        <v>267</v>
      </c>
      <c r="E19" s="155" t="s">
        <v>8</v>
      </c>
      <c r="F19" s="155" t="s">
        <v>8</v>
      </c>
      <c r="G19" s="163">
        <v>4</v>
      </c>
      <c r="H19" s="163">
        <v>1</v>
      </c>
      <c r="I19" s="164" t="s">
        <v>163</v>
      </c>
      <c r="J19" s="162" t="str">
        <f>IFERROR(INDEX(T_Categories[Blasons],MATCH(T_Participants[[#This Row],[Cat.Clt.]],T_Categories[[Catégories ]],0)),"")</f>
        <v>40_cm</v>
      </c>
    </row>
    <row r="20" spans="2:10" ht="15.6" x14ac:dyDescent="0.3">
      <c r="B20" s="162" t="s">
        <v>268</v>
      </c>
      <c r="C20" s="155" t="s">
        <v>269</v>
      </c>
      <c r="D20" s="155" t="s">
        <v>270</v>
      </c>
      <c r="E20" s="155" t="s">
        <v>16</v>
      </c>
      <c r="F20" s="155" t="s">
        <v>16</v>
      </c>
      <c r="G20" s="163">
        <v>2</v>
      </c>
      <c r="H20" s="163">
        <v>1</v>
      </c>
      <c r="I20" s="164" t="s">
        <v>168</v>
      </c>
      <c r="J20" s="162" t="str">
        <f>IFERROR(INDEX(T_Categories[Blasons],MATCH(T_Participants[[#This Row],[Cat.Clt.]],T_Categories[[Catégories ]],0)),"")</f>
        <v>40_cm</v>
      </c>
    </row>
    <row r="21" spans="2:10" ht="15.6" x14ac:dyDescent="0.3">
      <c r="B21" s="162" t="s">
        <v>271</v>
      </c>
      <c r="C21" s="155" t="s">
        <v>272</v>
      </c>
      <c r="D21" s="155" t="s">
        <v>273</v>
      </c>
      <c r="E21" s="155" t="s">
        <v>15</v>
      </c>
      <c r="F21" s="155" t="s">
        <v>15</v>
      </c>
      <c r="G21" s="163">
        <v>3</v>
      </c>
      <c r="H21" s="163">
        <v>1</v>
      </c>
      <c r="I21" s="164" t="s">
        <v>169</v>
      </c>
      <c r="J21" s="162" t="str">
        <f>IFERROR(INDEX(T_Categories[Blasons],MATCH(T_Participants[[#This Row],[Cat.Clt.]],T_Categories[[Catégories ]],0)),"")</f>
        <v>40_cm</v>
      </c>
    </row>
    <row r="22" spans="2:10" ht="15.6" x14ac:dyDescent="0.3">
      <c r="B22" s="162" t="s">
        <v>274</v>
      </c>
      <c r="C22" s="155" t="s">
        <v>275</v>
      </c>
      <c r="D22" s="155" t="s">
        <v>276</v>
      </c>
      <c r="E22" s="155" t="s">
        <v>15</v>
      </c>
      <c r="F22" s="155" t="s">
        <v>15</v>
      </c>
      <c r="G22" s="163">
        <v>4</v>
      </c>
      <c r="H22" s="163">
        <v>2</v>
      </c>
      <c r="I22" s="164" t="s">
        <v>172</v>
      </c>
      <c r="J22" s="162" t="str">
        <f>IFERROR(INDEX(T_Categories[Blasons],MATCH(T_Participants[[#This Row],[Cat.Clt.]],T_Categories[[Catégories ]],0)),"")</f>
        <v>40_cm</v>
      </c>
    </row>
    <row r="23" spans="2:10" ht="15.6" x14ac:dyDescent="0.3">
      <c r="B23" s="162" t="s">
        <v>277</v>
      </c>
      <c r="C23" s="155" t="s">
        <v>278</v>
      </c>
      <c r="D23" s="155" t="s">
        <v>279</v>
      </c>
      <c r="E23" s="155" t="s">
        <v>19</v>
      </c>
      <c r="F23" s="155" t="s">
        <v>19</v>
      </c>
      <c r="G23" s="163">
        <v>3</v>
      </c>
      <c r="H23" s="163">
        <v>1</v>
      </c>
      <c r="I23" s="164" t="s">
        <v>173</v>
      </c>
      <c r="J23" s="162" t="str">
        <f>IFERROR(INDEX(T_Categories[Blasons],MATCH(T_Participants[[#This Row],[Cat.Clt.]],T_Categories[[Catégories ]],0)),"")</f>
        <v>TSP_40_cm</v>
      </c>
    </row>
    <row r="24" spans="2:10" ht="15.6" x14ac:dyDescent="0.3">
      <c r="B24" s="162" t="s">
        <v>280</v>
      </c>
      <c r="C24" s="155" t="s">
        <v>281</v>
      </c>
      <c r="D24" s="155" t="s">
        <v>282</v>
      </c>
      <c r="E24" s="155" t="s">
        <v>13</v>
      </c>
      <c r="F24" s="155" t="s">
        <v>13</v>
      </c>
      <c r="G24" s="163">
        <v>2</v>
      </c>
      <c r="H24" s="163">
        <v>1</v>
      </c>
      <c r="I24" s="164" t="s">
        <v>174</v>
      </c>
      <c r="J24" s="162" t="str">
        <f>IFERROR(INDEX(T_Categories[Blasons],MATCH(T_Participants[[#This Row],[Cat.Clt.]],T_Categories[[Catégories ]],0)),"")</f>
        <v>TSP_40_cm</v>
      </c>
    </row>
    <row r="25" spans="2:10" ht="15.6" x14ac:dyDescent="0.3">
      <c r="B25" s="162" t="s">
        <v>283</v>
      </c>
      <c r="C25" s="155" t="s">
        <v>284</v>
      </c>
      <c r="D25" s="155" t="s">
        <v>285</v>
      </c>
      <c r="E25" s="155" t="s">
        <v>8</v>
      </c>
      <c r="F25" s="155" t="s">
        <v>8</v>
      </c>
      <c r="G25" s="163">
        <v>4</v>
      </c>
      <c r="H25" s="163">
        <v>1</v>
      </c>
      <c r="I25" s="164" t="s">
        <v>162</v>
      </c>
      <c r="J25" s="162" t="str">
        <f>IFERROR(INDEX(T_Categories[Blasons],MATCH(T_Participants[[#This Row],[Cat.Clt.]],T_Categories[[Catégories ]],0)),"")</f>
        <v>40_cm</v>
      </c>
    </row>
    <row r="26" spans="2:10" ht="15.6" x14ac:dyDescent="0.3">
      <c r="B26" s="162" t="s">
        <v>286</v>
      </c>
      <c r="C26" s="155" t="s">
        <v>287</v>
      </c>
      <c r="D26" s="155" t="s">
        <v>288</v>
      </c>
      <c r="E26" s="155" t="s">
        <v>9</v>
      </c>
      <c r="F26" s="155" t="s">
        <v>9</v>
      </c>
      <c r="G26" s="163">
        <v>4</v>
      </c>
      <c r="H26" s="163">
        <v>1</v>
      </c>
      <c r="I26" s="164" t="s">
        <v>175</v>
      </c>
      <c r="J26" s="162" t="str">
        <f>IFERROR(INDEX(T_Categories[Blasons],MATCH(T_Participants[[#This Row],[Cat.Clt.]],T_Categories[[Catégories ]],0)),"")</f>
        <v>40_cm</v>
      </c>
    </row>
    <row r="27" spans="2:10" ht="15.6" x14ac:dyDescent="0.3">
      <c r="B27" s="162" t="s">
        <v>289</v>
      </c>
      <c r="C27" s="155" t="s">
        <v>290</v>
      </c>
      <c r="D27" s="155" t="s">
        <v>291</v>
      </c>
      <c r="E27" s="155" t="s">
        <v>20</v>
      </c>
      <c r="F27" s="155" t="s">
        <v>20</v>
      </c>
      <c r="G27" s="163">
        <v>4</v>
      </c>
      <c r="H27" s="163">
        <v>1</v>
      </c>
      <c r="I27" s="164" t="s">
        <v>164</v>
      </c>
      <c r="J27" s="162" t="str">
        <f>IFERROR(INDEX(T_Categories[Blasons],MATCH(T_Participants[[#This Row],[Cat.Clt.]],T_Categories[[Catégories ]],0)),"")</f>
        <v>TSP_40_cm</v>
      </c>
    </row>
    <row r="28" spans="2:10" ht="15.6" x14ac:dyDescent="0.3">
      <c r="B28" s="162" t="s">
        <v>292</v>
      </c>
      <c r="C28" s="155" t="s">
        <v>293</v>
      </c>
      <c r="D28" s="155" t="s">
        <v>294</v>
      </c>
      <c r="E28" s="155" t="s">
        <v>17</v>
      </c>
      <c r="F28" s="155" t="s">
        <v>17</v>
      </c>
      <c r="G28" s="163">
        <v>4</v>
      </c>
      <c r="H28" s="163">
        <v>1</v>
      </c>
      <c r="I28" s="164" t="s">
        <v>169</v>
      </c>
      <c r="J28" s="162" t="str">
        <f>IFERROR(INDEX(T_Categories[Blasons],MATCH(T_Participants[[#This Row],[Cat.Clt.]],T_Categories[[Catégories ]],0)),"")</f>
        <v>TSP_40_cm</v>
      </c>
    </row>
    <row r="29" spans="2:10" ht="15.6" x14ac:dyDescent="0.3">
      <c r="B29" s="162" t="s">
        <v>295</v>
      </c>
      <c r="C29" s="155" t="s">
        <v>296</v>
      </c>
      <c r="D29" s="155" t="s">
        <v>297</v>
      </c>
      <c r="E29" s="155" t="s">
        <v>8</v>
      </c>
      <c r="F29" s="155" t="s">
        <v>8</v>
      </c>
      <c r="G29" s="163">
        <v>4</v>
      </c>
      <c r="H29" s="163">
        <v>1</v>
      </c>
      <c r="I29" s="164" t="s">
        <v>176</v>
      </c>
      <c r="J29" s="162" t="str">
        <f>IFERROR(INDEX(T_Categories[Blasons],MATCH(T_Participants[[#This Row],[Cat.Clt.]],T_Categories[[Catégories ]],0)),"")</f>
        <v>40_cm</v>
      </c>
    </row>
    <row r="30" spans="2:10" ht="15.6" x14ac:dyDescent="0.3">
      <c r="B30" s="162" t="s">
        <v>298</v>
      </c>
      <c r="C30" s="155" t="s">
        <v>299</v>
      </c>
      <c r="D30" s="155" t="s">
        <v>300</v>
      </c>
      <c r="E30" s="155" t="s">
        <v>21</v>
      </c>
      <c r="F30" s="155" t="s">
        <v>21</v>
      </c>
      <c r="G30" s="163">
        <v>3</v>
      </c>
      <c r="H30" s="163">
        <v>1</v>
      </c>
      <c r="I30" s="164" t="s">
        <v>166</v>
      </c>
      <c r="J30" s="162" t="str">
        <f>IFERROR(INDEX(T_Categories[Blasons],MATCH(T_Participants[[#This Row],[Cat.Clt.]],T_Categories[[Catégories ]],0)),"")</f>
        <v>60_cm</v>
      </c>
    </row>
    <row r="31" spans="2:10" ht="15.6" x14ac:dyDescent="0.3">
      <c r="B31" s="162" t="s">
        <v>301</v>
      </c>
      <c r="C31" s="155" t="s">
        <v>302</v>
      </c>
      <c r="D31" s="155" t="s">
        <v>303</v>
      </c>
      <c r="E31" s="155" t="s">
        <v>19</v>
      </c>
      <c r="F31" s="155" t="s">
        <v>19</v>
      </c>
      <c r="G31" s="163">
        <v>3</v>
      </c>
      <c r="H31" s="163">
        <v>1</v>
      </c>
      <c r="I31" s="164" t="s">
        <v>174</v>
      </c>
      <c r="J31" s="162" t="str">
        <f>IFERROR(INDEX(T_Categories[Blasons],MATCH(T_Participants[[#This Row],[Cat.Clt.]],T_Categories[[Catégories ]],0)),"")</f>
        <v>TSP_40_cm</v>
      </c>
    </row>
    <row r="32" spans="2:10" ht="15.6" x14ac:dyDescent="0.3">
      <c r="B32" s="162" t="s">
        <v>304</v>
      </c>
      <c r="C32" s="155" t="s">
        <v>305</v>
      </c>
      <c r="D32" s="155" t="s">
        <v>306</v>
      </c>
      <c r="E32" s="155" t="s">
        <v>22</v>
      </c>
      <c r="F32" s="155" t="s">
        <v>22</v>
      </c>
      <c r="G32" s="163">
        <v>4</v>
      </c>
      <c r="H32" s="163">
        <v>1</v>
      </c>
      <c r="I32" s="164" t="s">
        <v>177</v>
      </c>
      <c r="J32" s="162" t="str">
        <f>IFERROR(INDEX(T_Categories[Blasons],MATCH(T_Participants[[#This Row],[Cat.Clt.]],T_Categories[[Catégories ]],0)),"")</f>
        <v>40_cm</v>
      </c>
    </row>
    <row r="33" spans="2:10" ht="15.6" x14ac:dyDescent="0.3">
      <c r="B33" s="162" t="s">
        <v>307</v>
      </c>
      <c r="C33" s="155" t="s">
        <v>308</v>
      </c>
      <c r="D33" s="155" t="s">
        <v>309</v>
      </c>
      <c r="E33" s="155" t="s">
        <v>23</v>
      </c>
      <c r="F33" s="155" t="s">
        <v>12</v>
      </c>
      <c r="G33" s="163">
        <v>4</v>
      </c>
      <c r="H33" s="163">
        <v>1</v>
      </c>
      <c r="I33" s="164" t="s">
        <v>178</v>
      </c>
      <c r="J33" s="162" t="str">
        <f>IFERROR(INDEX(T_Categories[Blasons],MATCH(T_Participants[[#This Row],[Cat.Clt.]],T_Categories[[Catégories ]],0)),"")</f>
        <v>40_cm</v>
      </c>
    </row>
    <row r="34" spans="2:10" ht="15.6" x14ac:dyDescent="0.3">
      <c r="B34" s="162" t="s">
        <v>310</v>
      </c>
      <c r="C34" s="155" t="s">
        <v>311</v>
      </c>
      <c r="D34" s="155" t="s">
        <v>312</v>
      </c>
      <c r="E34" s="155" t="s">
        <v>9</v>
      </c>
      <c r="F34" s="155" t="s">
        <v>9</v>
      </c>
      <c r="G34" s="163">
        <v>4</v>
      </c>
      <c r="H34" s="163">
        <v>1</v>
      </c>
      <c r="I34" s="164" t="s">
        <v>179</v>
      </c>
      <c r="J34" s="162" t="str">
        <f>IFERROR(INDEX(T_Categories[Blasons],MATCH(T_Participants[[#This Row],[Cat.Clt.]],T_Categories[[Catégories ]],0)),"")</f>
        <v>40_cm</v>
      </c>
    </row>
    <row r="35" spans="2:10" ht="15.6" x14ac:dyDescent="0.3">
      <c r="B35" s="162" t="s">
        <v>313</v>
      </c>
      <c r="C35" s="155" t="s">
        <v>314</v>
      </c>
      <c r="D35" s="155" t="s">
        <v>315</v>
      </c>
      <c r="E35" s="155" t="s">
        <v>8</v>
      </c>
      <c r="F35" s="155" t="s">
        <v>8</v>
      </c>
      <c r="G35" s="163">
        <v>1</v>
      </c>
      <c r="H35" s="163">
        <v>1</v>
      </c>
      <c r="I35" s="164" t="s">
        <v>180</v>
      </c>
      <c r="J35" s="162" t="str">
        <f>IFERROR(INDEX(T_Categories[Blasons],MATCH(T_Participants[[#This Row],[Cat.Clt.]],T_Categories[[Catégories ]],0)),"")</f>
        <v>40_cm</v>
      </c>
    </row>
    <row r="36" spans="2:10" ht="15.6" x14ac:dyDescent="0.3">
      <c r="B36" s="162" t="s">
        <v>316</v>
      </c>
      <c r="C36" s="155" t="s">
        <v>317</v>
      </c>
      <c r="D36" s="155" t="s">
        <v>318</v>
      </c>
      <c r="E36" s="155" t="s">
        <v>13</v>
      </c>
      <c r="F36" s="155" t="s">
        <v>13</v>
      </c>
      <c r="G36" s="163">
        <v>2</v>
      </c>
      <c r="H36" s="163">
        <v>1</v>
      </c>
      <c r="I36" s="164" t="s">
        <v>181</v>
      </c>
      <c r="J36" s="162" t="str">
        <f>IFERROR(INDEX(T_Categories[Blasons],MATCH(T_Participants[[#This Row],[Cat.Clt.]],T_Categories[[Catégories ]],0)),"")</f>
        <v>TSP_40_cm</v>
      </c>
    </row>
    <row r="37" spans="2:10" ht="15.6" x14ac:dyDescent="0.3">
      <c r="B37" s="162" t="s">
        <v>319</v>
      </c>
      <c r="C37" s="155" t="s">
        <v>320</v>
      </c>
      <c r="D37" s="155" t="s">
        <v>321</v>
      </c>
      <c r="E37" s="155" t="s">
        <v>15</v>
      </c>
      <c r="F37" s="155" t="s">
        <v>15</v>
      </c>
      <c r="G37" s="163">
        <v>2</v>
      </c>
      <c r="H37" s="163">
        <v>1</v>
      </c>
      <c r="I37" s="164" t="s">
        <v>182</v>
      </c>
      <c r="J37" s="162" t="str">
        <f>IFERROR(INDEX(T_Categories[Blasons],MATCH(T_Participants[[#This Row],[Cat.Clt.]],T_Categories[[Catégories ]],0)),"")</f>
        <v>40_cm</v>
      </c>
    </row>
    <row r="38" spans="2:10" ht="15.6" x14ac:dyDescent="0.3">
      <c r="B38" s="162" t="s">
        <v>322</v>
      </c>
      <c r="C38" s="155" t="s">
        <v>323</v>
      </c>
      <c r="D38" s="155" t="s">
        <v>324</v>
      </c>
      <c r="E38" s="155" t="s">
        <v>24</v>
      </c>
      <c r="F38" s="155" t="s">
        <v>24</v>
      </c>
      <c r="G38" s="163">
        <v>4</v>
      </c>
      <c r="H38" s="163">
        <v>1</v>
      </c>
      <c r="I38" s="164" t="s">
        <v>183</v>
      </c>
      <c r="J38" s="162" t="str">
        <f>IFERROR(INDEX(T_Categories[Blasons],MATCH(T_Participants[[#This Row],[Cat.Clt.]],T_Categories[[Catégories ]],0)),"")</f>
        <v>40_cm</v>
      </c>
    </row>
    <row r="39" spans="2:10" ht="15.6" x14ac:dyDescent="0.3">
      <c r="B39" s="162" t="s">
        <v>325</v>
      </c>
      <c r="C39" s="155" t="s">
        <v>326</v>
      </c>
      <c r="D39" s="155" t="s">
        <v>327</v>
      </c>
      <c r="E39" s="155" t="s">
        <v>24</v>
      </c>
      <c r="F39" s="155" t="s">
        <v>24</v>
      </c>
      <c r="G39" s="163">
        <v>3</v>
      </c>
      <c r="H39" s="163">
        <v>1</v>
      </c>
      <c r="I39" s="164" t="s">
        <v>168</v>
      </c>
      <c r="J39" s="162" t="str">
        <f>IFERROR(INDEX(T_Categories[Blasons],MATCH(T_Participants[[#This Row],[Cat.Clt.]],T_Categories[[Catégories ]],0)),"")</f>
        <v>40_cm</v>
      </c>
    </row>
    <row r="40" spans="2:10" ht="15.6" x14ac:dyDescent="0.3">
      <c r="B40" s="162" t="s">
        <v>328</v>
      </c>
      <c r="C40" s="155" t="s">
        <v>329</v>
      </c>
      <c r="D40" s="155" t="s">
        <v>330</v>
      </c>
      <c r="E40" s="155" t="s">
        <v>15</v>
      </c>
      <c r="F40" s="155" t="s">
        <v>15</v>
      </c>
      <c r="G40" s="163">
        <v>2</v>
      </c>
      <c r="H40" s="163">
        <v>1</v>
      </c>
      <c r="I40" s="164" t="s">
        <v>173</v>
      </c>
      <c r="J40" s="162" t="str">
        <f>IFERROR(INDEX(T_Categories[Blasons],MATCH(T_Participants[[#This Row],[Cat.Clt.]],T_Categories[[Catégories ]],0)),"")</f>
        <v>40_cm</v>
      </c>
    </row>
    <row r="41" spans="2:10" ht="15.6" x14ac:dyDescent="0.3">
      <c r="B41" s="162" t="s">
        <v>331</v>
      </c>
      <c r="C41" s="155" t="s">
        <v>332</v>
      </c>
      <c r="D41" s="155" t="s">
        <v>333</v>
      </c>
      <c r="E41" s="155" t="s">
        <v>13</v>
      </c>
      <c r="F41" s="155" t="s">
        <v>13</v>
      </c>
      <c r="G41" s="163">
        <v>3</v>
      </c>
      <c r="H41" s="163">
        <v>1</v>
      </c>
      <c r="I41" s="164" t="s">
        <v>184</v>
      </c>
      <c r="J41" s="162" t="str">
        <f>IFERROR(INDEX(T_Categories[Blasons],MATCH(T_Participants[[#This Row],[Cat.Clt.]],T_Categories[[Catégories ]],0)),"")</f>
        <v>TSP_40_cm</v>
      </c>
    </row>
    <row r="42" spans="2:10" ht="15.6" x14ac:dyDescent="0.3">
      <c r="B42" s="162" t="s">
        <v>334</v>
      </c>
      <c r="C42" s="155" t="s">
        <v>335</v>
      </c>
      <c r="D42" s="155" t="s">
        <v>336</v>
      </c>
      <c r="E42" s="155" t="s">
        <v>15</v>
      </c>
      <c r="F42" s="155" t="s">
        <v>15</v>
      </c>
      <c r="G42" s="163">
        <v>2</v>
      </c>
      <c r="H42" s="163">
        <v>1</v>
      </c>
      <c r="I42" s="164" t="s">
        <v>185</v>
      </c>
      <c r="J42" s="162" t="str">
        <f>IFERROR(INDEX(T_Categories[Blasons],MATCH(T_Participants[[#This Row],[Cat.Clt.]],T_Categories[[Catégories ]],0)),"")</f>
        <v>40_cm</v>
      </c>
    </row>
    <row r="43" spans="2:10" ht="15.6" x14ac:dyDescent="0.3">
      <c r="B43" s="162" t="s">
        <v>337</v>
      </c>
      <c r="C43" s="155" t="s">
        <v>338</v>
      </c>
      <c r="D43" s="155" t="s">
        <v>339</v>
      </c>
      <c r="E43" s="155" t="s">
        <v>24</v>
      </c>
      <c r="F43" s="155" t="s">
        <v>24</v>
      </c>
      <c r="G43" s="163">
        <v>1</v>
      </c>
      <c r="H43" s="163">
        <v>1</v>
      </c>
      <c r="I43" s="164" t="s">
        <v>176</v>
      </c>
      <c r="J43" s="162" t="str">
        <f>IFERROR(INDEX(T_Categories[Blasons],MATCH(T_Participants[[#This Row],[Cat.Clt.]],T_Categories[[Catégories ]],0)),"")</f>
        <v>40_cm</v>
      </c>
    </row>
    <row r="44" spans="2:10" ht="15.6" x14ac:dyDescent="0.3">
      <c r="B44" s="162" t="s">
        <v>340</v>
      </c>
      <c r="C44" s="155" t="s">
        <v>341</v>
      </c>
      <c r="D44" s="155" t="s">
        <v>342</v>
      </c>
      <c r="E44" s="155" t="s">
        <v>16</v>
      </c>
      <c r="F44" s="155" t="s">
        <v>16</v>
      </c>
      <c r="G44" s="163">
        <v>1</v>
      </c>
      <c r="H44" s="163">
        <v>1</v>
      </c>
      <c r="I44" s="164" t="s">
        <v>169</v>
      </c>
      <c r="J44" s="162" t="str">
        <f>IFERROR(INDEX(T_Categories[Blasons],MATCH(T_Participants[[#This Row],[Cat.Clt.]],T_Categories[[Catégories ]],0)),"")</f>
        <v>40_cm</v>
      </c>
    </row>
    <row r="45" spans="2:10" ht="15.6" x14ac:dyDescent="0.3">
      <c r="B45" s="162" t="s">
        <v>343</v>
      </c>
      <c r="C45" s="155" t="s">
        <v>344</v>
      </c>
      <c r="D45" s="155" t="s">
        <v>345</v>
      </c>
      <c r="E45" s="155" t="s">
        <v>14</v>
      </c>
      <c r="F45" s="155" t="s">
        <v>14</v>
      </c>
      <c r="G45" s="163">
        <v>1</v>
      </c>
      <c r="H45" s="163">
        <v>1</v>
      </c>
      <c r="I45" s="164" t="s">
        <v>186</v>
      </c>
      <c r="J45" s="162" t="str">
        <f>IFERROR(INDEX(T_Categories[Blasons],MATCH(T_Participants[[#This Row],[Cat.Clt.]],T_Categories[[Catégories ]],0)),"")</f>
        <v>40_cm</v>
      </c>
    </row>
    <row r="46" spans="2:10" ht="15.6" x14ac:dyDescent="0.3">
      <c r="B46" s="162" t="s">
        <v>346</v>
      </c>
      <c r="C46" s="155" t="s">
        <v>347</v>
      </c>
      <c r="D46" s="155" t="s">
        <v>348</v>
      </c>
      <c r="E46" s="155" t="s">
        <v>8</v>
      </c>
      <c r="F46" s="155" t="s">
        <v>8</v>
      </c>
      <c r="G46" s="163">
        <v>1</v>
      </c>
      <c r="H46" s="163">
        <v>1</v>
      </c>
      <c r="I46" s="164" t="s">
        <v>184</v>
      </c>
      <c r="J46" s="162" t="str">
        <f>IFERROR(INDEX(T_Categories[Blasons],MATCH(T_Participants[[#This Row],[Cat.Clt.]],T_Categories[[Catégories ]],0)),"")</f>
        <v>40_cm</v>
      </c>
    </row>
    <row r="47" spans="2:10" ht="15.6" x14ac:dyDescent="0.3">
      <c r="B47" s="162" t="s">
        <v>349</v>
      </c>
      <c r="C47" s="155" t="s">
        <v>350</v>
      </c>
      <c r="D47" s="155" t="s">
        <v>351</v>
      </c>
      <c r="E47" s="155" t="s">
        <v>9</v>
      </c>
      <c r="F47" s="155" t="s">
        <v>9</v>
      </c>
      <c r="G47" s="163">
        <v>3</v>
      </c>
      <c r="H47" s="163">
        <v>1</v>
      </c>
      <c r="I47" s="164" t="s">
        <v>162</v>
      </c>
      <c r="J47" s="162" t="str">
        <f>IFERROR(INDEX(T_Categories[Blasons],MATCH(T_Participants[[#This Row],[Cat.Clt.]],T_Categories[[Catégories ]],0)),"")</f>
        <v>40_cm</v>
      </c>
    </row>
    <row r="48" spans="2:10" ht="15.6" x14ac:dyDescent="0.3">
      <c r="B48" s="162" t="s">
        <v>352</v>
      </c>
      <c r="C48" s="155" t="s">
        <v>353</v>
      </c>
      <c r="D48" s="155" t="s">
        <v>354</v>
      </c>
      <c r="E48" s="155" t="s">
        <v>8</v>
      </c>
      <c r="F48" s="155" t="s">
        <v>8</v>
      </c>
      <c r="G48" s="163">
        <v>4</v>
      </c>
      <c r="H48" s="163">
        <v>1</v>
      </c>
      <c r="I48" s="164" t="s">
        <v>187</v>
      </c>
      <c r="J48" s="162" t="str">
        <f>IFERROR(INDEX(T_Categories[Blasons],MATCH(T_Participants[[#This Row],[Cat.Clt.]],T_Categories[[Catégories ]],0)),"")</f>
        <v>40_cm</v>
      </c>
    </row>
    <row r="49" spans="2:10" ht="15.6" x14ac:dyDescent="0.3">
      <c r="B49" s="162" t="s">
        <v>355</v>
      </c>
      <c r="C49" s="155" t="s">
        <v>356</v>
      </c>
      <c r="D49" s="155" t="s">
        <v>357</v>
      </c>
      <c r="E49" s="155" t="s">
        <v>25</v>
      </c>
      <c r="F49" s="155" t="s">
        <v>25</v>
      </c>
      <c r="G49" s="163">
        <v>4</v>
      </c>
      <c r="H49" s="163">
        <v>1</v>
      </c>
      <c r="I49" s="164" t="s">
        <v>166</v>
      </c>
      <c r="J49" s="162" t="str">
        <f>IFERROR(INDEX(T_Categories[Blasons],MATCH(T_Participants[[#This Row],[Cat.Clt.]],T_Categories[[Catégories ]],0)),"")</f>
        <v>40_cm</v>
      </c>
    </row>
    <row r="50" spans="2:10" ht="15.6" x14ac:dyDescent="0.3">
      <c r="B50" s="162" t="s">
        <v>358</v>
      </c>
      <c r="C50" s="155" t="s">
        <v>359</v>
      </c>
      <c r="D50" s="155" t="s">
        <v>360</v>
      </c>
      <c r="E50" s="155" t="s">
        <v>19</v>
      </c>
      <c r="F50" s="155" t="s">
        <v>19</v>
      </c>
      <c r="G50" s="163">
        <v>1</v>
      </c>
      <c r="H50" s="163">
        <v>1</v>
      </c>
      <c r="I50" s="164" t="s">
        <v>173</v>
      </c>
      <c r="J50" s="162" t="str">
        <f>IFERROR(INDEX(T_Categories[Blasons],MATCH(T_Participants[[#This Row],[Cat.Clt.]],T_Categories[[Catégories ]],0)),"")</f>
        <v>TSP_40_cm</v>
      </c>
    </row>
    <row r="51" spans="2:10" ht="15.6" x14ac:dyDescent="0.3">
      <c r="B51" s="162" t="s">
        <v>361</v>
      </c>
      <c r="C51" s="155" t="s">
        <v>362</v>
      </c>
      <c r="D51" s="155" t="s">
        <v>363</v>
      </c>
      <c r="E51" s="155" t="s">
        <v>11</v>
      </c>
      <c r="F51" s="155" t="s">
        <v>12</v>
      </c>
      <c r="G51" s="163">
        <v>2</v>
      </c>
      <c r="H51" s="163">
        <v>1</v>
      </c>
      <c r="I51" s="164" t="s">
        <v>188</v>
      </c>
      <c r="J51" s="162" t="str">
        <f>IFERROR(INDEX(T_Categories[Blasons],MATCH(T_Participants[[#This Row],[Cat.Clt.]],T_Categories[[Catégories ]],0)),"")</f>
        <v>40_cm</v>
      </c>
    </row>
    <row r="52" spans="2:10" ht="15.6" x14ac:dyDescent="0.3">
      <c r="B52" s="162" t="s">
        <v>364</v>
      </c>
      <c r="C52" s="155" t="s">
        <v>365</v>
      </c>
      <c r="D52" s="155" t="s">
        <v>366</v>
      </c>
      <c r="E52" s="155" t="s">
        <v>19</v>
      </c>
      <c r="F52" s="155" t="s">
        <v>19</v>
      </c>
      <c r="G52" s="163">
        <v>3</v>
      </c>
      <c r="H52" s="163">
        <v>1</v>
      </c>
      <c r="I52" s="164" t="s">
        <v>189</v>
      </c>
      <c r="J52" s="162" t="str">
        <f>IFERROR(INDEX(T_Categories[Blasons],MATCH(T_Participants[[#This Row],[Cat.Clt.]],T_Categories[[Catégories ]],0)),"")</f>
        <v>TSP_40_cm</v>
      </c>
    </row>
    <row r="53" spans="2:10" ht="15.6" x14ac:dyDescent="0.3">
      <c r="B53" s="162" t="s">
        <v>367</v>
      </c>
      <c r="C53" s="155" t="s">
        <v>368</v>
      </c>
      <c r="D53" s="155" t="s">
        <v>369</v>
      </c>
      <c r="E53" s="155" t="s">
        <v>19</v>
      </c>
      <c r="F53" s="155" t="s">
        <v>19</v>
      </c>
      <c r="G53" s="163">
        <v>4</v>
      </c>
      <c r="H53" s="163">
        <v>2</v>
      </c>
      <c r="I53" s="164" t="s">
        <v>173</v>
      </c>
      <c r="J53" s="162" t="str">
        <f>IFERROR(INDEX(T_Categories[Blasons],MATCH(T_Participants[[#This Row],[Cat.Clt.]],T_Categories[[Catégories ]],0)),"")</f>
        <v>TSP_40_cm</v>
      </c>
    </row>
    <row r="54" spans="2:10" ht="15.6" x14ac:dyDescent="0.3">
      <c r="B54" s="162" t="s">
        <v>370</v>
      </c>
      <c r="C54" s="155" t="s">
        <v>371</v>
      </c>
      <c r="D54" s="155" t="s">
        <v>372</v>
      </c>
      <c r="E54" s="155" t="s">
        <v>13</v>
      </c>
      <c r="F54" s="155" t="s">
        <v>13</v>
      </c>
      <c r="G54" s="163">
        <v>2</v>
      </c>
      <c r="H54" s="163">
        <v>1</v>
      </c>
      <c r="I54" s="164" t="s">
        <v>176</v>
      </c>
      <c r="J54" s="162" t="str">
        <f>IFERROR(INDEX(T_Categories[Blasons],MATCH(T_Participants[[#This Row],[Cat.Clt.]],T_Categories[[Catégories ]],0)),"")</f>
        <v>TSP_40_cm</v>
      </c>
    </row>
    <row r="55" spans="2:10" ht="15.6" x14ac:dyDescent="0.3">
      <c r="B55" s="162" t="s">
        <v>373</v>
      </c>
      <c r="C55" s="155" t="s">
        <v>374</v>
      </c>
      <c r="D55" s="155" t="s">
        <v>375</v>
      </c>
      <c r="E55" s="155" t="s">
        <v>10</v>
      </c>
      <c r="F55" s="155" t="s">
        <v>10</v>
      </c>
      <c r="G55" s="163">
        <v>4</v>
      </c>
      <c r="H55" s="163">
        <v>1</v>
      </c>
      <c r="I55" s="164" t="s">
        <v>190</v>
      </c>
      <c r="J55" s="162" t="str">
        <f>IFERROR(INDEX(T_Categories[Blasons],MATCH(T_Participants[[#This Row],[Cat.Clt.]],T_Categories[[Catégories ]],0)),"")</f>
        <v>40_cm</v>
      </c>
    </row>
    <row r="56" spans="2:10" ht="15.6" x14ac:dyDescent="0.3">
      <c r="B56" s="162" t="s">
        <v>376</v>
      </c>
      <c r="C56" s="155" t="s">
        <v>377</v>
      </c>
      <c r="D56" s="155" t="s">
        <v>378</v>
      </c>
      <c r="E56" s="155" t="s">
        <v>9</v>
      </c>
      <c r="F56" s="155" t="s">
        <v>9</v>
      </c>
      <c r="G56" s="163">
        <v>2</v>
      </c>
      <c r="H56" s="163">
        <v>1</v>
      </c>
      <c r="I56" s="164" t="s">
        <v>191</v>
      </c>
      <c r="J56" s="162" t="str">
        <f>IFERROR(INDEX(T_Categories[Blasons],MATCH(T_Participants[[#This Row],[Cat.Clt.]],T_Categories[[Catégories ]],0)),"")</f>
        <v>40_cm</v>
      </c>
    </row>
    <row r="57" spans="2:10" ht="15.6" x14ac:dyDescent="0.3">
      <c r="B57" s="162" t="s">
        <v>379</v>
      </c>
      <c r="C57" s="155" t="s">
        <v>380</v>
      </c>
      <c r="D57" s="155" t="s">
        <v>381</v>
      </c>
      <c r="E57" s="155" t="s">
        <v>8</v>
      </c>
      <c r="F57" s="155" t="s">
        <v>8</v>
      </c>
      <c r="G57" s="163">
        <v>2</v>
      </c>
      <c r="H57" s="163">
        <v>1</v>
      </c>
      <c r="I57" s="164" t="s">
        <v>192</v>
      </c>
      <c r="J57" s="162" t="str">
        <f>IFERROR(INDEX(T_Categories[Blasons],MATCH(T_Participants[[#This Row],[Cat.Clt.]],T_Categories[[Catégories ]],0)),"")</f>
        <v>40_cm</v>
      </c>
    </row>
    <row r="58" spans="2:10" ht="15.6" x14ac:dyDescent="0.3">
      <c r="B58" s="162" t="s">
        <v>382</v>
      </c>
      <c r="C58" s="155" t="s">
        <v>383</v>
      </c>
      <c r="D58" s="155" t="s">
        <v>384</v>
      </c>
      <c r="E58" s="155" t="s">
        <v>26</v>
      </c>
      <c r="F58" s="155" t="s">
        <v>26</v>
      </c>
      <c r="G58" s="163">
        <v>4</v>
      </c>
      <c r="H58" s="163">
        <v>1</v>
      </c>
      <c r="I58" s="164" t="s">
        <v>184</v>
      </c>
      <c r="J58" s="162" t="str">
        <f>IFERROR(INDEX(T_Categories[Blasons],MATCH(T_Participants[[#This Row],[Cat.Clt.]],T_Categories[[Catégories ]],0)),"")</f>
        <v>40_cm</v>
      </c>
    </row>
    <row r="59" spans="2:10" ht="15.6" x14ac:dyDescent="0.3">
      <c r="B59" s="162" t="s">
        <v>385</v>
      </c>
      <c r="C59" s="155" t="s">
        <v>386</v>
      </c>
      <c r="D59" s="155" t="s">
        <v>387</v>
      </c>
      <c r="E59" s="155" t="s">
        <v>8</v>
      </c>
      <c r="F59" s="155" t="s">
        <v>8</v>
      </c>
      <c r="G59" s="163">
        <v>1</v>
      </c>
      <c r="H59" s="163">
        <v>1</v>
      </c>
      <c r="I59" s="164" t="s">
        <v>174</v>
      </c>
      <c r="J59" s="162" t="str">
        <f>IFERROR(INDEX(T_Categories[Blasons],MATCH(T_Participants[[#This Row],[Cat.Clt.]],T_Categories[[Catégories ]],0)),"")</f>
        <v>40_cm</v>
      </c>
    </row>
    <row r="60" spans="2:10" ht="15.6" x14ac:dyDescent="0.3">
      <c r="B60" s="162" t="s">
        <v>388</v>
      </c>
      <c r="C60" s="155" t="s">
        <v>389</v>
      </c>
      <c r="D60" s="155" t="s">
        <v>390</v>
      </c>
      <c r="E60" s="155" t="s">
        <v>16</v>
      </c>
      <c r="F60" s="155" t="s">
        <v>16</v>
      </c>
      <c r="G60" s="163">
        <v>2</v>
      </c>
      <c r="H60" s="163">
        <v>1</v>
      </c>
      <c r="I60" s="164" t="s">
        <v>190</v>
      </c>
      <c r="J60" s="162" t="str">
        <f>IFERROR(INDEX(T_Categories[Blasons],MATCH(T_Participants[[#This Row],[Cat.Clt.]],T_Categories[[Catégories ]],0)),"")</f>
        <v>40_cm</v>
      </c>
    </row>
    <row r="61" spans="2:10" ht="15.6" x14ac:dyDescent="0.3">
      <c r="B61" s="162" t="s">
        <v>391</v>
      </c>
      <c r="C61" s="155" t="s">
        <v>392</v>
      </c>
      <c r="D61" s="155" t="s">
        <v>393</v>
      </c>
      <c r="E61" s="155" t="s">
        <v>9</v>
      </c>
      <c r="F61" s="155" t="s">
        <v>9</v>
      </c>
      <c r="G61" s="163">
        <v>2</v>
      </c>
      <c r="H61" s="163">
        <v>1</v>
      </c>
      <c r="I61" s="164" t="s">
        <v>177</v>
      </c>
      <c r="J61" s="162" t="str">
        <f>IFERROR(INDEX(T_Categories[Blasons],MATCH(T_Participants[[#This Row],[Cat.Clt.]],T_Categories[[Catégories ]],0)),"")</f>
        <v>40_cm</v>
      </c>
    </row>
    <row r="62" spans="2:10" ht="15.6" x14ac:dyDescent="0.3">
      <c r="B62" s="162" t="s">
        <v>394</v>
      </c>
      <c r="C62" s="155" t="s">
        <v>395</v>
      </c>
      <c r="D62" s="155" t="s">
        <v>396</v>
      </c>
      <c r="E62" s="155" t="s">
        <v>9</v>
      </c>
      <c r="F62" s="155" t="s">
        <v>9</v>
      </c>
      <c r="G62" s="163">
        <v>2</v>
      </c>
      <c r="H62" s="163">
        <v>1</v>
      </c>
      <c r="I62" s="164" t="s">
        <v>193</v>
      </c>
      <c r="J62" s="162" t="str">
        <f>IFERROR(INDEX(T_Categories[Blasons],MATCH(T_Participants[[#This Row],[Cat.Clt.]],T_Categories[[Catégories ]],0)),"")</f>
        <v>40_cm</v>
      </c>
    </row>
    <row r="63" spans="2:10" ht="15.6" x14ac:dyDescent="0.3">
      <c r="B63" s="162" t="s">
        <v>397</v>
      </c>
      <c r="C63" s="155" t="s">
        <v>398</v>
      </c>
      <c r="D63" s="155" t="s">
        <v>399</v>
      </c>
      <c r="E63" s="155" t="s">
        <v>13</v>
      </c>
      <c r="F63" s="155" t="s">
        <v>13</v>
      </c>
      <c r="G63" s="163">
        <v>2</v>
      </c>
      <c r="H63" s="163">
        <v>1</v>
      </c>
      <c r="I63" s="164" t="s">
        <v>189</v>
      </c>
      <c r="J63" s="162" t="str">
        <f>IFERROR(INDEX(T_Categories[Blasons],MATCH(T_Participants[[#This Row],[Cat.Clt.]],T_Categories[[Catégories ]],0)),"")</f>
        <v>TSP_40_cm</v>
      </c>
    </row>
    <row r="64" spans="2:10" ht="15.6" x14ac:dyDescent="0.3">
      <c r="B64" s="162" t="s">
        <v>400</v>
      </c>
      <c r="C64" s="155" t="s">
        <v>401</v>
      </c>
      <c r="D64" s="155" t="s">
        <v>402</v>
      </c>
      <c r="E64" s="155" t="s">
        <v>8</v>
      </c>
      <c r="F64" s="155" t="s">
        <v>8</v>
      </c>
      <c r="G64" s="163">
        <v>2</v>
      </c>
      <c r="H64" s="163">
        <v>1</v>
      </c>
      <c r="I64" s="164" t="s">
        <v>194</v>
      </c>
      <c r="J64" s="162" t="str">
        <f>IFERROR(INDEX(T_Categories[Blasons],MATCH(T_Participants[[#This Row],[Cat.Clt.]],T_Categories[[Catégories ]],0)),"")</f>
        <v>40_cm</v>
      </c>
    </row>
    <row r="65" spans="2:10" ht="15.6" x14ac:dyDescent="0.3">
      <c r="B65" s="162" t="s">
        <v>403</v>
      </c>
      <c r="C65" s="155" t="s">
        <v>404</v>
      </c>
      <c r="D65" s="155" t="s">
        <v>405</v>
      </c>
      <c r="E65" s="155" t="s">
        <v>17</v>
      </c>
      <c r="F65" s="155" t="s">
        <v>17</v>
      </c>
      <c r="G65" s="163">
        <v>2</v>
      </c>
      <c r="H65" s="163">
        <v>1</v>
      </c>
      <c r="I65" s="164" t="s">
        <v>184</v>
      </c>
      <c r="J65" s="162" t="str">
        <f>IFERROR(INDEX(T_Categories[Blasons],MATCH(T_Participants[[#This Row],[Cat.Clt.]],T_Categories[[Catégories ]],0)),"")</f>
        <v>TSP_40_cm</v>
      </c>
    </row>
    <row r="66" spans="2:10" ht="15.6" x14ac:dyDescent="0.3">
      <c r="B66" s="162" t="s">
        <v>406</v>
      </c>
      <c r="C66" s="155" t="s">
        <v>407</v>
      </c>
      <c r="D66" s="155" t="s">
        <v>408</v>
      </c>
      <c r="E66" s="155" t="s">
        <v>24</v>
      </c>
      <c r="F66" s="155" t="s">
        <v>24</v>
      </c>
      <c r="G66" s="163">
        <v>3</v>
      </c>
      <c r="H66" s="163">
        <v>1</v>
      </c>
      <c r="I66" s="164" t="s">
        <v>195</v>
      </c>
      <c r="J66" s="162" t="str">
        <f>IFERROR(INDEX(T_Categories[Blasons],MATCH(T_Participants[[#This Row],[Cat.Clt.]],T_Categories[[Catégories ]],0)),"")</f>
        <v>40_cm</v>
      </c>
    </row>
    <row r="67" spans="2:10" ht="15.6" x14ac:dyDescent="0.3">
      <c r="B67" s="162" t="s">
        <v>409</v>
      </c>
      <c r="C67" s="155" t="s">
        <v>410</v>
      </c>
      <c r="D67" s="155" t="s">
        <v>411</v>
      </c>
      <c r="E67" s="155" t="s">
        <v>10</v>
      </c>
      <c r="F67" s="155" t="s">
        <v>10</v>
      </c>
      <c r="G67" s="163">
        <v>1</v>
      </c>
      <c r="H67" s="163">
        <v>1</v>
      </c>
      <c r="I67" s="164" t="s">
        <v>196</v>
      </c>
      <c r="J67" s="162" t="str">
        <f>IFERROR(INDEX(T_Categories[Blasons],MATCH(T_Participants[[#This Row],[Cat.Clt.]],T_Categories[[Catégories ]],0)),"")</f>
        <v>40_cm</v>
      </c>
    </row>
    <row r="68" spans="2:10" ht="15.6" x14ac:dyDescent="0.3">
      <c r="B68" s="162" t="s">
        <v>412</v>
      </c>
      <c r="C68" s="155" t="s">
        <v>413</v>
      </c>
      <c r="D68" s="155" t="s">
        <v>414</v>
      </c>
      <c r="E68" s="155" t="s">
        <v>8</v>
      </c>
      <c r="F68" s="155" t="s">
        <v>8</v>
      </c>
      <c r="G68" s="163">
        <v>4</v>
      </c>
      <c r="H68" s="163">
        <v>1</v>
      </c>
      <c r="I68" s="164" t="s">
        <v>174</v>
      </c>
      <c r="J68" s="162" t="str">
        <f>IFERROR(INDEX(T_Categories[Blasons],MATCH(T_Participants[[#This Row],[Cat.Clt.]],T_Categories[[Catégories ]],0)),"")</f>
        <v>40_cm</v>
      </c>
    </row>
    <row r="69" spans="2:10" ht="15.6" x14ac:dyDescent="0.3">
      <c r="B69" s="162" t="s">
        <v>415</v>
      </c>
      <c r="C69" s="155" t="s">
        <v>416</v>
      </c>
      <c r="D69" s="155" t="s">
        <v>417</v>
      </c>
      <c r="E69" s="155" t="s">
        <v>8</v>
      </c>
      <c r="F69" s="155" t="s">
        <v>8</v>
      </c>
      <c r="G69" s="163">
        <v>2</v>
      </c>
      <c r="H69" s="163">
        <v>1</v>
      </c>
      <c r="I69" s="164" t="s">
        <v>197</v>
      </c>
      <c r="J69" s="162" t="str">
        <f>IFERROR(INDEX(T_Categories[Blasons],MATCH(T_Participants[[#This Row],[Cat.Clt.]],T_Categories[[Catégories ]],0)),"")</f>
        <v>40_cm</v>
      </c>
    </row>
    <row r="70" spans="2:10" ht="15.6" x14ac:dyDescent="0.3">
      <c r="B70" s="162" t="s">
        <v>418</v>
      </c>
      <c r="C70" s="155" t="s">
        <v>419</v>
      </c>
      <c r="D70" s="155" t="s">
        <v>420</v>
      </c>
      <c r="E70" s="155" t="s">
        <v>8</v>
      </c>
      <c r="F70" s="155" t="s">
        <v>8</v>
      </c>
      <c r="G70" s="163">
        <v>2</v>
      </c>
      <c r="H70" s="163">
        <v>1</v>
      </c>
      <c r="I70" s="164" t="s">
        <v>198</v>
      </c>
      <c r="J70" s="162" t="str">
        <f>IFERROR(INDEX(T_Categories[Blasons],MATCH(T_Participants[[#This Row],[Cat.Clt.]],T_Categories[[Catégories ]],0)),"")</f>
        <v>40_cm</v>
      </c>
    </row>
    <row r="71" spans="2:10" ht="15.6" x14ac:dyDescent="0.3">
      <c r="B71" s="162" t="s">
        <v>421</v>
      </c>
      <c r="C71" s="155" t="s">
        <v>422</v>
      </c>
      <c r="D71" s="155" t="s">
        <v>423</v>
      </c>
      <c r="E71" s="155" t="s">
        <v>27</v>
      </c>
      <c r="F71" s="155" t="s">
        <v>27</v>
      </c>
      <c r="G71" s="163">
        <v>1</v>
      </c>
      <c r="H71" s="163">
        <v>1</v>
      </c>
      <c r="I71" s="164" t="s">
        <v>178</v>
      </c>
      <c r="J71" s="162" t="str">
        <f>IFERROR(INDEX(T_Categories[Blasons],MATCH(T_Participants[[#This Row],[Cat.Clt.]],T_Categories[[Catégories ]],0)),"")</f>
        <v>40_cm</v>
      </c>
    </row>
    <row r="72" spans="2:10" ht="15.6" x14ac:dyDescent="0.3">
      <c r="B72" s="162" t="s">
        <v>424</v>
      </c>
      <c r="C72" s="155" t="s">
        <v>425</v>
      </c>
      <c r="D72" s="155" t="s">
        <v>426</v>
      </c>
      <c r="E72" s="155" t="s">
        <v>8</v>
      </c>
      <c r="F72" s="155" t="s">
        <v>8</v>
      </c>
      <c r="G72" s="163">
        <v>2</v>
      </c>
      <c r="H72" s="163">
        <v>1</v>
      </c>
      <c r="I72" s="164" t="s">
        <v>199</v>
      </c>
      <c r="J72" s="162" t="str">
        <f>IFERROR(INDEX(T_Categories[Blasons],MATCH(T_Participants[[#This Row],[Cat.Clt.]],T_Categories[[Catégories ]],0)),"")</f>
        <v>40_cm</v>
      </c>
    </row>
    <row r="73" spans="2:10" ht="15.6" x14ac:dyDescent="0.3">
      <c r="B73" s="162" t="s">
        <v>427</v>
      </c>
      <c r="C73" s="155" t="s">
        <v>428</v>
      </c>
      <c r="D73" s="155" t="s">
        <v>429</v>
      </c>
      <c r="E73" s="155" t="s">
        <v>27</v>
      </c>
      <c r="F73" s="155" t="s">
        <v>27</v>
      </c>
      <c r="G73" s="163">
        <v>3</v>
      </c>
      <c r="H73" s="163">
        <v>1</v>
      </c>
      <c r="I73" s="164" t="s">
        <v>182</v>
      </c>
      <c r="J73" s="162" t="str">
        <f>IFERROR(INDEX(T_Categories[Blasons],MATCH(T_Participants[[#This Row],[Cat.Clt.]],T_Categories[[Catégories ]],0)),"")</f>
        <v>40_cm</v>
      </c>
    </row>
    <row r="74" spans="2:10" ht="15.6" x14ac:dyDescent="0.3">
      <c r="B74" s="162" t="s">
        <v>430</v>
      </c>
      <c r="C74" s="155" t="s">
        <v>431</v>
      </c>
      <c r="D74" s="155" t="s">
        <v>432</v>
      </c>
      <c r="E74" s="155" t="s">
        <v>24</v>
      </c>
      <c r="F74" s="155" t="s">
        <v>24</v>
      </c>
      <c r="G74" s="163">
        <v>2</v>
      </c>
      <c r="H74" s="163">
        <v>1</v>
      </c>
      <c r="I74" s="164" t="s">
        <v>200</v>
      </c>
      <c r="J74" s="162" t="str">
        <f>IFERROR(INDEX(T_Categories[Blasons],MATCH(T_Participants[[#This Row],[Cat.Clt.]],T_Categories[[Catégories ]],0)),"")</f>
        <v>40_cm</v>
      </c>
    </row>
    <row r="75" spans="2:10" ht="15.6" x14ac:dyDescent="0.3">
      <c r="B75" s="162" t="s">
        <v>433</v>
      </c>
      <c r="C75" s="155" t="s">
        <v>434</v>
      </c>
      <c r="D75" s="155" t="s">
        <v>435</v>
      </c>
      <c r="E75" s="155" t="s">
        <v>24</v>
      </c>
      <c r="F75" s="155" t="s">
        <v>24</v>
      </c>
      <c r="G75" s="163">
        <v>1</v>
      </c>
      <c r="H75" s="163">
        <v>1</v>
      </c>
      <c r="I75" s="164" t="s">
        <v>179</v>
      </c>
      <c r="J75" s="162" t="str">
        <f>IFERROR(INDEX(T_Categories[Blasons],MATCH(T_Participants[[#This Row],[Cat.Clt.]],T_Categories[[Catégories ]],0)),"")</f>
        <v>40_cm</v>
      </c>
    </row>
    <row r="76" spans="2:10" ht="15.6" x14ac:dyDescent="0.3">
      <c r="B76" s="162" t="s">
        <v>436</v>
      </c>
      <c r="C76" s="155" t="s">
        <v>437</v>
      </c>
      <c r="D76" s="155" t="s">
        <v>438</v>
      </c>
      <c r="E76" s="155" t="s">
        <v>19</v>
      </c>
      <c r="F76" s="155" t="s">
        <v>19</v>
      </c>
      <c r="G76" s="163">
        <v>3</v>
      </c>
      <c r="H76" s="163">
        <v>1</v>
      </c>
      <c r="I76" s="164" t="s">
        <v>201</v>
      </c>
      <c r="J76" s="162" t="str">
        <f>IFERROR(INDEX(T_Categories[Blasons],MATCH(T_Participants[[#This Row],[Cat.Clt.]],T_Categories[[Catégories ]],0)),"")</f>
        <v>TSP_40_cm</v>
      </c>
    </row>
    <row r="77" spans="2:10" ht="15.6" x14ac:dyDescent="0.3">
      <c r="B77" s="162" t="s">
        <v>439</v>
      </c>
      <c r="C77" s="155" t="s">
        <v>440</v>
      </c>
      <c r="D77" s="155" t="s">
        <v>441</v>
      </c>
      <c r="E77" s="155" t="s">
        <v>9</v>
      </c>
      <c r="F77" s="155" t="s">
        <v>9</v>
      </c>
      <c r="G77" s="163">
        <v>4</v>
      </c>
      <c r="H77" s="163">
        <v>1</v>
      </c>
      <c r="I77" s="164" t="s">
        <v>160</v>
      </c>
      <c r="J77" s="162" t="str">
        <f>IFERROR(INDEX(T_Categories[Blasons],MATCH(T_Participants[[#This Row],[Cat.Clt.]],T_Categories[[Catégories ]],0)),"")</f>
        <v>40_cm</v>
      </c>
    </row>
    <row r="78" spans="2:10" ht="15.6" x14ac:dyDescent="0.3">
      <c r="B78" s="162" t="s">
        <v>442</v>
      </c>
      <c r="C78" s="155" t="s">
        <v>443</v>
      </c>
      <c r="D78" s="155" t="s">
        <v>444</v>
      </c>
      <c r="E78" s="155" t="s">
        <v>28</v>
      </c>
      <c r="F78" s="155" t="s">
        <v>28</v>
      </c>
      <c r="G78" s="163">
        <v>4</v>
      </c>
      <c r="H78" s="163">
        <v>1</v>
      </c>
      <c r="I78" s="164" t="s">
        <v>202</v>
      </c>
      <c r="J78" s="162" t="str">
        <f>IFERROR(INDEX(T_Categories[Blasons],MATCH(T_Participants[[#This Row],[Cat.Clt.]],T_Categories[[Catégories ]],0)),"")</f>
        <v>60_cm</v>
      </c>
    </row>
    <row r="79" spans="2:10" ht="15.6" x14ac:dyDescent="0.3">
      <c r="B79" s="162" t="s">
        <v>445</v>
      </c>
      <c r="C79" s="155" t="s">
        <v>446</v>
      </c>
      <c r="D79" s="155" t="s">
        <v>447</v>
      </c>
      <c r="E79" s="155" t="s">
        <v>8</v>
      </c>
      <c r="F79" s="155" t="s">
        <v>8</v>
      </c>
      <c r="G79" s="163">
        <v>4</v>
      </c>
      <c r="H79" s="163">
        <v>1</v>
      </c>
      <c r="I79" s="164" t="s">
        <v>192</v>
      </c>
      <c r="J79" s="162" t="str">
        <f>IFERROR(INDEX(T_Categories[Blasons],MATCH(T_Participants[[#This Row],[Cat.Clt.]],T_Categories[[Catégories ]],0)),"")</f>
        <v>40_cm</v>
      </c>
    </row>
    <row r="80" spans="2:10" ht="15.6" x14ac:dyDescent="0.3">
      <c r="B80" s="162" t="s">
        <v>448</v>
      </c>
      <c r="C80" s="155" t="s">
        <v>449</v>
      </c>
      <c r="D80" s="155" t="s">
        <v>450</v>
      </c>
      <c r="E80" s="155" t="s">
        <v>15</v>
      </c>
      <c r="F80" s="155" t="s">
        <v>15</v>
      </c>
      <c r="G80" s="163">
        <v>4</v>
      </c>
      <c r="H80" s="163">
        <v>1</v>
      </c>
      <c r="I80" s="164" t="s">
        <v>203</v>
      </c>
      <c r="J80" s="162" t="str">
        <f>IFERROR(INDEX(T_Categories[Blasons],MATCH(T_Participants[[#This Row],[Cat.Clt.]],T_Categories[[Catégories ]],0)),"")</f>
        <v>40_cm</v>
      </c>
    </row>
    <row r="81" spans="2:10" ht="15.6" x14ac:dyDescent="0.3">
      <c r="B81" s="162" t="s">
        <v>451</v>
      </c>
      <c r="C81" s="155" t="s">
        <v>452</v>
      </c>
      <c r="D81" s="155" t="s">
        <v>453</v>
      </c>
      <c r="E81" s="155" t="s">
        <v>8</v>
      </c>
      <c r="F81" s="155" t="s">
        <v>8</v>
      </c>
      <c r="G81" s="163">
        <v>1</v>
      </c>
      <c r="H81" s="163">
        <v>1</v>
      </c>
      <c r="I81" s="164" t="s">
        <v>192</v>
      </c>
      <c r="J81" s="162" t="str">
        <f>IFERROR(INDEX(T_Categories[Blasons],MATCH(T_Participants[[#This Row],[Cat.Clt.]],T_Categories[[Catégories ]],0)),"")</f>
        <v>40_cm</v>
      </c>
    </row>
    <row r="82" spans="2:10" ht="15.6" x14ac:dyDescent="0.3">
      <c r="B82" s="162" t="s">
        <v>454</v>
      </c>
      <c r="C82" s="155" t="s">
        <v>455</v>
      </c>
      <c r="D82" s="155" t="s">
        <v>456</v>
      </c>
      <c r="E82" s="155" t="s">
        <v>16</v>
      </c>
      <c r="F82" s="155" t="s">
        <v>16</v>
      </c>
      <c r="G82" s="163">
        <v>1</v>
      </c>
      <c r="H82" s="163">
        <v>1</v>
      </c>
      <c r="I82" s="164" t="s">
        <v>189</v>
      </c>
      <c r="J82" s="162" t="str">
        <f>IFERROR(INDEX(T_Categories[Blasons],MATCH(T_Participants[[#This Row],[Cat.Clt.]],T_Categories[[Catégories ]],0)),"")</f>
        <v>40_cm</v>
      </c>
    </row>
    <row r="83" spans="2:10" ht="15.6" x14ac:dyDescent="0.3">
      <c r="B83" s="162" t="s">
        <v>457</v>
      </c>
      <c r="C83" s="155" t="s">
        <v>458</v>
      </c>
      <c r="D83" s="155" t="s">
        <v>459</v>
      </c>
      <c r="E83" s="155" t="s">
        <v>8</v>
      </c>
      <c r="F83" s="155" t="s">
        <v>8</v>
      </c>
      <c r="G83" s="163">
        <v>2</v>
      </c>
      <c r="H83" s="163">
        <v>1</v>
      </c>
      <c r="I83" s="164" t="s">
        <v>186</v>
      </c>
      <c r="J83" s="162" t="str">
        <f>IFERROR(INDEX(T_Categories[Blasons],MATCH(T_Participants[[#This Row],[Cat.Clt.]],T_Categories[[Catégories ]],0)),"")</f>
        <v>40_cm</v>
      </c>
    </row>
    <row r="84" spans="2:10" ht="15.6" x14ac:dyDescent="0.3">
      <c r="B84" s="162" t="s">
        <v>460</v>
      </c>
      <c r="C84" s="155" t="s">
        <v>461</v>
      </c>
      <c r="D84" s="155" t="s">
        <v>462</v>
      </c>
      <c r="E84" s="155" t="s">
        <v>8</v>
      </c>
      <c r="F84" s="155" t="s">
        <v>8</v>
      </c>
      <c r="G84" s="163">
        <v>3</v>
      </c>
      <c r="H84" s="163">
        <v>1</v>
      </c>
      <c r="I84" s="164" t="s">
        <v>186</v>
      </c>
      <c r="J84" s="162" t="str">
        <f>IFERROR(INDEX(T_Categories[Blasons],MATCH(T_Participants[[#This Row],[Cat.Clt.]],T_Categories[[Catégories ]],0)),"")</f>
        <v>40_cm</v>
      </c>
    </row>
    <row r="85" spans="2:10" ht="15.6" x14ac:dyDescent="0.3">
      <c r="B85" s="162" t="s">
        <v>463</v>
      </c>
      <c r="C85" s="155" t="s">
        <v>464</v>
      </c>
      <c r="D85" s="155" t="s">
        <v>465</v>
      </c>
      <c r="E85" s="155" t="s">
        <v>28</v>
      </c>
      <c r="F85" s="155" t="s">
        <v>28</v>
      </c>
      <c r="G85" s="163">
        <v>4</v>
      </c>
      <c r="H85" s="163">
        <v>1</v>
      </c>
      <c r="I85" s="164" t="s">
        <v>204</v>
      </c>
      <c r="J85" s="162" t="str">
        <f>IFERROR(INDEX(T_Categories[Blasons],MATCH(T_Participants[[#This Row],[Cat.Clt.]],T_Categories[[Catégories ]],0)),"")</f>
        <v>60_cm</v>
      </c>
    </row>
    <row r="86" spans="2:10" ht="15.6" x14ac:dyDescent="0.3">
      <c r="B86" s="162" t="s">
        <v>466</v>
      </c>
      <c r="C86" s="155" t="s">
        <v>467</v>
      </c>
      <c r="D86" s="155" t="s">
        <v>468</v>
      </c>
      <c r="E86" s="155" t="s">
        <v>9</v>
      </c>
      <c r="F86" s="155" t="s">
        <v>9</v>
      </c>
      <c r="G86" s="163">
        <v>4</v>
      </c>
      <c r="H86" s="163">
        <v>1</v>
      </c>
      <c r="I86" s="164" t="s">
        <v>185</v>
      </c>
      <c r="J86" s="162" t="str">
        <f>IFERROR(INDEX(T_Categories[Blasons],MATCH(T_Participants[[#This Row],[Cat.Clt.]],T_Categories[[Catégories ]],0)),"")</f>
        <v>40_cm</v>
      </c>
    </row>
    <row r="87" spans="2:10" ht="15.6" x14ac:dyDescent="0.3">
      <c r="B87" s="162" t="s">
        <v>469</v>
      </c>
      <c r="C87" s="155" t="s">
        <v>470</v>
      </c>
      <c r="D87" s="155" t="s">
        <v>471</v>
      </c>
      <c r="E87" s="155" t="s">
        <v>9</v>
      </c>
      <c r="F87" s="155" t="s">
        <v>9</v>
      </c>
      <c r="G87" s="163">
        <v>2</v>
      </c>
      <c r="H87" s="163">
        <v>1</v>
      </c>
      <c r="I87" s="164" t="s">
        <v>165</v>
      </c>
      <c r="J87" s="162" t="str">
        <f>IFERROR(INDEX(T_Categories[Blasons],MATCH(T_Participants[[#This Row],[Cat.Clt.]],T_Categories[[Catégories ]],0)),"")</f>
        <v>40_cm</v>
      </c>
    </row>
    <row r="88" spans="2:10" ht="15.6" x14ac:dyDescent="0.3">
      <c r="B88" s="162" t="s">
        <v>472</v>
      </c>
      <c r="C88" s="155" t="s">
        <v>473</v>
      </c>
      <c r="D88" s="155" t="s">
        <v>474</v>
      </c>
      <c r="E88" s="155" t="s">
        <v>9</v>
      </c>
      <c r="F88" s="155" t="s">
        <v>9</v>
      </c>
      <c r="G88" s="163">
        <v>2</v>
      </c>
      <c r="H88" s="163">
        <v>1</v>
      </c>
      <c r="I88" s="164" t="s">
        <v>204</v>
      </c>
      <c r="J88" s="162" t="str">
        <f>IFERROR(INDEX(T_Categories[Blasons],MATCH(T_Participants[[#This Row],[Cat.Clt.]],T_Categories[[Catégories ]],0)),"")</f>
        <v>40_cm</v>
      </c>
    </row>
    <row r="89" spans="2:10" ht="15.6" x14ac:dyDescent="0.3">
      <c r="B89" s="162" t="s">
        <v>475</v>
      </c>
      <c r="C89" s="155" t="s">
        <v>476</v>
      </c>
      <c r="D89" s="155" t="s">
        <v>477</v>
      </c>
      <c r="E89" s="155" t="s">
        <v>9</v>
      </c>
      <c r="F89" s="155" t="s">
        <v>9</v>
      </c>
      <c r="G89" s="163">
        <v>3</v>
      </c>
      <c r="H89" s="163">
        <v>1</v>
      </c>
      <c r="I89" s="164" t="s">
        <v>190</v>
      </c>
      <c r="J89" s="162" t="str">
        <f>IFERROR(INDEX(T_Categories[Blasons],MATCH(T_Participants[[#This Row],[Cat.Clt.]],T_Categories[[Catégories ]],0)),"")</f>
        <v>40_cm</v>
      </c>
    </row>
    <row r="90" spans="2:10" ht="15.6" x14ac:dyDescent="0.3">
      <c r="B90" s="162" t="s">
        <v>478</v>
      </c>
      <c r="C90" s="155" t="s">
        <v>479</v>
      </c>
      <c r="D90" s="155" t="s">
        <v>480</v>
      </c>
      <c r="E90" s="155" t="s">
        <v>9</v>
      </c>
      <c r="F90" s="155" t="s">
        <v>9</v>
      </c>
      <c r="G90" s="163">
        <v>4</v>
      </c>
      <c r="H90" s="163">
        <v>2</v>
      </c>
      <c r="I90" s="164" t="s">
        <v>200</v>
      </c>
      <c r="J90" s="162" t="str">
        <f>IFERROR(INDEX(T_Categories[Blasons],MATCH(T_Participants[[#This Row],[Cat.Clt.]],T_Categories[[Catégories ]],0)),"")</f>
        <v>40_cm</v>
      </c>
    </row>
    <row r="91" spans="2:10" ht="15.6" x14ac:dyDescent="0.3">
      <c r="B91" s="162" t="s">
        <v>481</v>
      </c>
      <c r="C91" s="155" t="s">
        <v>482</v>
      </c>
      <c r="D91" s="155" t="s">
        <v>483</v>
      </c>
      <c r="E91" s="155" t="s">
        <v>8</v>
      </c>
      <c r="F91" s="155" t="s">
        <v>8</v>
      </c>
      <c r="G91" s="163">
        <v>1</v>
      </c>
      <c r="H91" s="163">
        <v>1</v>
      </c>
      <c r="I91" s="164" t="s">
        <v>190</v>
      </c>
      <c r="J91" s="162" t="str">
        <f>IFERROR(INDEX(T_Categories[Blasons],MATCH(T_Participants[[#This Row],[Cat.Clt.]],T_Categories[[Catégories ]],0)),"")</f>
        <v>40_cm</v>
      </c>
    </row>
    <row r="92" spans="2:10" ht="15.6" x14ac:dyDescent="0.3">
      <c r="B92" s="162" t="s">
        <v>484</v>
      </c>
      <c r="C92" s="155" t="s">
        <v>485</v>
      </c>
      <c r="D92" s="155" t="s">
        <v>486</v>
      </c>
      <c r="E92" s="155" t="s">
        <v>8</v>
      </c>
      <c r="F92" s="155" t="s">
        <v>8</v>
      </c>
      <c r="G92" s="163">
        <v>1</v>
      </c>
      <c r="H92" s="163">
        <v>1</v>
      </c>
      <c r="I92" s="164" t="s">
        <v>191</v>
      </c>
      <c r="J92" s="162" t="str">
        <f>IFERROR(INDEX(T_Categories[Blasons],MATCH(T_Participants[[#This Row],[Cat.Clt.]],T_Categories[[Catégories ]],0)),"")</f>
        <v>40_cm</v>
      </c>
    </row>
    <row r="93" spans="2:10" ht="15.6" x14ac:dyDescent="0.3">
      <c r="B93" s="162" t="s">
        <v>487</v>
      </c>
      <c r="C93" s="155" t="s">
        <v>488</v>
      </c>
      <c r="D93" s="155" t="s">
        <v>489</v>
      </c>
      <c r="E93" s="155" t="s">
        <v>9</v>
      </c>
      <c r="F93" s="155" t="s">
        <v>9</v>
      </c>
      <c r="G93" s="163">
        <v>4</v>
      </c>
      <c r="H93" s="163">
        <v>1</v>
      </c>
      <c r="I93" s="164" t="s">
        <v>186</v>
      </c>
      <c r="J93" s="162" t="str">
        <f>IFERROR(INDEX(T_Categories[Blasons],MATCH(T_Participants[[#This Row],[Cat.Clt.]],T_Categories[[Catégories ]],0)),"")</f>
        <v>40_cm</v>
      </c>
    </row>
    <row r="94" spans="2:10" ht="15.6" x14ac:dyDescent="0.3">
      <c r="B94" s="162" t="s">
        <v>490</v>
      </c>
      <c r="C94" s="155" t="s">
        <v>491</v>
      </c>
      <c r="D94" s="155" t="s">
        <v>492</v>
      </c>
      <c r="E94" s="155" t="s">
        <v>16</v>
      </c>
      <c r="F94" s="155" t="s">
        <v>16</v>
      </c>
      <c r="G94" s="163">
        <v>1</v>
      </c>
      <c r="H94" s="163">
        <v>1</v>
      </c>
      <c r="I94" s="164" t="s">
        <v>203</v>
      </c>
      <c r="J94" s="162" t="str">
        <f>IFERROR(INDEX(T_Categories[Blasons],MATCH(T_Participants[[#This Row],[Cat.Clt.]],T_Categories[[Catégories ]],0)),"")</f>
        <v>40_cm</v>
      </c>
    </row>
    <row r="95" spans="2:10" ht="15.6" x14ac:dyDescent="0.3">
      <c r="B95" s="162" t="s">
        <v>493</v>
      </c>
      <c r="C95" s="155" t="s">
        <v>494</v>
      </c>
      <c r="D95" s="155" t="s">
        <v>495</v>
      </c>
      <c r="E95" s="155" t="s">
        <v>9</v>
      </c>
      <c r="F95" s="155" t="s">
        <v>9</v>
      </c>
      <c r="G95" s="163">
        <v>2</v>
      </c>
      <c r="H95" s="163">
        <v>1</v>
      </c>
      <c r="I95" s="164" t="s">
        <v>161</v>
      </c>
      <c r="J95" s="162" t="str">
        <f>IFERROR(INDEX(T_Categories[Blasons],MATCH(T_Participants[[#This Row],[Cat.Clt.]],T_Categories[[Catégories ]],0)),"")</f>
        <v>40_cm</v>
      </c>
    </row>
    <row r="96" spans="2:10" ht="15.6" x14ac:dyDescent="0.3">
      <c r="B96" s="162" t="s">
        <v>496</v>
      </c>
      <c r="C96" s="155" t="s">
        <v>497</v>
      </c>
      <c r="D96" s="155" t="s">
        <v>498</v>
      </c>
      <c r="E96" s="155" t="s">
        <v>11</v>
      </c>
      <c r="F96" s="155" t="s">
        <v>12</v>
      </c>
      <c r="G96" s="163">
        <v>3</v>
      </c>
      <c r="H96" s="163">
        <v>1</v>
      </c>
      <c r="I96" s="164" t="s">
        <v>192</v>
      </c>
      <c r="J96" s="162" t="str">
        <f>IFERROR(INDEX(T_Categories[Blasons],MATCH(T_Participants[[#This Row],[Cat.Clt.]],T_Categories[[Catégories ]],0)),"")</f>
        <v>40_cm</v>
      </c>
    </row>
    <row r="97" spans="2:10" ht="15.6" x14ac:dyDescent="0.3">
      <c r="B97" s="162" t="s">
        <v>499</v>
      </c>
      <c r="C97" s="155" t="s">
        <v>500</v>
      </c>
      <c r="D97" s="155" t="s">
        <v>501</v>
      </c>
      <c r="E97" s="155" t="s">
        <v>9</v>
      </c>
      <c r="F97" s="155" t="s">
        <v>9</v>
      </c>
      <c r="G97" s="163">
        <v>2</v>
      </c>
      <c r="H97" s="163">
        <v>1</v>
      </c>
      <c r="I97" s="164" t="s">
        <v>205</v>
      </c>
      <c r="J97" s="162" t="str">
        <f>IFERROR(INDEX(T_Categories[Blasons],MATCH(T_Participants[[#This Row],[Cat.Clt.]],T_Categories[[Catégories ]],0)),"")</f>
        <v>40_cm</v>
      </c>
    </row>
    <row r="98" spans="2:10" ht="15.6" x14ac:dyDescent="0.3">
      <c r="B98" s="162" t="s">
        <v>502</v>
      </c>
      <c r="C98" s="155" t="s">
        <v>503</v>
      </c>
      <c r="D98" s="155" t="s">
        <v>504</v>
      </c>
      <c r="E98" s="155" t="s">
        <v>16</v>
      </c>
      <c r="F98" s="155" t="s">
        <v>16</v>
      </c>
      <c r="G98" s="163">
        <v>2</v>
      </c>
      <c r="H98" s="163">
        <v>1</v>
      </c>
      <c r="I98" s="164" t="s">
        <v>206</v>
      </c>
      <c r="J98" s="162" t="str">
        <f>IFERROR(INDEX(T_Categories[Blasons],MATCH(T_Participants[[#This Row],[Cat.Clt.]],T_Categories[[Catégories ]],0)),"")</f>
        <v>40_cm</v>
      </c>
    </row>
    <row r="99" spans="2:10" ht="15.6" x14ac:dyDescent="0.3">
      <c r="B99" s="162" t="s">
        <v>505</v>
      </c>
      <c r="C99" s="155" t="s">
        <v>506</v>
      </c>
      <c r="D99" s="155" t="s">
        <v>507</v>
      </c>
      <c r="E99" s="155" t="s">
        <v>19</v>
      </c>
      <c r="F99" s="155" t="s">
        <v>19</v>
      </c>
      <c r="G99" s="163">
        <v>3</v>
      </c>
      <c r="H99" s="163">
        <v>1</v>
      </c>
      <c r="I99" s="164" t="s">
        <v>176</v>
      </c>
      <c r="J99" s="162" t="str">
        <f>IFERROR(INDEX(T_Categories[Blasons],MATCH(T_Participants[[#This Row],[Cat.Clt.]],T_Categories[[Catégories ]],0)),"")</f>
        <v>TSP_40_cm</v>
      </c>
    </row>
    <row r="100" spans="2:10" ht="15.6" x14ac:dyDescent="0.3">
      <c r="B100" s="162" t="s">
        <v>508</v>
      </c>
      <c r="C100" s="155" t="s">
        <v>509</v>
      </c>
      <c r="D100" s="155" t="s">
        <v>510</v>
      </c>
      <c r="E100" s="155" t="s">
        <v>19</v>
      </c>
      <c r="F100" s="155" t="s">
        <v>19</v>
      </c>
      <c r="G100" s="163">
        <v>4</v>
      </c>
      <c r="H100" s="163">
        <v>2</v>
      </c>
      <c r="I100" s="164" t="s">
        <v>189</v>
      </c>
      <c r="J100" s="162" t="str">
        <f>IFERROR(INDEX(T_Categories[Blasons],MATCH(T_Participants[[#This Row],[Cat.Clt.]],T_Categories[[Catégories ]],0)),"")</f>
        <v>TSP_40_cm</v>
      </c>
    </row>
    <row r="101" spans="2:10" ht="15.6" x14ac:dyDescent="0.3">
      <c r="B101" s="162" t="s">
        <v>511</v>
      </c>
      <c r="C101" s="155" t="s">
        <v>512</v>
      </c>
      <c r="D101" s="155" t="s">
        <v>513</v>
      </c>
      <c r="E101" s="155" t="s">
        <v>21</v>
      </c>
      <c r="F101" s="155" t="s">
        <v>21</v>
      </c>
      <c r="G101" s="163">
        <v>1</v>
      </c>
      <c r="H101" s="163">
        <v>1</v>
      </c>
      <c r="I101" s="164" t="s">
        <v>183</v>
      </c>
      <c r="J101" s="162" t="str">
        <f>IFERROR(INDEX(T_Categories[Blasons],MATCH(T_Participants[[#This Row],[Cat.Clt.]],T_Categories[[Catégories ]],0)),"")</f>
        <v>60_cm</v>
      </c>
    </row>
    <row r="102" spans="2:10" ht="15.6" x14ac:dyDescent="0.3">
      <c r="B102" s="162" t="s">
        <v>514</v>
      </c>
      <c r="C102" s="155" t="s">
        <v>515</v>
      </c>
      <c r="D102" s="155" t="s">
        <v>516</v>
      </c>
      <c r="E102" s="155" t="s">
        <v>16</v>
      </c>
      <c r="F102" s="155" t="s">
        <v>16</v>
      </c>
      <c r="G102" s="163">
        <v>1</v>
      </c>
      <c r="H102" s="163">
        <v>1</v>
      </c>
      <c r="I102" s="164" t="s">
        <v>165</v>
      </c>
      <c r="J102" s="162" t="str">
        <f>IFERROR(INDEX(T_Categories[Blasons],MATCH(T_Participants[[#This Row],[Cat.Clt.]],T_Categories[[Catégories ]],0)),"")</f>
        <v>40_cm</v>
      </c>
    </row>
    <row r="103" spans="2:10" ht="15.6" x14ac:dyDescent="0.3">
      <c r="B103" s="162" t="s">
        <v>517</v>
      </c>
      <c r="C103" s="155" t="s">
        <v>518</v>
      </c>
      <c r="D103" s="155" t="s">
        <v>519</v>
      </c>
      <c r="E103" s="155" t="s">
        <v>24</v>
      </c>
      <c r="F103" s="155" t="s">
        <v>24</v>
      </c>
      <c r="G103" s="163">
        <v>1</v>
      </c>
      <c r="H103" s="163">
        <v>1</v>
      </c>
      <c r="I103" s="164" t="s">
        <v>205</v>
      </c>
      <c r="J103" s="162" t="str">
        <f>IFERROR(INDEX(T_Categories[Blasons],MATCH(T_Participants[[#This Row],[Cat.Clt.]],T_Categories[[Catégories ]],0)),"")</f>
        <v>40_cm</v>
      </c>
    </row>
    <row r="104" spans="2:10" ht="15.6" x14ac:dyDescent="0.3">
      <c r="B104" s="162" t="s">
        <v>520</v>
      </c>
      <c r="C104" s="155" t="s">
        <v>521</v>
      </c>
      <c r="D104" s="155" t="s">
        <v>522</v>
      </c>
      <c r="E104" s="155" t="s">
        <v>22</v>
      </c>
      <c r="F104" s="155" t="s">
        <v>22</v>
      </c>
      <c r="G104" s="163">
        <v>3</v>
      </c>
      <c r="H104" s="163">
        <v>1</v>
      </c>
      <c r="I104" s="164" t="s">
        <v>193</v>
      </c>
      <c r="J104" s="162" t="str">
        <f>IFERROR(INDEX(T_Categories[Blasons],MATCH(T_Participants[[#This Row],[Cat.Clt.]],T_Categories[[Catégories ]],0)),"")</f>
        <v>40_cm</v>
      </c>
    </row>
    <row r="105" spans="2:10" ht="15.6" x14ac:dyDescent="0.3">
      <c r="B105" s="162" t="s">
        <v>523</v>
      </c>
      <c r="C105" s="155" t="s">
        <v>524</v>
      </c>
      <c r="D105" s="155" t="s">
        <v>525</v>
      </c>
      <c r="E105" s="155" t="s">
        <v>22</v>
      </c>
      <c r="F105" s="155" t="s">
        <v>22</v>
      </c>
      <c r="G105" s="163">
        <v>4</v>
      </c>
      <c r="H105" s="163">
        <v>2</v>
      </c>
      <c r="I105" s="164" t="s">
        <v>205</v>
      </c>
      <c r="J105" s="162" t="str">
        <f>IFERROR(INDEX(T_Categories[Blasons],MATCH(T_Participants[[#This Row],[Cat.Clt.]],T_Categories[[Catégories ]],0)),"")</f>
        <v>40_cm</v>
      </c>
    </row>
    <row r="106" spans="2:10" ht="15.6" x14ac:dyDescent="0.3">
      <c r="B106" s="162" t="s">
        <v>526</v>
      </c>
      <c r="C106" s="155" t="s">
        <v>527</v>
      </c>
      <c r="D106" s="155" t="s">
        <v>528</v>
      </c>
      <c r="E106" s="155" t="s">
        <v>16</v>
      </c>
      <c r="F106" s="155" t="s">
        <v>16</v>
      </c>
      <c r="G106" s="163">
        <v>3</v>
      </c>
      <c r="H106" s="163">
        <v>1</v>
      </c>
      <c r="I106" s="164" t="s">
        <v>205</v>
      </c>
      <c r="J106" s="162" t="str">
        <f>IFERROR(INDEX(T_Categories[Blasons],MATCH(T_Participants[[#This Row],[Cat.Clt.]],T_Categories[[Catégories ]],0)),"")</f>
        <v>40_cm</v>
      </c>
    </row>
    <row r="107" spans="2:10" ht="15.6" x14ac:dyDescent="0.3">
      <c r="B107" s="162" t="s">
        <v>529</v>
      </c>
      <c r="C107" s="155" t="s">
        <v>530</v>
      </c>
      <c r="D107" s="155" t="s">
        <v>531</v>
      </c>
      <c r="E107" s="155" t="s">
        <v>16</v>
      </c>
      <c r="F107" s="155" t="s">
        <v>16</v>
      </c>
      <c r="G107" s="163">
        <v>4</v>
      </c>
      <c r="H107" s="163">
        <v>2</v>
      </c>
      <c r="I107" s="164" t="s">
        <v>188</v>
      </c>
      <c r="J107" s="162" t="str">
        <f>IFERROR(INDEX(T_Categories[Blasons],MATCH(T_Participants[[#This Row],[Cat.Clt.]],T_Categories[[Catégories ]],0)),"")</f>
        <v>40_cm</v>
      </c>
    </row>
    <row r="108" spans="2:10" ht="15.6" x14ac:dyDescent="0.3">
      <c r="B108" s="162" t="s">
        <v>532</v>
      </c>
      <c r="C108" s="155" t="s">
        <v>533</v>
      </c>
      <c r="D108" s="155" t="s">
        <v>534</v>
      </c>
      <c r="E108" s="155" t="s">
        <v>29</v>
      </c>
      <c r="F108" s="155" t="s">
        <v>29</v>
      </c>
      <c r="G108" s="163">
        <v>1</v>
      </c>
      <c r="H108" s="163">
        <v>1</v>
      </c>
      <c r="I108" s="164" t="s">
        <v>201</v>
      </c>
      <c r="J108" s="162" t="str">
        <f>IFERROR(INDEX(T_Categories[Blasons],MATCH(T_Participants[[#This Row],[Cat.Clt.]],T_Categories[[Catégories ]],0)),"")</f>
        <v>TSP_40_cm</v>
      </c>
    </row>
    <row r="109" spans="2:10" ht="15.6" x14ac:dyDescent="0.3">
      <c r="B109" s="162" t="s">
        <v>535</v>
      </c>
      <c r="C109" s="155" t="s">
        <v>536</v>
      </c>
      <c r="D109" s="155" t="s">
        <v>537</v>
      </c>
      <c r="E109" s="155" t="s">
        <v>29</v>
      </c>
      <c r="F109" s="155" t="s">
        <v>29</v>
      </c>
      <c r="G109" s="163">
        <v>2</v>
      </c>
      <c r="H109" s="163">
        <v>2</v>
      </c>
      <c r="I109" s="164" t="s">
        <v>201</v>
      </c>
      <c r="J109" s="162" t="str">
        <f>IFERROR(INDEX(T_Categories[Blasons],MATCH(T_Participants[[#This Row],[Cat.Clt.]],T_Categories[[Catégories ]],0)),"")</f>
        <v>TSP_40_cm</v>
      </c>
    </row>
    <row r="110" spans="2:10" ht="15.6" x14ac:dyDescent="0.3">
      <c r="B110" s="162" t="s">
        <v>538</v>
      </c>
      <c r="C110" s="155" t="s">
        <v>539</v>
      </c>
      <c r="D110" s="155" t="s">
        <v>540</v>
      </c>
      <c r="E110" s="155" t="s">
        <v>9</v>
      </c>
      <c r="F110" s="155" t="s">
        <v>9</v>
      </c>
      <c r="G110" s="163">
        <v>4</v>
      </c>
      <c r="H110" s="163">
        <v>1</v>
      </c>
      <c r="I110" s="164" t="s">
        <v>170</v>
      </c>
      <c r="J110" s="162" t="str">
        <f>IFERROR(INDEX(T_Categories[Blasons],MATCH(T_Participants[[#This Row],[Cat.Clt.]],T_Categories[[Catégories ]],0)),"")</f>
        <v>40_cm</v>
      </c>
    </row>
    <row r="111" spans="2:10" ht="15.6" x14ac:dyDescent="0.3">
      <c r="B111" s="162" t="s">
        <v>541</v>
      </c>
      <c r="C111" s="155" t="s">
        <v>542</v>
      </c>
      <c r="D111" s="155" t="s">
        <v>543</v>
      </c>
      <c r="E111" s="155" t="s">
        <v>9</v>
      </c>
      <c r="F111" s="155" t="s">
        <v>9</v>
      </c>
      <c r="G111" s="163">
        <v>4</v>
      </c>
      <c r="H111" s="163">
        <v>1</v>
      </c>
      <c r="I111" s="164" t="s">
        <v>191</v>
      </c>
      <c r="J111" s="162" t="str">
        <f>IFERROR(INDEX(T_Categories[Blasons],MATCH(T_Participants[[#This Row],[Cat.Clt.]],T_Categories[[Catégories ]],0)),"")</f>
        <v>40_cm</v>
      </c>
    </row>
    <row r="112" spans="2:10" ht="15.6" x14ac:dyDescent="0.3">
      <c r="B112" s="162" t="s">
        <v>544</v>
      </c>
      <c r="C112" s="155" t="s">
        <v>545</v>
      </c>
      <c r="D112" s="155" t="s">
        <v>546</v>
      </c>
      <c r="E112" s="155" t="s">
        <v>8</v>
      </c>
      <c r="F112" s="155" t="s">
        <v>8</v>
      </c>
      <c r="G112" s="163">
        <v>3</v>
      </c>
      <c r="H112" s="163">
        <v>1</v>
      </c>
      <c r="I112" s="164" t="s">
        <v>165</v>
      </c>
      <c r="J112" s="162" t="str">
        <f>IFERROR(INDEX(T_Categories[Blasons],MATCH(T_Participants[[#This Row],[Cat.Clt.]],T_Categories[[Catégories ]],0)),"")</f>
        <v>40_cm</v>
      </c>
    </row>
    <row r="113" spans="2:10" ht="15.6" x14ac:dyDescent="0.3">
      <c r="B113" s="162" t="s">
        <v>547</v>
      </c>
      <c r="C113" s="155" t="s">
        <v>548</v>
      </c>
      <c r="D113" s="155" t="s">
        <v>549</v>
      </c>
      <c r="E113" s="155" t="s">
        <v>8</v>
      </c>
      <c r="F113" s="155" t="s">
        <v>8</v>
      </c>
      <c r="G113" s="163">
        <v>2</v>
      </c>
      <c r="H113" s="163">
        <v>1</v>
      </c>
      <c r="I113" s="164" t="s">
        <v>202</v>
      </c>
      <c r="J113" s="162" t="str">
        <f>IFERROR(INDEX(T_Categories[Blasons],MATCH(T_Participants[[#This Row],[Cat.Clt.]],T_Categories[[Catégories ]],0)),"")</f>
        <v>40_cm</v>
      </c>
    </row>
    <row r="114" spans="2:10" ht="15.6" x14ac:dyDescent="0.3">
      <c r="B114" s="162" t="s">
        <v>550</v>
      </c>
      <c r="C114" s="155" t="s">
        <v>551</v>
      </c>
      <c r="D114" s="155" t="s">
        <v>552</v>
      </c>
      <c r="E114" s="155" t="s">
        <v>11</v>
      </c>
      <c r="F114" s="155" t="s">
        <v>12</v>
      </c>
      <c r="G114" s="163">
        <v>1</v>
      </c>
      <c r="H114" s="163">
        <v>1</v>
      </c>
      <c r="I114" s="164" t="s">
        <v>177</v>
      </c>
      <c r="J114" s="162" t="str">
        <f>IFERROR(INDEX(T_Categories[Blasons],MATCH(T_Participants[[#This Row],[Cat.Clt.]],T_Categories[[Catégories ]],0)),"")</f>
        <v>40_cm</v>
      </c>
    </row>
    <row r="115" spans="2:10" ht="15.6" x14ac:dyDescent="0.3">
      <c r="B115" s="162" t="s">
        <v>553</v>
      </c>
      <c r="C115" s="155" t="s">
        <v>554</v>
      </c>
      <c r="D115" s="155" t="s">
        <v>555</v>
      </c>
      <c r="E115" s="155" t="s">
        <v>9</v>
      </c>
      <c r="F115" s="155" t="s">
        <v>9</v>
      </c>
      <c r="G115" s="163">
        <v>1</v>
      </c>
      <c r="H115" s="163">
        <v>1</v>
      </c>
      <c r="I115" s="164" t="s">
        <v>161</v>
      </c>
      <c r="J115" s="162" t="str">
        <f>IFERROR(INDEX(T_Categories[Blasons],MATCH(T_Participants[[#This Row],[Cat.Clt.]],T_Categories[[Catégories ]],0)),"")</f>
        <v>40_cm</v>
      </c>
    </row>
    <row r="116" spans="2:10" ht="15.6" x14ac:dyDescent="0.3">
      <c r="B116" s="162" t="s">
        <v>556</v>
      </c>
      <c r="C116" s="155" t="s">
        <v>557</v>
      </c>
      <c r="D116" s="155" t="s">
        <v>558</v>
      </c>
      <c r="E116" s="155" t="s">
        <v>15</v>
      </c>
      <c r="F116" s="155" t="s">
        <v>15</v>
      </c>
      <c r="G116" s="163">
        <v>3</v>
      </c>
      <c r="H116" s="163">
        <v>1</v>
      </c>
      <c r="I116" s="164" t="s">
        <v>179</v>
      </c>
      <c r="J116" s="162" t="str">
        <f>IFERROR(INDEX(T_Categories[Blasons],MATCH(T_Participants[[#This Row],[Cat.Clt.]],T_Categories[[Catégories ]],0)),"")</f>
        <v>40_cm</v>
      </c>
    </row>
    <row r="117" spans="2:10" ht="15.6" x14ac:dyDescent="0.3">
      <c r="B117" s="162" t="s">
        <v>559</v>
      </c>
      <c r="C117" s="155" t="s">
        <v>560</v>
      </c>
      <c r="D117" s="155" t="s">
        <v>561</v>
      </c>
      <c r="E117" s="155" t="s">
        <v>8</v>
      </c>
      <c r="F117" s="155" t="s">
        <v>8</v>
      </c>
      <c r="G117" s="163">
        <v>4</v>
      </c>
      <c r="H117" s="163">
        <v>1</v>
      </c>
      <c r="I117" s="164" t="s">
        <v>171</v>
      </c>
      <c r="J117" s="162" t="str">
        <f>IFERROR(INDEX(T_Categories[Blasons],MATCH(T_Participants[[#This Row],[Cat.Clt.]],T_Categories[[Catégories ]],0)),"")</f>
        <v>40_cm</v>
      </c>
    </row>
    <row r="118" spans="2:10" ht="15.6" x14ac:dyDescent="0.3">
      <c r="B118" s="162" t="s">
        <v>562</v>
      </c>
      <c r="C118" s="155" t="s">
        <v>563</v>
      </c>
      <c r="D118" s="155" t="s">
        <v>564</v>
      </c>
      <c r="E118" s="155" t="s">
        <v>22</v>
      </c>
      <c r="F118" s="155" t="s">
        <v>22</v>
      </c>
      <c r="G118" s="163">
        <v>4</v>
      </c>
      <c r="H118" s="163">
        <v>1</v>
      </c>
      <c r="I118" s="164" t="s">
        <v>194</v>
      </c>
      <c r="J118" s="162" t="str">
        <f>IFERROR(INDEX(T_Categories[Blasons],MATCH(T_Participants[[#This Row],[Cat.Clt.]],T_Categories[[Catégories ]],0)),"")</f>
        <v>40_cm</v>
      </c>
    </row>
    <row r="119" spans="2:10" ht="15.6" x14ac:dyDescent="0.3">
      <c r="B119" s="162" t="s">
        <v>565</v>
      </c>
      <c r="C119" s="155" t="s">
        <v>566</v>
      </c>
      <c r="D119" s="155" t="s">
        <v>567</v>
      </c>
      <c r="E119" s="155" t="s">
        <v>9</v>
      </c>
      <c r="F119" s="155" t="s">
        <v>9</v>
      </c>
      <c r="G119" s="163">
        <v>4</v>
      </c>
      <c r="H119" s="163">
        <v>1</v>
      </c>
      <c r="I119" s="164" t="s">
        <v>198</v>
      </c>
      <c r="J119" s="162" t="str">
        <f>IFERROR(INDEX(T_Categories[Blasons],MATCH(T_Participants[[#This Row],[Cat.Clt.]],T_Categories[[Catégories ]],0)),"")</f>
        <v>40_cm</v>
      </c>
    </row>
    <row r="120" spans="2:10" ht="15.6" x14ac:dyDescent="0.3">
      <c r="B120" s="162" t="s">
        <v>568</v>
      </c>
      <c r="C120" s="155" t="s">
        <v>569</v>
      </c>
      <c r="D120" s="155" t="s">
        <v>570</v>
      </c>
      <c r="E120" s="155" t="s">
        <v>15</v>
      </c>
      <c r="F120" s="155" t="s">
        <v>15</v>
      </c>
      <c r="G120" s="163">
        <v>2</v>
      </c>
      <c r="H120" s="163">
        <v>1</v>
      </c>
      <c r="I120" s="164" t="s">
        <v>195</v>
      </c>
      <c r="J120" s="162" t="str">
        <f>IFERROR(INDEX(T_Categories[Blasons],MATCH(T_Participants[[#This Row],[Cat.Clt.]],T_Categories[[Catégories ]],0)),"")</f>
        <v>40_cm</v>
      </c>
    </row>
    <row r="121" spans="2:10" ht="15.6" x14ac:dyDescent="0.3">
      <c r="B121" s="162" t="s">
        <v>571</v>
      </c>
      <c r="C121" s="155" t="s">
        <v>572</v>
      </c>
      <c r="D121" s="155" t="s">
        <v>573</v>
      </c>
      <c r="E121" s="155" t="s">
        <v>17</v>
      </c>
      <c r="F121" s="155" t="s">
        <v>17</v>
      </c>
      <c r="G121" s="163">
        <v>2</v>
      </c>
      <c r="H121" s="163">
        <v>1</v>
      </c>
      <c r="I121" s="164" t="s">
        <v>180</v>
      </c>
      <c r="J121" s="162" t="str">
        <f>IFERROR(INDEX(T_Categories[Blasons],MATCH(T_Participants[[#This Row],[Cat.Clt.]],T_Categories[[Catégories ]],0)),"")</f>
        <v>TSP_40_cm</v>
      </c>
    </row>
    <row r="122" spans="2:10" ht="15.6" x14ac:dyDescent="0.3">
      <c r="B122" s="162" t="s">
        <v>574</v>
      </c>
      <c r="C122" s="155" t="s">
        <v>575</v>
      </c>
      <c r="D122" s="155" t="s">
        <v>576</v>
      </c>
      <c r="E122" s="155" t="s">
        <v>22</v>
      </c>
      <c r="F122" s="155" t="s">
        <v>22</v>
      </c>
      <c r="G122" s="163">
        <v>1</v>
      </c>
      <c r="H122" s="163">
        <v>1</v>
      </c>
      <c r="I122" s="164" t="s">
        <v>194</v>
      </c>
      <c r="J122" s="162" t="str">
        <f>IFERROR(INDEX(T_Categories[Blasons],MATCH(T_Participants[[#This Row],[Cat.Clt.]],T_Categories[[Catégories ]],0)),"")</f>
        <v>40_cm</v>
      </c>
    </row>
    <row r="123" spans="2:10" ht="15.6" x14ac:dyDescent="0.3">
      <c r="B123" s="162" t="s">
        <v>577</v>
      </c>
      <c r="C123" s="155" t="s">
        <v>578</v>
      </c>
      <c r="D123" s="155" t="s">
        <v>579</v>
      </c>
      <c r="E123" s="155" t="s">
        <v>17</v>
      </c>
      <c r="F123" s="155" t="s">
        <v>17</v>
      </c>
      <c r="G123" s="163">
        <v>3</v>
      </c>
      <c r="H123" s="163">
        <v>1</v>
      </c>
      <c r="I123" s="164" t="s">
        <v>180</v>
      </c>
      <c r="J123" s="162" t="str">
        <f>IFERROR(INDEX(T_Categories[Blasons],MATCH(T_Participants[[#This Row],[Cat.Clt.]],T_Categories[[Catégories ]],0)),"")</f>
        <v>TSP_40_cm</v>
      </c>
    </row>
    <row r="124" spans="2:10" ht="15.6" x14ac:dyDescent="0.3">
      <c r="B124" s="162" t="s">
        <v>580</v>
      </c>
      <c r="C124" s="155" t="s">
        <v>581</v>
      </c>
      <c r="D124" s="155" t="s">
        <v>582</v>
      </c>
      <c r="E124" s="155" t="s">
        <v>27</v>
      </c>
      <c r="F124" s="155" t="s">
        <v>27</v>
      </c>
      <c r="G124" s="163">
        <v>3</v>
      </c>
      <c r="H124" s="163">
        <v>1</v>
      </c>
      <c r="I124" s="164" t="s">
        <v>197</v>
      </c>
      <c r="J124" s="162" t="str">
        <f>IFERROR(INDEX(T_Categories[Blasons],MATCH(T_Participants[[#This Row],[Cat.Clt.]],T_Categories[[Catégories ]],0)),"")</f>
        <v>40_cm</v>
      </c>
    </row>
    <row r="125" spans="2:10" ht="15.6" x14ac:dyDescent="0.3">
      <c r="B125" s="162" t="s">
        <v>583</v>
      </c>
      <c r="C125" s="155" t="s">
        <v>584</v>
      </c>
      <c r="D125" s="155" t="s">
        <v>585</v>
      </c>
      <c r="E125" s="155" t="s">
        <v>30</v>
      </c>
      <c r="F125" s="155" t="s">
        <v>30</v>
      </c>
      <c r="G125" s="163">
        <v>2</v>
      </c>
      <c r="H125" s="163">
        <v>1</v>
      </c>
      <c r="I125" s="164" t="s">
        <v>207</v>
      </c>
      <c r="J125" s="162" t="str">
        <f>IFERROR(INDEX(T_Categories[Blasons],MATCH(T_Participants[[#This Row],[Cat.Clt.]],T_Categories[[Catégories ]],0)),"")</f>
        <v>40_cm</v>
      </c>
    </row>
    <row r="126" spans="2:10" ht="15.6" x14ac:dyDescent="0.3">
      <c r="B126" s="162" t="s">
        <v>586</v>
      </c>
      <c r="C126" s="155" t="s">
        <v>587</v>
      </c>
      <c r="D126" s="155" t="s">
        <v>588</v>
      </c>
      <c r="E126" s="155" t="s">
        <v>9</v>
      </c>
      <c r="F126" s="155" t="s">
        <v>9</v>
      </c>
      <c r="G126" s="163">
        <v>3</v>
      </c>
      <c r="H126" s="163">
        <v>1</v>
      </c>
      <c r="I126" s="164" t="s">
        <v>208</v>
      </c>
      <c r="J126" s="162" t="str">
        <f>IFERROR(INDEX(T_Categories[Blasons],MATCH(T_Participants[[#This Row],[Cat.Clt.]],T_Categories[[Catégories ]],0)),"")</f>
        <v>40_cm</v>
      </c>
    </row>
    <row r="127" spans="2:10" ht="15.6" x14ac:dyDescent="0.3">
      <c r="B127" s="162" t="s">
        <v>589</v>
      </c>
      <c r="C127" s="155" t="s">
        <v>590</v>
      </c>
      <c r="D127" s="155" t="s">
        <v>591</v>
      </c>
      <c r="E127" s="155" t="s">
        <v>31</v>
      </c>
      <c r="F127" s="155" t="s">
        <v>31</v>
      </c>
      <c r="G127" s="163">
        <v>4</v>
      </c>
      <c r="H127" s="163">
        <v>2</v>
      </c>
      <c r="I127" s="164" t="s">
        <v>206</v>
      </c>
      <c r="J127" s="162" t="str">
        <f>IFERROR(INDEX(T_Categories[Blasons],MATCH(T_Participants[[#This Row],[Cat.Clt.]],T_Categories[[Catégories ]],0)),"")</f>
        <v>TSP_40_cm</v>
      </c>
    </row>
    <row r="128" spans="2:10" ht="15.6" x14ac:dyDescent="0.3">
      <c r="B128" s="162" t="s">
        <v>592</v>
      </c>
      <c r="C128" s="155" t="s">
        <v>593</v>
      </c>
      <c r="D128" s="155" t="s">
        <v>594</v>
      </c>
      <c r="E128" s="155" t="s">
        <v>31</v>
      </c>
      <c r="F128" s="155" t="s">
        <v>31</v>
      </c>
      <c r="G128" s="163">
        <v>3</v>
      </c>
      <c r="H128" s="163">
        <v>1</v>
      </c>
      <c r="I128" s="164" t="s">
        <v>196</v>
      </c>
      <c r="J128" s="162" t="str">
        <f>IFERROR(INDEX(T_Categories[Blasons],MATCH(T_Participants[[#This Row],[Cat.Clt.]],T_Categories[[Catégories ]],0)),"")</f>
        <v>TSP_40_cm</v>
      </c>
    </row>
    <row r="129" spans="2:10" ht="15.6" x14ac:dyDescent="0.3">
      <c r="B129" s="162" t="s">
        <v>595</v>
      </c>
      <c r="C129" s="155" t="s">
        <v>596</v>
      </c>
      <c r="D129" s="155" t="s">
        <v>597</v>
      </c>
      <c r="E129" s="155" t="s">
        <v>8</v>
      </c>
      <c r="F129" s="155" t="s">
        <v>8</v>
      </c>
      <c r="G129" s="163">
        <v>3</v>
      </c>
      <c r="H129" s="163">
        <v>1</v>
      </c>
      <c r="I129" s="164" t="s">
        <v>200</v>
      </c>
      <c r="J129" s="162" t="str">
        <f>IFERROR(INDEX(T_Categories[Blasons],MATCH(T_Participants[[#This Row],[Cat.Clt.]],T_Categories[[Catégories ]],0)),"")</f>
        <v>40_cm</v>
      </c>
    </row>
    <row r="130" spans="2:10" ht="15.6" x14ac:dyDescent="0.3">
      <c r="B130" s="162" t="s">
        <v>598</v>
      </c>
      <c r="C130" s="155" t="s">
        <v>599</v>
      </c>
      <c r="D130" s="155" t="s">
        <v>600</v>
      </c>
      <c r="E130" s="155" t="s">
        <v>8</v>
      </c>
      <c r="F130" s="155" t="s">
        <v>8</v>
      </c>
      <c r="G130" s="163">
        <v>3</v>
      </c>
      <c r="H130" s="163">
        <v>1</v>
      </c>
      <c r="I130" s="164" t="s">
        <v>202</v>
      </c>
      <c r="J130" s="162" t="str">
        <f>IFERROR(INDEX(T_Categories[Blasons],MATCH(T_Participants[[#This Row],[Cat.Clt.]],T_Categories[[Catégories ]],0)),"")</f>
        <v>40_cm</v>
      </c>
    </row>
    <row r="131" spans="2:10" ht="15.6" x14ac:dyDescent="0.3">
      <c r="B131" s="162" t="s">
        <v>601</v>
      </c>
      <c r="C131" s="155" t="s">
        <v>602</v>
      </c>
      <c r="D131" s="155" t="s">
        <v>603</v>
      </c>
      <c r="E131" s="155" t="s">
        <v>8</v>
      </c>
      <c r="F131" s="155" t="s">
        <v>8</v>
      </c>
      <c r="G131" s="163">
        <v>4</v>
      </c>
      <c r="H131" s="163">
        <v>1</v>
      </c>
      <c r="I131" s="164" t="s">
        <v>180</v>
      </c>
      <c r="J131" s="162" t="str">
        <f>IFERROR(INDEX(T_Categories[Blasons],MATCH(T_Participants[[#This Row],[Cat.Clt.]],T_Categories[[Catégories ]],0)),"")</f>
        <v>40_cm</v>
      </c>
    </row>
    <row r="132" spans="2:10" ht="15.6" x14ac:dyDescent="0.3">
      <c r="B132" s="162" t="s">
        <v>604</v>
      </c>
      <c r="C132" s="155" t="s">
        <v>605</v>
      </c>
      <c r="D132" s="155" t="s">
        <v>606</v>
      </c>
      <c r="E132" s="155" t="s">
        <v>32</v>
      </c>
      <c r="F132" s="155" t="s">
        <v>32</v>
      </c>
      <c r="G132" s="163">
        <v>3</v>
      </c>
      <c r="H132" s="163">
        <v>1</v>
      </c>
      <c r="I132" s="164" t="s">
        <v>209</v>
      </c>
      <c r="J132" s="162" t="str">
        <f>IFERROR(INDEX(T_Categories[Blasons],MATCH(T_Participants[[#This Row],[Cat.Clt.]],T_Categories[[Catégories ]],0)),"")</f>
        <v>TSP_40_cm</v>
      </c>
    </row>
    <row r="133" spans="2:10" ht="15.6" x14ac:dyDescent="0.3">
      <c r="B133" s="162" t="s">
        <v>607</v>
      </c>
      <c r="C133" s="155" t="s">
        <v>608</v>
      </c>
      <c r="D133" s="155" t="s">
        <v>609</v>
      </c>
      <c r="E133" s="155" t="s">
        <v>26</v>
      </c>
      <c r="F133" s="155" t="s">
        <v>26</v>
      </c>
      <c r="G133" s="163">
        <v>2</v>
      </c>
      <c r="H133" s="163">
        <v>1</v>
      </c>
      <c r="I133" s="164" t="s">
        <v>171</v>
      </c>
      <c r="J133" s="162" t="str">
        <f>IFERROR(INDEX(T_Categories[Blasons],MATCH(T_Participants[[#This Row],[Cat.Clt.]],T_Categories[[Catégories ]],0)),"")</f>
        <v>40_cm</v>
      </c>
    </row>
    <row r="134" spans="2:10" ht="15.6" x14ac:dyDescent="0.3">
      <c r="B134" s="162" t="s">
        <v>610</v>
      </c>
      <c r="C134" s="155" t="s">
        <v>611</v>
      </c>
      <c r="D134" s="155" t="s">
        <v>612</v>
      </c>
      <c r="E134" s="155" t="s">
        <v>9</v>
      </c>
      <c r="F134" s="155" t="s">
        <v>9</v>
      </c>
      <c r="G134" s="163">
        <v>1</v>
      </c>
      <c r="H134" s="163">
        <v>1</v>
      </c>
      <c r="I134" s="164" t="s">
        <v>209</v>
      </c>
      <c r="J134" s="162" t="str">
        <f>IFERROR(INDEX(T_Categories[Blasons],MATCH(T_Participants[[#This Row],[Cat.Clt.]],T_Categories[[Catégories ]],0)),"")</f>
        <v>40_cm</v>
      </c>
    </row>
    <row r="135" spans="2:10" ht="15.6" x14ac:dyDescent="0.3">
      <c r="B135" s="162" t="s">
        <v>613</v>
      </c>
      <c r="C135" s="155" t="s">
        <v>614</v>
      </c>
      <c r="D135" s="155" t="s">
        <v>615</v>
      </c>
      <c r="E135" s="155" t="s">
        <v>10</v>
      </c>
      <c r="F135" s="155" t="s">
        <v>10</v>
      </c>
      <c r="G135" s="163">
        <v>1</v>
      </c>
      <c r="H135" s="163">
        <v>1</v>
      </c>
      <c r="I135" s="164" t="s">
        <v>188</v>
      </c>
      <c r="J135" s="162" t="str">
        <f>IFERROR(INDEX(T_Categories[Blasons],MATCH(T_Participants[[#This Row],[Cat.Clt.]],T_Categories[[Catégories ]],0)),"")</f>
        <v>40_cm</v>
      </c>
    </row>
    <row r="136" spans="2:10" ht="15.6" x14ac:dyDescent="0.3">
      <c r="B136" s="162" t="s">
        <v>616</v>
      </c>
      <c r="C136" s="155" t="s">
        <v>617</v>
      </c>
      <c r="D136" s="155" t="s">
        <v>618</v>
      </c>
      <c r="E136" s="155" t="s">
        <v>27</v>
      </c>
      <c r="F136" s="155" t="s">
        <v>27</v>
      </c>
      <c r="G136" s="163">
        <v>4</v>
      </c>
      <c r="H136" s="163">
        <v>1</v>
      </c>
      <c r="I136" s="164" t="s">
        <v>193</v>
      </c>
      <c r="J136" s="162" t="str">
        <f>IFERROR(INDEX(T_Categories[Blasons],MATCH(T_Participants[[#This Row],[Cat.Clt.]],T_Categories[[Catégories ]],0)),"")</f>
        <v>40_cm</v>
      </c>
    </row>
    <row r="137" spans="2:10" ht="15.6" x14ac:dyDescent="0.3">
      <c r="B137" s="162" t="s">
        <v>619</v>
      </c>
      <c r="C137" s="155" t="s">
        <v>620</v>
      </c>
      <c r="D137" s="155" t="s">
        <v>621</v>
      </c>
      <c r="E137" s="155" t="s">
        <v>8</v>
      </c>
      <c r="F137" s="155" t="s">
        <v>8</v>
      </c>
      <c r="G137" s="163">
        <v>4</v>
      </c>
      <c r="H137" s="163">
        <v>1</v>
      </c>
      <c r="I137" s="164" t="s">
        <v>195</v>
      </c>
      <c r="J137" s="162" t="str">
        <f>IFERROR(INDEX(T_Categories[Blasons],MATCH(T_Participants[[#This Row],[Cat.Clt.]],T_Categories[[Catégories ]],0)),"")</f>
        <v>40_cm</v>
      </c>
    </row>
    <row r="138" spans="2:10" ht="15.6" x14ac:dyDescent="0.3">
      <c r="B138" s="162" t="s">
        <v>622</v>
      </c>
      <c r="C138" s="155" t="s">
        <v>623</v>
      </c>
      <c r="D138" s="155" t="s">
        <v>624</v>
      </c>
      <c r="E138" s="155" t="s">
        <v>16</v>
      </c>
      <c r="F138" s="155" t="s">
        <v>16</v>
      </c>
      <c r="G138" s="163">
        <v>4</v>
      </c>
      <c r="H138" s="163">
        <v>1</v>
      </c>
      <c r="I138" s="164" t="s">
        <v>161</v>
      </c>
      <c r="J138" s="162" t="str">
        <f>IFERROR(INDEX(T_Categories[Blasons],MATCH(T_Participants[[#This Row],[Cat.Clt.]],T_Categories[[Catégories ]],0)),"")</f>
        <v>40_cm</v>
      </c>
    </row>
    <row r="139" spans="2:10" ht="15.6" x14ac:dyDescent="0.3">
      <c r="B139" s="162" t="s">
        <v>625</v>
      </c>
      <c r="C139" s="155" t="s">
        <v>626</v>
      </c>
      <c r="D139" s="155" t="s">
        <v>627</v>
      </c>
      <c r="E139" s="155" t="s">
        <v>12</v>
      </c>
      <c r="F139" s="155" t="s">
        <v>12</v>
      </c>
      <c r="G139" s="163">
        <v>2</v>
      </c>
      <c r="H139" s="163">
        <v>1</v>
      </c>
      <c r="I139" s="164" t="s">
        <v>209</v>
      </c>
      <c r="J139" s="162" t="str">
        <f>IFERROR(INDEX(T_Categories[Blasons],MATCH(T_Participants[[#This Row],[Cat.Clt.]],T_Categories[[Catégories ]],0)),"")</f>
        <v>40_cm</v>
      </c>
    </row>
    <row r="140" spans="2:10" ht="15.6" x14ac:dyDescent="0.3">
      <c r="B140" s="162" t="s">
        <v>628</v>
      </c>
      <c r="C140" s="155" t="s">
        <v>629</v>
      </c>
      <c r="D140" s="155" t="s">
        <v>630</v>
      </c>
      <c r="E140" s="155" t="s">
        <v>22</v>
      </c>
      <c r="F140" s="155" t="s">
        <v>22</v>
      </c>
      <c r="G140" s="163">
        <v>2</v>
      </c>
      <c r="H140" s="163">
        <v>1</v>
      </c>
      <c r="I140" s="164" t="s">
        <v>178</v>
      </c>
      <c r="J140" s="162" t="str">
        <f>IFERROR(INDEX(T_Categories[Blasons],MATCH(T_Participants[[#This Row],[Cat.Clt.]],T_Categories[[Catégories ]],0)),"")</f>
        <v>40_cm</v>
      </c>
    </row>
    <row r="141" spans="2:10" ht="15.6" x14ac:dyDescent="0.3">
      <c r="B141" s="162" t="s">
        <v>631</v>
      </c>
      <c r="C141" s="155" t="s">
        <v>632</v>
      </c>
      <c r="D141" s="155" t="s">
        <v>633</v>
      </c>
      <c r="E141" s="155" t="s">
        <v>8</v>
      </c>
      <c r="F141" s="155" t="s">
        <v>8</v>
      </c>
      <c r="G141" s="163">
        <v>1</v>
      </c>
      <c r="H141" s="163">
        <v>1</v>
      </c>
      <c r="I141" s="164" t="s">
        <v>166</v>
      </c>
      <c r="J141" s="162" t="str">
        <f>IFERROR(INDEX(T_Categories[Blasons],MATCH(T_Participants[[#This Row],[Cat.Clt.]],T_Categories[[Catégories ]],0)),"")</f>
        <v>40_cm</v>
      </c>
    </row>
    <row r="142" spans="2:10" ht="15.6" x14ac:dyDescent="0.3">
      <c r="B142" s="162" t="s">
        <v>634</v>
      </c>
      <c r="C142" s="155" t="s">
        <v>635</v>
      </c>
      <c r="D142" s="155" t="s">
        <v>636</v>
      </c>
      <c r="E142" s="155" t="s">
        <v>8</v>
      </c>
      <c r="F142" s="155" t="s">
        <v>8</v>
      </c>
      <c r="G142" s="163">
        <v>4</v>
      </c>
      <c r="H142" s="163">
        <v>1</v>
      </c>
      <c r="I142" s="164" t="s">
        <v>208</v>
      </c>
      <c r="J142" s="162" t="str">
        <f>IFERROR(INDEX(T_Categories[Blasons],MATCH(T_Participants[[#This Row],[Cat.Clt.]],T_Categories[[Catégories ]],0)),"")</f>
        <v>40_cm</v>
      </c>
    </row>
    <row r="143" spans="2:10" ht="15.6" x14ac:dyDescent="0.3">
      <c r="B143" s="162" t="s">
        <v>637</v>
      </c>
      <c r="C143" s="155" t="s">
        <v>638</v>
      </c>
      <c r="D143" s="155" t="s">
        <v>639</v>
      </c>
      <c r="E143" s="155" t="s">
        <v>19</v>
      </c>
      <c r="F143" s="155" t="s">
        <v>19</v>
      </c>
      <c r="G143" s="163">
        <v>4</v>
      </c>
      <c r="H143" s="163">
        <v>2</v>
      </c>
      <c r="I143" s="164" t="s">
        <v>209</v>
      </c>
      <c r="J143" s="162" t="str">
        <f>IFERROR(INDEX(T_Categories[Blasons],MATCH(T_Participants[[#This Row],[Cat.Clt.]],T_Categories[[Catégories ]],0)),"")</f>
        <v>TSP_40_cm</v>
      </c>
    </row>
    <row r="144" spans="2:10" ht="15.6" x14ac:dyDescent="0.3">
      <c r="B144" s="162" t="s">
        <v>640</v>
      </c>
      <c r="C144" s="155" t="s">
        <v>641</v>
      </c>
      <c r="D144" s="155" t="s">
        <v>642</v>
      </c>
      <c r="E144" s="155" t="s">
        <v>19</v>
      </c>
      <c r="F144" s="155" t="s">
        <v>19</v>
      </c>
      <c r="G144" s="163">
        <v>2</v>
      </c>
      <c r="H144" s="163">
        <v>1</v>
      </c>
      <c r="I144" s="164" t="s">
        <v>196</v>
      </c>
      <c r="J144" s="162" t="str">
        <f>IFERROR(INDEX(T_Categories[Blasons],MATCH(T_Participants[[#This Row],[Cat.Clt.]],T_Categories[[Catégories ]],0)),"")</f>
        <v>TSP_40_cm</v>
      </c>
    </row>
    <row r="145" spans="2:10" ht="15.6" x14ac:dyDescent="0.3">
      <c r="B145" s="162" t="s">
        <v>643</v>
      </c>
      <c r="C145" s="155" t="s">
        <v>644</v>
      </c>
      <c r="D145" s="155" t="s">
        <v>645</v>
      </c>
      <c r="E145" s="155" t="s">
        <v>17</v>
      </c>
      <c r="F145" s="155" t="s">
        <v>17</v>
      </c>
      <c r="G145" s="163">
        <v>3</v>
      </c>
      <c r="H145" s="163">
        <v>1</v>
      </c>
      <c r="I145" s="164" t="s">
        <v>178</v>
      </c>
      <c r="J145" s="162" t="str">
        <f>IFERROR(INDEX(T_Categories[Blasons],MATCH(T_Participants[[#This Row],[Cat.Clt.]],T_Categories[[Catégories ]],0)),"")</f>
        <v>TSP_40_cm</v>
      </c>
    </row>
    <row r="146" spans="2:10" ht="15.6" x14ac:dyDescent="0.3">
      <c r="B146" s="162" t="s">
        <v>646</v>
      </c>
      <c r="C146" s="155" t="s">
        <v>647</v>
      </c>
      <c r="D146" s="155" t="s">
        <v>648</v>
      </c>
      <c r="E146" s="155" t="s">
        <v>17</v>
      </c>
      <c r="F146" s="155" t="s">
        <v>17</v>
      </c>
      <c r="G146" s="163">
        <v>4</v>
      </c>
      <c r="H146" s="163">
        <v>2</v>
      </c>
      <c r="I146" s="164" t="s">
        <v>196</v>
      </c>
      <c r="J146" s="162" t="str">
        <f>IFERROR(INDEX(T_Categories[Blasons],MATCH(T_Participants[[#This Row],[Cat.Clt.]],T_Categories[[Catégories ]],0)),"")</f>
        <v>TSP_40_cm</v>
      </c>
    </row>
    <row r="147" spans="2:10" ht="15.6" x14ac:dyDescent="0.3">
      <c r="B147" s="162" t="s">
        <v>649</v>
      </c>
      <c r="C147" s="155" t="s">
        <v>650</v>
      </c>
      <c r="D147" s="155" t="s">
        <v>651</v>
      </c>
      <c r="E147" s="155" t="s">
        <v>13</v>
      </c>
      <c r="F147" s="155" t="s">
        <v>13</v>
      </c>
      <c r="G147" s="163">
        <v>3</v>
      </c>
      <c r="H147" s="163">
        <v>1</v>
      </c>
      <c r="I147" s="164" t="s">
        <v>194</v>
      </c>
      <c r="J147" s="162" t="str">
        <f>IFERROR(INDEX(T_Categories[Blasons],MATCH(T_Participants[[#This Row],[Cat.Clt.]],T_Categories[[Catégories ]],0)),"")</f>
        <v>TSP_40_cm</v>
      </c>
    </row>
    <row r="148" spans="2:10" ht="15.6" x14ac:dyDescent="0.3">
      <c r="B148" s="162" t="s">
        <v>652</v>
      </c>
      <c r="C148" s="155" t="s">
        <v>653</v>
      </c>
      <c r="D148" s="155" t="s">
        <v>654</v>
      </c>
      <c r="E148" s="155" t="s">
        <v>13</v>
      </c>
      <c r="F148" s="155" t="s">
        <v>13</v>
      </c>
      <c r="G148" s="163">
        <v>4</v>
      </c>
      <c r="H148" s="163">
        <v>2</v>
      </c>
      <c r="I148" s="164" t="s">
        <v>201</v>
      </c>
      <c r="J148" s="162" t="str">
        <f>IFERROR(INDEX(T_Categories[Blasons],MATCH(T_Participants[[#This Row],[Cat.Clt.]],T_Categories[[Catégories ]],0)),"")</f>
        <v>TSP_40_cm</v>
      </c>
    </row>
    <row r="149" spans="2:10" ht="15.6" x14ac:dyDescent="0.3">
      <c r="B149" s="162" t="s">
        <v>655</v>
      </c>
      <c r="C149" s="155" t="s">
        <v>656</v>
      </c>
      <c r="D149" s="155" t="s">
        <v>657</v>
      </c>
      <c r="E149" s="155" t="s">
        <v>18</v>
      </c>
      <c r="F149" s="155" t="s">
        <v>18</v>
      </c>
      <c r="G149" s="163">
        <v>1</v>
      </c>
      <c r="H149" s="163">
        <v>1</v>
      </c>
      <c r="I149" s="164" t="s">
        <v>206</v>
      </c>
      <c r="J149" s="162" t="str">
        <f>IFERROR(INDEX(T_Categories[Blasons],MATCH(T_Participants[[#This Row],[Cat.Clt.]],T_Categories[[Catégories ]],0)),"")</f>
        <v>60_cm</v>
      </c>
    </row>
    <row r="150" spans="2:10" ht="15.6" x14ac:dyDescent="0.3">
      <c r="B150" s="162" t="s">
        <v>658</v>
      </c>
      <c r="C150" s="155" t="s">
        <v>659</v>
      </c>
      <c r="D150" s="155">
        <v>19464</v>
      </c>
      <c r="E150" s="155" t="s">
        <v>11</v>
      </c>
      <c r="F150" s="155" t="s">
        <v>12</v>
      </c>
      <c r="G150" s="163">
        <v>3</v>
      </c>
      <c r="H150" s="163">
        <v>1</v>
      </c>
      <c r="I150" s="164" t="s">
        <v>198</v>
      </c>
      <c r="J150" s="162" t="str">
        <f>IFERROR(INDEX(T_Categories[Blasons],MATCH(T_Participants[[#This Row],[Cat.Clt.]],T_Categories[[Catégories ]],0)),"")</f>
        <v>40_cm</v>
      </c>
    </row>
  </sheetData>
  <mergeCells count="1">
    <mergeCell ref="B1:I1"/>
  </mergeCells>
  <conditionalFormatting sqref="B3:B150">
    <cfRule type="duplicateValues" dxfId="446" priority="14"/>
  </conditionalFormatting>
  <printOptions horizontalCentered="1"/>
  <pageMargins left="0" right="0" top="0" bottom="0.39370078740157483" header="0" footer="0"/>
  <pageSetup paperSize="9" scale="80" fitToHeight="5" orientation="portrait" horizontalDpi="4294967293" verticalDpi="0" r:id="rId1"/>
  <headerFooter alignWithMargins="0">
    <oddFooter>&amp;C&amp;P/&amp;N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E1C27C-5966-4606-8092-4384DFCEE667}">
  <sheetPr codeName="Feuil03">
    <tabColor theme="4" tint="0.79998168889431442"/>
    <pageSetUpPr fitToPage="1"/>
  </sheetPr>
  <dimension ref="B1:O56"/>
  <sheetViews>
    <sheetView showGridLines="0" showZeros="0" zoomScale="98" zoomScaleNormal="98" workbookViewId="0">
      <pane xSplit="5" ySplit="2" topLeftCell="F3" activePane="bottomRight" state="frozen"/>
      <selection activeCell="D29" sqref="D29"/>
      <selection pane="topRight" activeCell="D29" sqref="D29"/>
      <selection pane="bottomLeft" activeCell="D29" sqref="D29"/>
      <selection pane="bottomRight" activeCell="J3" sqref="J3"/>
    </sheetView>
  </sheetViews>
  <sheetFormatPr baseColWidth="10" defaultColWidth="10.296875" defaultRowHeight="24.6" outlineLevelCol="1" x14ac:dyDescent="0.55000000000000004"/>
  <cols>
    <col min="1" max="1" width="2.69921875" style="91" customWidth="1"/>
    <col min="2" max="2" width="4.09765625" style="89" hidden="1" customWidth="1" outlineLevel="1"/>
    <col min="3" max="3" width="7.796875" style="90" hidden="1" customWidth="1" outlineLevel="1"/>
    <col min="4" max="4" width="14.8984375" style="141" bestFit="1" customWidth="1" collapsed="1"/>
    <col min="5" max="5" width="7.8984375" style="91" bestFit="1" customWidth="1"/>
    <col min="6" max="7" width="40.69921875" style="91" customWidth="1"/>
    <col min="8" max="8" width="15.69921875" style="91" customWidth="1"/>
    <col min="9" max="9" width="9.69921875" style="89" customWidth="1"/>
    <col min="10" max="12" width="7.69921875" style="89" customWidth="1"/>
    <col min="13" max="14" width="10.69921875" style="89" customWidth="1"/>
    <col min="15" max="15" width="10.69921875" style="91" customWidth="1"/>
    <col min="16" max="16" width="2.69921875" style="91" customWidth="1"/>
    <col min="17" max="16384" width="10.296875" style="91"/>
  </cols>
  <sheetData>
    <row r="1" spans="2:15" ht="25.2" thickBot="1" x14ac:dyDescent="0.6">
      <c r="D1" s="189" t="s">
        <v>119</v>
      </c>
      <c r="E1" s="189"/>
      <c r="F1" s="187" t="str">
        <f ca="1">"Club "&amp;YEAR(TODAY())&amp;" -  "&amp;D1</f>
        <v>Club 2022 -  Départ 1</v>
      </c>
      <c r="G1" s="187"/>
      <c r="H1" s="187"/>
      <c r="I1" s="187"/>
      <c r="J1" s="187"/>
      <c r="K1" s="187"/>
      <c r="L1" s="187"/>
      <c r="M1" s="187"/>
      <c r="N1" s="187"/>
      <c r="O1" s="187"/>
    </row>
    <row r="2" spans="2:15" ht="25.2" thickBot="1" x14ac:dyDescent="0.6">
      <c r="B2" s="89" t="str">
        <f>RIGHT(D1,1)</f>
        <v>1</v>
      </c>
      <c r="C2" s="90" t="s">
        <v>154</v>
      </c>
      <c r="D2" s="92" t="s">
        <v>118</v>
      </c>
      <c r="E2" s="93" t="s">
        <v>117</v>
      </c>
      <c r="F2" s="94" t="s">
        <v>0</v>
      </c>
      <c r="G2" s="94" t="s">
        <v>1</v>
      </c>
      <c r="H2" s="94" t="s">
        <v>116</v>
      </c>
      <c r="I2" s="143" t="s">
        <v>115</v>
      </c>
      <c r="J2" s="143" t="s">
        <v>114</v>
      </c>
      <c r="K2" s="143">
        <v>10</v>
      </c>
      <c r="L2" s="143">
        <v>9</v>
      </c>
      <c r="M2" s="143" t="s">
        <v>113</v>
      </c>
      <c r="N2" s="143" t="s">
        <v>112</v>
      </c>
      <c r="O2" s="144" t="s">
        <v>34</v>
      </c>
    </row>
    <row r="3" spans="2:15" x14ac:dyDescent="0.55000000000000004">
      <c r="B3" s="96" t="str">
        <f>D3</f>
        <v>01</v>
      </c>
      <c r="C3" s="97">
        <f t="array" ref="C3">IFERROR(INDEX(T_Participants[N°Tir],MATCH($B$2&amp;$B3&amp;$E3,T_Participants[Départ]&amp;T_Participants[Cible],0)),"")</f>
        <v>1</v>
      </c>
      <c r="D3" s="184" t="s">
        <v>111</v>
      </c>
      <c r="E3" s="98" t="s">
        <v>102</v>
      </c>
      <c r="F3" s="99" t="str">
        <f t="array" ref="F3">IFERROR(INDEX(T_Participants[Nom],MATCH($B$2&amp;$B3&amp;$E3,T_Participants[Départ]&amp;T_Participants[Cible],0)),"")</f>
        <v>UEJEDR JNJRZQ</v>
      </c>
      <c r="G3" s="100" t="str">
        <f>IFERROR(INDEX(T_Participants[Club],MATCH(F3,T_Participants[Nom],0)),"")</f>
        <v>OBP BTXGN</v>
      </c>
      <c r="H3" s="100" t="str">
        <f t="array" ref="H3">IFERROR(INDEX(T_Participants[Cat.Clt.],MATCH(F3&amp;$B$2,T_Participants[Nom]&amp;T_Participants[Départ],0)),"")</f>
        <v>S3HCL</v>
      </c>
      <c r="I3" s="101">
        <f>IF(ISBLANK(F3),0,M3+N3)</f>
        <v>0</v>
      </c>
      <c r="J3" s="102"/>
      <c r="K3" s="102"/>
      <c r="L3" s="102"/>
      <c r="M3" s="102"/>
      <c r="N3" s="102"/>
      <c r="O3" s="103">
        <f>IFERROR(INDEX(T_Categories[Code],MATCH(H3,T_Categories[[Catégories ]],0)),"")</f>
        <v>15</v>
      </c>
    </row>
    <row r="4" spans="2:15" x14ac:dyDescent="0.55000000000000004">
      <c r="B4" s="104" t="str">
        <f>B3</f>
        <v>01</v>
      </c>
      <c r="C4" s="97">
        <f t="array" ref="C4">IFERROR(INDEX(T_Participants[N°Tir],MATCH($B$2&amp;$B4&amp;$E4,T_Participants[Départ]&amp;T_Participants[Cible],0)),"")</f>
        <v>1</v>
      </c>
      <c r="D4" s="185"/>
      <c r="E4" s="105" t="s">
        <v>101</v>
      </c>
      <c r="F4" s="106" t="str">
        <f t="array" ref="F4">IFERROR(INDEX(T_Participants[Nom],MATCH($B$2&amp;$B4&amp;$E4,T_Participants[Départ]&amp;T_Participants[Cible],0)),"")</f>
        <v>PGQPMRCLV GMXYI</v>
      </c>
      <c r="G4" s="107" t="str">
        <f>IFERROR(INDEX(T_Participants[Club],MATCH(F4,T_Participants[Nom],0)),"")</f>
        <v>ONRGZD</v>
      </c>
      <c r="H4" s="107" t="str">
        <f t="array" ref="H4">IFERROR(INDEX(T_Participants[Cat.Clt.],MATCH(F4&amp;$B$2,T_Participants[Nom]&amp;T_Participants[Départ],0)),"")</f>
        <v>S2FCL</v>
      </c>
      <c r="I4" s="108">
        <f t="shared" ref="I4:I54" si="0">IF(ISBLANK(F4),0,M4+N4)</f>
        <v>0</v>
      </c>
      <c r="J4" s="109"/>
      <c r="K4" s="109"/>
      <c r="L4" s="109"/>
      <c r="M4" s="109"/>
      <c r="N4" s="109"/>
      <c r="O4" s="110">
        <f>IFERROR(INDEX(T_Categories[Code],MATCH(H4,T_Categories[[Catégories ]],0)),"")</f>
        <v>12</v>
      </c>
    </row>
    <row r="5" spans="2:15" x14ac:dyDescent="0.55000000000000004">
      <c r="B5" s="104" t="str">
        <f t="shared" ref="B5:B6" si="1">B4</f>
        <v>01</v>
      </c>
      <c r="C5" s="97">
        <f t="array" ref="C5">IFERROR(INDEX(T_Participants[N°Tir],MATCH($B$2&amp;$B5&amp;$E5,T_Participants[Départ]&amp;T_Participants[Cible],0)),"")</f>
        <v>1</v>
      </c>
      <c r="D5" s="185"/>
      <c r="E5" s="105" t="s">
        <v>100</v>
      </c>
      <c r="F5" s="106" t="str">
        <f t="array" ref="F5">IFERROR(INDEX(T_Participants[Nom],MATCH($B$2&amp;$B5&amp;$E5,T_Participants[Départ]&amp;T_Participants[Cible],0)),"")</f>
        <v>SSPRIUTAN OTXKVN</v>
      </c>
      <c r="G5" s="107" t="str">
        <f>IFERROR(INDEX(T_Participants[Club],MATCH(F5,T_Participants[Nom],0)),"")</f>
        <v>N'RUWU G'YEORK</v>
      </c>
      <c r="H5" s="107" t="str">
        <f t="array" ref="H5">IFERROR(INDEX(T_Participants[Cat.Clt.],MATCH(F5&amp;$B$2,T_Participants[Nom]&amp;T_Participants[Départ],0)),"")</f>
        <v>S1HBB</v>
      </c>
      <c r="I5" s="108">
        <f t="shared" si="0"/>
        <v>0</v>
      </c>
      <c r="J5" s="109"/>
      <c r="K5" s="109"/>
      <c r="L5" s="109"/>
      <c r="M5" s="109"/>
      <c r="N5" s="109"/>
      <c r="O5" s="110">
        <f>IFERROR(INDEX(T_Categories[Code],MATCH(H5,T_Categories[[Catégories ]],0)),"")</f>
        <v>39</v>
      </c>
    </row>
    <row r="6" spans="2:15" ht="25.2" thickBot="1" x14ac:dyDescent="0.6">
      <c r="B6" s="104" t="str">
        <f t="shared" si="1"/>
        <v>01</v>
      </c>
      <c r="C6" s="97" t="str">
        <f t="array" ref="C6">IFERROR(INDEX(T_Participants[N°Tir],MATCH($B$2&amp;$B6&amp;$E6,T_Participants[Départ]&amp;T_Participants[Cible],0)),"")</f>
        <v/>
      </c>
      <c r="D6" s="186"/>
      <c r="E6" s="111" t="s">
        <v>99</v>
      </c>
      <c r="F6" s="112" t="str">
        <f t="array" ref="F6">IFERROR(INDEX(T_Participants[Nom],MATCH($B$2&amp;$B6&amp;$E6,T_Participants[Départ]&amp;T_Participants[Cible],0)),"")</f>
        <v/>
      </c>
      <c r="G6" s="113" t="str">
        <f>IFERROR(INDEX(T_Participants[Club],MATCH(F6,T_Participants[Nom],0)),"")</f>
        <v/>
      </c>
      <c r="H6" s="113" t="str">
        <f t="array" ref="H6">IFERROR(INDEX(T_Participants[Cat.Clt.],MATCH(F6&amp;$B$2,T_Participants[Nom]&amp;T_Participants[Départ],0)),"")</f>
        <v/>
      </c>
      <c r="I6" s="114">
        <f t="shared" si="0"/>
        <v>0</v>
      </c>
      <c r="J6" s="115"/>
      <c r="K6" s="115"/>
      <c r="L6" s="115"/>
      <c r="M6" s="115"/>
      <c r="N6" s="115"/>
      <c r="O6" s="116" t="str">
        <f>IFERROR(INDEX(T_Categories[Code],MATCH(H6,T_Categories[[Catégories ]],0)),"")</f>
        <v/>
      </c>
    </row>
    <row r="7" spans="2:15" x14ac:dyDescent="0.55000000000000004">
      <c r="B7" s="96" t="str">
        <f>D7</f>
        <v>02</v>
      </c>
      <c r="C7" s="97">
        <f t="array" ref="C7">IFERROR(INDEX(T_Participants[N°Tir],MATCH($B$2&amp;$B7&amp;$E7,T_Participants[Départ]&amp;T_Participants[Cible],0)),"")</f>
        <v>1</v>
      </c>
      <c r="D7" s="181" t="s">
        <v>110</v>
      </c>
      <c r="E7" s="117" t="s">
        <v>102</v>
      </c>
      <c r="F7" s="118" t="str">
        <f t="array" ref="F7">IFERROR(INDEX(T_Participants[Nom],MATCH($B$2&amp;$B7&amp;$E7,T_Participants[Départ]&amp;T_Participants[Cible],0)),"")</f>
        <v>TIQLNTBBRVI UYHJMPA</v>
      </c>
      <c r="G7" s="119" t="str">
        <f>IFERROR(INDEX(T_Participants[Club],MATCH(F7,T_Participants[Nom],0)),"")</f>
        <v>I'BQXC P'VICYN</v>
      </c>
      <c r="H7" s="119" t="str">
        <f t="array" ref="H7">IFERROR(INDEX(T_Participants[Cat.Clt.],MATCH(F7&amp;$B$2,T_Participants[Nom]&amp;T_Participants[Départ],0)),"")</f>
        <v>CHCL</v>
      </c>
      <c r="I7" s="120">
        <f t="shared" si="0"/>
        <v>0</v>
      </c>
      <c r="J7" s="121"/>
      <c r="K7" s="121"/>
      <c r="L7" s="121"/>
      <c r="M7" s="121"/>
      <c r="N7" s="121"/>
      <c r="O7" s="122">
        <f>IFERROR(INDEX(T_Categories[Code],MATCH(H7,T_Categories[[Catégories ]],0)),"")</f>
        <v>7</v>
      </c>
    </row>
    <row r="8" spans="2:15" x14ac:dyDescent="0.55000000000000004">
      <c r="B8" s="104" t="str">
        <f>B7</f>
        <v>02</v>
      </c>
      <c r="C8" s="97" t="str">
        <f t="array" ref="C8">IFERROR(INDEX(T_Participants[N°Tir],MATCH($B$2&amp;$B8&amp;$E8,T_Participants[Départ]&amp;T_Participants[Cible],0)),"")</f>
        <v/>
      </c>
      <c r="D8" s="182"/>
      <c r="E8" s="123" t="s">
        <v>101</v>
      </c>
      <c r="F8" s="124" t="str">
        <f t="array" ref="F8">IFERROR(INDEX(T_Participants[Nom],MATCH($B$2&amp;$B8&amp;$E8,T_Participants[Départ]&amp;T_Participants[Cible],0)),"")</f>
        <v/>
      </c>
      <c r="G8" s="125" t="str">
        <f>IFERROR(INDEX(T_Participants[Club],MATCH(F8,T_Participants[Nom],0)),"")</f>
        <v/>
      </c>
      <c r="H8" s="125" t="str">
        <f t="array" ref="H8">IFERROR(INDEX(T_Participants[Cat.Clt.],MATCH(F8&amp;$B$2,T_Participants[Nom]&amp;T_Participants[Départ],0)),"")</f>
        <v/>
      </c>
      <c r="I8" s="126">
        <f t="shared" si="0"/>
        <v>0</v>
      </c>
      <c r="J8" s="127"/>
      <c r="K8" s="127"/>
      <c r="L8" s="127"/>
      <c r="M8" s="127"/>
      <c r="N8" s="127"/>
      <c r="O8" s="128" t="str">
        <f>IFERROR(INDEX(T_Categories[Code],MATCH(H8,T_Categories[[Catégories ]],0)),"")</f>
        <v/>
      </c>
    </row>
    <row r="9" spans="2:15" x14ac:dyDescent="0.55000000000000004">
      <c r="B9" s="104" t="str">
        <f t="shared" ref="B9:B10" si="2">B8</f>
        <v>02</v>
      </c>
      <c r="C9" s="97">
        <f t="array" ref="C9">IFERROR(INDEX(T_Participants[N°Tir],MATCH($B$2&amp;$B9&amp;$E9,T_Participants[Départ]&amp;T_Participants[Cible],0)),"")</f>
        <v>1</v>
      </c>
      <c r="D9" s="182"/>
      <c r="E9" s="123" t="s">
        <v>100</v>
      </c>
      <c r="F9" s="124" t="str">
        <f t="array" ref="F9">IFERROR(INDEX(T_Participants[Nom],MATCH($B$2&amp;$B9&amp;$E9,T_Participants[Départ]&amp;T_Participants[Cible],0)),"")</f>
        <v>QVUOTAEA JVIZGL</v>
      </c>
      <c r="G9" s="125" t="str">
        <f>IFERROR(INDEX(T_Participants[Club],MATCH(F9,T_Participants[Nom],0)),"")</f>
        <v>AN ORRFFK</v>
      </c>
      <c r="H9" s="125" t="str">
        <f t="array" ref="H9">IFERROR(INDEX(T_Participants[Cat.Clt.],MATCH(F9&amp;$B$2,T_Participants[Nom]&amp;T_Participants[Départ],0)),"")</f>
        <v>S1FCL</v>
      </c>
      <c r="I9" s="126">
        <f t="shared" si="0"/>
        <v>0</v>
      </c>
      <c r="J9" s="127"/>
      <c r="K9" s="127"/>
      <c r="L9" s="127"/>
      <c r="M9" s="127"/>
      <c r="N9" s="127"/>
      <c r="O9" s="128">
        <f>IFERROR(INDEX(T_Categories[Code],MATCH(H9,T_Categories[[Catégories ]],0)),"")</f>
        <v>10</v>
      </c>
    </row>
    <row r="10" spans="2:15" ht="25.2" thickBot="1" x14ac:dyDescent="0.6">
      <c r="B10" s="104" t="str">
        <f t="shared" si="2"/>
        <v>02</v>
      </c>
      <c r="C10" s="97">
        <f t="array" ref="C10">IFERROR(INDEX(T_Participants[N°Tir],MATCH($B$2&amp;$B10&amp;$E10,T_Participants[Départ]&amp;T_Participants[Cible],0)),"")</f>
        <v>1</v>
      </c>
      <c r="D10" s="188"/>
      <c r="E10" s="129" t="s">
        <v>99</v>
      </c>
      <c r="F10" s="130" t="str">
        <f t="array" ref="F10">IFERROR(INDEX(T_Participants[Nom],MATCH($B$2&amp;$B10&amp;$E10,T_Participants[Départ]&amp;T_Participants[Cible],0)),"")</f>
        <v>PPLCQ ZXZC</v>
      </c>
      <c r="G10" s="131" t="str">
        <f>IFERROR(INDEX(T_Participants[Club],MATCH(F10,T_Participants[Nom],0)),"")</f>
        <v>OVUT 2FXF</v>
      </c>
      <c r="H10" s="131" t="str">
        <f t="array" ref="H10">IFERROR(INDEX(T_Participants[Cat.Clt.],MATCH(F10&amp;$B$2,T_Participants[Nom]&amp;T_Participants[Départ],0)),"")</f>
        <v>BFCL</v>
      </c>
      <c r="I10" s="132">
        <f t="shared" si="0"/>
        <v>0</v>
      </c>
      <c r="J10" s="133"/>
      <c r="K10" s="133"/>
      <c r="L10" s="133"/>
      <c r="M10" s="133"/>
      <c r="N10" s="133"/>
      <c r="O10" s="134">
        <f>IFERROR(INDEX(T_Categories[Code],MATCH(H10,T_Categories[[Catégories ]],0)),"")</f>
        <v>2</v>
      </c>
    </row>
    <row r="11" spans="2:15" x14ac:dyDescent="0.55000000000000004">
      <c r="B11" s="96" t="str">
        <f>D11</f>
        <v>03</v>
      </c>
      <c r="C11" s="97">
        <f t="array" ref="C11">IFERROR(INDEX(T_Participants[N°Tir],MATCH($B$2&amp;$B11&amp;$E11,T_Participants[Départ]&amp;T_Participants[Cible],0)),"")</f>
        <v>1</v>
      </c>
      <c r="D11" s="184" t="s">
        <v>109</v>
      </c>
      <c r="E11" s="98" t="s">
        <v>102</v>
      </c>
      <c r="F11" s="99" t="str">
        <f t="array" ref="F11">IFERROR(INDEX(T_Participants[Nom],MATCH($B$2&amp;$B11&amp;$E11,T_Participants[Départ]&amp;T_Participants[Cible],0)),"")</f>
        <v>GXBTSMG RLFJSSEQ</v>
      </c>
      <c r="G11" s="100" t="str">
        <f>IFERROR(INDEX(T_Participants[Club],MATCH(F11,T_Participants[Nom],0)),"")</f>
        <v>GE KVUPSR</v>
      </c>
      <c r="H11" s="100" t="str">
        <f t="array" ref="H11">IFERROR(INDEX(T_Participants[Cat.Clt.],MATCH(F11&amp;$B$2,T_Participants[Nom]&amp;T_Participants[Départ],0)),"")</f>
        <v>S2HCL</v>
      </c>
      <c r="I11" s="101">
        <f t="shared" si="0"/>
        <v>0</v>
      </c>
      <c r="J11" s="102"/>
      <c r="K11" s="102"/>
      <c r="L11" s="102"/>
      <c r="M11" s="102"/>
      <c r="N11" s="102"/>
      <c r="O11" s="103">
        <f>IFERROR(INDEX(T_Categories[Code],MATCH(H11,T_Categories[[Catégories ]],0)),"")</f>
        <v>13</v>
      </c>
    </row>
    <row r="12" spans="2:15" x14ac:dyDescent="0.55000000000000004">
      <c r="B12" s="104" t="str">
        <f>B11</f>
        <v>03</v>
      </c>
      <c r="C12" s="97">
        <f t="array" ref="C12">IFERROR(INDEX(T_Participants[N°Tir],MATCH($B$2&amp;$B12&amp;$E12,T_Participants[Départ]&amp;T_Participants[Cible],0)),"")</f>
        <v>1</v>
      </c>
      <c r="D12" s="185"/>
      <c r="E12" s="105" t="s">
        <v>101</v>
      </c>
      <c r="F12" s="106" t="str">
        <f t="array" ref="F12">IFERROR(INDEX(T_Participants[Nom],MATCH($B$2&amp;$B12&amp;$E12,T_Participants[Départ]&amp;T_Participants[Cible],0)),"")</f>
        <v>KQSWQY DAEVCW</v>
      </c>
      <c r="G12" s="107" t="str">
        <f>IFERROR(INDEX(T_Participants[Club],MATCH(F12,T_Participants[Nom],0)),"")</f>
        <v>DOGOZGKU</v>
      </c>
      <c r="H12" s="107" t="str">
        <f t="array" ref="H12">IFERROR(INDEX(T_Participants[Cat.Clt.],MATCH(F12&amp;$B$2,T_Participants[Nom]&amp;T_Participants[Départ],0)),"")</f>
        <v>S3HCL</v>
      </c>
      <c r="I12" s="108">
        <f t="shared" si="0"/>
        <v>0</v>
      </c>
      <c r="J12" s="109"/>
      <c r="K12" s="109"/>
      <c r="L12" s="109"/>
      <c r="M12" s="109"/>
      <c r="N12" s="109"/>
      <c r="O12" s="110">
        <f>IFERROR(INDEX(T_Categories[Code],MATCH(H12,T_Categories[[Catégories ]],0)),"")</f>
        <v>15</v>
      </c>
    </row>
    <row r="13" spans="2:15" x14ac:dyDescent="0.55000000000000004">
      <c r="B13" s="104" t="str">
        <f t="shared" ref="B13:B14" si="3">B12</f>
        <v>03</v>
      </c>
      <c r="C13" s="97">
        <f t="array" ref="C13">IFERROR(INDEX(T_Participants[N°Tir],MATCH($B$2&amp;$B13&amp;$E13,T_Participants[Départ]&amp;T_Participants[Cible],0)),"")</f>
        <v>1</v>
      </c>
      <c r="D13" s="185"/>
      <c r="E13" s="105" t="s">
        <v>100</v>
      </c>
      <c r="F13" s="106" t="str">
        <f t="array" ref="F13">IFERROR(INDEX(T_Participants[Nom],MATCH($B$2&amp;$B13&amp;$E13,T_Participants[Départ]&amp;T_Participants[Cible],0)),"")</f>
        <v>FLVLLIQJW KKLSA</v>
      </c>
      <c r="G13" s="107" t="str">
        <f>IFERROR(INDEX(T_Participants[Club],MATCH(F13,T_Participants[Nom],0)),"")</f>
        <v>IDDYJ</v>
      </c>
      <c r="H13" s="107" t="str">
        <f t="array" ref="H13">IFERROR(INDEX(T_Participants[Cat.Clt.],MATCH(F13&amp;$B$2,T_Participants[Nom]&amp;T_Participants[Départ],0)),"")</f>
        <v>JFCL</v>
      </c>
      <c r="I13" s="108">
        <f t="shared" si="0"/>
        <v>0</v>
      </c>
      <c r="J13" s="109"/>
      <c r="K13" s="109"/>
      <c r="L13" s="109"/>
      <c r="M13" s="109"/>
      <c r="N13" s="109"/>
      <c r="O13" s="110">
        <f>IFERROR(INDEX(T_Categories[Code],MATCH(H13,T_Categories[[Catégories ]],0)),"")</f>
        <v>8</v>
      </c>
    </row>
    <row r="14" spans="2:15" ht="25.2" thickBot="1" x14ac:dyDescent="0.6">
      <c r="B14" s="104" t="str">
        <f t="shared" si="3"/>
        <v>03</v>
      </c>
      <c r="C14" s="97">
        <f t="array" ref="C14">IFERROR(INDEX(T_Participants[N°Tir],MATCH($B$2&amp;$B14&amp;$E14,T_Participants[Départ]&amp;T_Participants[Cible],0)),"")</f>
        <v>1</v>
      </c>
      <c r="D14" s="186"/>
      <c r="E14" s="111" t="s">
        <v>99</v>
      </c>
      <c r="F14" s="112" t="str">
        <f t="array" ref="F14">IFERROR(INDEX(T_Participants[Nom],MATCH($B$2&amp;$B14&amp;$E14,T_Participants[Départ]&amp;T_Participants[Cible],0)),"")</f>
        <v>PTHBUK FDEQ</v>
      </c>
      <c r="G14" s="113" t="str">
        <f>IFERROR(INDEX(T_Participants[Club],MATCH(F14,T_Participants[Nom],0)),"")</f>
        <v>QXKBQXAG</v>
      </c>
      <c r="H14" s="113" t="str">
        <f t="array" ref="H14">IFERROR(INDEX(T_Participants[Cat.Clt.],MATCH(F14&amp;$B$2,T_Participants[Nom]&amp;T_Participants[Départ],0)),"")</f>
        <v>CHCL</v>
      </c>
      <c r="I14" s="114">
        <f t="shared" si="0"/>
        <v>0</v>
      </c>
      <c r="J14" s="115"/>
      <c r="K14" s="115"/>
      <c r="L14" s="115"/>
      <c r="M14" s="115"/>
      <c r="N14" s="115"/>
      <c r="O14" s="116">
        <f>IFERROR(INDEX(T_Categories[Code],MATCH(H14,T_Categories[[Catégories ]],0)),"")</f>
        <v>7</v>
      </c>
    </row>
    <row r="15" spans="2:15" x14ac:dyDescent="0.55000000000000004">
      <c r="B15" s="96" t="str">
        <f>D15</f>
        <v>04</v>
      </c>
      <c r="C15" s="97">
        <f t="array" ref="C15">IFERROR(INDEX(T_Participants[N°Tir],MATCH($B$2&amp;$B15&amp;$E15,T_Participants[Départ]&amp;T_Participants[Cible],0)),"")</f>
        <v>1</v>
      </c>
      <c r="D15" s="181" t="s">
        <v>108</v>
      </c>
      <c r="E15" s="117" t="s">
        <v>102</v>
      </c>
      <c r="F15" s="118" t="str">
        <f t="array" ref="F15">IFERROR(INDEX(T_Participants[Nom],MATCH($B$2&amp;$B15&amp;$E15,T_Participants[Départ]&amp;T_Participants[Cible],0)),"")</f>
        <v>HEINHS EJJTMLF</v>
      </c>
      <c r="G15" s="119" t="str">
        <f>IFERROR(INDEX(T_Participants[Club],MATCH(F15,T_Participants[Nom],0)),"")</f>
        <v>EN KMOSWA</v>
      </c>
      <c r="H15" s="119" t="str">
        <f t="array" ref="H15">IFERROR(INDEX(T_Participants[Cat.Clt.],MATCH(F15&amp;$B$2,T_Participants[Nom]&amp;T_Participants[Départ],0)),"")</f>
        <v>S2HCL</v>
      </c>
      <c r="I15" s="120">
        <f t="shared" si="0"/>
        <v>0</v>
      </c>
      <c r="J15" s="121"/>
      <c r="K15" s="121"/>
      <c r="L15" s="121"/>
      <c r="M15" s="121"/>
      <c r="N15" s="121"/>
      <c r="O15" s="122">
        <f>IFERROR(INDEX(T_Categories[Code],MATCH(H15,T_Categories[[Catégories ]],0)),"")</f>
        <v>13</v>
      </c>
    </row>
    <row r="16" spans="2:15" x14ac:dyDescent="0.55000000000000004">
      <c r="B16" s="104" t="str">
        <f>B15</f>
        <v>04</v>
      </c>
      <c r="C16" s="97" t="str">
        <f t="array" ref="C16">IFERROR(INDEX(T_Participants[N°Tir],MATCH($B$2&amp;$B16&amp;$E16,T_Participants[Départ]&amp;T_Participants[Cible],0)),"")</f>
        <v/>
      </c>
      <c r="D16" s="182"/>
      <c r="E16" s="123" t="s">
        <v>101</v>
      </c>
      <c r="F16" s="124" t="str">
        <f t="array" ref="F16">IFERROR(INDEX(T_Participants[Nom],MATCH($B$2&amp;$B16&amp;$E16,T_Participants[Départ]&amp;T_Participants[Cible],0)),"")</f>
        <v/>
      </c>
      <c r="G16" s="125" t="str">
        <f>IFERROR(INDEX(T_Participants[Club],MATCH(F16,T_Participants[Nom],0)),"")</f>
        <v/>
      </c>
      <c r="H16" s="125" t="str">
        <f t="array" ref="H16">IFERROR(INDEX(T_Participants[Cat.Clt.],MATCH(F16&amp;$B$2,T_Participants[Nom]&amp;T_Participants[Départ],0)),"")</f>
        <v/>
      </c>
      <c r="I16" s="126">
        <f t="shared" si="0"/>
        <v>0</v>
      </c>
      <c r="J16" s="127"/>
      <c r="K16" s="127"/>
      <c r="L16" s="127"/>
      <c r="M16" s="127"/>
      <c r="N16" s="127"/>
      <c r="O16" s="128" t="str">
        <f>IFERROR(INDEX(T_Categories[Code],MATCH(H16,T_Categories[[Catégories ]],0)),"")</f>
        <v/>
      </c>
    </row>
    <row r="17" spans="2:15" x14ac:dyDescent="0.55000000000000004">
      <c r="B17" s="104" t="str">
        <f t="shared" ref="B17:B18" si="4">B16</f>
        <v>04</v>
      </c>
      <c r="C17" s="97">
        <f t="array" ref="C17">IFERROR(INDEX(T_Participants[N°Tir],MATCH($B$2&amp;$B17&amp;$E17,T_Participants[Départ]&amp;T_Participants[Cible],0)),"")</f>
        <v>1</v>
      </c>
      <c r="D17" s="182"/>
      <c r="E17" s="123" t="s">
        <v>100</v>
      </c>
      <c r="F17" s="124" t="str">
        <f t="array" ref="F17">IFERROR(INDEX(T_Participants[Nom],MATCH($B$2&amp;$B17&amp;$E17,T_Participants[Départ]&amp;T_Participants[Cible],0)),"")</f>
        <v>UQAUO TKMKHWYNW</v>
      </c>
      <c r="G17" s="125" t="str">
        <f>IFERROR(INDEX(T_Participants[Club],MATCH(F17,T_Participants[Nom],0)),"")</f>
        <v>GNNS 6IKQ</v>
      </c>
      <c r="H17" s="125" t="str">
        <f t="array" ref="H17">IFERROR(INDEX(T_Participants[Cat.Clt.],MATCH(F17&amp;$B$2,T_Participants[Nom]&amp;T_Participants[Départ],0)),"")</f>
        <v>S1FCL</v>
      </c>
      <c r="I17" s="126">
        <f t="shared" si="0"/>
        <v>0</v>
      </c>
      <c r="J17" s="127"/>
      <c r="K17" s="127"/>
      <c r="L17" s="127"/>
      <c r="M17" s="127"/>
      <c r="N17" s="127"/>
      <c r="O17" s="128">
        <f>IFERROR(INDEX(T_Categories[Code],MATCH(H17,T_Categories[[Catégories ]],0)),"")</f>
        <v>10</v>
      </c>
    </row>
    <row r="18" spans="2:15" ht="25.2" thickBot="1" x14ac:dyDescent="0.6">
      <c r="B18" s="104" t="str">
        <f t="shared" si="4"/>
        <v>04</v>
      </c>
      <c r="C18" s="97" t="str">
        <f t="array" ref="C18">IFERROR(INDEX(T_Participants[N°Tir],MATCH($B$2&amp;$B18&amp;$E18,T_Participants[Départ]&amp;T_Participants[Cible],0)),"")</f>
        <v/>
      </c>
      <c r="D18" s="183"/>
      <c r="E18" s="135" t="s">
        <v>99</v>
      </c>
      <c r="F18" s="136" t="str">
        <f t="array" ref="F18">IFERROR(INDEX(T_Participants[Nom],MATCH($B$2&amp;$B18&amp;$E18,T_Participants[Départ]&amp;T_Participants[Cible],0)),"")</f>
        <v/>
      </c>
      <c r="G18" s="137" t="str">
        <f>IFERROR(INDEX(T_Participants[Club],MATCH(F18,T_Participants[Nom],0)),"")</f>
        <v/>
      </c>
      <c r="H18" s="137" t="str">
        <f t="array" ref="H18">IFERROR(INDEX(T_Participants[Cat.Clt.],MATCH(F18&amp;$B$2,T_Participants[Nom]&amp;T_Participants[Départ],0)),"")</f>
        <v/>
      </c>
      <c r="I18" s="138">
        <f t="shared" si="0"/>
        <v>0</v>
      </c>
      <c r="J18" s="139"/>
      <c r="K18" s="139"/>
      <c r="L18" s="139"/>
      <c r="M18" s="139"/>
      <c r="N18" s="139"/>
      <c r="O18" s="140" t="str">
        <f>IFERROR(INDEX(T_Categories[Code],MATCH(H18,T_Categories[[Catégories ]],0)),"")</f>
        <v/>
      </c>
    </row>
    <row r="19" spans="2:15" x14ac:dyDescent="0.55000000000000004">
      <c r="B19" s="96" t="str">
        <f>D19</f>
        <v>05</v>
      </c>
      <c r="C19" s="97">
        <f t="array" ref="C19">IFERROR(INDEX(T_Participants[N°Tir],MATCH($B$2&amp;$B19&amp;$E19,T_Participants[Départ]&amp;T_Participants[Cible],0)),"")</f>
        <v>1</v>
      </c>
      <c r="D19" s="184" t="s">
        <v>107</v>
      </c>
      <c r="E19" s="98" t="s">
        <v>102</v>
      </c>
      <c r="F19" s="99" t="str">
        <f t="array" ref="F19">IFERROR(INDEX(T_Participants[Nom],MATCH($B$2&amp;$B19&amp;$E19,T_Participants[Départ]&amp;T_Participants[Cible],0)),"")</f>
        <v>WVOLT LCQDS</v>
      </c>
      <c r="G19" s="100" t="str">
        <f>IFERROR(INDEX(T_Participants[Club],MATCH(F19,T_Participants[Nom],0)),"")</f>
        <v>NXTWSD</v>
      </c>
      <c r="H19" s="100" t="str">
        <f t="array" ref="H19">IFERROR(INDEX(T_Participants[Cat.Clt.],MATCH(F19&amp;$B$2,T_Participants[Nom]&amp;T_Participants[Départ],0)),"")</f>
        <v>S3HCL</v>
      </c>
      <c r="I19" s="101">
        <f t="shared" si="0"/>
        <v>0</v>
      </c>
      <c r="J19" s="102"/>
      <c r="K19" s="102"/>
      <c r="L19" s="102"/>
      <c r="M19" s="102"/>
      <c r="N19" s="102"/>
      <c r="O19" s="103">
        <f>IFERROR(INDEX(T_Categories[Code],MATCH(H19,T_Categories[[Catégories ]],0)),"")</f>
        <v>15</v>
      </c>
    </row>
    <row r="20" spans="2:15" x14ac:dyDescent="0.55000000000000004">
      <c r="B20" s="104" t="str">
        <f>B19</f>
        <v>05</v>
      </c>
      <c r="C20" s="97">
        <f t="array" ref="C20">IFERROR(INDEX(T_Participants[N°Tir],MATCH($B$2&amp;$B20&amp;$E20,T_Participants[Départ]&amp;T_Participants[Cible],0)),"")</f>
        <v>1</v>
      </c>
      <c r="D20" s="185"/>
      <c r="E20" s="105" t="s">
        <v>101</v>
      </c>
      <c r="F20" s="106" t="str">
        <f t="array" ref="F20">IFERROR(INDEX(T_Participants[Nom],MATCH($B$2&amp;$B20&amp;$E20,T_Participants[Départ]&amp;T_Participants[Cible],0)),"")</f>
        <v>TQMZB PFAFGV</v>
      </c>
      <c r="G20" s="107" t="str">
        <f>IFERROR(INDEX(T_Participants[Club],MATCH(F20,T_Participants[Nom],0)),"")</f>
        <v>GVTH 9SWZ</v>
      </c>
      <c r="H20" s="107" t="str">
        <f t="array" ref="H20">IFERROR(INDEX(T_Participants[Cat.Clt.],MATCH(F20&amp;$B$2,T_Participants[Nom]&amp;T_Participants[Départ],0)),"")</f>
        <v>S1HCL</v>
      </c>
      <c r="I20" s="108">
        <f t="shared" si="0"/>
        <v>0</v>
      </c>
      <c r="J20" s="109"/>
      <c r="K20" s="109"/>
      <c r="L20" s="109"/>
      <c r="M20" s="109"/>
      <c r="N20" s="109"/>
      <c r="O20" s="110">
        <f>IFERROR(INDEX(T_Categories[Code],MATCH(H20,T_Categories[[Catégories ]],0)),"")</f>
        <v>11</v>
      </c>
    </row>
    <row r="21" spans="2:15" x14ac:dyDescent="0.55000000000000004">
      <c r="B21" s="104" t="str">
        <f t="shared" ref="B21:B22" si="5">B20</f>
        <v>05</v>
      </c>
      <c r="C21" s="97" t="str">
        <f t="array" ref="C21">IFERROR(INDEX(T_Participants[N°Tir],MATCH($B$2&amp;$B21&amp;$E21,T_Participants[Départ]&amp;T_Participants[Cible],0)),"")</f>
        <v/>
      </c>
      <c r="D21" s="185"/>
      <c r="E21" s="105" t="s">
        <v>100</v>
      </c>
      <c r="F21" s="106" t="str">
        <f t="array" ref="F21">IFERROR(INDEX(T_Participants[Nom],MATCH($B$2&amp;$B21&amp;$E21,T_Participants[Départ]&amp;T_Participants[Cible],0)),"")</f>
        <v/>
      </c>
      <c r="G21" s="107" t="str">
        <f>IFERROR(INDEX(T_Participants[Club],MATCH(F21,T_Participants[Nom],0)),"")</f>
        <v/>
      </c>
      <c r="H21" s="107" t="str">
        <f t="array" ref="H21">IFERROR(INDEX(T_Participants[Cat.Clt.],MATCH(F21&amp;$B$2,T_Participants[Nom]&amp;T_Participants[Départ],0)),"")</f>
        <v/>
      </c>
      <c r="I21" s="108">
        <f t="shared" si="0"/>
        <v>0</v>
      </c>
      <c r="J21" s="109"/>
      <c r="K21" s="109"/>
      <c r="L21" s="109"/>
      <c r="M21" s="109"/>
      <c r="N21" s="109"/>
      <c r="O21" s="110" t="str">
        <f>IFERROR(INDEX(T_Categories[Code],MATCH(H21,T_Categories[[Catégories ]],0)),"")</f>
        <v/>
      </c>
    </row>
    <row r="22" spans="2:15" ht="25.2" thickBot="1" x14ac:dyDescent="0.6">
      <c r="B22" s="104" t="str">
        <f t="shared" si="5"/>
        <v>05</v>
      </c>
      <c r="C22" s="97">
        <f t="array" ref="C22">IFERROR(INDEX(T_Participants[N°Tir],MATCH($B$2&amp;$B22&amp;$E22,T_Participants[Départ]&amp;T_Participants[Cible],0)),"")</f>
        <v>1</v>
      </c>
      <c r="D22" s="186"/>
      <c r="E22" s="111" t="s">
        <v>99</v>
      </c>
      <c r="F22" s="112" t="str">
        <f t="array" ref="F22">IFERROR(INDEX(T_Participants[Nom],MATCH($B$2&amp;$B22&amp;$E22,T_Participants[Départ]&amp;T_Participants[Cible],0)),"")</f>
        <v>SFNCNY TFNHA</v>
      </c>
      <c r="G22" s="113" t="str">
        <f>IFERROR(INDEX(T_Participants[Club],MATCH(F22,T_Participants[Nom],0)),"")</f>
        <v>WAIE 5NQG</v>
      </c>
      <c r="H22" s="113" t="str">
        <f t="array" ref="H22">IFERROR(INDEX(T_Participants[Cat.Clt.],MATCH(F22&amp;$B$2,T_Participants[Nom]&amp;T_Participants[Départ],0)),"")</f>
        <v>S1HBB</v>
      </c>
      <c r="I22" s="114">
        <f t="shared" si="0"/>
        <v>0</v>
      </c>
      <c r="J22" s="115"/>
      <c r="K22" s="115"/>
      <c r="L22" s="115"/>
      <c r="M22" s="115"/>
      <c r="N22" s="115"/>
      <c r="O22" s="116">
        <f>IFERROR(INDEX(T_Categories[Code],MATCH(H22,T_Categories[[Catégories ]],0)),"")</f>
        <v>39</v>
      </c>
    </row>
    <row r="23" spans="2:15" x14ac:dyDescent="0.55000000000000004">
      <c r="B23" s="96" t="str">
        <f>D23</f>
        <v>06</v>
      </c>
      <c r="C23" s="97">
        <f t="array" ref="C23">IFERROR(INDEX(T_Participants[N°Tir],MATCH($B$2&amp;$B23&amp;$E23,T_Participants[Départ]&amp;T_Participants[Cible],0)),"")</f>
        <v>1</v>
      </c>
      <c r="D23" s="181" t="s">
        <v>106</v>
      </c>
      <c r="E23" s="117" t="s">
        <v>102</v>
      </c>
      <c r="F23" s="118" t="str">
        <f t="array" ref="F23">IFERROR(INDEX(T_Participants[Nom],MATCH($B$2&amp;$B23&amp;$E23,T_Participants[Départ]&amp;T_Participants[Cible],0)),"")</f>
        <v>OZDXCSM EURZFCZEH</v>
      </c>
      <c r="G23" s="119" t="str">
        <f>IFERROR(INDEX(T_Participants[Club],MATCH(F23,T_Participants[Nom],0)),"")</f>
        <v>RZIFAC</v>
      </c>
      <c r="H23" s="119" t="str">
        <f t="array" ref="H23">IFERROR(INDEX(T_Participants[Cat.Clt.],MATCH(F23&amp;$B$2,T_Participants[Nom]&amp;T_Participants[Départ],0)),"")</f>
        <v>S3HCO</v>
      </c>
      <c r="I23" s="120">
        <f t="shared" si="0"/>
        <v>0</v>
      </c>
      <c r="J23" s="121"/>
      <c r="K23" s="121"/>
      <c r="L23" s="121"/>
      <c r="M23" s="121"/>
      <c r="N23" s="121"/>
      <c r="O23" s="122">
        <f>IFERROR(INDEX(T_Categories[Code],MATCH(H23,T_Categories[[Catégories ]],0)),"")</f>
        <v>29</v>
      </c>
    </row>
    <row r="24" spans="2:15" x14ac:dyDescent="0.55000000000000004">
      <c r="B24" s="104" t="str">
        <f>B23</f>
        <v>06</v>
      </c>
      <c r="C24" s="97">
        <f t="array" ref="C24">IFERROR(INDEX(T_Participants[N°Tir],MATCH($B$2&amp;$B24&amp;$E24,T_Participants[Départ]&amp;T_Participants[Cible],0)),"")</f>
        <v>1</v>
      </c>
      <c r="D24" s="182"/>
      <c r="E24" s="123" t="s">
        <v>101</v>
      </c>
      <c r="F24" s="124" t="str">
        <f t="array" ref="F24">IFERROR(INDEX(T_Participants[Nom],MATCH($B$2&amp;$B24&amp;$E24,T_Participants[Départ]&amp;T_Participants[Cible],0)),"")</f>
        <v>UOFZ IBKTAX</v>
      </c>
      <c r="G24" s="125" t="str">
        <f>IFERROR(INDEX(T_Participants[Club],MATCH(F24,T_Participants[Nom],0)),"")</f>
        <v>LMUX 9ASJ</v>
      </c>
      <c r="H24" s="125" t="str">
        <f t="array" ref="H24">IFERROR(INDEX(T_Participants[Cat.Clt.],MATCH(F24&amp;$B$2,T_Participants[Nom]&amp;T_Participants[Départ],0)),"")</f>
        <v>S1FCL</v>
      </c>
      <c r="I24" s="126">
        <f t="shared" si="0"/>
        <v>0</v>
      </c>
      <c r="J24" s="127"/>
      <c r="K24" s="127"/>
      <c r="L24" s="127"/>
      <c r="M24" s="127"/>
      <c r="N24" s="127"/>
      <c r="O24" s="128">
        <f>IFERROR(INDEX(T_Categories[Code],MATCH(H24,T_Categories[[Catégories ]],0)),"")</f>
        <v>10</v>
      </c>
    </row>
    <row r="25" spans="2:15" x14ac:dyDescent="0.55000000000000004">
      <c r="B25" s="104" t="str">
        <f t="shared" ref="B25:B26" si="6">B24</f>
        <v>06</v>
      </c>
      <c r="C25" s="97">
        <f t="array" ref="C25">IFERROR(INDEX(T_Participants[N°Tir],MATCH($B$2&amp;$B25&amp;$E25,T_Participants[Départ]&amp;T_Participants[Cible],0)),"")</f>
        <v>1</v>
      </c>
      <c r="D25" s="182"/>
      <c r="E25" s="123" t="s">
        <v>100</v>
      </c>
      <c r="F25" s="124" t="str">
        <f t="array" ref="F25">IFERROR(INDEX(T_Participants[Nom],MATCH($B$2&amp;$B25&amp;$E25,T_Participants[Départ]&amp;T_Participants[Cible],0)),"")</f>
        <v>GIIWK CYIHKLH</v>
      </c>
      <c r="G25" s="125" t="str">
        <f>IFERROR(INDEX(T_Participants[Club],MATCH(F25,T_Participants[Nom],0)),"")</f>
        <v>IKKR 0QVT</v>
      </c>
      <c r="H25" s="125" t="str">
        <f t="array" ref="H25">IFERROR(INDEX(T_Participants[Cat.Clt.],MATCH(F25&amp;$B$2,T_Participants[Nom]&amp;T_Participants[Départ],0)),"")</f>
        <v>S1HCL</v>
      </c>
      <c r="I25" s="126">
        <f t="shared" si="0"/>
        <v>0</v>
      </c>
      <c r="J25" s="127"/>
      <c r="K25" s="127"/>
      <c r="L25" s="127"/>
      <c r="M25" s="127"/>
      <c r="N25" s="127"/>
      <c r="O25" s="128">
        <f>IFERROR(INDEX(T_Categories[Code],MATCH(H25,T_Categories[[Catégories ]],0)),"")</f>
        <v>11</v>
      </c>
    </row>
    <row r="26" spans="2:15" ht="25.2" thickBot="1" x14ac:dyDescent="0.6">
      <c r="B26" s="104" t="str">
        <f t="shared" si="6"/>
        <v>06</v>
      </c>
      <c r="C26" s="97" t="str">
        <f t="array" ref="C26">IFERROR(INDEX(T_Participants[N°Tir],MATCH($B$2&amp;$B26&amp;$E26,T_Participants[Départ]&amp;T_Participants[Cible],0)),"")</f>
        <v/>
      </c>
      <c r="D26" s="183"/>
      <c r="E26" s="135" t="s">
        <v>99</v>
      </c>
      <c r="F26" s="136" t="str">
        <f t="array" ref="F26">IFERROR(INDEX(T_Participants[Nom],MATCH($B$2&amp;$B26&amp;$E26,T_Participants[Départ]&amp;T_Participants[Cible],0)),"")</f>
        <v/>
      </c>
      <c r="G26" s="137" t="str">
        <f>IFERROR(INDEX(T_Participants[Club],MATCH(F26,T_Participants[Nom],0)),"")</f>
        <v/>
      </c>
      <c r="H26" s="137" t="str">
        <f t="array" ref="H26">IFERROR(INDEX(T_Participants[Cat.Clt.],MATCH(F26&amp;$B$2,T_Participants[Nom]&amp;T_Participants[Départ],0)),"")</f>
        <v/>
      </c>
      <c r="I26" s="138">
        <f t="shared" si="0"/>
        <v>0</v>
      </c>
      <c r="J26" s="139"/>
      <c r="K26" s="139"/>
      <c r="L26" s="139"/>
      <c r="M26" s="139"/>
      <c r="N26" s="139"/>
      <c r="O26" s="140" t="str">
        <f>IFERROR(INDEX(T_Categories[Code],MATCH(H26,T_Categories[[Catégories ]],0)),"")</f>
        <v/>
      </c>
    </row>
    <row r="27" spans="2:15" x14ac:dyDescent="0.55000000000000004">
      <c r="B27" s="96" t="str">
        <f>D27</f>
        <v>07</v>
      </c>
      <c r="C27" s="97">
        <f t="array" ref="C27">IFERROR(INDEX(T_Participants[N°Tir],MATCH($B$2&amp;$B27&amp;$E27,T_Participants[Départ]&amp;T_Participants[Cible],0)),"")</f>
        <v>1</v>
      </c>
      <c r="D27" s="184" t="s">
        <v>105</v>
      </c>
      <c r="E27" s="98" t="s">
        <v>102</v>
      </c>
      <c r="F27" s="99" t="str">
        <f t="array" ref="F27">IFERROR(INDEX(T_Participants[Nom],MATCH($B$2&amp;$B27&amp;$E27,T_Participants[Départ]&amp;T_Participants[Cible],0)),"")</f>
        <v>ESCNBB BMI</v>
      </c>
      <c r="G27" s="100" t="str">
        <f>IFERROR(INDEX(T_Participants[Club],MATCH(F27,T_Participants[Nom],0)),"")</f>
        <v>FMDVFMRX IQFCIDS</v>
      </c>
      <c r="H27" s="100" t="str">
        <f t="array" ref="H27">IFERROR(INDEX(T_Participants[Cat.Clt.],MATCH(F27&amp;$B$2,T_Participants[Nom]&amp;T_Participants[Départ],0)),"")</f>
        <v>S2HCO</v>
      </c>
      <c r="I27" s="101">
        <f t="shared" si="0"/>
        <v>0</v>
      </c>
      <c r="J27" s="102"/>
      <c r="K27" s="102"/>
      <c r="L27" s="102"/>
      <c r="M27" s="102"/>
      <c r="N27" s="102"/>
      <c r="O27" s="103">
        <f>IFERROR(INDEX(T_Categories[Code],MATCH(H27,T_Categories[[Catégories ]],0)),"")</f>
        <v>27</v>
      </c>
    </row>
    <row r="28" spans="2:15" x14ac:dyDescent="0.55000000000000004">
      <c r="B28" s="104" t="str">
        <f>B27</f>
        <v>07</v>
      </c>
      <c r="C28" s="97">
        <f t="array" ref="C28">IFERROR(INDEX(T_Participants[N°Tir],MATCH($B$2&amp;$B28&amp;$E28,T_Participants[Départ]&amp;T_Participants[Cible],0)),"")</f>
        <v>1</v>
      </c>
      <c r="D28" s="185"/>
      <c r="E28" s="105" t="s">
        <v>101</v>
      </c>
      <c r="F28" s="106" t="str">
        <f t="array" ref="F28">IFERROR(INDEX(T_Participants[Nom],MATCH($B$2&amp;$B28&amp;$E28,T_Participants[Départ]&amp;T_Participants[Cible],0)),"")</f>
        <v>BKWVQMHQS SCULTLB</v>
      </c>
      <c r="G28" s="107" t="str">
        <f>IFERROR(INDEX(T_Participants[Club],MATCH(F28,T_Participants[Nom],0)),"")</f>
        <v>BAITI</v>
      </c>
      <c r="H28" s="107" t="str">
        <f t="array" ref="H28">IFERROR(INDEX(T_Participants[Cat.Clt.],MATCH(F28&amp;$B$2,T_Participants[Nom]&amp;T_Participants[Départ],0)),"")</f>
        <v>S2HCL</v>
      </c>
      <c r="I28" s="108">
        <f t="shared" si="0"/>
        <v>0</v>
      </c>
      <c r="J28" s="109"/>
      <c r="K28" s="109"/>
      <c r="L28" s="109"/>
      <c r="M28" s="109"/>
      <c r="N28" s="109"/>
      <c r="O28" s="110">
        <f>IFERROR(INDEX(T_Categories[Code],MATCH(H28,T_Categories[[Catégories ]],0)),"")</f>
        <v>13</v>
      </c>
    </row>
    <row r="29" spans="2:15" x14ac:dyDescent="0.55000000000000004">
      <c r="B29" s="104" t="str">
        <f t="shared" ref="B29:B30" si="7">B28</f>
        <v>07</v>
      </c>
      <c r="C29" s="97">
        <f t="array" ref="C29">IFERROR(INDEX(T_Participants[N°Tir],MATCH($B$2&amp;$B29&amp;$E29,T_Participants[Départ]&amp;T_Participants[Cible],0)),"")</f>
        <v>1</v>
      </c>
      <c r="D29" s="185"/>
      <c r="E29" s="105" t="s">
        <v>100</v>
      </c>
      <c r="F29" s="106" t="str">
        <f t="array" ref="F29">IFERROR(INDEX(T_Participants[Nom],MATCH($B$2&amp;$B29&amp;$E29,T_Participants[Départ]&amp;T_Participants[Cible],0)),"")</f>
        <v>MSWTUIWOG IKOUHH</v>
      </c>
      <c r="G29" s="107" t="str">
        <f>IFERROR(INDEX(T_Participants[Club],MATCH(F29,T_Participants[Nom],0)),"")</f>
        <v>UCGKRQ</v>
      </c>
      <c r="H29" s="107" t="str">
        <f t="array" ref="H29">IFERROR(INDEX(T_Participants[Cat.Clt.],MATCH(F29&amp;$B$2,T_Participants[Nom]&amp;T_Participants[Départ],0)),"")</f>
        <v>S2HCL</v>
      </c>
      <c r="I29" s="108">
        <f t="shared" si="0"/>
        <v>0</v>
      </c>
      <c r="J29" s="109"/>
      <c r="K29" s="109"/>
      <c r="L29" s="109"/>
      <c r="M29" s="109"/>
      <c r="N29" s="109"/>
      <c r="O29" s="110">
        <f>IFERROR(INDEX(T_Categories[Code],MATCH(H29,T_Categories[[Catégories ]],0)),"")</f>
        <v>13</v>
      </c>
    </row>
    <row r="30" spans="2:15" ht="25.2" thickBot="1" x14ac:dyDescent="0.6">
      <c r="B30" s="104" t="str">
        <f t="shared" si="7"/>
        <v>07</v>
      </c>
      <c r="C30" s="97">
        <f t="array" ref="C30">IFERROR(INDEX(T_Participants[N°Tir],MATCH($B$2&amp;$B30&amp;$E30,T_Participants[Départ]&amp;T_Participants[Cible],0)),"")</f>
        <v>1</v>
      </c>
      <c r="D30" s="186"/>
      <c r="E30" s="111" t="s">
        <v>99</v>
      </c>
      <c r="F30" s="112" t="str">
        <f t="array" ref="F30">IFERROR(INDEX(T_Participants[Nom],MATCH($B$2&amp;$B30&amp;$E30,T_Participants[Départ]&amp;T_Participants[Cible],0)),"")</f>
        <v>LIBVU KXOHOYL</v>
      </c>
      <c r="G30" s="113" t="str">
        <f>IFERROR(INDEX(T_Participants[Club],MATCH(F30,T_Participants[Nom],0)),"")</f>
        <v>MJHWPVS</v>
      </c>
      <c r="H30" s="113" t="str">
        <f t="array" ref="H30">IFERROR(INDEX(T_Participants[Cat.Clt.],MATCH(F30&amp;$B$2,T_Participants[Nom]&amp;T_Participants[Départ],0)),"")</f>
        <v>S1HCL</v>
      </c>
      <c r="I30" s="114">
        <f t="shared" si="0"/>
        <v>0</v>
      </c>
      <c r="J30" s="115"/>
      <c r="K30" s="115"/>
      <c r="L30" s="115"/>
      <c r="M30" s="115"/>
      <c r="N30" s="115"/>
      <c r="O30" s="116">
        <f>IFERROR(INDEX(T_Categories[Code],MATCH(H30,T_Categories[[Catégories ]],0)),"")</f>
        <v>11</v>
      </c>
    </row>
    <row r="31" spans="2:15" x14ac:dyDescent="0.55000000000000004">
      <c r="B31" s="96" t="str">
        <f>D31</f>
        <v>08</v>
      </c>
      <c r="C31" s="97">
        <f t="array" ref="C31">IFERROR(INDEX(T_Participants[N°Tir],MATCH($B$2&amp;$B31&amp;$E31,T_Participants[Départ]&amp;T_Participants[Cible],0)),"")</f>
        <v>1</v>
      </c>
      <c r="D31" s="181" t="s">
        <v>104</v>
      </c>
      <c r="E31" s="117" t="s">
        <v>102</v>
      </c>
      <c r="F31" s="118" t="str">
        <f t="array" ref="F31">IFERROR(INDEX(T_Participants[Nom],MATCH($B$2&amp;$B31&amp;$E31,T_Participants[Départ]&amp;T_Participants[Cible],0)),"")</f>
        <v>BJQZCCOKQ DQHZSU</v>
      </c>
      <c r="G31" s="119" t="str">
        <f>IFERROR(INDEX(T_Participants[Club],MATCH(F31,T_Participants[Nom],0)),"")</f>
        <v>Z'OYSB K'UQDCX</v>
      </c>
      <c r="H31" s="119" t="str">
        <f t="array" ref="H31">IFERROR(INDEX(T_Participants[Cat.Clt.],MATCH(F31&amp;$B$2,T_Participants[Nom]&amp;T_Participants[Départ],0)),"")</f>
        <v>S1HCL</v>
      </c>
      <c r="I31" s="120">
        <f t="shared" si="0"/>
        <v>0</v>
      </c>
      <c r="J31" s="121"/>
      <c r="K31" s="121"/>
      <c r="L31" s="121"/>
      <c r="M31" s="121"/>
      <c r="N31" s="121"/>
      <c r="O31" s="122">
        <f>IFERROR(INDEX(T_Categories[Code],MATCH(H31,T_Categories[[Catégories ]],0)),"")</f>
        <v>11</v>
      </c>
    </row>
    <row r="32" spans="2:15" x14ac:dyDescent="0.55000000000000004">
      <c r="B32" s="104" t="str">
        <f>B31</f>
        <v>08</v>
      </c>
      <c r="C32" s="97">
        <f t="array" ref="C32">IFERROR(INDEX(T_Participants[N°Tir],MATCH($B$2&amp;$B32&amp;$E32,T_Participants[Départ]&amp;T_Participants[Cible],0)),"")</f>
        <v>1</v>
      </c>
      <c r="D32" s="182"/>
      <c r="E32" s="123" t="s">
        <v>101</v>
      </c>
      <c r="F32" s="124" t="str">
        <f t="array" ref="F32">IFERROR(INDEX(T_Participants[Nom],MATCH($B$2&amp;$B32&amp;$E32,T_Participants[Départ]&amp;T_Participants[Cible],0)),"")</f>
        <v>WRUKXW RYJOYM</v>
      </c>
      <c r="G32" s="125" t="str">
        <f>IFERROR(INDEX(T_Participants[Club],MATCH(F32,T_Participants[Nom],0)),"")</f>
        <v>SLTH 4BJY</v>
      </c>
      <c r="H32" s="125" t="str">
        <f t="array" ref="H32">IFERROR(INDEX(T_Participants[Cat.Clt.],MATCH(F32&amp;$B$2,T_Participants[Nom]&amp;T_Participants[Départ],0)),"")</f>
        <v>MHCL</v>
      </c>
      <c r="I32" s="126">
        <f t="shared" si="0"/>
        <v>0</v>
      </c>
      <c r="J32" s="127"/>
      <c r="K32" s="127"/>
      <c r="L32" s="127"/>
      <c r="M32" s="127"/>
      <c r="N32" s="127"/>
      <c r="O32" s="128">
        <f>IFERROR(INDEX(T_Categories[Code],MATCH(H32,T_Categories[[Catégories ]],0)),"")</f>
        <v>5</v>
      </c>
    </row>
    <row r="33" spans="2:15" x14ac:dyDescent="0.55000000000000004">
      <c r="B33" s="104" t="str">
        <f t="shared" ref="B33:B34" si="8">B32</f>
        <v>08</v>
      </c>
      <c r="C33" s="97">
        <f t="array" ref="C33">IFERROR(INDEX(T_Participants[N°Tir],MATCH($B$2&amp;$B33&amp;$E33,T_Participants[Départ]&amp;T_Participants[Cible],0)),"")</f>
        <v>1</v>
      </c>
      <c r="D33" s="182"/>
      <c r="E33" s="123" t="s">
        <v>100</v>
      </c>
      <c r="F33" s="124" t="str">
        <f t="array" ref="F33">IFERROR(INDEX(T_Participants[Nom],MATCH($B$2&amp;$B33&amp;$E33,T_Participants[Départ]&amp;T_Participants[Cible],0)),"")</f>
        <v>MWBMYD CDVNWVNLH</v>
      </c>
      <c r="G33" s="125" t="str">
        <f>IFERROR(INDEX(T_Participants[Club],MATCH(F33,T_Participants[Nom],0)),"")</f>
        <v>SWQX 0UQP</v>
      </c>
      <c r="H33" s="125" t="str">
        <f t="array" ref="H33">IFERROR(INDEX(T_Participants[Cat.Clt.],MATCH(F33&amp;$B$2,T_Participants[Nom]&amp;T_Participants[Départ],0)),"")</f>
        <v>S1FCO</v>
      </c>
      <c r="I33" s="126">
        <f t="shared" si="0"/>
        <v>0</v>
      </c>
      <c r="J33" s="127"/>
      <c r="K33" s="127"/>
      <c r="L33" s="127"/>
      <c r="M33" s="127"/>
      <c r="N33" s="127"/>
      <c r="O33" s="128">
        <f>IFERROR(INDEX(T_Categories[Code],MATCH(H33,T_Categories[[Catégories ]],0)),"")</f>
        <v>24</v>
      </c>
    </row>
    <row r="34" spans="2:15" ht="25.2" thickBot="1" x14ac:dyDescent="0.6">
      <c r="B34" s="104" t="str">
        <f t="shared" si="8"/>
        <v>08</v>
      </c>
      <c r="C34" s="97">
        <f t="array" ref="C34">IFERROR(INDEX(T_Participants[N°Tir],MATCH($B$2&amp;$B34&amp;$E34,T_Participants[Départ]&amp;T_Participants[Cible],0)),"")</f>
        <v>1</v>
      </c>
      <c r="D34" s="183"/>
      <c r="E34" s="135" t="s">
        <v>99</v>
      </c>
      <c r="F34" s="136" t="str">
        <f t="array" ref="F34">IFERROR(INDEX(T_Participants[Nom],MATCH($B$2&amp;$B34&amp;$E34,T_Participants[Départ]&amp;T_Participants[Cible],0)),"")</f>
        <v>NWKBKE XSVLXI</v>
      </c>
      <c r="G34" s="137" t="str">
        <f>IFERROR(INDEX(T_Participants[Club],MATCH(F34,T_Participants[Nom],0)),"")</f>
        <v>BKLQIAUT</v>
      </c>
      <c r="H34" s="137" t="str">
        <f t="array" ref="H34">IFERROR(INDEX(T_Participants[Cat.Clt.],MATCH(F34&amp;$B$2,T_Participants[Nom]&amp;T_Participants[Départ],0)),"")</f>
        <v>MHCL</v>
      </c>
      <c r="I34" s="138">
        <f t="shared" si="0"/>
        <v>0</v>
      </c>
      <c r="J34" s="139"/>
      <c r="K34" s="139"/>
      <c r="L34" s="139"/>
      <c r="M34" s="139"/>
      <c r="N34" s="139"/>
      <c r="O34" s="140">
        <f>IFERROR(INDEX(T_Categories[Code],MATCH(H34,T_Categories[[Catégories ]],0)),"")</f>
        <v>5</v>
      </c>
    </row>
    <row r="35" spans="2:15" x14ac:dyDescent="0.55000000000000004">
      <c r="B35" s="96" t="str">
        <f>D35</f>
        <v>09</v>
      </c>
      <c r="C35" s="97">
        <f t="array" ref="C35">IFERROR(INDEX(T_Participants[N°Tir],MATCH($B$2&amp;$B35&amp;$E35,T_Participants[Départ]&amp;T_Participants[Cible],0)),"")</f>
        <v>1</v>
      </c>
      <c r="D35" s="184" t="s">
        <v>103</v>
      </c>
      <c r="E35" s="98" t="s">
        <v>102</v>
      </c>
      <c r="F35" s="99" t="str">
        <f t="array" ref="F35">IFERROR(INDEX(T_Participants[Nom],MATCH($B$2&amp;$B35&amp;$E35,T_Participants[Départ]&amp;T_Participants[Cible],0)),"")</f>
        <v>AEYFYGJIOIMY JOMGSSU</v>
      </c>
      <c r="G35" s="100" t="str">
        <f>IFERROR(INDEX(T_Participants[Club],MATCH(F35,T_Participants[Nom],0)),"")</f>
        <v>AQOGPZYN</v>
      </c>
      <c r="H35" s="100" t="str">
        <f t="array" ref="H35">IFERROR(INDEX(T_Participants[Cat.Clt.],MATCH(F35&amp;$B$2,T_Participants[Nom]&amp;T_Participants[Départ],0)),"")</f>
        <v>S2HCL</v>
      </c>
      <c r="I35" s="101">
        <f t="shared" si="0"/>
        <v>0</v>
      </c>
      <c r="J35" s="102"/>
      <c r="K35" s="102"/>
      <c r="L35" s="102"/>
      <c r="M35" s="102"/>
      <c r="N35" s="102"/>
      <c r="O35" s="103">
        <f>IFERROR(INDEX(T_Categories[Code],MATCH(H35,T_Categories[[Catégories ]],0)),"")</f>
        <v>13</v>
      </c>
    </row>
    <row r="36" spans="2:15" x14ac:dyDescent="0.55000000000000004">
      <c r="B36" s="104" t="str">
        <f>B35</f>
        <v>09</v>
      </c>
      <c r="C36" s="97">
        <f t="array" ref="C36">IFERROR(INDEX(T_Participants[N°Tir],MATCH($B$2&amp;$B36&amp;$E36,T_Participants[Départ]&amp;T_Participants[Cible],0)),"")</f>
        <v>1</v>
      </c>
      <c r="D36" s="185"/>
      <c r="E36" s="105" t="s">
        <v>101</v>
      </c>
      <c r="F36" s="106" t="str">
        <f t="array" ref="F36">IFERROR(INDEX(T_Participants[Nom],MATCH($B$2&amp;$B36&amp;$E36,T_Participants[Départ]&amp;T_Participants[Cible],0)),"")</f>
        <v>CUMDKUCYL KFYW BKMGXK</v>
      </c>
      <c r="G36" s="107" t="str">
        <f>IFERROR(INDEX(T_Participants[Club],MATCH(F36,T_Participants[Nom],0)),"")</f>
        <v>XL JFDKPJ</v>
      </c>
      <c r="H36" s="107" t="str">
        <f t="array" ref="H36">IFERROR(INDEX(T_Participants[Cat.Clt.],MATCH(F36&amp;$B$2,T_Participants[Nom]&amp;T_Participants[Départ],0)),"")</f>
        <v>S3HCL</v>
      </c>
      <c r="I36" s="108">
        <f t="shared" si="0"/>
        <v>0</v>
      </c>
      <c r="J36" s="109"/>
      <c r="K36" s="109"/>
      <c r="L36" s="109"/>
      <c r="M36" s="109"/>
      <c r="N36" s="109"/>
      <c r="O36" s="110">
        <f>IFERROR(INDEX(T_Categories[Code],MATCH(H36,T_Categories[[Catégories ]],0)),"")</f>
        <v>15</v>
      </c>
    </row>
    <row r="37" spans="2:15" x14ac:dyDescent="0.55000000000000004">
      <c r="B37" s="104" t="str">
        <f t="shared" ref="B37:B38" si="9">B36</f>
        <v>09</v>
      </c>
      <c r="C37" s="97">
        <f t="array" ref="C37">IFERROR(INDEX(T_Participants[N°Tir],MATCH($B$2&amp;$B37&amp;$E37,T_Participants[Départ]&amp;T_Participants[Cible],0)),"")</f>
        <v>1</v>
      </c>
      <c r="D37" s="185"/>
      <c r="E37" s="105" t="s">
        <v>100</v>
      </c>
      <c r="F37" s="106" t="str">
        <f t="array" ref="F37">IFERROR(INDEX(T_Participants[Nom],MATCH($B$2&amp;$B37&amp;$E37,T_Participants[Départ]&amp;T_Participants[Cible],0)),"")</f>
        <v>NVEZAYKP SNVE HLBLMRTK</v>
      </c>
      <c r="G37" s="107" t="str">
        <f>IFERROR(INDEX(T_Participants[Club],MATCH(F37,T_Participants[Nom],0)),"")</f>
        <v>CBDCMXDG</v>
      </c>
      <c r="H37" s="107" t="str">
        <f t="array" ref="H37">IFERROR(INDEX(T_Participants[Cat.Clt.],MATCH(F37&amp;$B$2,T_Participants[Nom]&amp;T_Participants[Départ],0)),"")</f>
        <v>CHCL</v>
      </c>
      <c r="I37" s="108">
        <f t="shared" si="0"/>
        <v>0</v>
      </c>
      <c r="J37" s="109"/>
      <c r="K37" s="109"/>
      <c r="L37" s="109"/>
      <c r="M37" s="109"/>
      <c r="N37" s="109"/>
      <c r="O37" s="110">
        <f>IFERROR(INDEX(T_Categories[Code],MATCH(H37,T_Categories[[Catégories ]],0)),"")</f>
        <v>7</v>
      </c>
    </row>
    <row r="38" spans="2:15" ht="25.2" thickBot="1" x14ac:dyDescent="0.6">
      <c r="B38" s="104" t="str">
        <f t="shared" si="9"/>
        <v>09</v>
      </c>
      <c r="C38" s="97">
        <f t="array" ref="C38">IFERROR(INDEX(T_Participants[N°Tir],MATCH($B$2&amp;$B38&amp;$E38,T_Participants[Départ]&amp;T_Participants[Cible],0)),"")</f>
        <v>1</v>
      </c>
      <c r="D38" s="186"/>
      <c r="E38" s="111" t="s">
        <v>99</v>
      </c>
      <c r="F38" s="112" t="str">
        <f t="array" ref="F38">IFERROR(INDEX(T_Participants[Nom],MATCH($B$2&amp;$B38&amp;$E38,T_Participants[Départ]&amp;T_Participants[Cible],0)),"")</f>
        <v>VWHQM PNHII</v>
      </c>
      <c r="G38" s="113" t="str">
        <f>IFERROR(INDEX(T_Participants[Club],MATCH(F38,T_Participants[Nom],0)),"")</f>
        <v>UTTBLXMI</v>
      </c>
      <c r="H38" s="113" t="str">
        <f t="array" ref="H38">IFERROR(INDEX(T_Participants[Cat.Clt.],MATCH(F38&amp;$B$2,T_Participants[Nom]&amp;T_Participants[Départ],0)),"")</f>
        <v>CFCL</v>
      </c>
      <c r="I38" s="114">
        <f t="shared" si="0"/>
        <v>0</v>
      </c>
      <c r="J38" s="115"/>
      <c r="K38" s="115"/>
      <c r="L38" s="115"/>
      <c r="M38" s="115"/>
      <c r="N38" s="115"/>
      <c r="O38" s="116">
        <f>IFERROR(INDEX(T_Categories[Code],MATCH(H38,T_Categories[[Catégories ]],0)),"")</f>
        <v>6</v>
      </c>
    </row>
    <row r="39" spans="2:15" x14ac:dyDescent="0.55000000000000004">
      <c r="B39" s="96">
        <f>D39</f>
        <v>10</v>
      </c>
      <c r="C39" s="97">
        <f t="array" ref="C39">IFERROR(INDEX(T_Participants[N°Tir],MATCH($B$2&amp;$B39&amp;$E39,T_Participants[Départ]&amp;T_Participants[Cible],0)),"")</f>
        <v>1</v>
      </c>
      <c r="D39" s="181">
        <v>10</v>
      </c>
      <c r="E39" s="117" t="s">
        <v>102</v>
      </c>
      <c r="F39" s="118" t="str">
        <f t="array" ref="F39">IFERROR(INDEX(T_Participants[Nom],MATCH($B$2&amp;$B39&amp;$E39,T_Participants[Départ]&amp;T_Participants[Cible],0)),"")</f>
        <v>NCXRKOP JUUGMNC EOCSUG</v>
      </c>
      <c r="G39" s="119" t="str">
        <f>IFERROR(INDEX(T_Participants[Club],MATCH(F39,T_Participants[Nom],0)),"")</f>
        <v>SP KJLDYM</v>
      </c>
      <c r="H39" s="119" t="str">
        <f t="array" ref="H39">IFERROR(INDEX(T_Participants[Cat.Clt.],MATCH(F39&amp;$B$2,T_Participants[Nom]&amp;T_Participants[Départ],0)),"")</f>
        <v>S3FCL</v>
      </c>
      <c r="I39" s="120">
        <f t="shared" si="0"/>
        <v>0</v>
      </c>
      <c r="J39" s="121"/>
      <c r="K39" s="121"/>
      <c r="L39" s="121"/>
      <c r="M39" s="121"/>
      <c r="N39" s="121"/>
      <c r="O39" s="122">
        <f>IFERROR(INDEX(T_Categories[Code],MATCH(H39,T_Categories[[Catégories ]],0)),"")</f>
        <v>14</v>
      </c>
    </row>
    <row r="40" spans="2:15" x14ac:dyDescent="0.55000000000000004">
      <c r="B40" s="104">
        <f>B39</f>
        <v>10</v>
      </c>
      <c r="C40" s="97">
        <f t="array" ref="C40">IFERROR(INDEX(T_Participants[N°Tir],MATCH($B$2&amp;$B40&amp;$E40,T_Participants[Départ]&amp;T_Participants[Cible],0)),"")</f>
        <v>1</v>
      </c>
      <c r="D40" s="182"/>
      <c r="E40" s="123" t="s">
        <v>101</v>
      </c>
      <c r="F40" s="124" t="str">
        <f t="array" ref="F40">IFERROR(INDEX(T_Participants[Nom],MATCH($B$2&amp;$B40&amp;$E40,T_Participants[Départ]&amp;T_Participants[Cible],0)),"")</f>
        <v>BRFMEJPL UQBANVISY</v>
      </c>
      <c r="G40" s="125" t="str">
        <f>IFERROR(INDEX(T_Participants[Club],MATCH(F40,T_Participants[Nom],0)),"")</f>
        <v>GDWACJNI CB ERXNX</v>
      </c>
      <c r="H40" s="125" t="str">
        <f t="array" ref="H40">IFERROR(INDEX(T_Participants[Cat.Clt.],MATCH(F40&amp;$B$2,T_Participants[Nom]&amp;T_Participants[Départ],0)),"")</f>
        <v>S2HCL</v>
      </c>
      <c r="I40" s="126">
        <f t="shared" si="0"/>
        <v>0</v>
      </c>
      <c r="J40" s="127"/>
      <c r="K40" s="127"/>
      <c r="L40" s="127"/>
      <c r="M40" s="127"/>
      <c r="N40" s="127"/>
      <c r="O40" s="128">
        <f>IFERROR(INDEX(T_Categories[Code],MATCH(H40,T_Categories[[Catégories ]],0)),"")</f>
        <v>13</v>
      </c>
    </row>
    <row r="41" spans="2:15" x14ac:dyDescent="0.55000000000000004">
      <c r="B41" s="104">
        <f t="shared" ref="B41:B42" si="10">B40</f>
        <v>10</v>
      </c>
      <c r="C41" s="97">
        <f t="array" ref="C41">IFERROR(INDEX(T_Participants[N°Tir],MATCH($B$2&amp;$B41&amp;$E41,T_Participants[Départ]&amp;T_Participants[Cible],0)),"")</f>
        <v>1</v>
      </c>
      <c r="D41" s="182"/>
      <c r="E41" s="123" t="s">
        <v>100</v>
      </c>
      <c r="F41" s="124" t="str">
        <f t="array" ref="F41">IFERROR(INDEX(T_Participants[Nom],MATCH($B$2&amp;$B41&amp;$E41,T_Participants[Départ]&amp;T_Participants[Cible],0)),"")</f>
        <v>QIQKET JBNGKCXZ</v>
      </c>
      <c r="G41" s="125" t="str">
        <f>IFERROR(INDEX(T_Participants[Club],MATCH(F41,T_Participants[Nom],0)),"")</f>
        <v>YOZBEVXLCABH</v>
      </c>
      <c r="H41" s="125" t="str">
        <f t="array" ref="H41">IFERROR(INDEX(T_Participants[Cat.Clt.],MATCH(F41&amp;$B$2,T_Participants[Nom]&amp;T_Participants[Départ],0)),"")</f>
        <v>S2HCL</v>
      </c>
      <c r="I41" s="126">
        <f t="shared" si="0"/>
        <v>0</v>
      </c>
      <c r="J41" s="127"/>
      <c r="K41" s="127"/>
      <c r="L41" s="127"/>
      <c r="M41" s="127"/>
      <c r="N41" s="127"/>
      <c r="O41" s="128">
        <f>IFERROR(INDEX(T_Categories[Code],MATCH(H41,T_Categories[[Catégories ]],0)),"")</f>
        <v>13</v>
      </c>
    </row>
    <row r="42" spans="2:15" ht="25.2" thickBot="1" x14ac:dyDescent="0.6">
      <c r="B42" s="104">
        <f t="shared" si="10"/>
        <v>10</v>
      </c>
      <c r="C42" s="97" t="str">
        <f t="array" ref="C42">IFERROR(INDEX(T_Participants[N°Tir],MATCH($B$2&amp;$B42&amp;$E42,T_Participants[Départ]&amp;T_Participants[Cible],0)),"")</f>
        <v/>
      </c>
      <c r="D42" s="183"/>
      <c r="E42" s="135" t="s">
        <v>99</v>
      </c>
      <c r="F42" s="136" t="str">
        <f t="array" ref="F42">IFERROR(INDEX(T_Participants[Nom],MATCH($B$2&amp;$B42&amp;$E42,T_Participants[Départ]&amp;T_Participants[Cible],0)),"")</f>
        <v/>
      </c>
      <c r="G42" s="137" t="str">
        <f>IFERROR(INDEX(T_Participants[Club],MATCH(F42,T_Participants[Nom],0)),"")</f>
        <v/>
      </c>
      <c r="H42" s="137" t="str">
        <f t="array" ref="H42">IFERROR(INDEX(T_Participants[Cat.Clt.],MATCH(F42&amp;$B$2,T_Participants[Nom]&amp;T_Participants[Départ],0)),"")</f>
        <v/>
      </c>
      <c r="I42" s="138">
        <f t="shared" si="0"/>
        <v>0</v>
      </c>
      <c r="J42" s="139"/>
      <c r="K42" s="139"/>
      <c r="L42" s="139"/>
      <c r="M42" s="139"/>
      <c r="N42" s="139"/>
      <c r="O42" s="140" t="str">
        <f>IFERROR(INDEX(T_Categories[Code],MATCH(H42,T_Categories[[Catégories ]],0)),"")</f>
        <v/>
      </c>
    </row>
    <row r="43" spans="2:15" x14ac:dyDescent="0.55000000000000004">
      <c r="B43" s="96">
        <f>D43</f>
        <v>11</v>
      </c>
      <c r="C43" s="97" t="str">
        <f t="array" ref="C43">IFERROR(INDEX(T_Participants[N°Tir],MATCH($B$2&amp;$B43&amp;$E43,T_Participants[Départ]&amp;T_Participants[Cible],0)),"")</f>
        <v/>
      </c>
      <c r="D43" s="184">
        <v>11</v>
      </c>
      <c r="E43" s="98" t="s">
        <v>102</v>
      </c>
      <c r="F43" s="99" t="str">
        <f t="array" ref="F43">IFERROR(INDEX(T_Participants[Nom],MATCH($B$2&amp;$B43&amp;$E43,T_Participants[Départ]&amp;T_Participants[Cible],0)),"")</f>
        <v/>
      </c>
      <c r="G43" s="100" t="str">
        <f>IFERROR(INDEX(T_Participants[Club],MATCH(F43,T_Participants[Nom],0)),"")</f>
        <v/>
      </c>
      <c r="H43" s="100" t="str">
        <f t="array" ref="H43">IFERROR(INDEX(T_Participants[Cat.Clt.],MATCH(F43&amp;$B$2,T_Participants[Nom]&amp;T_Participants[Départ],0)),"")</f>
        <v/>
      </c>
      <c r="I43" s="101">
        <f t="shared" si="0"/>
        <v>0</v>
      </c>
      <c r="J43" s="102"/>
      <c r="K43" s="102"/>
      <c r="L43" s="102"/>
      <c r="M43" s="102"/>
      <c r="N43" s="102"/>
      <c r="O43" s="103" t="str">
        <f>IFERROR(INDEX(T_Categories[Code],MATCH(H43,T_Categories[[Catégories ]],0)),"")</f>
        <v/>
      </c>
    </row>
    <row r="44" spans="2:15" x14ac:dyDescent="0.55000000000000004">
      <c r="B44" s="104">
        <f>B43</f>
        <v>11</v>
      </c>
      <c r="C44" s="97" t="str">
        <f t="array" ref="C44">IFERROR(INDEX(T_Participants[N°Tir],MATCH($B$2&amp;$B44&amp;$E44,T_Participants[Départ]&amp;T_Participants[Cible],0)),"")</f>
        <v/>
      </c>
      <c r="D44" s="185"/>
      <c r="E44" s="105" t="s">
        <v>101</v>
      </c>
      <c r="F44" s="106" t="str">
        <f t="array" ref="F44">IFERROR(INDEX(T_Participants[Nom],MATCH($B$2&amp;$B44&amp;$E44,T_Participants[Départ]&amp;T_Participants[Cible],0)),"")</f>
        <v/>
      </c>
      <c r="G44" s="107" t="str">
        <f>IFERROR(INDEX(T_Participants[Club],MATCH(F44,T_Participants[Nom],0)),"")</f>
        <v/>
      </c>
      <c r="H44" s="107" t="str">
        <f t="array" ref="H44">IFERROR(INDEX(T_Participants[Cat.Clt.],MATCH(F44&amp;$B$2,T_Participants[Nom]&amp;T_Participants[Départ],0)),"")</f>
        <v/>
      </c>
      <c r="I44" s="108">
        <f t="shared" si="0"/>
        <v>0</v>
      </c>
      <c r="J44" s="109"/>
      <c r="K44" s="109"/>
      <c r="L44" s="109"/>
      <c r="M44" s="109"/>
      <c r="N44" s="109"/>
      <c r="O44" s="110" t="str">
        <f>IFERROR(INDEX(T_Categories[Code],MATCH(H44,T_Categories[[Catégories ]],0)),"")</f>
        <v/>
      </c>
    </row>
    <row r="45" spans="2:15" x14ac:dyDescent="0.55000000000000004">
      <c r="B45" s="104">
        <f t="shared" ref="B45:B46" si="11">B44</f>
        <v>11</v>
      </c>
      <c r="C45" s="97" t="str">
        <f t="array" ref="C45">IFERROR(INDEX(T_Participants[N°Tir],MATCH($B$2&amp;$B45&amp;$E45,T_Participants[Départ]&amp;T_Participants[Cible],0)),"")</f>
        <v/>
      </c>
      <c r="D45" s="185"/>
      <c r="E45" s="105" t="s">
        <v>100</v>
      </c>
      <c r="F45" s="106" t="str">
        <f t="array" ref="F45">IFERROR(INDEX(T_Participants[Nom],MATCH($B$2&amp;$B45&amp;$E45,T_Participants[Départ]&amp;T_Participants[Cible],0)),"")</f>
        <v/>
      </c>
      <c r="G45" s="107" t="str">
        <f>IFERROR(INDEX(T_Participants[Club],MATCH(F45,T_Participants[Nom],0)),"")</f>
        <v/>
      </c>
      <c r="H45" s="107" t="str">
        <f t="array" ref="H45">IFERROR(INDEX(T_Participants[Cat.Clt.],MATCH(F45&amp;$B$2,T_Participants[Nom]&amp;T_Participants[Départ],0)),"")</f>
        <v/>
      </c>
      <c r="I45" s="108">
        <f t="shared" si="0"/>
        <v>0</v>
      </c>
      <c r="J45" s="109"/>
      <c r="K45" s="109"/>
      <c r="L45" s="109"/>
      <c r="M45" s="109"/>
      <c r="N45" s="109"/>
      <c r="O45" s="110" t="str">
        <f>IFERROR(INDEX(T_Categories[Code],MATCH(H45,T_Categories[[Catégories ]],0)),"")</f>
        <v/>
      </c>
    </row>
    <row r="46" spans="2:15" ht="25.2" thickBot="1" x14ac:dyDescent="0.6">
      <c r="B46" s="104">
        <f t="shared" si="11"/>
        <v>11</v>
      </c>
      <c r="C46" s="97" t="str">
        <f t="array" ref="C46">IFERROR(INDEX(T_Participants[N°Tir],MATCH($B$2&amp;$B46&amp;$E46,T_Participants[Départ]&amp;T_Participants[Cible],0)),"")</f>
        <v/>
      </c>
      <c r="D46" s="186"/>
      <c r="E46" s="111" t="s">
        <v>99</v>
      </c>
      <c r="F46" s="112" t="str">
        <f t="array" ref="F46">IFERROR(INDEX(T_Participants[Nom],MATCH($B$2&amp;$B46&amp;$E46,T_Participants[Départ]&amp;T_Participants[Cible],0)),"")</f>
        <v/>
      </c>
      <c r="G46" s="113" t="str">
        <f>IFERROR(INDEX(T_Participants[Club],MATCH(F46,T_Participants[Nom],0)),"")</f>
        <v/>
      </c>
      <c r="H46" s="113" t="str">
        <f t="array" ref="H46">IFERROR(INDEX(T_Participants[Cat.Clt.],MATCH(F46&amp;$B$2,T_Participants[Nom]&amp;T_Participants[Départ],0)),"")</f>
        <v/>
      </c>
      <c r="I46" s="114">
        <f t="shared" si="0"/>
        <v>0</v>
      </c>
      <c r="J46" s="115"/>
      <c r="K46" s="115"/>
      <c r="L46" s="115"/>
      <c r="M46" s="115"/>
      <c r="N46" s="115"/>
      <c r="O46" s="116" t="str">
        <f>IFERROR(INDEX(T_Categories[Code],MATCH(H46,T_Categories[[Catégories ]],0)),"")</f>
        <v/>
      </c>
    </row>
    <row r="47" spans="2:15" x14ac:dyDescent="0.55000000000000004">
      <c r="B47" s="96">
        <f>D47</f>
        <v>12</v>
      </c>
      <c r="C47" s="97" t="str">
        <f t="array" ref="C47">IFERROR(INDEX(T_Participants[N°Tir],MATCH($B$2&amp;$B47&amp;$E47,T_Participants[Départ]&amp;T_Participants[Cible],0)),"")</f>
        <v/>
      </c>
      <c r="D47" s="181">
        <v>12</v>
      </c>
      <c r="E47" s="117" t="s">
        <v>102</v>
      </c>
      <c r="F47" s="118" t="str">
        <f t="array" ref="F47">IFERROR(INDEX(T_Participants[Nom],MATCH($B$2&amp;$B47&amp;$E47,T_Participants[Départ]&amp;T_Participants[Cible],0)),"")</f>
        <v/>
      </c>
      <c r="G47" s="119" t="str">
        <f>IFERROR(INDEX(T_Participants[Club],MATCH(F47,T_Participants[Nom],0)),"")</f>
        <v/>
      </c>
      <c r="H47" s="119" t="str">
        <f t="array" ref="H47">IFERROR(INDEX(T_Participants[Cat.Clt.],MATCH(F47&amp;$B$2,T_Participants[Nom]&amp;T_Participants[Départ],0)),"")</f>
        <v/>
      </c>
      <c r="I47" s="120">
        <f t="shared" si="0"/>
        <v>0</v>
      </c>
      <c r="J47" s="121"/>
      <c r="K47" s="121"/>
      <c r="L47" s="121"/>
      <c r="M47" s="121"/>
      <c r="N47" s="121"/>
      <c r="O47" s="122" t="str">
        <f>IFERROR(INDEX(T_Categories[Code],MATCH(H47,T_Categories[[Catégories ]],0)),"")</f>
        <v/>
      </c>
    </row>
    <row r="48" spans="2:15" x14ac:dyDescent="0.55000000000000004">
      <c r="B48" s="104">
        <f>B47</f>
        <v>12</v>
      </c>
      <c r="C48" s="97" t="str">
        <f t="array" ref="C48">IFERROR(INDEX(T_Participants[N°Tir],MATCH($B$2&amp;$B48&amp;$E48,T_Participants[Départ]&amp;T_Participants[Cible],0)),"")</f>
        <v/>
      </c>
      <c r="D48" s="182"/>
      <c r="E48" s="123" t="s">
        <v>101</v>
      </c>
      <c r="F48" s="124" t="str">
        <f t="array" ref="F48">IFERROR(INDEX(T_Participants[Nom],MATCH($B$2&amp;$B48&amp;$E48,T_Participants[Départ]&amp;T_Participants[Cible],0)),"")</f>
        <v/>
      </c>
      <c r="G48" s="125" t="str">
        <f>IFERROR(INDEX(T_Participants[Club],MATCH(F48,T_Participants[Nom],0)),"")</f>
        <v/>
      </c>
      <c r="H48" s="125" t="str">
        <f t="array" ref="H48">IFERROR(INDEX(T_Participants[Cat.Clt.],MATCH(F48&amp;$B$2,T_Participants[Nom]&amp;T_Participants[Départ],0)),"")</f>
        <v/>
      </c>
      <c r="I48" s="126">
        <f t="shared" si="0"/>
        <v>0</v>
      </c>
      <c r="J48" s="127"/>
      <c r="K48" s="127"/>
      <c r="L48" s="127"/>
      <c r="M48" s="127"/>
      <c r="N48" s="127"/>
      <c r="O48" s="128" t="str">
        <f>IFERROR(INDEX(T_Categories[Code],MATCH(H48,T_Categories[[Catégories ]],0)),"")</f>
        <v/>
      </c>
    </row>
    <row r="49" spans="2:15" x14ac:dyDescent="0.55000000000000004">
      <c r="B49" s="104">
        <f t="shared" ref="B49:B50" si="12">B48</f>
        <v>12</v>
      </c>
      <c r="C49" s="97" t="str">
        <f t="array" ref="C49">IFERROR(INDEX(T_Participants[N°Tir],MATCH($B$2&amp;$B49&amp;$E49,T_Participants[Départ]&amp;T_Participants[Cible],0)),"")</f>
        <v/>
      </c>
      <c r="D49" s="182"/>
      <c r="E49" s="123" t="s">
        <v>100</v>
      </c>
      <c r="F49" s="124" t="str">
        <f t="array" ref="F49">IFERROR(INDEX(T_Participants[Nom],MATCH($B$2&amp;$B49&amp;$E49,T_Participants[Départ]&amp;T_Participants[Cible],0)),"")</f>
        <v/>
      </c>
      <c r="G49" s="125" t="str">
        <f>IFERROR(INDEX(T_Participants[Club],MATCH(F49,T_Participants[Nom],0)),"")</f>
        <v/>
      </c>
      <c r="H49" s="125" t="str">
        <f t="array" ref="H49">IFERROR(INDEX(T_Participants[Cat.Clt.],MATCH(F49&amp;$B$2,T_Participants[Nom]&amp;T_Participants[Départ],0)),"")</f>
        <v/>
      </c>
      <c r="I49" s="126">
        <f t="shared" si="0"/>
        <v>0</v>
      </c>
      <c r="J49" s="127"/>
      <c r="K49" s="127"/>
      <c r="L49" s="127"/>
      <c r="M49" s="127"/>
      <c r="N49" s="127"/>
      <c r="O49" s="128" t="str">
        <f>IFERROR(INDEX(T_Categories[Code],MATCH(H49,T_Categories[[Catégories ]],0)),"")</f>
        <v/>
      </c>
    </row>
    <row r="50" spans="2:15" ht="25.2" thickBot="1" x14ac:dyDescent="0.6">
      <c r="B50" s="104">
        <f t="shared" si="12"/>
        <v>12</v>
      </c>
      <c r="C50" s="97" t="str">
        <f t="array" ref="C50">IFERROR(INDEX(T_Participants[N°Tir],MATCH($B$2&amp;$B50&amp;$E50,T_Participants[Départ]&amp;T_Participants[Cible],0)),"")</f>
        <v/>
      </c>
      <c r="D50" s="183"/>
      <c r="E50" s="135" t="s">
        <v>99</v>
      </c>
      <c r="F50" s="136" t="str">
        <f t="array" ref="F50">IFERROR(INDEX(T_Participants[Nom],MATCH($B$2&amp;$B50&amp;$E50,T_Participants[Départ]&amp;T_Participants[Cible],0)),"")</f>
        <v/>
      </c>
      <c r="G50" s="137" t="str">
        <f>IFERROR(INDEX(T_Participants[Club],MATCH(F50,T_Participants[Nom],0)),"")</f>
        <v/>
      </c>
      <c r="H50" s="137" t="str">
        <f t="array" ref="H50">IFERROR(INDEX(T_Participants[Cat.Clt.],MATCH(F50&amp;$B$2,T_Participants[Nom]&amp;T_Participants[Départ],0)),"")</f>
        <v/>
      </c>
      <c r="I50" s="138">
        <f t="shared" si="0"/>
        <v>0</v>
      </c>
      <c r="J50" s="139"/>
      <c r="K50" s="139"/>
      <c r="L50" s="139"/>
      <c r="M50" s="139"/>
      <c r="N50" s="139"/>
      <c r="O50" s="140" t="str">
        <f>IFERROR(INDEX(T_Categories[Code],MATCH(H50,T_Categories[[Catégories ]],0)),"")</f>
        <v/>
      </c>
    </row>
    <row r="51" spans="2:15" x14ac:dyDescent="0.55000000000000004">
      <c r="B51" s="96">
        <f>D51</f>
        <v>13</v>
      </c>
      <c r="C51" s="97" t="str">
        <f t="array" ref="C51">IFERROR(INDEX(T_Participants[N°Tir],MATCH($B$2&amp;$B51&amp;$E51,T_Participants[Départ]&amp;T_Participants[Cible],0)),"")</f>
        <v/>
      </c>
      <c r="D51" s="184">
        <v>13</v>
      </c>
      <c r="E51" s="98" t="s">
        <v>102</v>
      </c>
      <c r="F51" s="99" t="str">
        <f t="array" ref="F51">IFERROR(INDEX(T_Participants[Nom],MATCH($B$2&amp;$B51&amp;$E51,T_Participants[Départ]&amp;T_Participants[Cible],0)),"")</f>
        <v/>
      </c>
      <c r="G51" s="100" t="str">
        <f>IFERROR(INDEX(T_Participants[Club],MATCH(F51,T_Participants[Nom],0)),"")</f>
        <v/>
      </c>
      <c r="H51" s="100" t="str">
        <f t="array" ref="H51">IFERROR(INDEX(T_Participants[Cat.Clt.],MATCH(F51&amp;$B$2,T_Participants[Nom]&amp;T_Participants[Départ],0)),"")</f>
        <v/>
      </c>
      <c r="I51" s="101">
        <f t="shared" si="0"/>
        <v>0</v>
      </c>
      <c r="J51" s="102"/>
      <c r="K51" s="102"/>
      <c r="L51" s="102"/>
      <c r="M51" s="102"/>
      <c r="N51" s="102"/>
      <c r="O51" s="103" t="str">
        <f>IFERROR(INDEX(T_Categories[Code],MATCH(H51,T_Categories[[Catégories ]],0)),"")</f>
        <v/>
      </c>
    </row>
    <row r="52" spans="2:15" x14ac:dyDescent="0.55000000000000004">
      <c r="B52" s="104">
        <f>B51</f>
        <v>13</v>
      </c>
      <c r="C52" s="97" t="str">
        <f t="array" ref="C52">IFERROR(INDEX(T_Participants[N°Tir],MATCH($B$2&amp;$B52&amp;$E52,T_Participants[Départ]&amp;T_Participants[Cible],0)),"")</f>
        <v/>
      </c>
      <c r="D52" s="185"/>
      <c r="E52" s="105" t="s">
        <v>101</v>
      </c>
      <c r="F52" s="106" t="str">
        <f t="array" ref="F52">IFERROR(INDEX(T_Participants[Nom],MATCH($B$2&amp;$B52&amp;$E52,T_Participants[Départ]&amp;T_Participants[Cible],0)),"")</f>
        <v/>
      </c>
      <c r="G52" s="107" t="str">
        <f>IFERROR(INDEX(T_Participants[Club],MATCH(F52,T_Participants[Nom],0)),"")</f>
        <v/>
      </c>
      <c r="H52" s="107" t="str">
        <f t="array" ref="H52">IFERROR(INDEX(T_Participants[Cat.Clt.],MATCH(F52&amp;$B$2,T_Participants[Nom]&amp;T_Participants[Départ],0)),"")</f>
        <v/>
      </c>
      <c r="I52" s="108">
        <f t="shared" si="0"/>
        <v>0</v>
      </c>
      <c r="J52" s="109"/>
      <c r="K52" s="109"/>
      <c r="L52" s="109"/>
      <c r="M52" s="109"/>
      <c r="N52" s="109"/>
      <c r="O52" s="110" t="str">
        <f>IFERROR(INDEX(T_Categories[Code],MATCH(H52,T_Categories[[Catégories ]],0)),"")</f>
        <v/>
      </c>
    </row>
    <row r="53" spans="2:15" x14ac:dyDescent="0.55000000000000004">
      <c r="B53" s="104">
        <f t="shared" ref="B53:B54" si="13">B52</f>
        <v>13</v>
      </c>
      <c r="C53" s="97" t="str">
        <f t="array" ref="C53">IFERROR(INDEX(T_Participants[N°Tir],MATCH($B$2&amp;$B53&amp;$E53,T_Participants[Départ]&amp;T_Participants[Cible],0)),"")</f>
        <v/>
      </c>
      <c r="D53" s="185"/>
      <c r="E53" s="105" t="s">
        <v>100</v>
      </c>
      <c r="F53" s="106" t="str">
        <f t="array" ref="F53">IFERROR(INDEX(T_Participants[Nom],MATCH($B$2&amp;$B53&amp;$E53,T_Participants[Départ]&amp;T_Participants[Cible],0)),"")</f>
        <v/>
      </c>
      <c r="G53" s="107" t="str">
        <f>IFERROR(INDEX(T_Participants[Club],MATCH(F53,T_Participants[Nom],0)),"")</f>
        <v/>
      </c>
      <c r="H53" s="107" t="str">
        <f t="array" ref="H53">IFERROR(INDEX(T_Participants[Cat.Clt.],MATCH(F53&amp;$B$2,T_Participants[Nom]&amp;T_Participants[Départ],0)),"")</f>
        <v/>
      </c>
      <c r="I53" s="108">
        <f t="shared" si="0"/>
        <v>0</v>
      </c>
      <c r="J53" s="109"/>
      <c r="K53" s="109"/>
      <c r="L53" s="109"/>
      <c r="M53" s="109"/>
      <c r="N53" s="109"/>
      <c r="O53" s="110" t="str">
        <f>IFERROR(INDEX(T_Categories[Code],MATCH(H53,T_Categories[[Catégories ]],0)),"")</f>
        <v/>
      </c>
    </row>
    <row r="54" spans="2:15" ht="25.2" thickBot="1" x14ac:dyDescent="0.6">
      <c r="B54" s="104">
        <f t="shared" si="13"/>
        <v>13</v>
      </c>
      <c r="C54" s="97" t="str">
        <f t="array" ref="C54">IFERROR(INDEX(T_Participants[N°Tir],MATCH($B$2&amp;$B54&amp;$E54,T_Participants[Départ]&amp;T_Participants[Cible],0)),"")</f>
        <v/>
      </c>
      <c r="D54" s="186"/>
      <c r="E54" s="111" t="s">
        <v>99</v>
      </c>
      <c r="F54" s="112" t="str">
        <f t="array" ref="F54">IFERROR(INDEX(T_Participants[Nom],MATCH($B$2&amp;$B54&amp;$E54,T_Participants[Départ]&amp;T_Participants[Cible],0)),"")</f>
        <v/>
      </c>
      <c r="G54" s="113" t="str">
        <f>IFERROR(INDEX(T_Participants[Club],MATCH(F54,T_Participants[Nom],0)),"")</f>
        <v/>
      </c>
      <c r="H54" s="113" t="str">
        <f t="array" ref="H54">IFERROR(INDEX(T_Participants[Cat.Clt.],MATCH(F54&amp;$B$2,T_Participants[Nom]&amp;T_Participants[Départ],0)),"")</f>
        <v/>
      </c>
      <c r="I54" s="114">
        <f t="shared" si="0"/>
        <v>0</v>
      </c>
      <c r="J54" s="115"/>
      <c r="K54" s="115"/>
      <c r="L54" s="115"/>
      <c r="M54" s="115"/>
      <c r="N54" s="115"/>
      <c r="O54" s="116" t="str">
        <f>IFERROR(INDEX(T_Categories[Code],MATCH(H54,T_Categories[[Catégories ]],0)),"")</f>
        <v/>
      </c>
    </row>
    <row r="56" spans="2:15" x14ac:dyDescent="0.55000000000000004">
      <c r="I56" s="142"/>
      <c r="M56" s="142"/>
    </row>
  </sheetData>
  <sheetProtection sheet="1" selectLockedCells="1"/>
  <mergeCells count="15">
    <mergeCell ref="D19:D22"/>
    <mergeCell ref="D23:D26"/>
    <mergeCell ref="F1:O1"/>
    <mergeCell ref="D3:D6"/>
    <mergeCell ref="D7:D10"/>
    <mergeCell ref="D11:D14"/>
    <mergeCell ref="D15:D18"/>
    <mergeCell ref="D1:E1"/>
    <mergeCell ref="D47:D50"/>
    <mergeCell ref="D51:D54"/>
    <mergeCell ref="D27:D30"/>
    <mergeCell ref="D31:D34"/>
    <mergeCell ref="D35:D38"/>
    <mergeCell ref="D39:D42"/>
    <mergeCell ref="D43:D46"/>
  </mergeCells>
  <printOptions horizontalCentered="1"/>
  <pageMargins left="0" right="0" top="0" bottom="0" header="0" footer="0"/>
  <pageSetup paperSize="9" scale="51" fitToHeight="3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18CD5-1205-4326-9092-39895E559D8C}">
  <sheetPr codeName="Feuil04">
    <tabColor theme="4" tint="0.79998168889431442"/>
    <pageSetUpPr fitToPage="1"/>
  </sheetPr>
  <dimension ref="B1:O56"/>
  <sheetViews>
    <sheetView showGridLines="0" showZeros="0" zoomScale="98" zoomScaleNormal="98" workbookViewId="0">
      <pane xSplit="5" ySplit="2" topLeftCell="F3" activePane="bottomRight" state="frozen"/>
      <selection activeCell="G4" sqref="G4"/>
      <selection pane="topRight" activeCell="G4" sqref="G4"/>
      <selection pane="bottomLeft" activeCell="G4" sqref="G4"/>
      <selection pane="bottomRight" activeCell="J3" sqref="J3"/>
    </sheetView>
  </sheetViews>
  <sheetFormatPr baseColWidth="10" defaultColWidth="10.296875" defaultRowHeight="24.6" outlineLevelCol="1" x14ac:dyDescent="0.55000000000000004"/>
  <cols>
    <col min="1" max="1" width="1.69921875" style="91" customWidth="1"/>
    <col min="2" max="2" width="4.09765625" style="89" hidden="1" customWidth="1" outlineLevel="1"/>
    <col min="3" max="3" width="7.796875" style="90" hidden="1" customWidth="1" outlineLevel="1"/>
    <col min="4" max="4" width="14.8984375" style="141" bestFit="1" customWidth="1" collapsed="1"/>
    <col min="5" max="5" width="7.8984375" style="91" bestFit="1" customWidth="1"/>
    <col min="6" max="7" width="40.69921875" style="91" customWidth="1"/>
    <col min="8" max="8" width="15.69921875" style="91" customWidth="1"/>
    <col min="9" max="9" width="9.69921875" style="89" customWidth="1"/>
    <col min="10" max="12" width="7.69921875" style="89" customWidth="1"/>
    <col min="13" max="14" width="10.69921875" style="89" customWidth="1"/>
    <col min="15" max="15" width="10.69921875" style="91" customWidth="1"/>
    <col min="16" max="16" width="2.69921875" style="91" customWidth="1"/>
    <col min="17" max="16384" width="10.296875" style="91"/>
  </cols>
  <sheetData>
    <row r="1" spans="2:15" ht="25.2" thickBot="1" x14ac:dyDescent="0.6">
      <c r="D1" s="190" t="s">
        <v>120</v>
      </c>
      <c r="E1" s="190"/>
      <c r="F1" s="187" t="str">
        <f ca="1">"Club "&amp;YEAR(TODAY())&amp;" -  "&amp;D1</f>
        <v>Club 2022 -  Départ 2</v>
      </c>
      <c r="G1" s="187"/>
      <c r="H1" s="187"/>
      <c r="I1" s="187"/>
      <c r="J1" s="187"/>
      <c r="K1" s="187"/>
      <c r="L1" s="187"/>
      <c r="M1" s="187"/>
      <c r="N1" s="187"/>
      <c r="O1" s="187"/>
    </row>
    <row r="2" spans="2:15" ht="25.2" thickBot="1" x14ac:dyDescent="0.6">
      <c r="B2" s="89" t="str">
        <f>RIGHT(D1,1)</f>
        <v>2</v>
      </c>
      <c r="C2" s="90" t="s">
        <v>154</v>
      </c>
      <c r="D2" s="92" t="s">
        <v>118</v>
      </c>
      <c r="E2" s="93" t="s">
        <v>117</v>
      </c>
      <c r="F2" s="94" t="s">
        <v>0</v>
      </c>
      <c r="G2" s="94" t="s">
        <v>1</v>
      </c>
      <c r="H2" s="94" t="s">
        <v>116</v>
      </c>
      <c r="I2" s="143" t="s">
        <v>115</v>
      </c>
      <c r="J2" s="143" t="s">
        <v>114</v>
      </c>
      <c r="K2" s="143">
        <v>10</v>
      </c>
      <c r="L2" s="143">
        <v>9</v>
      </c>
      <c r="M2" s="143" t="s">
        <v>113</v>
      </c>
      <c r="N2" s="143" t="s">
        <v>112</v>
      </c>
      <c r="O2" s="144" t="s">
        <v>34</v>
      </c>
    </row>
    <row r="3" spans="2:15" x14ac:dyDescent="0.55000000000000004">
      <c r="B3" s="96" t="str">
        <f>D3</f>
        <v>01</v>
      </c>
      <c r="C3" s="97" t="str">
        <f t="array" ref="C3">IFERROR(INDEX(T_Participants[N°Tir],MATCH($B$2&amp;$B3&amp;$E3,T_Participants[Départ]&amp;T_Participants[Cible],0)),"")</f>
        <v/>
      </c>
      <c r="D3" s="184" t="s">
        <v>111</v>
      </c>
      <c r="E3" s="98" t="s">
        <v>102</v>
      </c>
      <c r="F3" s="99" t="str">
        <f t="array" ref="F3">IFERROR(INDEX(T_Participants[Nom],MATCH($B$2&amp;$B3&amp;$E3,T_Participants[Départ]&amp;T_Participants[Cible],0)),"")</f>
        <v/>
      </c>
      <c r="G3" s="100" t="str">
        <f>IFERROR(INDEX(T_Participants[Club],MATCH(F3,T_Participants[Nom],0)),"")</f>
        <v/>
      </c>
      <c r="H3" s="100" t="str">
        <f t="array" ref="H3">IFERROR(INDEX(T_Participants[Cat.Clt.],MATCH(F3&amp;$B$2,T_Participants[Nom]&amp;T_Participants[Départ],0)),"")</f>
        <v/>
      </c>
      <c r="I3" s="101">
        <f>IF(ISBLANK(F3),0,M3+N3)</f>
        <v>0</v>
      </c>
      <c r="J3" s="102"/>
      <c r="K3" s="102"/>
      <c r="L3" s="102"/>
      <c r="M3" s="102"/>
      <c r="N3" s="102"/>
      <c r="O3" s="103" t="str">
        <f>IFERROR(INDEX(T_Categories[Code],MATCH(H3,T_Categories[[Catégories ]],0)),"")</f>
        <v/>
      </c>
    </row>
    <row r="4" spans="2:15" x14ac:dyDescent="0.55000000000000004">
      <c r="B4" s="104" t="str">
        <f>B3</f>
        <v>01</v>
      </c>
      <c r="C4" s="97" t="str">
        <f t="array" ref="C4">IFERROR(INDEX(T_Participants[N°Tir],MATCH($B$2&amp;$B4&amp;$E4,T_Participants[Départ]&amp;T_Participants[Cible],0)),"")</f>
        <v/>
      </c>
      <c r="D4" s="185"/>
      <c r="E4" s="105" t="s">
        <v>101</v>
      </c>
      <c r="F4" s="106" t="str">
        <f t="array" ref="F4">IFERROR(INDEX(T_Participants[Nom],MATCH($B$2&amp;$B4&amp;$E4,T_Participants[Départ]&amp;T_Participants[Cible],0)),"")</f>
        <v/>
      </c>
      <c r="G4" s="107" t="str">
        <f>IFERROR(INDEX(T_Participants[Club],MATCH(F4,T_Participants[Nom],0)),"")</f>
        <v/>
      </c>
      <c r="H4" s="107" t="str">
        <f t="array" ref="H4">IFERROR(INDEX(T_Participants[Cat.Clt.],MATCH(F4&amp;$B$2,T_Participants[Nom]&amp;T_Participants[Départ],0)),"")</f>
        <v/>
      </c>
      <c r="I4" s="108">
        <f t="shared" ref="I4:I54" si="0">IF(ISBLANK(F4),0,M4+N4)</f>
        <v>0</v>
      </c>
      <c r="J4" s="109"/>
      <c r="K4" s="109"/>
      <c r="L4" s="109"/>
      <c r="M4" s="109"/>
      <c r="N4" s="109"/>
      <c r="O4" s="110" t="str">
        <f>IFERROR(INDEX(T_Categories[Code],MATCH(H4,T_Categories[[Catégories ]],0)),"")</f>
        <v/>
      </c>
    </row>
    <row r="5" spans="2:15" x14ac:dyDescent="0.55000000000000004">
      <c r="B5" s="104" t="str">
        <f t="shared" ref="B5:B6" si="1">B4</f>
        <v>01</v>
      </c>
      <c r="C5" s="97" t="str">
        <f t="array" ref="C5">IFERROR(INDEX(T_Participants[N°Tir],MATCH($B$2&amp;$B5&amp;$E5,T_Participants[Départ]&amp;T_Participants[Cible],0)),"")</f>
        <v/>
      </c>
      <c r="D5" s="185"/>
      <c r="E5" s="105" t="s">
        <v>100</v>
      </c>
      <c r="F5" s="106" t="str">
        <f t="array" ref="F5">IFERROR(INDEX(T_Participants[Nom],MATCH($B$2&amp;$B5&amp;$E5,T_Participants[Départ]&amp;T_Participants[Cible],0)),"")</f>
        <v/>
      </c>
      <c r="G5" s="107" t="str">
        <f>IFERROR(INDEX(T_Participants[Club],MATCH(F5,T_Participants[Nom],0)),"")</f>
        <v/>
      </c>
      <c r="H5" s="107" t="str">
        <f t="array" ref="H5">IFERROR(INDEX(T_Participants[Cat.Clt.],MATCH(F5&amp;$B$2,T_Participants[Nom]&amp;T_Participants[Départ],0)),"")</f>
        <v/>
      </c>
      <c r="I5" s="108">
        <f t="shared" si="0"/>
        <v>0</v>
      </c>
      <c r="J5" s="109"/>
      <c r="K5" s="109"/>
      <c r="L5" s="109"/>
      <c r="M5" s="109"/>
      <c r="N5" s="109"/>
      <c r="O5" s="110" t="str">
        <f>IFERROR(INDEX(T_Categories[Code],MATCH(H5,T_Categories[[Catégories ]],0)),"")</f>
        <v/>
      </c>
    </row>
    <row r="6" spans="2:15" ht="25.2" thickBot="1" x14ac:dyDescent="0.6">
      <c r="B6" s="104" t="str">
        <f t="shared" si="1"/>
        <v>01</v>
      </c>
      <c r="C6" s="97" t="str">
        <f t="array" ref="C6">IFERROR(INDEX(T_Participants[N°Tir],MATCH($B$2&amp;$B6&amp;$E6,T_Participants[Départ]&amp;T_Participants[Cible],0)),"")</f>
        <v/>
      </c>
      <c r="D6" s="186"/>
      <c r="E6" s="111" t="s">
        <v>99</v>
      </c>
      <c r="F6" s="112" t="str">
        <f t="array" ref="F6">IFERROR(INDEX(T_Participants[Nom],MATCH($B$2&amp;$B6&amp;$E6,T_Participants[Départ]&amp;T_Participants[Cible],0)),"")</f>
        <v/>
      </c>
      <c r="G6" s="113" t="str">
        <f>IFERROR(INDEX(T_Participants[Club],MATCH(F6,T_Participants[Nom],0)),"")</f>
        <v/>
      </c>
      <c r="H6" s="113" t="str">
        <f t="array" ref="H6">IFERROR(INDEX(T_Participants[Cat.Clt.],MATCH(F6&amp;$B$2,T_Participants[Nom]&amp;T_Participants[Départ],0)),"")</f>
        <v/>
      </c>
      <c r="I6" s="114">
        <f t="shared" si="0"/>
        <v>0</v>
      </c>
      <c r="J6" s="115"/>
      <c r="K6" s="115"/>
      <c r="L6" s="115"/>
      <c r="M6" s="115"/>
      <c r="N6" s="115"/>
      <c r="O6" s="116" t="str">
        <f>IFERROR(INDEX(T_Categories[Code],MATCH(H6,T_Categories[[Catégories ]],0)),"")</f>
        <v/>
      </c>
    </row>
    <row r="7" spans="2:15" x14ac:dyDescent="0.55000000000000004">
      <c r="B7" s="96" t="str">
        <f>D7</f>
        <v>02</v>
      </c>
      <c r="C7" s="97" t="str">
        <f t="array" ref="C7">IFERROR(INDEX(T_Participants[N°Tir],MATCH($B$2&amp;$B7&amp;$E7,T_Participants[Départ]&amp;T_Participants[Cible],0)),"")</f>
        <v/>
      </c>
      <c r="D7" s="181" t="s">
        <v>110</v>
      </c>
      <c r="E7" s="117" t="s">
        <v>102</v>
      </c>
      <c r="F7" s="118" t="str">
        <f t="array" ref="F7">IFERROR(INDEX(T_Participants[Nom],MATCH($B$2&amp;$B7&amp;$E7,T_Participants[Départ]&amp;T_Participants[Cible],0)),"")</f>
        <v/>
      </c>
      <c r="G7" s="119" t="str">
        <f>IFERROR(INDEX(T_Participants[Club],MATCH(F7,T_Participants[Nom],0)),"")</f>
        <v/>
      </c>
      <c r="H7" s="119" t="str">
        <f t="array" ref="H7">IFERROR(INDEX(T_Participants[Cat.Clt.],MATCH(F7&amp;$B$2,T_Participants[Nom]&amp;T_Participants[Départ],0)),"")</f>
        <v/>
      </c>
      <c r="I7" s="120">
        <f t="shared" si="0"/>
        <v>0</v>
      </c>
      <c r="J7" s="121"/>
      <c r="K7" s="121"/>
      <c r="L7" s="121"/>
      <c r="M7" s="121"/>
      <c r="N7" s="121"/>
      <c r="O7" s="122" t="str">
        <f>IFERROR(INDEX(T_Categories[Code],MATCH(H7,T_Categories[[Catégories ]],0)),"")</f>
        <v/>
      </c>
    </row>
    <row r="8" spans="2:15" x14ac:dyDescent="0.55000000000000004">
      <c r="B8" s="104" t="str">
        <f>B7</f>
        <v>02</v>
      </c>
      <c r="C8" s="97" t="str">
        <f t="array" ref="C8">IFERROR(INDEX(T_Participants[N°Tir],MATCH($B$2&amp;$B8&amp;$E8,T_Participants[Départ]&amp;T_Participants[Cible],0)),"")</f>
        <v/>
      </c>
      <c r="D8" s="182"/>
      <c r="E8" s="123" t="s">
        <v>101</v>
      </c>
      <c r="F8" s="124" t="str">
        <f t="array" ref="F8">IFERROR(INDEX(T_Participants[Nom],MATCH($B$2&amp;$B8&amp;$E8,T_Participants[Départ]&amp;T_Participants[Cible],0)),"")</f>
        <v/>
      </c>
      <c r="G8" s="125" t="str">
        <f>IFERROR(INDEX(T_Participants[Club],MATCH(F8,T_Participants[Nom],0)),"")</f>
        <v/>
      </c>
      <c r="H8" s="125" t="str">
        <f t="array" ref="H8">IFERROR(INDEX(T_Participants[Cat.Clt.],MATCH(F8&amp;$B$2,T_Participants[Nom]&amp;T_Participants[Départ],0)),"")</f>
        <v/>
      </c>
      <c r="I8" s="126">
        <f t="shared" si="0"/>
        <v>0</v>
      </c>
      <c r="J8" s="127"/>
      <c r="K8" s="127"/>
      <c r="L8" s="127"/>
      <c r="M8" s="127"/>
      <c r="N8" s="127"/>
      <c r="O8" s="128" t="str">
        <f>IFERROR(INDEX(T_Categories[Code],MATCH(H8,T_Categories[[Catégories ]],0)),"")</f>
        <v/>
      </c>
    </row>
    <row r="9" spans="2:15" x14ac:dyDescent="0.55000000000000004">
      <c r="B9" s="104" t="str">
        <f t="shared" ref="B9:B10" si="2">B8</f>
        <v>02</v>
      </c>
      <c r="C9" s="97" t="str">
        <f t="array" ref="C9">IFERROR(INDEX(T_Participants[N°Tir],MATCH($B$2&amp;$B9&amp;$E9,T_Participants[Départ]&amp;T_Participants[Cible],0)),"")</f>
        <v/>
      </c>
      <c r="D9" s="182"/>
      <c r="E9" s="123" t="s">
        <v>100</v>
      </c>
      <c r="F9" s="124" t="str">
        <f t="array" ref="F9">IFERROR(INDEX(T_Participants[Nom],MATCH($B$2&amp;$B9&amp;$E9,T_Participants[Départ]&amp;T_Participants[Cible],0)),"")</f>
        <v/>
      </c>
      <c r="G9" s="125" t="str">
        <f>IFERROR(INDEX(T_Participants[Club],MATCH(F9,T_Participants[Nom],0)),"")</f>
        <v/>
      </c>
      <c r="H9" s="125" t="str">
        <f t="array" ref="H9">IFERROR(INDEX(T_Participants[Cat.Clt.],MATCH(F9&amp;$B$2,T_Participants[Nom]&amp;T_Participants[Départ],0)),"")</f>
        <v/>
      </c>
      <c r="I9" s="126">
        <f t="shared" si="0"/>
        <v>0</v>
      </c>
      <c r="J9" s="127"/>
      <c r="K9" s="127"/>
      <c r="L9" s="127"/>
      <c r="M9" s="127"/>
      <c r="N9" s="127"/>
      <c r="O9" s="128" t="str">
        <f>IFERROR(INDEX(T_Categories[Code],MATCH(H9,T_Categories[[Catégories ]],0)),"")</f>
        <v/>
      </c>
    </row>
    <row r="10" spans="2:15" ht="25.2" thickBot="1" x14ac:dyDescent="0.6">
      <c r="B10" s="104" t="str">
        <f t="shared" si="2"/>
        <v>02</v>
      </c>
      <c r="C10" s="97" t="str">
        <f t="array" ref="C10">IFERROR(INDEX(T_Participants[N°Tir],MATCH($B$2&amp;$B10&amp;$E10,T_Participants[Départ]&amp;T_Participants[Cible],0)),"")</f>
        <v/>
      </c>
      <c r="D10" s="188"/>
      <c r="E10" s="129" t="s">
        <v>99</v>
      </c>
      <c r="F10" s="130" t="str">
        <f t="array" ref="F10">IFERROR(INDEX(T_Participants[Nom],MATCH($B$2&amp;$B10&amp;$E10,T_Participants[Départ]&amp;T_Participants[Cible],0)),"")</f>
        <v/>
      </c>
      <c r="G10" s="131" t="str">
        <f>IFERROR(INDEX(T_Participants[Club],MATCH(F10,T_Participants[Nom],0)),"")</f>
        <v/>
      </c>
      <c r="H10" s="131" t="str">
        <f t="array" ref="H10">IFERROR(INDEX(T_Participants[Cat.Clt.],MATCH(F10&amp;$B$2,T_Participants[Nom]&amp;T_Participants[Départ],0)),"")</f>
        <v/>
      </c>
      <c r="I10" s="132">
        <f t="shared" si="0"/>
        <v>0</v>
      </c>
      <c r="J10" s="133"/>
      <c r="K10" s="133"/>
      <c r="L10" s="133"/>
      <c r="M10" s="133"/>
      <c r="N10" s="133"/>
      <c r="O10" s="134" t="str">
        <f>IFERROR(INDEX(T_Categories[Code],MATCH(H10,T_Categories[[Catégories ]],0)),"")</f>
        <v/>
      </c>
    </row>
    <row r="11" spans="2:15" x14ac:dyDescent="0.55000000000000004">
      <c r="B11" s="96" t="str">
        <f>D11</f>
        <v>03</v>
      </c>
      <c r="C11" s="97">
        <f t="array" ref="C11">IFERROR(INDEX(T_Participants[N°Tir],MATCH($B$2&amp;$B11&amp;$E11,T_Participants[Départ]&amp;T_Participants[Cible],0)),"")</f>
        <v>1</v>
      </c>
      <c r="D11" s="184" t="s">
        <v>109</v>
      </c>
      <c r="E11" s="98" t="s">
        <v>102</v>
      </c>
      <c r="F11" s="99" t="str">
        <f t="array" ref="F11">IFERROR(INDEX(T_Participants[Nom],MATCH($B$2&amp;$B11&amp;$E11,T_Participants[Départ]&amp;T_Participants[Cible],0)),"")</f>
        <v>XYAPYI SQIKGFP</v>
      </c>
      <c r="G11" s="100" t="str">
        <f>IFERROR(INDEX(T_Participants[Club],MATCH(F11,T_Participants[Nom],0)),"")</f>
        <v>GXJKVOBHB KJAXFW</v>
      </c>
      <c r="H11" s="100" t="str">
        <f t="array" ref="H11">IFERROR(INDEX(T_Participants[Cat.Clt.],MATCH(F11&amp;$B$2,T_Participants[Nom]&amp;T_Participants[Départ],0)),"")</f>
        <v>S2HCL</v>
      </c>
      <c r="I11" s="101">
        <f t="shared" si="0"/>
        <v>0</v>
      </c>
      <c r="J11" s="102"/>
      <c r="K11" s="102"/>
      <c r="L11" s="102"/>
      <c r="M11" s="102"/>
      <c r="N11" s="102"/>
      <c r="O11" s="103">
        <f>IFERROR(INDEX(T_Categories[Code],MATCH(H11,T_Categories[[Catégories ]],0)),"")</f>
        <v>13</v>
      </c>
    </row>
    <row r="12" spans="2:15" x14ac:dyDescent="0.55000000000000004">
      <c r="B12" s="104" t="str">
        <f>B11</f>
        <v>03</v>
      </c>
      <c r="C12" s="97">
        <f t="array" ref="C12">IFERROR(INDEX(T_Participants[N°Tir],MATCH($B$2&amp;$B12&amp;$E12,T_Participants[Départ]&amp;T_Participants[Cible],0)),"")</f>
        <v>1</v>
      </c>
      <c r="D12" s="185"/>
      <c r="E12" s="105" t="s">
        <v>101</v>
      </c>
      <c r="F12" s="106" t="str">
        <f t="array" ref="F12">IFERROR(INDEX(T_Participants[Nom],MATCH($B$2&amp;$B12&amp;$E12,T_Participants[Départ]&amp;T_Participants[Cible],0)),"")</f>
        <v>RDUMDBX EOGRKQFZU</v>
      </c>
      <c r="G12" s="107" t="str">
        <f>IFERROR(INDEX(T_Participants[Club],MATCH(F12,T_Participants[Nom],0)),"")</f>
        <v>UUGGEGRU</v>
      </c>
      <c r="H12" s="107" t="str">
        <f t="array" ref="H12">IFERROR(INDEX(T_Participants[Cat.Clt.],MATCH(F12&amp;$B$2,T_Participants[Nom]&amp;T_Participants[Départ],0)),"")</f>
        <v>S1HCL</v>
      </c>
      <c r="I12" s="108">
        <f t="shared" si="0"/>
        <v>0</v>
      </c>
      <c r="J12" s="109"/>
      <c r="K12" s="109"/>
      <c r="L12" s="109"/>
      <c r="M12" s="109"/>
      <c r="N12" s="109"/>
      <c r="O12" s="110">
        <f>IFERROR(INDEX(T_Categories[Code],MATCH(H12,T_Categories[[Catégories ]],0)),"")</f>
        <v>11</v>
      </c>
    </row>
    <row r="13" spans="2:15" x14ac:dyDescent="0.55000000000000004">
      <c r="B13" s="104" t="str">
        <f t="shared" ref="B13:B14" si="3">B12</f>
        <v>03</v>
      </c>
      <c r="C13" s="97">
        <f t="array" ref="C13">IFERROR(INDEX(T_Participants[N°Tir],MATCH($B$2&amp;$B13&amp;$E13,T_Participants[Départ]&amp;T_Participants[Cible],0)),"")</f>
        <v>1</v>
      </c>
      <c r="D13" s="185"/>
      <c r="E13" s="105" t="s">
        <v>100</v>
      </c>
      <c r="F13" s="106" t="str">
        <f t="array" ref="F13">IFERROR(INDEX(T_Participants[Nom],MATCH($B$2&amp;$B13&amp;$E13,T_Participants[Départ]&amp;T_Participants[Cible],0)),"")</f>
        <v>CTDOVX KXDYV</v>
      </c>
      <c r="G13" s="107" t="str">
        <f>IFERROR(INDEX(T_Participants[Club],MATCH(F13,T_Participants[Nom],0)),"")</f>
        <v>TMGK</v>
      </c>
      <c r="H13" s="107" t="str">
        <f t="array" ref="H13">IFERROR(INDEX(T_Participants[Cat.Clt.],MATCH(F13&amp;$B$2,T_Participants[Nom]&amp;T_Participants[Départ],0)),"")</f>
        <v>S2HCL</v>
      </c>
      <c r="I13" s="108">
        <f t="shared" si="0"/>
        <v>0</v>
      </c>
      <c r="J13" s="109"/>
      <c r="K13" s="109"/>
      <c r="L13" s="109"/>
      <c r="M13" s="109"/>
      <c r="N13" s="109"/>
      <c r="O13" s="110">
        <f>IFERROR(INDEX(T_Categories[Code],MATCH(H13,T_Categories[[Catégories ]],0)),"")</f>
        <v>13</v>
      </c>
    </row>
    <row r="14" spans="2:15" ht="25.2" thickBot="1" x14ac:dyDescent="0.6">
      <c r="B14" s="104" t="str">
        <f t="shared" si="3"/>
        <v>03</v>
      </c>
      <c r="C14" s="97">
        <f t="array" ref="C14">IFERROR(INDEX(T_Participants[N°Tir],MATCH($B$2&amp;$B14&amp;$E14,T_Participants[Départ]&amp;T_Participants[Cible],0)),"")</f>
        <v>1</v>
      </c>
      <c r="D14" s="186"/>
      <c r="E14" s="111" t="s">
        <v>99</v>
      </c>
      <c r="F14" s="112" t="str">
        <f t="array" ref="F14">IFERROR(INDEX(T_Participants[Nom],MATCH($B$2&amp;$B14&amp;$E14,T_Participants[Départ]&amp;T_Participants[Cible],0)),"")</f>
        <v>FECECF AAEI CTDKCGCSQV</v>
      </c>
      <c r="G14" s="113" t="str">
        <f>IFERROR(INDEX(T_Participants[Club],MATCH(F14,T_Participants[Nom],0)),"")</f>
        <v>QISOQS</v>
      </c>
      <c r="H14" s="113" t="str">
        <f t="array" ref="H14">IFERROR(INDEX(T_Participants[Cat.Clt.],MATCH(F14&amp;$B$2,T_Participants[Nom]&amp;T_Participants[Départ],0)),"")</f>
        <v>S1HBB</v>
      </c>
      <c r="I14" s="114">
        <f t="shared" si="0"/>
        <v>0</v>
      </c>
      <c r="J14" s="115"/>
      <c r="K14" s="115"/>
      <c r="L14" s="115"/>
      <c r="M14" s="115"/>
      <c r="N14" s="115"/>
      <c r="O14" s="116">
        <f>IFERROR(INDEX(T_Categories[Code],MATCH(H14,T_Categories[[Catégories ]],0)),"")</f>
        <v>39</v>
      </c>
    </row>
    <row r="15" spans="2:15" x14ac:dyDescent="0.55000000000000004">
      <c r="B15" s="96" t="str">
        <f>D15</f>
        <v>04</v>
      </c>
      <c r="C15" s="97">
        <f t="array" ref="C15">IFERROR(INDEX(T_Participants[N°Tir],MATCH($B$2&amp;$B15&amp;$E15,T_Participants[Départ]&amp;T_Participants[Cible],0)),"")</f>
        <v>1</v>
      </c>
      <c r="D15" s="181" t="s">
        <v>108</v>
      </c>
      <c r="E15" s="117" t="s">
        <v>102</v>
      </c>
      <c r="F15" s="118" t="str">
        <f t="array" ref="F15">IFERROR(INDEX(T_Participants[Nom],MATCH($B$2&amp;$B15&amp;$E15,T_Participants[Départ]&amp;T_Participants[Cible],0)),"")</f>
        <v>IWKMQL SAAWIXR</v>
      </c>
      <c r="G15" s="119" t="str">
        <f>IFERROR(INDEX(T_Participants[Club],MATCH(F15,T_Participants[Nom],0)),"")</f>
        <v>RNGFGIHJL RCYPJD</v>
      </c>
      <c r="H15" s="119" t="str">
        <f t="array" ref="H15">IFERROR(INDEX(T_Participants[Cat.Clt.],MATCH(F15&amp;$B$2,T_Participants[Nom]&amp;T_Participants[Départ],0)),"")</f>
        <v>S1HCL</v>
      </c>
      <c r="I15" s="120">
        <f t="shared" si="0"/>
        <v>0</v>
      </c>
      <c r="J15" s="121"/>
      <c r="K15" s="121"/>
      <c r="L15" s="121"/>
      <c r="M15" s="121"/>
      <c r="N15" s="121"/>
      <c r="O15" s="122">
        <f>IFERROR(INDEX(T_Categories[Code],MATCH(H15,T_Categories[[Catégories ]],0)),"")</f>
        <v>11</v>
      </c>
    </row>
    <row r="16" spans="2:15" x14ac:dyDescent="0.55000000000000004">
      <c r="B16" s="104" t="str">
        <f>B15</f>
        <v>04</v>
      </c>
      <c r="C16" s="97">
        <f t="array" ref="C16">IFERROR(INDEX(T_Participants[N°Tir],MATCH($B$2&amp;$B16&amp;$E16,T_Participants[Départ]&amp;T_Participants[Cible],0)),"")</f>
        <v>1</v>
      </c>
      <c r="D16" s="182"/>
      <c r="E16" s="123" t="s">
        <v>101</v>
      </c>
      <c r="F16" s="124" t="str">
        <f t="array" ref="F16">IFERROR(INDEX(T_Participants[Nom],MATCH($B$2&amp;$B16&amp;$E16,T_Participants[Départ]&amp;T_Participants[Cible],0)),"")</f>
        <v>YTPGLM SAUYDAH</v>
      </c>
      <c r="G16" s="125" t="str">
        <f>IFERROR(INDEX(T_Participants[Club],MATCH(F16,T_Participants[Nom],0)),"")</f>
        <v>IKTCGPHY BOAWZFU</v>
      </c>
      <c r="H16" s="125" t="str">
        <f t="array" ref="H16">IFERROR(INDEX(T_Participants[Cat.Clt.],MATCH(F16&amp;$B$2,T_Participants[Nom]&amp;T_Participants[Départ],0)),"")</f>
        <v>JHCL</v>
      </c>
      <c r="I16" s="126">
        <f t="shared" si="0"/>
        <v>0</v>
      </c>
      <c r="J16" s="127"/>
      <c r="K16" s="127"/>
      <c r="L16" s="127"/>
      <c r="M16" s="127"/>
      <c r="N16" s="127"/>
      <c r="O16" s="128">
        <f>IFERROR(INDEX(T_Categories[Code],MATCH(H16,T_Categories[[Catégories ]],0)),"")</f>
        <v>9</v>
      </c>
    </row>
    <row r="17" spans="2:15" x14ac:dyDescent="0.55000000000000004">
      <c r="B17" s="104" t="str">
        <f t="shared" ref="B17:B18" si="4">B16</f>
        <v>04</v>
      </c>
      <c r="C17" s="97">
        <f t="array" ref="C17">IFERROR(INDEX(T_Participants[N°Tir],MATCH($B$2&amp;$B17&amp;$E17,T_Participants[Départ]&amp;T_Participants[Cible],0)),"")</f>
        <v>1</v>
      </c>
      <c r="D17" s="182"/>
      <c r="E17" s="123" t="s">
        <v>100</v>
      </c>
      <c r="F17" s="124" t="str">
        <f t="array" ref="F17">IFERROR(INDEX(T_Participants[Nom],MATCH($B$2&amp;$B17&amp;$E17,T_Participants[Départ]&amp;T_Participants[Cible],0)),"")</f>
        <v>WMWSN KHC HTXNGW</v>
      </c>
      <c r="G17" s="125" t="str">
        <f>IFERROR(INDEX(T_Participants[Club],MATCH(F17,T_Participants[Nom],0)),"")</f>
        <v>NOQFLTITG PZSLJC</v>
      </c>
      <c r="H17" s="125" t="str">
        <f t="array" ref="H17">IFERROR(INDEX(T_Participants[Cat.Clt.],MATCH(F17&amp;$B$2,T_Participants[Nom]&amp;T_Participants[Départ],0)),"")</f>
        <v>S3HCL</v>
      </c>
      <c r="I17" s="126">
        <f t="shared" si="0"/>
        <v>0</v>
      </c>
      <c r="J17" s="127"/>
      <c r="K17" s="127"/>
      <c r="L17" s="127"/>
      <c r="M17" s="127"/>
      <c r="N17" s="127"/>
      <c r="O17" s="128">
        <f>IFERROR(INDEX(T_Categories[Code],MATCH(H17,T_Categories[[Catégories ]],0)),"")</f>
        <v>15</v>
      </c>
    </row>
    <row r="18" spans="2:15" ht="25.2" thickBot="1" x14ac:dyDescent="0.6">
      <c r="B18" s="104" t="str">
        <f t="shared" si="4"/>
        <v>04</v>
      </c>
      <c r="C18" s="97" t="str">
        <f t="array" ref="C18">IFERROR(INDEX(T_Participants[N°Tir],MATCH($B$2&amp;$B18&amp;$E18,T_Participants[Départ]&amp;T_Participants[Cible],0)),"")</f>
        <v/>
      </c>
      <c r="D18" s="183"/>
      <c r="E18" s="135" t="s">
        <v>99</v>
      </c>
      <c r="F18" s="136" t="str">
        <f t="array" ref="F18">IFERROR(INDEX(T_Participants[Nom],MATCH($B$2&amp;$B18&amp;$E18,T_Participants[Départ]&amp;T_Participants[Cible],0)),"")</f>
        <v/>
      </c>
      <c r="G18" s="137" t="str">
        <f>IFERROR(INDEX(T_Participants[Club],MATCH(F18,T_Participants[Nom],0)),"")</f>
        <v/>
      </c>
      <c r="H18" s="137" t="str">
        <f t="array" ref="H18">IFERROR(INDEX(T_Participants[Cat.Clt.],MATCH(F18&amp;$B$2,T_Participants[Nom]&amp;T_Participants[Départ],0)),"")</f>
        <v/>
      </c>
      <c r="I18" s="138">
        <f t="shared" si="0"/>
        <v>0</v>
      </c>
      <c r="J18" s="139"/>
      <c r="K18" s="139"/>
      <c r="L18" s="139"/>
      <c r="M18" s="139"/>
      <c r="N18" s="139"/>
      <c r="O18" s="140" t="str">
        <f>IFERROR(INDEX(T_Categories[Code],MATCH(H18,T_Categories[[Catégories ]],0)),"")</f>
        <v/>
      </c>
    </row>
    <row r="19" spans="2:15" x14ac:dyDescent="0.55000000000000004">
      <c r="B19" s="96" t="str">
        <f>D19</f>
        <v>05</v>
      </c>
      <c r="C19" s="97">
        <f t="array" ref="C19">IFERROR(INDEX(T_Participants[N°Tir],MATCH($B$2&amp;$B19&amp;$E19,T_Participants[Départ]&amp;T_Participants[Cible],0)),"")</f>
        <v>1</v>
      </c>
      <c r="D19" s="184" t="s">
        <v>107</v>
      </c>
      <c r="E19" s="98" t="s">
        <v>102</v>
      </c>
      <c r="F19" s="99" t="str">
        <f t="array" ref="F19">IFERROR(INDEX(T_Participants[Nom],MATCH($B$2&amp;$B19&amp;$E19,T_Participants[Départ]&amp;T_Participants[Cible],0)),"")</f>
        <v>OPUYZXCB VPJHWKITO</v>
      </c>
      <c r="G19" s="100" t="str">
        <f>IFERROR(INDEX(T_Participants[Club],MATCH(F19,T_Participants[Nom],0)),"")</f>
        <v>M.U. JNCPCM PSBY TAZ</v>
      </c>
      <c r="H19" s="100" t="str">
        <f t="array" ref="H19">IFERROR(INDEX(T_Participants[Cat.Clt.],MATCH(F19&amp;$B$2,T_Participants[Nom]&amp;T_Participants[Départ],0)),"")</f>
        <v>S3HCL</v>
      </c>
      <c r="I19" s="101">
        <f t="shared" si="0"/>
        <v>0</v>
      </c>
      <c r="J19" s="102"/>
      <c r="K19" s="102"/>
      <c r="L19" s="102"/>
      <c r="M19" s="102"/>
      <c r="N19" s="102"/>
      <c r="O19" s="103">
        <f>IFERROR(INDEX(T_Categories[Code],MATCH(H19,T_Categories[[Catégories ]],0)),"")</f>
        <v>15</v>
      </c>
    </row>
    <row r="20" spans="2:15" x14ac:dyDescent="0.55000000000000004">
      <c r="B20" s="104" t="str">
        <f>B19</f>
        <v>05</v>
      </c>
      <c r="C20" s="97">
        <f t="array" ref="C20">IFERROR(INDEX(T_Participants[N°Tir],MATCH($B$2&amp;$B20&amp;$E20,T_Participants[Départ]&amp;T_Participants[Cible],0)),"")</f>
        <v>1</v>
      </c>
      <c r="D20" s="185"/>
      <c r="E20" s="105" t="s">
        <v>101</v>
      </c>
      <c r="F20" s="106" t="str">
        <f t="array" ref="F20">IFERROR(INDEX(T_Participants[Nom],MATCH($B$2&amp;$B20&amp;$E20,T_Participants[Départ]&amp;T_Participants[Cible],0)),"")</f>
        <v>VZGWBL MVWHFK</v>
      </c>
      <c r="G20" s="107" t="str">
        <f>IFERROR(INDEX(T_Participants[Club],MATCH(F20,T_Participants[Nom],0)),"")</f>
        <v>WQCYEOXR</v>
      </c>
      <c r="H20" s="107" t="str">
        <f t="array" ref="H20">IFERROR(INDEX(T_Participants[Cat.Clt.],MATCH(F20&amp;$B$2,T_Participants[Nom]&amp;T_Participants[Départ],0)),"")</f>
        <v>S3HCL</v>
      </c>
      <c r="I20" s="108">
        <f t="shared" si="0"/>
        <v>0</v>
      </c>
      <c r="J20" s="109"/>
      <c r="K20" s="109"/>
      <c r="L20" s="109"/>
      <c r="M20" s="109"/>
      <c r="N20" s="109"/>
      <c r="O20" s="110">
        <f>IFERROR(INDEX(T_Categories[Code],MATCH(H20,T_Categories[[Catégories ]],0)),"")</f>
        <v>15</v>
      </c>
    </row>
    <row r="21" spans="2:15" x14ac:dyDescent="0.55000000000000004">
      <c r="B21" s="104" t="str">
        <f t="shared" ref="B21:B22" si="5">B20</f>
        <v>05</v>
      </c>
      <c r="C21" s="97">
        <f t="array" ref="C21">IFERROR(INDEX(T_Participants[N°Tir],MATCH($B$2&amp;$B21&amp;$E21,T_Participants[Départ]&amp;T_Participants[Cible],0)),"")</f>
        <v>1</v>
      </c>
      <c r="D21" s="185"/>
      <c r="E21" s="105" t="s">
        <v>100</v>
      </c>
      <c r="F21" s="106" t="str">
        <f t="array" ref="F21">IFERROR(INDEX(T_Participants[Nom],MATCH($B$2&amp;$B21&amp;$E21,T_Participants[Départ]&amp;T_Participants[Cible],0)),"")</f>
        <v>SVDOIKKQ JFJVU</v>
      </c>
      <c r="G21" s="107" t="str">
        <f>IFERROR(INDEX(T_Participants[Club],MATCH(F21,T_Participants[Nom],0)),"")</f>
        <v>PURF 7JRR</v>
      </c>
      <c r="H21" s="107" t="str">
        <f t="array" ref="H21">IFERROR(INDEX(T_Participants[Cat.Clt.],MATCH(F21&amp;$B$2,T_Participants[Nom]&amp;T_Participants[Départ],0)),"")</f>
        <v>S3HCL</v>
      </c>
      <c r="I21" s="108">
        <f t="shared" si="0"/>
        <v>0</v>
      </c>
      <c r="J21" s="109"/>
      <c r="K21" s="109"/>
      <c r="L21" s="109"/>
      <c r="M21" s="109"/>
      <c r="N21" s="109"/>
      <c r="O21" s="110">
        <f>IFERROR(INDEX(T_Categories[Code],MATCH(H21,T_Categories[[Catégories ]],0)),"")</f>
        <v>15</v>
      </c>
    </row>
    <row r="22" spans="2:15" ht="25.2" thickBot="1" x14ac:dyDescent="0.6">
      <c r="B22" s="104" t="str">
        <f t="shared" si="5"/>
        <v>05</v>
      </c>
      <c r="C22" s="97">
        <f t="array" ref="C22">IFERROR(INDEX(T_Participants[N°Tir],MATCH($B$2&amp;$B22&amp;$E22,T_Participants[Départ]&amp;T_Participants[Cible],0)),"")</f>
        <v>1</v>
      </c>
      <c r="D22" s="186"/>
      <c r="E22" s="111" t="s">
        <v>99</v>
      </c>
      <c r="F22" s="112" t="str">
        <f t="array" ref="F22">IFERROR(INDEX(T_Participants[Nom],MATCH($B$2&amp;$B22&amp;$E22,T_Participants[Départ]&amp;T_Participants[Cible],0)),"")</f>
        <v>DVVRD LICDB</v>
      </c>
      <c r="G22" s="113" t="str">
        <f>IFERROR(INDEX(T_Participants[Club],MATCH(F22,T_Participants[Nom],0)),"")</f>
        <v>FIQJVUABT DVMHFE</v>
      </c>
      <c r="H22" s="113" t="str">
        <f t="array" ref="H22">IFERROR(INDEX(T_Participants[Cat.Clt.],MATCH(F22&amp;$B$2,T_Participants[Nom]&amp;T_Participants[Départ],0)),"")</f>
        <v>S3HCL</v>
      </c>
      <c r="I22" s="114">
        <f t="shared" si="0"/>
        <v>0</v>
      </c>
      <c r="J22" s="115"/>
      <c r="K22" s="115"/>
      <c r="L22" s="115"/>
      <c r="M22" s="115"/>
      <c r="N22" s="115"/>
      <c r="O22" s="116">
        <f>IFERROR(INDEX(T_Categories[Code],MATCH(H22,T_Categories[[Catégories ]],0)),"")</f>
        <v>15</v>
      </c>
    </row>
    <row r="23" spans="2:15" x14ac:dyDescent="0.55000000000000004">
      <c r="B23" s="96" t="str">
        <f>D23</f>
        <v>06</v>
      </c>
      <c r="C23" s="97">
        <f t="array" ref="C23">IFERROR(INDEX(T_Participants[N°Tir],MATCH($B$2&amp;$B23&amp;$E23,T_Participants[Départ]&amp;T_Participants[Cible],0)),"")</f>
        <v>1</v>
      </c>
      <c r="D23" s="181" t="s">
        <v>106</v>
      </c>
      <c r="E23" s="117" t="s">
        <v>102</v>
      </c>
      <c r="F23" s="118" t="str">
        <f t="array" ref="F23">IFERROR(INDEX(T_Participants[Nom],MATCH($B$2&amp;$B23&amp;$E23,T_Participants[Départ]&amp;T_Participants[Cible],0)),"")</f>
        <v>LUBJKMOPJ SVRRNGA</v>
      </c>
      <c r="G23" s="119" t="str">
        <f>IFERROR(INDEX(T_Participants[Club],MATCH(F23,T_Participants[Nom],0)),"")</f>
        <v>RLTO 8XUB</v>
      </c>
      <c r="H23" s="119" t="str">
        <f t="array" ref="H23">IFERROR(INDEX(T_Participants[Cat.Clt.],MATCH(F23&amp;$B$2,T_Participants[Nom]&amp;T_Participants[Départ],0)),"")</f>
        <v>S1HCO</v>
      </c>
      <c r="I23" s="120">
        <f t="shared" si="0"/>
        <v>0</v>
      </c>
      <c r="J23" s="121"/>
      <c r="K23" s="121"/>
      <c r="L23" s="121"/>
      <c r="M23" s="121"/>
      <c r="N23" s="121"/>
      <c r="O23" s="122">
        <f>IFERROR(INDEX(T_Categories[Code],MATCH(H23,T_Categories[[Catégories ]],0)),"")</f>
        <v>25</v>
      </c>
    </row>
    <row r="24" spans="2:15" x14ac:dyDescent="0.55000000000000004">
      <c r="B24" s="104" t="str">
        <f>B23</f>
        <v>06</v>
      </c>
      <c r="C24" s="97">
        <f t="array" ref="C24">IFERROR(INDEX(T_Participants[N°Tir],MATCH($B$2&amp;$B24&amp;$E24,T_Participants[Départ]&amp;T_Participants[Cible],0)),"")</f>
        <v>1</v>
      </c>
      <c r="D24" s="182"/>
      <c r="E24" s="123" t="s">
        <v>101</v>
      </c>
      <c r="F24" s="124" t="str">
        <f t="array" ref="F24">IFERROR(INDEX(T_Participants[Nom],MATCH($B$2&amp;$B24&amp;$E24,T_Participants[Départ]&amp;T_Participants[Cible],0)),"")</f>
        <v>IHCPXAWS JOWVKVV</v>
      </c>
      <c r="G24" s="125" t="str">
        <f>IFERROR(INDEX(T_Participants[Club],MATCH(F24,T_Participants[Nom],0)),"")</f>
        <v>HZPKHVRQE MXGNES</v>
      </c>
      <c r="H24" s="125" t="str">
        <f t="array" ref="H24">IFERROR(INDEX(T_Participants[Cat.Clt.],MATCH(F24&amp;$B$2,T_Participants[Nom]&amp;T_Participants[Départ],0)),"")</f>
        <v>S1HCO</v>
      </c>
      <c r="I24" s="126">
        <f t="shared" si="0"/>
        <v>0</v>
      </c>
      <c r="J24" s="127"/>
      <c r="K24" s="127"/>
      <c r="L24" s="127"/>
      <c r="M24" s="127"/>
      <c r="N24" s="127"/>
      <c r="O24" s="128">
        <f>IFERROR(INDEX(T_Categories[Code],MATCH(H24,T_Categories[[Catégories ]],0)),"")</f>
        <v>25</v>
      </c>
    </row>
    <row r="25" spans="2:15" x14ac:dyDescent="0.55000000000000004">
      <c r="B25" s="104" t="str">
        <f t="shared" ref="B25:B26" si="6">B24</f>
        <v>06</v>
      </c>
      <c r="C25" s="97">
        <f t="array" ref="C25">IFERROR(INDEX(T_Participants[N°Tir],MATCH($B$2&amp;$B25&amp;$E25,T_Participants[Départ]&amp;T_Participants[Cible],0)),"")</f>
        <v>1</v>
      </c>
      <c r="D25" s="182"/>
      <c r="E25" s="123" t="s">
        <v>100</v>
      </c>
      <c r="F25" s="124" t="str">
        <f t="array" ref="F25">IFERROR(INDEX(T_Participants[Nom],MATCH($B$2&amp;$B25&amp;$E25,T_Participants[Départ]&amp;T_Participants[Cible],0)),"")</f>
        <v>KYYLHMQC TGRHCB</v>
      </c>
      <c r="G25" s="125" t="str">
        <f>IFERROR(INDEX(T_Participants[Club],MATCH(F25,T_Participants[Nom],0)),"")</f>
        <v>YMQLTRUR</v>
      </c>
      <c r="H25" s="125" t="str">
        <f t="array" ref="H25">IFERROR(INDEX(T_Participants[Cat.Clt.],MATCH(F25&amp;$B$2,T_Participants[Nom]&amp;T_Participants[Départ],0)),"")</f>
        <v>S3HCO</v>
      </c>
      <c r="I25" s="126">
        <f t="shared" si="0"/>
        <v>0</v>
      </c>
      <c r="J25" s="127"/>
      <c r="K25" s="127"/>
      <c r="L25" s="127"/>
      <c r="M25" s="127"/>
      <c r="N25" s="127"/>
      <c r="O25" s="128">
        <f>IFERROR(INDEX(T_Categories[Code],MATCH(H25,T_Categories[[Catégories ]],0)),"")</f>
        <v>29</v>
      </c>
    </row>
    <row r="26" spans="2:15" ht="25.2" thickBot="1" x14ac:dyDescent="0.6">
      <c r="B26" s="104" t="str">
        <f t="shared" si="6"/>
        <v>06</v>
      </c>
      <c r="C26" s="97" t="str">
        <f t="array" ref="C26">IFERROR(INDEX(T_Participants[N°Tir],MATCH($B$2&amp;$B26&amp;$E26,T_Participants[Départ]&amp;T_Participants[Cible],0)),"")</f>
        <v/>
      </c>
      <c r="D26" s="183"/>
      <c r="E26" s="135" t="s">
        <v>99</v>
      </c>
      <c r="F26" s="136" t="str">
        <f t="array" ref="F26">IFERROR(INDEX(T_Participants[Nom],MATCH($B$2&amp;$B26&amp;$E26,T_Participants[Départ]&amp;T_Participants[Cible],0)),"")</f>
        <v/>
      </c>
      <c r="G26" s="137" t="str">
        <f>IFERROR(INDEX(T_Participants[Club],MATCH(F26,T_Participants[Nom],0)),"")</f>
        <v/>
      </c>
      <c r="H26" s="137" t="str">
        <f t="array" ref="H26">IFERROR(INDEX(T_Participants[Cat.Clt.],MATCH(F26&amp;$B$2,T_Participants[Nom]&amp;T_Participants[Départ],0)),"")</f>
        <v/>
      </c>
      <c r="I26" s="138">
        <f t="shared" si="0"/>
        <v>0</v>
      </c>
      <c r="J26" s="139"/>
      <c r="K26" s="139"/>
      <c r="L26" s="139"/>
      <c r="M26" s="139"/>
      <c r="N26" s="139"/>
      <c r="O26" s="140" t="str">
        <f>IFERROR(INDEX(T_Categories[Code],MATCH(H26,T_Categories[[Catégories ]],0)),"")</f>
        <v/>
      </c>
    </row>
    <row r="27" spans="2:15" x14ac:dyDescent="0.55000000000000004">
      <c r="B27" s="96" t="str">
        <f>D27</f>
        <v>07</v>
      </c>
      <c r="C27" s="97">
        <f t="array" ref="C27">IFERROR(INDEX(T_Participants[N°Tir],MATCH($B$2&amp;$B27&amp;$E27,T_Participants[Départ]&amp;T_Participants[Cible],0)),"")</f>
        <v>1</v>
      </c>
      <c r="D27" s="184" t="s">
        <v>105</v>
      </c>
      <c r="E27" s="98" t="s">
        <v>102</v>
      </c>
      <c r="F27" s="99" t="str">
        <f t="array" ref="F27">IFERROR(INDEX(T_Participants[Nom],MATCH($B$2&amp;$B27&amp;$E27,T_Participants[Départ]&amp;T_Participants[Cible],0)),"")</f>
        <v>XFHIS HJQQYEI ZYQU</v>
      </c>
      <c r="G27" s="100" t="str">
        <f>IFERROR(INDEX(T_Participants[Club],MATCH(F27,T_Participants[Nom],0)),"")</f>
        <v>CCAT 2HSP</v>
      </c>
      <c r="H27" s="100" t="str">
        <f t="array" ref="H27">IFERROR(INDEX(T_Participants[Cat.Clt.],MATCH(F27&amp;$B$2,T_Participants[Nom]&amp;T_Participants[Départ],0)),"")</f>
        <v>S2FCL</v>
      </c>
      <c r="I27" s="101">
        <f t="shared" si="0"/>
        <v>0</v>
      </c>
      <c r="J27" s="102"/>
      <c r="K27" s="102"/>
      <c r="L27" s="102"/>
      <c r="M27" s="102"/>
      <c r="N27" s="102"/>
      <c r="O27" s="103">
        <f>IFERROR(INDEX(T_Categories[Code],MATCH(H27,T_Categories[[Catégories ]],0)),"")</f>
        <v>12</v>
      </c>
    </row>
    <row r="28" spans="2:15" x14ac:dyDescent="0.55000000000000004">
      <c r="B28" s="104" t="str">
        <f>B27</f>
        <v>07</v>
      </c>
      <c r="C28" s="97">
        <f t="array" ref="C28">IFERROR(INDEX(T_Participants[N°Tir],MATCH($B$2&amp;$B28&amp;$E28,T_Participants[Départ]&amp;T_Participants[Cible],0)),"")</f>
        <v>1</v>
      </c>
      <c r="D28" s="185"/>
      <c r="E28" s="105" t="s">
        <v>101</v>
      </c>
      <c r="F28" s="106" t="str">
        <f t="array" ref="F28">IFERROR(INDEX(T_Participants[Nom],MATCH($B$2&amp;$B28&amp;$E28,T_Participants[Départ]&amp;T_Participants[Cible],0)),"")</f>
        <v>ECKJGBD DOBE PNCD</v>
      </c>
      <c r="G28" s="107" t="str">
        <f>IFERROR(INDEX(T_Participants[Club],MATCH(F28,T_Participants[Nom],0)),"")</f>
        <v>IIFWBCAH</v>
      </c>
      <c r="H28" s="107" t="str">
        <f t="array" ref="H28">IFERROR(INDEX(T_Participants[Cat.Clt.],MATCH(F28&amp;$B$2,T_Participants[Nom]&amp;T_Participants[Départ],0)),"")</f>
        <v>S3HCO</v>
      </c>
      <c r="I28" s="108">
        <f t="shared" si="0"/>
        <v>0</v>
      </c>
      <c r="J28" s="109"/>
      <c r="K28" s="109"/>
      <c r="L28" s="109"/>
      <c r="M28" s="109"/>
      <c r="N28" s="109"/>
      <c r="O28" s="110">
        <f>IFERROR(INDEX(T_Categories[Code],MATCH(H28,T_Categories[[Catégories ]],0)),"")</f>
        <v>29</v>
      </c>
    </row>
    <row r="29" spans="2:15" x14ac:dyDescent="0.55000000000000004">
      <c r="B29" s="104" t="str">
        <f t="shared" ref="B29:B30" si="7">B28</f>
        <v>07</v>
      </c>
      <c r="C29" s="97">
        <f t="array" ref="C29">IFERROR(INDEX(T_Participants[N°Tir],MATCH($B$2&amp;$B29&amp;$E29,T_Participants[Départ]&amp;T_Participants[Cible],0)),"")</f>
        <v>1</v>
      </c>
      <c r="D29" s="185"/>
      <c r="E29" s="105" t="s">
        <v>100</v>
      </c>
      <c r="F29" s="106" t="str">
        <f t="array" ref="F29">IFERROR(INDEX(T_Participants[Nom],MATCH($B$2&amp;$B29&amp;$E29,T_Participants[Départ]&amp;T_Participants[Cible],0)),"")</f>
        <v>OTMUWURJ NYDBB</v>
      </c>
      <c r="G29" s="107" t="str">
        <f>IFERROR(INDEX(T_Participants[Club],MATCH(F29,T_Participants[Nom],0)),"")</f>
        <v>WIIYBDNJS CNVAOM</v>
      </c>
      <c r="H29" s="107" t="str">
        <f t="array" ref="H29">IFERROR(INDEX(T_Participants[Cat.Clt.],MATCH(F29&amp;$B$2,T_Participants[Nom]&amp;T_Participants[Départ],0)),"")</f>
        <v>S1HCO</v>
      </c>
      <c r="I29" s="108">
        <f t="shared" si="0"/>
        <v>0</v>
      </c>
      <c r="J29" s="109"/>
      <c r="K29" s="109"/>
      <c r="L29" s="109"/>
      <c r="M29" s="109"/>
      <c r="N29" s="109"/>
      <c r="O29" s="110">
        <f>IFERROR(INDEX(T_Categories[Code],MATCH(H29,T_Categories[[Catégories ]],0)),"")</f>
        <v>25</v>
      </c>
    </row>
    <row r="30" spans="2:15" ht="25.2" thickBot="1" x14ac:dyDescent="0.6">
      <c r="B30" s="104" t="str">
        <f t="shared" si="7"/>
        <v>07</v>
      </c>
      <c r="C30" s="97" t="str">
        <f t="array" ref="C30">IFERROR(INDEX(T_Participants[N°Tir],MATCH($B$2&amp;$B30&amp;$E30,T_Participants[Départ]&amp;T_Participants[Cible],0)),"")</f>
        <v/>
      </c>
      <c r="D30" s="186"/>
      <c r="E30" s="111" t="s">
        <v>99</v>
      </c>
      <c r="F30" s="112" t="str">
        <f t="array" ref="F30">IFERROR(INDEX(T_Participants[Nom],MATCH($B$2&amp;$B30&amp;$E30,T_Participants[Départ]&amp;T_Participants[Cible],0)),"")</f>
        <v/>
      </c>
      <c r="G30" s="113" t="str">
        <f>IFERROR(INDEX(T_Participants[Club],MATCH(F30,T_Participants[Nom],0)),"")</f>
        <v/>
      </c>
      <c r="H30" s="113" t="str">
        <f t="array" ref="H30">IFERROR(INDEX(T_Participants[Cat.Clt.],MATCH(F30&amp;$B$2,T_Participants[Nom]&amp;T_Participants[Départ],0)),"")</f>
        <v/>
      </c>
      <c r="I30" s="114">
        <f t="shared" si="0"/>
        <v>0</v>
      </c>
      <c r="J30" s="115"/>
      <c r="K30" s="115"/>
      <c r="L30" s="115"/>
      <c r="M30" s="115"/>
      <c r="N30" s="115"/>
      <c r="O30" s="116" t="str">
        <f>IFERROR(INDEX(T_Categories[Code],MATCH(H30,T_Categories[[Catégories ]],0)),"")</f>
        <v/>
      </c>
    </row>
    <row r="31" spans="2:15" x14ac:dyDescent="0.55000000000000004">
      <c r="B31" s="96" t="str">
        <f>D31</f>
        <v>08</v>
      </c>
      <c r="C31" s="97">
        <f t="array" ref="C31">IFERROR(INDEX(T_Participants[N°Tir],MATCH($B$2&amp;$B31&amp;$E31,T_Participants[Départ]&amp;T_Participants[Cible],0)),"")</f>
        <v>1</v>
      </c>
      <c r="D31" s="181" t="s">
        <v>104</v>
      </c>
      <c r="E31" s="117" t="s">
        <v>102</v>
      </c>
      <c r="F31" s="118" t="str">
        <f t="array" ref="F31">IFERROR(INDEX(T_Participants[Nom],MATCH($B$2&amp;$B31&amp;$E31,T_Participants[Départ]&amp;T_Participants[Cible],0)),"")</f>
        <v>PUTMQAD XXSE</v>
      </c>
      <c r="G31" s="119" t="str">
        <f>IFERROR(INDEX(T_Participants[Club],MATCH(F31,T_Participants[Nom],0)),"")</f>
        <v>FNMC 6HXN</v>
      </c>
      <c r="H31" s="119" t="str">
        <f t="array" ref="H31">IFERROR(INDEX(T_Participants[Cat.Clt.],MATCH(F31&amp;$B$2,T_Participants[Nom]&amp;T_Participants[Départ],0)),"")</f>
        <v>S1HCO</v>
      </c>
      <c r="I31" s="120">
        <f t="shared" si="0"/>
        <v>0</v>
      </c>
      <c r="J31" s="121"/>
      <c r="K31" s="121"/>
      <c r="L31" s="121"/>
      <c r="M31" s="121"/>
      <c r="N31" s="121"/>
      <c r="O31" s="122">
        <f>IFERROR(INDEX(T_Categories[Code],MATCH(H31,T_Categories[[Catégories ]],0)),"")</f>
        <v>25</v>
      </c>
    </row>
    <row r="32" spans="2:15" x14ac:dyDescent="0.55000000000000004">
      <c r="B32" s="104" t="str">
        <f>B31</f>
        <v>08</v>
      </c>
      <c r="C32" s="97">
        <f t="array" ref="C32">IFERROR(INDEX(T_Participants[N°Tir],MATCH($B$2&amp;$B32&amp;$E32,T_Participants[Départ]&amp;T_Participants[Cible],0)),"")</f>
        <v>1</v>
      </c>
      <c r="D32" s="182"/>
      <c r="E32" s="123" t="s">
        <v>101</v>
      </c>
      <c r="F32" s="124" t="str">
        <f t="array" ref="F32">IFERROR(INDEX(T_Participants[Nom],MATCH($B$2&amp;$B32&amp;$E32,T_Participants[Départ]&amp;T_Participants[Cible],0)),"")</f>
        <v>STXWF KWCUPE</v>
      </c>
      <c r="G32" s="125" t="str">
        <f>IFERROR(INDEX(T_Participants[Club],MATCH(F32,T_Participants[Nom],0)),"")</f>
        <v>QRCJWZNEP EDJVHT</v>
      </c>
      <c r="H32" s="125" t="str">
        <f t="array" ref="H32">IFERROR(INDEX(T_Participants[Cat.Clt.],MATCH(F32&amp;$B$2,T_Participants[Nom]&amp;T_Participants[Départ],0)),"")</f>
        <v>S2HCL</v>
      </c>
      <c r="I32" s="126">
        <f t="shared" si="0"/>
        <v>0</v>
      </c>
      <c r="J32" s="127"/>
      <c r="K32" s="127"/>
      <c r="L32" s="127"/>
      <c r="M32" s="127"/>
      <c r="N32" s="127"/>
      <c r="O32" s="128">
        <f>IFERROR(INDEX(T_Categories[Code],MATCH(H32,T_Categories[[Catégories ]],0)),"")</f>
        <v>13</v>
      </c>
    </row>
    <row r="33" spans="2:15" x14ac:dyDescent="0.55000000000000004">
      <c r="B33" s="104" t="str">
        <f t="shared" ref="B33:B34" si="8">B32</f>
        <v>08</v>
      </c>
      <c r="C33" s="97">
        <f t="array" ref="C33">IFERROR(INDEX(T_Participants[N°Tir],MATCH($B$2&amp;$B33&amp;$E33,T_Participants[Départ]&amp;T_Participants[Cible],0)),"")</f>
        <v>2</v>
      </c>
      <c r="D33" s="182"/>
      <c r="E33" s="123" t="s">
        <v>100</v>
      </c>
      <c r="F33" s="124" t="str">
        <f t="array" ref="F33">IFERROR(INDEX(T_Participants[Nom],MATCH($B$2&amp;$B33&amp;$E33,T_Participants[Départ]&amp;T_Participants[Cible],0)),"")</f>
        <v>JELMXZ WLOEKIDTJ</v>
      </c>
      <c r="G33" s="125" t="str">
        <f>IFERROR(INDEX(T_Participants[Club],MATCH(F33,T_Participants[Nom],0)),"")</f>
        <v>UGXW 3APM</v>
      </c>
      <c r="H33" s="125" t="str">
        <f t="array" ref="H33">IFERROR(INDEX(T_Participants[Cat.Clt.],MATCH(F33&amp;$B$2,T_Participants[Nom]&amp;T_Participants[Départ],0)),"")</f>
        <v>S1FCO</v>
      </c>
      <c r="I33" s="126">
        <f t="shared" si="0"/>
        <v>0</v>
      </c>
      <c r="J33" s="127"/>
      <c r="K33" s="127"/>
      <c r="L33" s="127"/>
      <c r="M33" s="127"/>
      <c r="N33" s="127"/>
      <c r="O33" s="128">
        <f>IFERROR(INDEX(T_Categories[Code],MATCH(H33,T_Categories[[Catégories ]],0)),"")</f>
        <v>24</v>
      </c>
    </row>
    <row r="34" spans="2:15" ht="25.2" thickBot="1" x14ac:dyDescent="0.6">
      <c r="B34" s="104" t="str">
        <f t="shared" si="8"/>
        <v>08</v>
      </c>
      <c r="C34" s="97">
        <f t="array" ref="C34">IFERROR(INDEX(T_Participants[N°Tir],MATCH($B$2&amp;$B34&amp;$E34,T_Participants[Départ]&amp;T_Participants[Cible],0)),"")</f>
        <v>1</v>
      </c>
      <c r="D34" s="183"/>
      <c r="E34" s="135" t="s">
        <v>99</v>
      </c>
      <c r="F34" s="136" t="str">
        <f t="array" ref="F34">IFERROR(INDEX(T_Participants[Nom],MATCH($B$2&amp;$B34&amp;$E34,T_Participants[Départ]&amp;T_Participants[Cible],0)),"")</f>
        <v>JUQJQQ GKMDZCN</v>
      </c>
      <c r="G34" s="137" t="str">
        <f>IFERROR(INDEX(T_Participants[Club],MATCH(F34,T_Participants[Nom],0)),"")</f>
        <v>VIXC</v>
      </c>
      <c r="H34" s="137" t="str">
        <f t="array" ref="H34">IFERROR(INDEX(T_Participants[Cat.Clt.],MATCH(F34&amp;$B$2,T_Participants[Nom]&amp;T_Participants[Départ],0)),"")</f>
        <v>S1HCL</v>
      </c>
      <c r="I34" s="138">
        <f t="shared" si="0"/>
        <v>0</v>
      </c>
      <c r="J34" s="139"/>
      <c r="K34" s="139"/>
      <c r="L34" s="139"/>
      <c r="M34" s="139"/>
      <c r="N34" s="139"/>
      <c r="O34" s="140">
        <f>IFERROR(INDEX(T_Categories[Code],MATCH(H34,T_Categories[[Catégories ]],0)),"")</f>
        <v>11</v>
      </c>
    </row>
    <row r="35" spans="2:15" x14ac:dyDescent="0.55000000000000004">
      <c r="B35" s="96" t="str">
        <f>D35</f>
        <v>09</v>
      </c>
      <c r="C35" s="97">
        <f t="array" ref="C35">IFERROR(INDEX(T_Participants[N°Tir],MATCH($B$2&amp;$B35&amp;$E35,T_Participants[Départ]&amp;T_Participants[Cible],0)),"")</f>
        <v>1</v>
      </c>
      <c r="D35" s="184" t="s">
        <v>103</v>
      </c>
      <c r="E35" s="98" t="s">
        <v>102</v>
      </c>
      <c r="F35" s="99" t="str">
        <f t="array" ref="F35">IFERROR(INDEX(T_Participants[Nom],MATCH($B$2&amp;$B35&amp;$E35,T_Participants[Départ]&amp;T_Participants[Cible],0)),"")</f>
        <v>HFOUF SULYAY</v>
      </c>
      <c r="G35" s="100" t="str">
        <f>IFERROR(INDEX(T_Participants[Club],MATCH(F35,T_Participants[Nom],0)),"")</f>
        <v>ZYIXVZRYH DKVAGC</v>
      </c>
      <c r="H35" s="100" t="str">
        <f t="array" ref="H35">IFERROR(INDEX(T_Participants[Cat.Clt.],MATCH(F35&amp;$B$2,T_Participants[Nom]&amp;T_Participants[Départ],0)),"")</f>
        <v>S3HCO</v>
      </c>
      <c r="I35" s="101">
        <f t="shared" si="0"/>
        <v>0</v>
      </c>
      <c r="J35" s="102"/>
      <c r="K35" s="102"/>
      <c r="L35" s="102"/>
      <c r="M35" s="102"/>
      <c r="N35" s="102"/>
      <c r="O35" s="103">
        <f>IFERROR(INDEX(T_Categories[Code],MATCH(H35,T_Categories[[Catégories ]],0)),"")</f>
        <v>29</v>
      </c>
    </row>
    <row r="36" spans="2:15" x14ac:dyDescent="0.55000000000000004">
      <c r="B36" s="104" t="str">
        <f>B35</f>
        <v>09</v>
      </c>
      <c r="C36" s="97">
        <f t="array" ref="C36">IFERROR(INDEX(T_Participants[N°Tir],MATCH($B$2&amp;$B36&amp;$E36,T_Participants[Départ]&amp;T_Participants[Cible],0)),"")</f>
        <v>1</v>
      </c>
      <c r="D36" s="185"/>
      <c r="E36" s="105" t="s">
        <v>101</v>
      </c>
      <c r="F36" s="106" t="str">
        <f t="array" ref="F36">IFERROR(INDEX(T_Participants[Nom],MATCH($B$2&amp;$B36&amp;$E36,T_Participants[Départ]&amp;T_Participants[Cible],0)),"")</f>
        <v>KKDSCVHRY GBOG</v>
      </c>
      <c r="G36" s="107" t="str">
        <f>IFERROR(INDEX(T_Participants[Club],MATCH(F36,T_Participants[Nom],0)),"")</f>
        <v>MAKAHYJO</v>
      </c>
      <c r="H36" s="107" t="str">
        <f t="array" ref="H36">IFERROR(INDEX(T_Participants[Cat.Clt.],MATCH(F36&amp;$B$2,T_Participants[Nom]&amp;T_Participants[Départ],0)),"")</f>
        <v>S1HBB</v>
      </c>
      <c r="I36" s="108">
        <f t="shared" si="0"/>
        <v>0</v>
      </c>
      <c r="J36" s="109"/>
      <c r="K36" s="109"/>
      <c r="L36" s="109"/>
      <c r="M36" s="109"/>
      <c r="N36" s="109"/>
      <c r="O36" s="110">
        <f>IFERROR(INDEX(T_Categories[Code],MATCH(H36,T_Categories[[Catégories ]],0)),"")</f>
        <v>39</v>
      </c>
    </row>
    <row r="37" spans="2:15" x14ac:dyDescent="0.55000000000000004">
      <c r="B37" s="104" t="str">
        <f t="shared" ref="B37:B38" si="9">B36</f>
        <v>09</v>
      </c>
      <c r="C37" s="97">
        <f t="array" ref="C37">IFERROR(INDEX(T_Participants[N°Tir],MATCH($B$2&amp;$B37&amp;$E37,T_Participants[Départ]&amp;T_Participants[Cible],0)),"")</f>
        <v>1</v>
      </c>
      <c r="D37" s="185"/>
      <c r="E37" s="105" t="s">
        <v>100</v>
      </c>
      <c r="F37" s="106" t="str">
        <f t="array" ref="F37">IFERROR(INDEX(T_Participants[Nom],MATCH($B$2&amp;$B37&amp;$E37,T_Participants[Départ]&amp;T_Participants[Cible],0)),"")</f>
        <v>YBGK OM</v>
      </c>
      <c r="G37" s="107" t="str">
        <f>IFERROR(INDEX(T_Participants[Club],MATCH(F37,T_Participants[Nom],0)),"")</f>
        <v>POBSTNHX</v>
      </c>
      <c r="H37" s="107" t="str">
        <f t="array" ref="H37">IFERROR(INDEX(T_Participants[Cat.Clt.],MATCH(F37&amp;$B$2,T_Participants[Nom]&amp;T_Participants[Départ],0)),"")</f>
        <v>S2HCO</v>
      </c>
      <c r="I37" s="108">
        <f t="shared" si="0"/>
        <v>0</v>
      </c>
      <c r="J37" s="109"/>
      <c r="K37" s="109"/>
      <c r="L37" s="109"/>
      <c r="M37" s="109"/>
      <c r="N37" s="109"/>
      <c r="O37" s="110">
        <f>IFERROR(INDEX(T_Categories[Code],MATCH(H37,T_Categories[[Catégories ]],0)),"")</f>
        <v>27</v>
      </c>
    </row>
    <row r="38" spans="2:15" ht="25.2" thickBot="1" x14ac:dyDescent="0.6">
      <c r="B38" s="104" t="str">
        <f t="shared" si="9"/>
        <v>09</v>
      </c>
      <c r="C38" s="97">
        <f t="array" ref="C38">IFERROR(INDEX(T_Participants[N°Tir],MATCH($B$2&amp;$B38&amp;$E38,T_Participants[Départ]&amp;T_Participants[Cible],0)),"")</f>
        <v>1</v>
      </c>
      <c r="D38" s="186"/>
      <c r="E38" s="111" t="s">
        <v>99</v>
      </c>
      <c r="F38" s="112" t="str">
        <f t="array" ref="F38">IFERROR(INDEX(T_Participants[Nom],MATCH($B$2&amp;$B38&amp;$E38,T_Participants[Départ]&amp;T_Participants[Cible],0)),"")</f>
        <v>NDWJAJVOD MRYFHOIQ</v>
      </c>
      <c r="G38" s="113" t="str">
        <f>IFERROR(INDEX(T_Participants[Club],MATCH(F38,T_Participants[Nom],0)),"")</f>
        <v>HTMSOBCSC AKSAXQ</v>
      </c>
      <c r="H38" s="113" t="str">
        <f t="array" ref="H38">IFERROR(INDEX(T_Participants[Cat.Clt.],MATCH(F38&amp;$B$2,T_Participants[Nom]&amp;T_Participants[Départ],0)),"")</f>
        <v>S2HCL</v>
      </c>
      <c r="I38" s="114">
        <f t="shared" si="0"/>
        <v>0</v>
      </c>
      <c r="J38" s="115"/>
      <c r="K38" s="115"/>
      <c r="L38" s="115"/>
      <c r="M38" s="115"/>
      <c r="N38" s="115"/>
      <c r="O38" s="116">
        <f>IFERROR(INDEX(T_Categories[Code],MATCH(H38,T_Categories[[Catégories ]],0)),"")</f>
        <v>13</v>
      </c>
    </row>
    <row r="39" spans="2:15" x14ac:dyDescent="0.55000000000000004">
      <c r="B39" s="96">
        <f>D39</f>
        <v>10</v>
      </c>
      <c r="C39" s="97">
        <f t="array" ref="C39">IFERROR(INDEX(T_Participants[N°Tir],MATCH($B$2&amp;$B39&amp;$E39,T_Participants[Départ]&amp;T_Participants[Cible],0)),"")</f>
        <v>1</v>
      </c>
      <c r="D39" s="181">
        <v>10</v>
      </c>
      <c r="E39" s="117" t="s">
        <v>102</v>
      </c>
      <c r="F39" s="118" t="str">
        <f t="array" ref="F39">IFERROR(INDEX(T_Participants[Nom],MATCH($B$2&amp;$B39&amp;$E39,T_Participants[Départ]&amp;T_Participants[Cible],0)),"")</f>
        <v>MVXXRD VECPAWQ</v>
      </c>
      <c r="G39" s="119" t="str">
        <f>IFERROR(INDEX(T_Participants[Club],MATCH(F39,T_Participants[Nom],0)),"")</f>
        <v>ZQQZJTYPS IWSVHW</v>
      </c>
      <c r="H39" s="119" t="str">
        <f t="array" ref="H39">IFERROR(INDEX(T_Participants[Cat.Clt.],MATCH(F39&amp;$B$2,T_Participants[Nom]&amp;T_Participants[Départ],0)),"")</f>
        <v>CFCL</v>
      </c>
      <c r="I39" s="120">
        <f t="shared" si="0"/>
        <v>0</v>
      </c>
      <c r="J39" s="121"/>
      <c r="K39" s="121"/>
      <c r="L39" s="121"/>
      <c r="M39" s="121"/>
      <c r="N39" s="121"/>
      <c r="O39" s="122">
        <f>IFERROR(INDEX(T_Categories[Code],MATCH(H39,T_Categories[[Catégories ]],0)),"")</f>
        <v>6</v>
      </c>
    </row>
    <row r="40" spans="2:15" x14ac:dyDescent="0.55000000000000004">
      <c r="B40" s="104">
        <f>B39</f>
        <v>10</v>
      </c>
      <c r="C40" s="97">
        <f t="array" ref="C40">IFERROR(INDEX(T_Participants[N°Tir],MATCH($B$2&amp;$B40&amp;$E40,T_Participants[Départ]&amp;T_Participants[Cible],0)),"")</f>
        <v>1</v>
      </c>
      <c r="D40" s="182"/>
      <c r="E40" s="123" t="s">
        <v>101</v>
      </c>
      <c r="F40" s="124" t="str">
        <f t="array" ref="F40">IFERROR(INDEX(T_Participants[Nom],MATCH($B$2&amp;$B40&amp;$E40,T_Participants[Départ]&amp;T_Participants[Cible],0)),"")</f>
        <v>YLDON XLJPSZTSFK</v>
      </c>
      <c r="G40" s="125" t="str">
        <f>IFERROR(INDEX(T_Participants[Club],MATCH(F40,T_Participants[Nom],0)),"")</f>
        <v>IVXPNCBIC UZAWWL</v>
      </c>
      <c r="H40" s="125" t="str">
        <f t="array" ref="H40">IFERROR(INDEX(T_Participants[Cat.Clt.],MATCH(F40&amp;$B$2,T_Participants[Nom]&amp;T_Participants[Départ],0)),"")</f>
        <v>S2FCL</v>
      </c>
      <c r="I40" s="126">
        <f t="shared" si="0"/>
        <v>0</v>
      </c>
      <c r="J40" s="127"/>
      <c r="K40" s="127"/>
      <c r="L40" s="127"/>
      <c r="M40" s="127"/>
      <c r="N40" s="127"/>
      <c r="O40" s="128">
        <f>IFERROR(INDEX(T_Categories[Code],MATCH(H40,T_Categories[[Catégories ]],0)),"")</f>
        <v>12</v>
      </c>
    </row>
    <row r="41" spans="2:15" x14ac:dyDescent="0.55000000000000004">
      <c r="B41" s="104">
        <f t="shared" ref="B41:B42" si="10">B40</f>
        <v>10</v>
      </c>
      <c r="C41" s="97">
        <f t="array" ref="C41">IFERROR(INDEX(T_Participants[N°Tir],MATCH($B$2&amp;$B41&amp;$E41,T_Participants[Départ]&amp;T_Participants[Cible],0)),"")</f>
        <v>1</v>
      </c>
      <c r="D41" s="182"/>
      <c r="E41" s="123" t="s">
        <v>100</v>
      </c>
      <c r="F41" s="124" t="str">
        <f t="array" ref="F41">IFERROR(INDEX(T_Participants[Nom],MATCH($B$2&amp;$B41&amp;$E41,T_Participants[Départ]&amp;T_Participants[Cible],0)),"")</f>
        <v>JWGNO UTERXV</v>
      </c>
      <c r="G41" s="125" t="str">
        <f>IFERROR(INDEX(T_Participants[Club],MATCH(F41,T_Participants[Nom],0)),"")</f>
        <v>RMOUORXXIWM</v>
      </c>
      <c r="H41" s="125" t="str">
        <f t="array" ref="H41">IFERROR(INDEX(T_Participants[Cat.Clt.],MATCH(F41&amp;$B$2,T_Participants[Nom]&amp;T_Participants[Départ],0)),"")</f>
        <v>S3HCL</v>
      </c>
      <c r="I41" s="126">
        <f t="shared" si="0"/>
        <v>0</v>
      </c>
      <c r="J41" s="127"/>
      <c r="K41" s="127"/>
      <c r="L41" s="127"/>
      <c r="M41" s="127"/>
      <c r="N41" s="127"/>
      <c r="O41" s="128">
        <f>IFERROR(INDEX(T_Categories[Code],MATCH(H41,T_Categories[[Catégories ]],0)),"")</f>
        <v>15</v>
      </c>
    </row>
    <row r="42" spans="2:15" ht="25.2" thickBot="1" x14ac:dyDescent="0.6">
      <c r="B42" s="104">
        <f t="shared" si="10"/>
        <v>10</v>
      </c>
      <c r="C42" s="97">
        <f t="array" ref="C42">IFERROR(INDEX(T_Participants[N°Tir],MATCH($B$2&amp;$B42&amp;$E42,T_Participants[Départ]&amp;T_Participants[Cible],0)),"")</f>
        <v>1</v>
      </c>
      <c r="D42" s="183"/>
      <c r="E42" s="135" t="s">
        <v>99</v>
      </c>
      <c r="F42" s="136" t="str">
        <f t="array" ref="F42">IFERROR(INDEX(T_Participants[Nom],MATCH($B$2&amp;$B42&amp;$E42,T_Participants[Départ]&amp;T_Participants[Cible],0)),"")</f>
        <v>WSQNXX VXHCSRF</v>
      </c>
      <c r="G42" s="137" t="str">
        <f>IFERROR(INDEX(T_Participants[Club],MATCH(F42,T_Participants[Nom],0)),"")</f>
        <v>A.L. TXJJTE YUEX KKV</v>
      </c>
      <c r="H42" s="137" t="str">
        <f t="array" ref="H42">IFERROR(INDEX(T_Participants[Cat.Clt.],MATCH(F42&amp;$B$2,T_Participants[Nom]&amp;T_Participants[Départ],0)),"")</f>
        <v>S3HCL</v>
      </c>
      <c r="I42" s="138">
        <f t="shared" si="0"/>
        <v>0</v>
      </c>
      <c r="J42" s="139"/>
      <c r="K42" s="139"/>
      <c r="L42" s="139"/>
      <c r="M42" s="139"/>
      <c r="N42" s="139"/>
      <c r="O42" s="140">
        <f>IFERROR(INDEX(T_Categories[Code],MATCH(H42,T_Categories[[Catégories ]],0)),"")</f>
        <v>15</v>
      </c>
    </row>
    <row r="43" spans="2:15" x14ac:dyDescent="0.55000000000000004">
      <c r="B43" s="96">
        <f>D43</f>
        <v>11</v>
      </c>
      <c r="C43" s="97">
        <f t="array" ref="C43">IFERROR(INDEX(T_Participants[N°Tir],MATCH($B$2&amp;$B43&amp;$E43,T_Participants[Départ]&amp;T_Participants[Cible],0)),"")</f>
        <v>1</v>
      </c>
      <c r="D43" s="184">
        <v>11</v>
      </c>
      <c r="E43" s="98" t="s">
        <v>102</v>
      </c>
      <c r="F43" s="99" t="str">
        <f t="array" ref="F43">IFERROR(INDEX(T_Participants[Nom],MATCH($B$2&amp;$B43&amp;$E43,T_Participants[Départ]&amp;T_Participants[Cible],0)),"")</f>
        <v>RBUQJ CYYWW</v>
      </c>
      <c r="G43" s="100" t="str">
        <f>IFERROR(INDEX(T_Participants[Club],MATCH(F43,T_Participants[Nom],0)),"")</f>
        <v>TGOFTAGOY XBNUPH</v>
      </c>
      <c r="H43" s="100" t="str">
        <f t="array" ref="H43">IFERROR(INDEX(T_Participants[Cat.Clt.],MATCH(F43&amp;$B$2,T_Participants[Nom]&amp;T_Participants[Départ],0)),"")</f>
        <v>S2HCL</v>
      </c>
      <c r="I43" s="101">
        <f t="shared" si="0"/>
        <v>0</v>
      </c>
      <c r="J43" s="102"/>
      <c r="K43" s="102"/>
      <c r="L43" s="102"/>
      <c r="M43" s="102"/>
      <c r="N43" s="102"/>
      <c r="O43" s="103">
        <f>IFERROR(INDEX(T_Categories[Code],MATCH(H43,T_Categories[[Catégories ]],0)),"")</f>
        <v>13</v>
      </c>
    </row>
    <row r="44" spans="2:15" x14ac:dyDescent="0.55000000000000004">
      <c r="B44" s="104">
        <f>B43</f>
        <v>11</v>
      </c>
      <c r="C44" s="97">
        <f t="array" ref="C44">IFERROR(INDEX(T_Participants[N°Tir],MATCH($B$2&amp;$B44&amp;$E44,T_Participants[Départ]&amp;T_Participants[Cible],0)),"")</f>
        <v>1</v>
      </c>
      <c r="D44" s="185"/>
      <c r="E44" s="105" t="s">
        <v>101</v>
      </c>
      <c r="F44" s="106" t="str">
        <f t="array" ref="F44">IFERROR(INDEX(T_Participants[Nom],MATCH($B$2&amp;$B44&amp;$E44,T_Participants[Départ]&amp;T_Participants[Cible],0)),"")</f>
        <v>VLDMYKHXXF ACNLYW</v>
      </c>
      <c r="G44" s="107" t="str">
        <f>IFERROR(INDEX(T_Participants[Club],MATCH(F44,T_Participants[Nom],0)),"")</f>
        <v>CLJQMEPVJ SDKHWA</v>
      </c>
      <c r="H44" s="107" t="str">
        <f t="array" ref="H44">IFERROR(INDEX(T_Participants[Cat.Clt.],MATCH(F44&amp;$B$2,T_Participants[Nom]&amp;T_Participants[Départ],0)),"")</f>
        <v>S2HCL</v>
      </c>
      <c r="I44" s="108">
        <f t="shared" si="0"/>
        <v>0</v>
      </c>
      <c r="J44" s="109"/>
      <c r="K44" s="109"/>
      <c r="L44" s="109"/>
      <c r="M44" s="109"/>
      <c r="N44" s="109"/>
      <c r="O44" s="110">
        <f>IFERROR(INDEX(T_Categories[Code],MATCH(H44,T_Categories[[Catégories ]],0)),"")</f>
        <v>13</v>
      </c>
    </row>
    <row r="45" spans="2:15" x14ac:dyDescent="0.55000000000000004">
      <c r="B45" s="104">
        <f t="shared" ref="B45:B46" si="11">B44</f>
        <v>11</v>
      </c>
      <c r="C45" s="97">
        <f t="array" ref="C45">IFERROR(INDEX(T_Participants[N°Tir],MATCH($B$2&amp;$B45&amp;$E45,T_Participants[Départ]&amp;T_Participants[Cible],0)),"")</f>
        <v>1</v>
      </c>
      <c r="D45" s="185"/>
      <c r="E45" s="105" t="s">
        <v>100</v>
      </c>
      <c r="F45" s="106" t="str">
        <f t="array" ref="F45">IFERROR(INDEX(T_Participants[Nom],MATCH($B$2&amp;$B45&amp;$E45,T_Participants[Départ]&amp;T_Participants[Cible],0)),"")</f>
        <v>KQCPTNNICM AGTPAGO</v>
      </c>
      <c r="G45" s="107" t="str">
        <f>IFERROR(INDEX(T_Participants[Club],MATCH(F45,T_Participants[Nom],0)),"")</f>
        <v>QCFTQPJE</v>
      </c>
      <c r="H45" s="107" t="str">
        <f t="array" ref="H45">IFERROR(INDEX(T_Participants[Cat.Clt.],MATCH(F45&amp;$B$2,T_Participants[Nom]&amp;T_Participants[Départ],0)),"")</f>
        <v>S1FCL</v>
      </c>
      <c r="I45" s="108">
        <f t="shared" si="0"/>
        <v>0</v>
      </c>
      <c r="J45" s="109"/>
      <c r="K45" s="109"/>
      <c r="L45" s="109"/>
      <c r="M45" s="109"/>
      <c r="N45" s="109"/>
      <c r="O45" s="110">
        <f>IFERROR(INDEX(T_Categories[Code],MATCH(H45,T_Categories[[Catégories ]],0)),"")</f>
        <v>10</v>
      </c>
    </row>
    <row r="46" spans="2:15" ht="25.2" thickBot="1" x14ac:dyDescent="0.6">
      <c r="B46" s="104">
        <f t="shared" si="11"/>
        <v>11</v>
      </c>
      <c r="C46" s="97">
        <f t="array" ref="C46">IFERROR(INDEX(T_Participants[N°Tir],MATCH($B$2&amp;$B46&amp;$E46,T_Participants[Départ]&amp;T_Participants[Cible],0)),"")</f>
        <v>1</v>
      </c>
      <c r="D46" s="186"/>
      <c r="E46" s="111" t="s">
        <v>99</v>
      </c>
      <c r="F46" s="112" t="str">
        <f t="array" ref="F46">IFERROR(INDEX(T_Participants[Nom],MATCH($B$2&amp;$B46&amp;$E46,T_Participants[Départ]&amp;T_Participants[Cible],0)),"")</f>
        <v>UFKRYQCW KXRAJB</v>
      </c>
      <c r="G46" s="113" t="str">
        <f>IFERROR(INDEX(T_Participants[Club],MATCH(F46,T_Participants[Nom],0)),"")</f>
        <v>UNVXLGWVE LGJ CJPJW</v>
      </c>
      <c r="H46" s="113" t="str">
        <f t="array" ref="H46">IFERROR(INDEX(T_Participants[Cat.Clt.],MATCH(F46&amp;$B$2,T_Participants[Nom]&amp;T_Participants[Départ],0)),"")</f>
        <v>S2FCL</v>
      </c>
      <c r="I46" s="114">
        <f t="shared" si="0"/>
        <v>0</v>
      </c>
      <c r="J46" s="115"/>
      <c r="K46" s="115"/>
      <c r="L46" s="115"/>
      <c r="M46" s="115"/>
      <c r="N46" s="115"/>
      <c r="O46" s="116">
        <f>IFERROR(INDEX(T_Categories[Code],MATCH(H46,T_Categories[[Catégories ]],0)),"")</f>
        <v>12</v>
      </c>
    </row>
    <row r="47" spans="2:15" x14ac:dyDescent="0.55000000000000004">
      <c r="B47" s="96">
        <f>D47</f>
        <v>12</v>
      </c>
      <c r="C47" s="97">
        <f t="array" ref="C47">IFERROR(INDEX(T_Participants[N°Tir],MATCH($B$2&amp;$B47&amp;$E47,T_Participants[Départ]&amp;T_Participants[Cible],0)),"")</f>
        <v>1</v>
      </c>
      <c r="D47" s="181">
        <v>12</v>
      </c>
      <c r="E47" s="117" t="s">
        <v>102</v>
      </c>
      <c r="F47" s="118" t="str">
        <f t="array" ref="F47">IFERROR(INDEX(T_Participants[Nom],MATCH($B$2&amp;$B47&amp;$E47,T_Participants[Départ]&amp;T_Participants[Cible],0)),"")</f>
        <v>GEFNKDT VXYHYVQLFN</v>
      </c>
      <c r="G47" s="119" t="str">
        <f>IFERROR(INDEX(T_Participants[Club],MATCH(F47,T_Participants[Nom],0)),"")</f>
        <v>BHMQWISFU GRYEWY</v>
      </c>
      <c r="H47" s="119" t="str">
        <f t="array" ref="H47">IFERROR(INDEX(T_Participants[Cat.Clt.],MATCH(F47&amp;$B$2,T_Participants[Nom]&amp;T_Participants[Départ],0)),"")</f>
        <v>S2FCL</v>
      </c>
      <c r="I47" s="120">
        <f t="shared" si="0"/>
        <v>0</v>
      </c>
      <c r="J47" s="121"/>
      <c r="K47" s="121"/>
      <c r="L47" s="121"/>
      <c r="M47" s="121"/>
      <c r="N47" s="121"/>
      <c r="O47" s="122">
        <f>IFERROR(INDEX(T_Categories[Code],MATCH(H47,T_Categories[[Catégories ]],0)),"")</f>
        <v>12</v>
      </c>
    </row>
    <row r="48" spans="2:15" x14ac:dyDescent="0.55000000000000004">
      <c r="B48" s="104">
        <f>B47</f>
        <v>12</v>
      </c>
      <c r="C48" s="97">
        <f t="array" ref="C48">IFERROR(INDEX(T_Participants[N°Tir],MATCH($B$2&amp;$B48&amp;$E48,T_Participants[Départ]&amp;T_Participants[Cible],0)),"")</f>
        <v>1</v>
      </c>
      <c r="D48" s="182"/>
      <c r="E48" s="123" t="s">
        <v>101</v>
      </c>
      <c r="F48" s="124" t="str">
        <f t="array" ref="F48">IFERROR(INDEX(T_Participants[Nom],MATCH($B$2&amp;$B48&amp;$E48,T_Participants[Départ]&amp;T_Participants[Cible],0)),"")</f>
        <v>TGOMWY BPZYQ</v>
      </c>
      <c r="G48" s="125" t="str">
        <f>IFERROR(INDEX(T_Participants[Club],MATCH(F48,T_Participants[Nom],0)),"")</f>
        <v>DTGZ 1JFZ</v>
      </c>
      <c r="H48" s="125" t="str">
        <f t="array" ref="H48">IFERROR(INDEX(T_Participants[Cat.Clt.],MATCH(F48&amp;$B$2,T_Participants[Nom]&amp;T_Participants[Départ],0)),"")</f>
        <v>S2HCL</v>
      </c>
      <c r="I48" s="126">
        <f t="shared" si="0"/>
        <v>0</v>
      </c>
      <c r="J48" s="127"/>
      <c r="K48" s="127"/>
      <c r="L48" s="127"/>
      <c r="M48" s="127"/>
      <c r="N48" s="127"/>
      <c r="O48" s="128">
        <f>IFERROR(INDEX(T_Categories[Code],MATCH(H48,T_Categories[[Catégories ]],0)),"")</f>
        <v>13</v>
      </c>
    </row>
    <row r="49" spans="2:15" x14ac:dyDescent="0.55000000000000004">
      <c r="B49" s="104">
        <f t="shared" ref="B49:B50" si="12">B48</f>
        <v>12</v>
      </c>
      <c r="C49" s="97">
        <f t="array" ref="C49">IFERROR(INDEX(T_Participants[N°Tir],MATCH($B$2&amp;$B49&amp;$E49,T_Participants[Départ]&amp;T_Participants[Cible],0)),"")</f>
        <v>1</v>
      </c>
      <c r="D49" s="182"/>
      <c r="E49" s="123" t="s">
        <v>100</v>
      </c>
      <c r="F49" s="124" t="str">
        <f t="array" ref="F49">IFERROR(INDEX(T_Participants[Nom],MATCH($B$2&amp;$B49&amp;$E49,T_Participants[Départ]&amp;T_Participants[Cible],0)),"")</f>
        <v>GUHRUJNLK IZRCABWDT</v>
      </c>
      <c r="G49" s="125" t="str">
        <f>IFERROR(INDEX(T_Participants[Club],MATCH(F49,T_Participants[Nom],0)),"")</f>
        <v>OLGTNQSVG WQL QHNEJ</v>
      </c>
      <c r="H49" s="125" t="str">
        <f t="array" ref="H49">IFERROR(INDEX(T_Participants[Cat.Clt.],MATCH(F49&amp;$B$2,T_Participants[Nom]&amp;T_Participants[Départ],0)),"")</f>
        <v>S2FCL</v>
      </c>
      <c r="I49" s="126">
        <f t="shared" si="0"/>
        <v>0</v>
      </c>
      <c r="J49" s="127"/>
      <c r="K49" s="127"/>
      <c r="L49" s="127"/>
      <c r="M49" s="127"/>
      <c r="N49" s="127"/>
      <c r="O49" s="128">
        <f>IFERROR(INDEX(T_Categories[Code],MATCH(H49,T_Categories[[Catégories ]],0)),"")</f>
        <v>12</v>
      </c>
    </row>
    <row r="50" spans="2:15" ht="25.2" thickBot="1" x14ac:dyDescent="0.6">
      <c r="B50" s="104">
        <f t="shared" si="12"/>
        <v>12</v>
      </c>
      <c r="C50" s="97">
        <f t="array" ref="C50">IFERROR(INDEX(T_Participants[N°Tir],MATCH($B$2&amp;$B50&amp;$E50,T_Participants[Départ]&amp;T_Participants[Cible],0)),"")</f>
        <v>1</v>
      </c>
      <c r="D50" s="183"/>
      <c r="E50" s="135" t="s">
        <v>99</v>
      </c>
      <c r="F50" s="136" t="str">
        <f t="array" ref="F50">IFERROR(INDEX(T_Participants[Nom],MATCH($B$2&amp;$B50&amp;$E50,T_Participants[Départ]&amp;T_Participants[Cible],0)),"")</f>
        <v>NNFYUBU ABGEMRLSA</v>
      </c>
      <c r="G50" s="137" t="str">
        <f>IFERROR(INDEX(T_Participants[Club],MATCH(F50,T_Participants[Nom],0)),"")</f>
        <v>TFGCP DCKKZE</v>
      </c>
      <c r="H50" s="137" t="str">
        <f t="array" ref="H50">IFERROR(INDEX(T_Participants[Cat.Clt.],MATCH(F50&amp;$B$2,T_Participants[Nom]&amp;T_Participants[Départ],0)),"")</f>
        <v>S1FBB</v>
      </c>
      <c r="I50" s="138">
        <f t="shared" si="0"/>
        <v>0</v>
      </c>
      <c r="J50" s="139"/>
      <c r="K50" s="139"/>
      <c r="L50" s="139"/>
      <c r="M50" s="139"/>
      <c r="N50" s="139"/>
      <c r="O50" s="140">
        <f>IFERROR(INDEX(T_Categories[Code],MATCH(H50,T_Categories[[Catégories ]],0)),"")</f>
        <v>38</v>
      </c>
    </row>
    <row r="51" spans="2:15" x14ac:dyDescent="0.55000000000000004">
      <c r="B51" s="96">
        <f>D51</f>
        <v>13</v>
      </c>
      <c r="C51" s="97" t="str">
        <f t="array" ref="C51">IFERROR(INDEX(T_Participants[N°Tir],MATCH($B$2&amp;$B51&amp;$E51,T_Participants[Départ]&amp;T_Participants[Cible],0)),"")</f>
        <v/>
      </c>
      <c r="D51" s="184">
        <v>13</v>
      </c>
      <c r="E51" s="98" t="s">
        <v>102</v>
      </c>
      <c r="F51" s="99" t="str">
        <f t="array" ref="F51">IFERROR(INDEX(T_Participants[Nom],MATCH($B$2&amp;$B51&amp;$E51,T_Participants[Départ]&amp;T_Participants[Cible],0)),"")</f>
        <v/>
      </c>
      <c r="G51" s="100" t="str">
        <f>IFERROR(INDEX(T_Participants[Club],MATCH(F51,T_Participants[Nom],0)),"")</f>
        <v/>
      </c>
      <c r="H51" s="100" t="str">
        <f t="array" ref="H51">IFERROR(INDEX(T_Participants[Cat.Clt.],MATCH(F51&amp;$B$2,T_Participants[Nom]&amp;T_Participants[Départ],0)),"")</f>
        <v/>
      </c>
      <c r="I51" s="101">
        <f t="shared" si="0"/>
        <v>0</v>
      </c>
      <c r="J51" s="102"/>
      <c r="K51" s="102"/>
      <c r="L51" s="102"/>
      <c r="M51" s="102"/>
      <c r="N51" s="102"/>
      <c r="O51" s="103" t="str">
        <f>IFERROR(INDEX(T_Categories[Code],MATCH(H51,T_Categories[[Catégories ]],0)),"")</f>
        <v/>
      </c>
    </row>
    <row r="52" spans="2:15" x14ac:dyDescent="0.55000000000000004">
      <c r="B52" s="104">
        <f>B51</f>
        <v>13</v>
      </c>
      <c r="C52" s="97">
        <f t="array" ref="C52">IFERROR(INDEX(T_Participants[N°Tir],MATCH($B$2&amp;$B52&amp;$E52,T_Participants[Départ]&amp;T_Participants[Cible],0)),"")</f>
        <v>1</v>
      </c>
      <c r="D52" s="185"/>
      <c r="E52" s="105" t="s">
        <v>101</v>
      </c>
      <c r="F52" s="106" t="str">
        <f t="array" ref="F52">IFERROR(INDEX(T_Participants[Nom],MATCH($B$2&amp;$B52&amp;$E52,T_Participants[Départ]&amp;T_Participants[Cible],0)),"")</f>
        <v>BDHGLU DSPNLHZYIT</v>
      </c>
      <c r="G52" s="107" t="str">
        <f>IFERROR(INDEX(T_Participants[Club],MATCH(F52,T_Participants[Nom],0)),"")</f>
        <v>YCTQWUNB</v>
      </c>
      <c r="H52" s="107" t="str">
        <f t="array" ref="H52">IFERROR(INDEX(T_Participants[Cat.Clt.],MATCH(F52&amp;$B$2,T_Participants[Nom]&amp;T_Participants[Départ],0)),"")</f>
        <v>S2HCL</v>
      </c>
      <c r="I52" s="108">
        <f t="shared" si="0"/>
        <v>0</v>
      </c>
      <c r="J52" s="109"/>
      <c r="K52" s="109"/>
      <c r="L52" s="109"/>
      <c r="M52" s="109"/>
      <c r="N52" s="109"/>
      <c r="O52" s="110">
        <f>IFERROR(INDEX(T_Categories[Code],MATCH(H52,T_Categories[[Catégories ]],0)),"")</f>
        <v>13</v>
      </c>
    </row>
    <row r="53" spans="2:15" x14ac:dyDescent="0.55000000000000004">
      <c r="B53" s="104">
        <f t="shared" ref="B53:B54" si="13">B52</f>
        <v>13</v>
      </c>
      <c r="C53" s="97" t="str">
        <f t="array" ref="C53">IFERROR(INDEX(T_Participants[N°Tir],MATCH($B$2&amp;$B53&amp;$E53,T_Participants[Départ]&amp;T_Participants[Cible],0)),"")</f>
        <v/>
      </c>
      <c r="D53" s="185"/>
      <c r="E53" s="105" t="s">
        <v>100</v>
      </c>
      <c r="F53" s="106" t="str">
        <f t="array" ref="F53">IFERROR(INDEX(T_Participants[Nom],MATCH($B$2&amp;$B53&amp;$E53,T_Participants[Départ]&amp;T_Participants[Cible],0)),"")</f>
        <v/>
      </c>
      <c r="G53" s="107" t="str">
        <f>IFERROR(INDEX(T_Participants[Club],MATCH(F53,T_Participants[Nom],0)),"")</f>
        <v/>
      </c>
      <c r="H53" s="107" t="str">
        <f t="array" ref="H53">IFERROR(INDEX(T_Participants[Cat.Clt.],MATCH(F53&amp;$B$2,T_Participants[Nom]&amp;T_Participants[Départ],0)),"")</f>
        <v/>
      </c>
      <c r="I53" s="108">
        <f t="shared" si="0"/>
        <v>0</v>
      </c>
      <c r="J53" s="109"/>
      <c r="K53" s="109"/>
      <c r="L53" s="109"/>
      <c r="M53" s="109"/>
      <c r="N53" s="109"/>
      <c r="O53" s="110" t="str">
        <f>IFERROR(INDEX(T_Categories[Code],MATCH(H53,T_Categories[[Catégories ]],0)),"")</f>
        <v/>
      </c>
    </row>
    <row r="54" spans="2:15" ht="25.2" thickBot="1" x14ac:dyDescent="0.6">
      <c r="B54" s="104">
        <f t="shared" si="13"/>
        <v>13</v>
      </c>
      <c r="C54" s="97">
        <f t="array" ref="C54">IFERROR(INDEX(T_Participants[N°Tir],MATCH($B$2&amp;$B54&amp;$E54,T_Participants[Départ]&amp;T_Participants[Cible],0)),"")</f>
        <v>1</v>
      </c>
      <c r="D54" s="186"/>
      <c r="E54" s="111" t="s">
        <v>99</v>
      </c>
      <c r="F54" s="112" t="str">
        <f t="array" ref="F54">IFERROR(INDEX(T_Participants[Nom],MATCH($B$2&amp;$B54&amp;$E54,T_Participants[Départ]&amp;T_Participants[Cible],0)),"")</f>
        <v>WHEHAAYCA GJJSYJ (XO)</v>
      </c>
      <c r="G54" s="113" t="str">
        <f>IFERROR(INDEX(T_Participants[Club],MATCH(F54,T_Participants[Nom],0)),"")</f>
        <v>EKBCIXCZK PTI EAHGT</v>
      </c>
      <c r="H54" s="113" t="str">
        <f t="array" ref="H54">IFERROR(INDEX(T_Participants[Cat.Clt.],MATCH(F54&amp;$B$2,T_Participants[Nom]&amp;T_Participants[Départ],0)),"")</f>
        <v>S1HCO</v>
      </c>
      <c r="I54" s="114">
        <f t="shared" si="0"/>
        <v>0</v>
      </c>
      <c r="J54" s="115"/>
      <c r="K54" s="115"/>
      <c r="L54" s="115"/>
      <c r="M54" s="115"/>
      <c r="N54" s="115"/>
      <c r="O54" s="116">
        <f>IFERROR(INDEX(T_Categories[Code],MATCH(H54,T_Categories[[Catégories ]],0)),"")</f>
        <v>25</v>
      </c>
    </row>
    <row r="56" spans="2:15" x14ac:dyDescent="0.55000000000000004">
      <c r="I56" s="142"/>
      <c r="M56" s="142"/>
    </row>
  </sheetData>
  <sheetProtection sheet="1" objects="1" scenarios="1" selectLockedCells="1"/>
  <mergeCells count="15">
    <mergeCell ref="D47:D50"/>
    <mergeCell ref="D51:D54"/>
    <mergeCell ref="D23:D26"/>
    <mergeCell ref="D27:D30"/>
    <mergeCell ref="D31:D34"/>
    <mergeCell ref="D35:D38"/>
    <mergeCell ref="D39:D42"/>
    <mergeCell ref="D43:D46"/>
    <mergeCell ref="D19:D22"/>
    <mergeCell ref="F1:O1"/>
    <mergeCell ref="D1:E1"/>
    <mergeCell ref="D3:D6"/>
    <mergeCell ref="D7:D10"/>
    <mergeCell ref="D11:D14"/>
    <mergeCell ref="D15:D18"/>
  </mergeCells>
  <printOptions horizontalCentered="1"/>
  <pageMargins left="0" right="0" top="0" bottom="0" header="0" footer="0"/>
  <pageSetup paperSize="9" scale="6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F95BDE-E3E1-471C-8F53-959D554EE415}">
  <sheetPr codeName="Feuil05">
    <tabColor theme="4" tint="0.79998168889431442"/>
    <pageSetUpPr fitToPage="1"/>
  </sheetPr>
  <dimension ref="B1:O56"/>
  <sheetViews>
    <sheetView showGridLines="0" showZeros="0" zoomScale="98" zoomScaleNormal="98" workbookViewId="0">
      <pane xSplit="5" ySplit="2" topLeftCell="F3" activePane="bottomRight" state="frozen"/>
      <selection activeCell="G4" sqref="G4"/>
      <selection pane="topRight" activeCell="G4" sqref="G4"/>
      <selection pane="bottomLeft" activeCell="G4" sqref="G4"/>
      <selection pane="bottomRight" activeCell="J3" sqref="J3"/>
    </sheetView>
  </sheetViews>
  <sheetFormatPr baseColWidth="10" defaultColWidth="10.296875" defaultRowHeight="24.6" outlineLevelCol="1" x14ac:dyDescent="0.55000000000000004"/>
  <cols>
    <col min="1" max="1" width="1.69921875" style="91" customWidth="1"/>
    <col min="2" max="2" width="4.09765625" style="89" hidden="1" customWidth="1" outlineLevel="1"/>
    <col min="3" max="3" width="7.796875" style="90" hidden="1" customWidth="1" outlineLevel="1"/>
    <col min="4" max="4" width="14.8984375" style="141" bestFit="1" customWidth="1" collapsed="1"/>
    <col min="5" max="5" width="7.8984375" style="91" bestFit="1" customWidth="1"/>
    <col min="6" max="7" width="40.69921875" style="91" customWidth="1"/>
    <col min="8" max="8" width="15.69921875" style="91" customWidth="1"/>
    <col min="9" max="9" width="9.69921875" style="89" customWidth="1"/>
    <col min="10" max="12" width="7.69921875" style="89" customWidth="1"/>
    <col min="13" max="14" width="10.69921875" style="89" customWidth="1"/>
    <col min="15" max="15" width="10.69921875" style="91" customWidth="1"/>
    <col min="16" max="16" width="2.69921875" style="91" customWidth="1"/>
    <col min="17" max="16384" width="10.296875" style="91"/>
  </cols>
  <sheetData>
    <row r="1" spans="2:15" ht="25.2" thickBot="1" x14ac:dyDescent="0.6">
      <c r="D1" s="190" t="s">
        <v>121</v>
      </c>
      <c r="E1" s="190"/>
      <c r="F1" s="187" t="str">
        <f ca="1">"Club "&amp;YEAR(TODAY())&amp;" -  "&amp;D1</f>
        <v>Club 2022 -  Départ 3</v>
      </c>
      <c r="G1" s="187"/>
      <c r="H1" s="187"/>
      <c r="I1" s="187"/>
      <c r="J1" s="187"/>
      <c r="K1" s="187"/>
      <c r="L1" s="187"/>
      <c r="M1" s="187"/>
      <c r="N1" s="187"/>
      <c r="O1" s="187"/>
    </row>
    <row r="2" spans="2:15" ht="25.2" thickBot="1" x14ac:dyDescent="0.6">
      <c r="B2" s="89" t="str">
        <f>RIGHT(D1,1)</f>
        <v>3</v>
      </c>
      <c r="C2" s="90" t="s">
        <v>154</v>
      </c>
      <c r="D2" s="92" t="s">
        <v>118</v>
      </c>
      <c r="E2" s="93" t="s">
        <v>117</v>
      </c>
      <c r="F2" s="94" t="s">
        <v>0</v>
      </c>
      <c r="G2" s="94" t="s">
        <v>1</v>
      </c>
      <c r="H2" s="94" t="s">
        <v>116</v>
      </c>
      <c r="I2" s="143" t="s">
        <v>115</v>
      </c>
      <c r="J2" s="143" t="s">
        <v>114</v>
      </c>
      <c r="K2" s="143">
        <v>10</v>
      </c>
      <c r="L2" s="143">
        <v>9</v>
      </c>
      <c r="M2" s="143" t="s">
        <v>113</v>
      </c>
      <c r="N2" s="143" t="s">
        <v>112</v>
      </c>
      <c r="O2" s="144" t="s">
        <v>34</v>
      </c>
    </row>
    <row r="3" spans="2:15" x14ac:dyDescent="0.55000000000000004">
      <c r="B3" s="96" t="str">
        <f>D3</f>
        <v>01</v>
      </c>
      <c r="C3" s="97" t="str">
        <f t="array" ref="C3">IFERROR(INDEX(T_Participants[N°Tir],MATCH($B$2&amp;$B3&amp;$E3,T_Participants[Départ]&amp;T_Participants[Cible],0)),"")</f>
        <v/>
      </c>
      <c r="D3" s="184" t="s">
        <v>111</v>
      </c>
      <c r="E3" s="98" t="s">
        <v>102</v>
      </c>
      <c r="F3" s="99" t="str">
        <f t="array" ref="F3">IFERROR(INDEX(T_Participants[Nom],MATCH($B$2&amp;$B3&amp;$E3,T_Participants[Départ]&amp;T_Participants[Cible],0)),"")</f>
        <v/>
      </c>
      <c r="G3" s="100" t="str">
        <f>IFERROR(INDEX(T_Participants[Club],MATCH(F3,T_Participants[Nom],0)),"")</f>
        <v/>
      </c>
      <c r="H3" s="100" t="str">
        <f t="array" ref="H3">IFERROR(INDEX(T_Participants[Cat.Clt.],MATCH(F3&amp;$B$2,T_Participants[Nom]&amp;T_Participants[Départ],0)),"")</f>
        <v/>
      </c>
      <c r="I3" s="101">
        <f>IF(ISBLANK(F3),0,M3+N3)</f>
        <v>0</v>
      </c>
      <c r="J3" s="102"/>
      <c r="K3" s="102"/>
      <c r="L3" s="102"/>
      <c r="M3" s="102"/>
      <c r="N3" s="102"/>
      <c r="O3" s="103" t="str">
        <f>IFERROR(INDEX(T_Categories[Code],MATCH(H3,T_Categories[[Catégories ]],0)),"")</f>
        <v/>
      </c>
    </row>
    <row r="4" spans="2:15" x14ac:dyDescent="0.55000000000000004">
      <c r="B4" s="104" t="str">
        <f>B3</f>
        <v>01</v>
      </c>
      <c r="C4" s="97" t="str">
        <f t="array" ref="C4">IFERROR(INDEX(T_Participants[N°Tir],MATCH($B$2&amp;$B4&amp;$E4,T_Participants[Départ]&amp;T_Participants[Cible],0)),"")</f>
        <v/>
      </c>
      <c r="D4" s="185"/>
      <c r="E4" s="105" t="s">
        <v>101</v>
      </c>
      <c r="F4" s="106" t="str">
        <f t="array" ref="F4">IFERROR(INDEX(T_Participants[Nom],MATCH($B$2&amp;$B4&amp;$E4,T_Participants[Départ]&amp;T_Participants[Cible],0)),"")</f>
        <v/>
      </c>
      <c r="G4" s="107" t="str">
        <f>IFERROR(INDEX(T_Participants[Club],MATCH(F4,T_Participants[Nom],0)),"")</f>
        <v/>
      </c>
      <c r="H4" s="107" t="str">
        <f t="array" ref="H4">IFERROR(INDEX(T_Participants[Cat.Clt.],MATCH(F4&amp;$B$2,T_Participants[Nom]&amp;T_Participants[Départ],0)),"")</f>
        <v/>
      </c>
      <c r="I4" s="108">
        <f t="shared" ref="I4:I54" si="0">IF(ISBLANK(F4),0,M4+N4)</f>
        <v>0</v>
      </c>
      <c r="J4" s="109"/>
      <c r="K4" s="109"/>
      <c r="L4" s="109"/>
      <c r="M4" s="109"/>
      <c r="N4" s="109"/>
      <c r="O4" s="110" t="str">
        <f>IFERROR(INDEX(T_Categories[Code],MATCH(H4,T_Categories[[Catégories ]],0)),"")</f>
        <v/>
      </c>
    </row>
    <row r="5" spans="2:15" x14ac:dyDescent="0.55000000000000004">
      <c r="B5" s="104" t="str">
        <f t="shared" ref="B5:B6" si="1">B4</f>
        <v>01</v>
      </c>
      <c r="C5" s="97" t="str">
        <f t="array" ref="C5">IFERROR(INDEX(T_Participants[N°Tir],MATCH($B$2&amp;$B5&amp;$E5,T_Participants[Départ]&amp;T_Participants[Cible],0)),"")</f>
        <v/>
      </c>
      <c r="D5" s="185"/>
      <c r="E5" s="105" t="s">
        <v>100</v>
      </c>
      <c r="F5" s="106" t="str">
        <f t="array" ref="F5">IFERROR(INDEX(T_Participants[Nom],MATCH($B$2&amp;$B5&amp;$E5,T_Participants[Départ]&amp;T_Participants[Cible],0)),"")</f>
        <v/>
      </c>
      <c r="G5" s="107" t="str">
        <f>IFERROR(INDEX(T_Participants[Club],MATCH(F5,T_Participants[Nom],0)),"")</f>
        <v/>
      </c>
      <c r="H5" s="107" t="str">
        <f t="array" ref="H5">IFERROR(INDEX(T_Participants[Cat.Clt.],MATCH(F5&amp;$B$2,T_Participants[Nom]&amp;T_Participants[Départ],0)),"")</f>
        <v/>
      </c>
      <c r="I5" s="108">
        <f t="shared" si="0"/>
        <v>0</v>
      </c>
      <c r="J5" s="109"/>
      <c r="K5" s="109"/>
      <c r="L5" s="109"/>
      <c r="M5" s="109"/>
      <c r="N5" s="109"/>
      <c r="O5" s="110" t="str">
        <f>IFERROR(INDEX(T_Categories[Code],MATCH(H5,T_Categories[[Catégories ]],0)),"")</f>
        <v/>
      </c>
    </row>
    <row r="6" spans="2:15" ht="25.2" thickBot="1" x14ac:dyDescent="0.6">
      <c r="B6" s="104" t="str">
        <f t="shared" si="1"/>
        <v>01</v>
      </c>
      <c r="C6" s="97" t="str">
        <f t="array" ref="C6">IFERROR(INDEX(T_Participants[N°Tir],MATCH($B$2&amp;$B6&amp;$E6,T_Participants[Départ]&amp;T_Participants[Cible],0)),"")</f>
        <v/>
      </c>
      <c r="D6" s="186"/>
      <c r="E6" s="111" t="s">
        <v>99</v>
      </c>
      <c r="F6" s="112" t="str">
        <f t="array" ref="F6">IFERROR(INDEX(T_Participants[Nom],MATCH($B$2&amp;$B6&amp;$E6,T_Participants[Départ]&amp;T_Participants[Cible],0)),"")</f>
        <v/>
      </c>
      <c r="G6" s="113" t="str">
        <f>IFERROR(INDEX(T_Participants[Club],MATCH(F6,T_Participants[Nom],0)),"")</f>
        <v/>
      </c>
      <c r="H6" s="113" t="str">
        <f t="array" ref="H6">IFERROR(INDEX(T_Participants[Cat.Clt.],MATCH(F6&amp;$B$2,T_Participants[Nom]&amp;T_Participants[Départ],0)),"")</f>
        <v/>
      </c>
      <c r="I6" s="114">
        <f t="shared" si="0"/>
        <v>0</v>
      </c>
      <c r="J6" s="115"/>
      <c r="K6" s="115"/>
      <c r="L6" s="115"/>
      <c r="M6" s="115"/>
      <c r="N6" s="115"/>
      <c r="O6" s="116" t="str">
        <f>IFERROR(INDEX(T_Categories[Code],MATCH(H6,T_Categories[[Catégories ]],0)),"")</f>
        <v/>
      </c>
    </row>
    <row r="7" spans="2:15" x14ac:dyDescent="0.55000000000000004">
      <c r="B7" s="96" t="str">
        <f>D7</f>
        <v>02</v>
      </c>
      <c r="C7" s="97">
        <f t="array" ref="C7">IFERROR(INDEX(T_Participants[N°Tir],MATCH($B$2&amp;$B7&amp;$E7,T_Participants[Départ]&amp;T_Participants[Cible],0)),"")</f>
        <v>1</v>
      </c>
      <c r="D7" s="181" t="s">
        <v>110</v>
      </c>
      <c r="E7" s="117" t="s">
        <v>102</v>
      </c>
      <c r="F7" s="118" t="str">
        <f t="array" ref="F7">IFERROR(INDEX(T_Participants[Nom],MATCH($B$2&amp;$B7&amp;$E7,T_Participants[Départ]&amp;T_Participants[Cible],0)),"")</f>
        <v>PRWXCIP YKWF-GRABVFT</v>
      </c>
      <c r="G7" s="119" t="str">
        <f>IFERROR(INDEX(T_Participants[Club],MATCH(F7,T_Participants[Nom],0)),"")</f>
        <v>SQYDGUAG</v>
      </c>
      <c r="H7" s="119" t="str">
        <f t="array" ref="H7">IFERROR(INDEX(T_Participants[Cat.Clt.],MATCH(F7&amp;$B$2,T_Participants[Nom]&amp;T_Participants[Départ],0)),"")</f>
        <v>S3HCL</v>
      </c>
      <c r="I7" s="120">
        <f t="shared" si="0"/>
        <v>0</v>
      </c>
      <c r="J7" s="121"/>
      <c r="K7" s="121"/>
      <c r="L7" s="121"/>
      <c r="M7" s="121"/>
      <c r="N7" s="121"/>
      <c r="O7" s="122">
        <f>IFERROR(INDEX(T_Categories[Code],MATCH(H7,T_Categories[[Catégories ]],0)),"")</f>
        <v>15</v>
      </c>
    </row>
    <row r="8" spans="2:15" x14ac:dyDescent="0.55000000000000004">
      <c r="B8" s="104" t="str">
        <f>B7</f>
        <v>02</v>
      </c>
      <c r="C8" s="97" t="str">
        <f t="array" ref="C8">IFERROR(INDEX(T_Participants[N°Tir],MATCH($B$2&amp;$B8&amp;$E8,T_Participants[Départ]&amp;T_Participants[Cible],0)),"")</f>
        <v/>
      </c>
      <c r="D8" s="182"/>
      <c r="E8" s="123" t="s">
        <v>101</v>
      </c>
      <c r="F8" s="124" t="str">
        <f t="array" ref="F8">IFERROR(INDEX(T_Participants[Nom],MATCH($B$2&amp;$B8&amp;$E8,T_Participants[Départ]&amp;T_Participants[Cible],0)),"")</f>
        <v/>
      </c>
      <c r="G8" s="125" t="str">
        <f>IFERROR(INDEX(T_Participants[Club],MATCH(F8,T_Participants[Nom],0)),"")</f>
        <v/>
      </c>
      <c r="H8" s="125" t="str">
        <f t="array" ref="H8">IFERROR(INDEX(T_Participants[Cat.Clt.],MATCH(F8&amp;$B$2,T_Participants[Nom]&amp;T_Participants[Départ],0)),"")</f>
        <v/>
      </c>
      <c r="I8" s="126">
        <f t="shared" si="0"/>
        <v>0</v>
      </c>
      <c r="J8" s="127"/>
      <c r="K8" s="127"/>
      <c r="L8" s="127"/>
      <c r="M8" s="127"/>
      <c r="N8" s="127"/>
      <c r="O8" s="128" t="str">
        <f>IFERROR(INDEX(T_Categories[Code],MATCH(H8,T_Categories[[Catégories ]],0)),"")</f>
        <v/>
      </c>
    </row>
    <row r="9" spans="2:15" x14ac:dyDescent="0.55000000000000004">
      <c r="B9" s="104" t="str">
        <f t="shared" ref="B9:B10" si="2">B8</f>
        <v>02</v>
      </c>
      <c r="C9" s="97">
        <f t="array" ref="C9">IFERROR(INDEX(T_Participants[N°Tir],MATCH($B$2&amp;$B9&amp;$E9,T_Participants[Départ]&amp;T_Participants[Cible],0)),"")</f>
        <v>1</v>
      </c>
      <c r="D9" s="182"/>
      <c r="E9" s="123" t="s">
        <v>100</v>
      </c>
      <c r="F9" s="124" t="str">
        <f t="array" ref="F9">IFERROR(INDEX(T_Participants[Nom],MATCH($B$2&amp;$B9&amp;$E9,T_Participants[Départ]&amp;T_Participants[Cible],0)),"")</f>
        <v>BKBCCLYL MSNXZV</v>
      </c>
      <c r="G9" s="125" t="str">
        <f>IFERROR(INDEX(T_Participants[Club],MATCH(F9,T_Participants[Nom],0)),"")</f>
        <v>JEFSHSHUFAL</v>
      </c>
      <c r="H9" s="125" t="str">
        <f t="array" ref="H9">IFERROR(INDEX(T_Participants[Cat.Clt.],MATCH(F9&amp;$B$2,T_Participants[Nom]&amp;T_Participants[Départ],0)),"")</f>
        <v>S2FCL</v>
      </c>
      <c r="I9" s="126">
        <f t="shared" si="0"/>
        <v>0</v>
      </c>
      <c r="J9" s="127"/>
      <c r="K9" s="127"/>
      <c r="L9" s="127"/>
      <c r="M9" s="127"/>
      <c r="N9" s="127"/>
      <c r="O9" s="128">
        <f>IFERROR(INDEX(T_Categories[Code],MATCH(H9,T_Categories[[Catégories ]],0)),"")</f>
        <v>12</v>
      </c>
    </row>
    <row r="10" spans="2:15" ht="25.2" thickBot="1" x14ac:dyDescent="0.6">
      <c r="B10" s="104" t="str">
        <f t="shared" si="2"/>
        <v>02</v>
      </c>
      <c r="C10" s="97" t="str">
        <f t="array" ref="C10">IFERROR(INDEX(T_Participants[N°Tir],MATCH($B$2&amp;$B10&amp;$E10,T_Participants[Départ]&amp;T_Participants[Cible],0)),"")</f>
        <v/>
      </c>
      <c r="D10" s="188"/>
      <c r="E10" s="129" t="s">
        <v>99</v>
      </c>
      <c r="F10" s="130" t="str">
        <f t="array" ref="F10">IFERROR(INDEX(T_Participants[Nom],MATCH($B$2&amp;$B10&amp;$E10,T_Participants[Départ]&amp;T_Participants[Cible],0)),"")</f>
        <v/>
      </c>
      <c r="G10" s="131" t="str">
        <f>IFERROR(INDEX(T_Participants[Club],MATCH(F10,T_Participants[Nom],0)),"")</f>
        <v/>
      </c>
      <c r="H10" s="131" t="str">
        <f t="array" ref="H10">IFERROR(INDEX(T_Participants[Cat.Clt.],MATCH(F10&amp;$B$2,T_Participants[Nom]&amp;T_Participants[Départ],0)),"")</f>
        <v/>
      </c>
      <c r="I10" s="132">
        <f t="shared" si="0"/>
        <v>0</v>
      </c>
      <c r="J10" s="133"/>
      <c r="K10" s="133"/>
      <c r="L10" s="133"/>
      <c r="M10" s="133"/>
      <c r="N10" s="133"/>
      <c r="O10" s="134" t="str">
        <f>IFERROR(INDEX(T_Categories[Code],MATCH(H10,T_Categories[[Catégories ]],0)),"")</f>
        <v/>
      </c>
    </row>
    <row r="11" spans="2:15" x14ac:dyDescent="0.55000000000000004">
      <c r="B11" s="96" t="str">
        <f>D11</f>
        <v>03</v>
      </c>
      <c r="C11" s="97">
        <f t="array" ref="C11">IFERROR(INDEX(T_Participants[N°Tir],MATCH($B$2&amp;$B11&amp;$E11,T_Participants[Départ]&amp;T_Participants[Cible],0)),"")</f>
        <v>1</v>
      </c>
      <c r="D11" s="184" t="s">
        <v>109</v>
      </c>
      <c r="E11" s="98" t="s">
        <v>102</v>
      </c>
      <c r="F11" s="99" t="str">
        <f t="array" ref="F11">IFERROR(INDEX(T_Participants[Nom],MATCH($B$2&amp;$B11&amp;$E11,T_Participants[Départ]&amp;T_Participants[Cible],0)),"")</f>
        <v>CFILIUZ INXFFGJ</v>
      </c>
      <c r="G11" s="100" t="str">
        <f>IFERROR(INDEX(T_Participants[Club],MATCH(F11,T_Participants[Nom],0)),"")</f>
        <v>AAPTKUT</v>
      </c>
      <c r="H11" s="100" t="str">
        <f t="array" ref="H11">IFERROR(INDEX(T_Participants[Cat.Clt.],MATCH(F11&amp;$B$2,T_Participants[Nom]&amp;T_Participants[Départ],0)),"")</f>
        <v>S1HBB</v>
      </c>
      <c r="I11" s="101">
        <f t="shared" si="0"/>
        <v>0</v>
      </c>
      <c r="J11" s="102"/>
      <c r="K11" s="102"/>
      <c r="L11" s="102"/>
      <c r="M11" s="102"/>
      <c r="N11" s="102"/>
      <c r="O11" s="103">
        <f>IFERROR(INDEX(T_Categories[Code],MATCH(H11,T_Categories[[Catégories ]],0)),"")</f>
        <v>39</v>
      </c>
    </row>
    <row r="12" spans="2:15" x14ac:dyDescent="0.55000000000000004">
      <c r="B12" s="104" t="str">
        <f>B11</f>
        <v>03</v>
      </c>
      <c r="C12" s="97">
        <f t="array" ref="C12">IFERROR(INDEX(T_Participants[N°Tir],MATCH($B$2&amp;$B12&amp;$E12,T_Participants[Départ]&amp;T_Participants[Cible],0)),"")</f>
        <v>1</v>
      </c>
      <c r="D12" s="185"/>
      <c r="E12" s="105" t="s">
        <v>101</v>
      </c>
      <c r="F12" s="106" t="str">
        <f t="array" ref="F12">IFERROR(INDEX(T_Participants[Nom],MATCH($B$2&amp;$B12&amp;$E12,T_Participants[Départ]&amp;T_Participants[Cible],0)),"")</f>
        <v>QYGYJ YIYPAHY</v>
      </c>
      <c r="G12" s="107" t="str">
        <f>IFERROR(INDEX(T_Participants[Club],MATCH(F12,T_Participants[Nom],0)),"")</f>
        <v>RVYA 9MST</v>
      </c>
      <c r="H12" s="107" t="str">
        <f t="array" ref="H12">IFERROR(INDEX(T_Participants[Cat.Clt.],MATCH(F12&amp;$B$2,T_Participants[Nom]&amp;T_Participants[Départ],0)),"")</f>
        <v>S1FCL</v>
      </c>
      <c r="I12" s="108">
        <f t="shared" si="0"/>
        <v>0</v>
      </c>
      <c r="J12" s="109"/>
      <c r="K12" s="109"/>
      <c r="L12" s="109"/>
      <c r="M12" s="109"/>
      <c r="N12" s="109"/>
      <c r="O12" s="110">
        <f>IFERROR(INDEX(T_Categories[Code],MATCH(H12,T_Categories[[Catégories ]],0)),"")</f>
        <v>10</v>
      </c>
    </row>
    <row r="13" spans="2:15" x14ac:dyDescent="0.55000000000000004">
      <c r="B13" s="104" t="str">
        <f t="shared" ref="B13:B14" si="3">B12</f>
        <v>03</v>
      </c>
      <c r="C13" s="97">
        <f t="array" ref="C13">IFERROR(INDEX(T_Participants[N°Tir],MATCH($B$2&amp;$B13&amp;$E13,T_Participants[Départ]&amp;T_Participants[Cible],0)),"")</f>
        <v>1</v>
      </c>
      <c r="D13" s="185"/>
      <c r="E13" s="105" t="s">
        <v>100</v>
      </c>
      <c r="F13" s="106" t="str">
        <f t="array" ref="F13">IFERROR(INDEX(T_Participants[Nom],MATCH($B$2&amp;$B13&amp;$E13,T_Participants[Départ]&amp;T_Participants[Cible],0)),"")</f>
        <v>FBM OUMFJOR</v>
      </c>
      <c r="G13" s="107" t="str">
        <f>IFERROR(INDEX(T_Participants[Club],MATCH(F13,T_Participants[Nom],0)),"")</f>
        <v>VCBV 1FWM</v>
      </c>
      <c r="H13" s="107" t="str">
        <f t="array" ref="H13">IFERROR(INDEX(T_Participants[Cat.Clt.],MATCH(F13&amp;$B$2,T_Participants[Nom]&amp;T_Participants[Départ],0)),"")</f>
        <v>S2HCL</v>
      </c>
      <c r="I13" s="108">
        <f t="shared" si="0"/>
        <v>0</v>
      </c>
      <c r="J13" s="109"/>
      <c r="K13" s="109"/>
      <c r="L13" s="109"/>
      <c r="M13" s="109"/>
      <c r="N13" s="109"/>
      <c r="O13" s="110">
        <f>IFERROR(INDEX(T_Categories[Code],MATCH(H13,T_Categories[[Catégories ]],0)),"")</f>
        <v>13</v>
      </c>
    </row>
    <row r="14" spans="2:15" ht="25.2" thickBot="1" x14ac:dyDescent="0.6">
      <c r="B14" s="104" t="str">
        <f t="shared" si="3"/>
        <v>03</v>
      </c>
      <c r="C14" s="97" t="str">
        <f t="array" ref="C14">IFERROR(INDEX(T_Participants[N°Tir],MATCH($B$2&amp;$B14&amp;$E14,T_Participants[Départ]&amp;T_Participants[Cible],0)),"")</f>
        <v/>
      </c>
      <c r="D14" s="186"/>
      <c r="E14" s="111" t="s">
        <v>99</v>
      </c>
      <c r="F14" s="112" t="str">
        <f t="array" ref="F14">IFERROR(INDEX(T_Participants[Nom],MATCH($B$2&amp;$B14&amp;$E14,T_Participants[Départ]&amp;T_Participants[Cible],0)),"")</f>
        <v/>
      </c>
      <c r="G14" s="113" t="str">
        <f>IFERROR(INDEX(T_Participants[Club],MATCH(F14,T_Participants[Nom],0)),"")</f>
        <v/>
      </c>
      <c r="H14" s="113" t="str">
        <f t="array" ref="H14">IFERROR(INDEX(T_Participants[Cat.Clt.],MATCH(F14&amp;$B$2,T_Participants[Nom]&amp;T_Participants[Départ],0)),"")</f>
        <v/>
      </c>
      <c r="I14" s="114">
        <f t="shared" si="0"/>
        <v>0</v>
      </c>
      <c r="J14" s="115"/>
      <c r="K14" s="115"/>
      <c r="L14" s="115"/>
      <c r="M14" s="115"/>
      <c r="N14" s="115"/>
      <c r="O14" s="116" t="str">
        <f>IFERROR(INDEX(T_Categories[Code],MATCH(H14,T_Categories[[Catégories ]],0)),"")</f>
        <v/>
      </c>
    </row>
    <row r="15" spans="2:15" x14ac:dyDescent="0.55000000000000004">
      <c r="B15" s="96" t="str">
        <f>D15</f>
        <v>04</v>
      </c>
      <c r="C15" s="97">
        <f t="array" ref="C15">IFERROR(INDEX(T_Participants[N°Tir],MATCH($B$2&amp;$B15&amp;$E15,T_Participants[Départ]&amp;T_Participants[Cible],0)),"")</f>
        <v>1</v>
      </c>
      <c r="D15" s="181" t="s">
        <v>108</v>
      </c>
      <c r="E15" s="117" t="s">
        <v>102</v>
      </c>
      <c r="F15" s="118" t="str">
        <f t="array" ref="F15">IFERROR(INDEX(T_Participants[Nom],MATCH($B$2&amp;$B15&amp;$E15,T_Participants[Départ]&amp;T_Participants[Cible],0)),"")</f>
        <v>PDOSHPN HEAER</v>
      </c>
      <c r="G15" s="119" t="str">
        <f>IFERROR(INDEX(T_Participants[Club],MATCH(F15,T_Participants[Nom],0)),"")</f>
        <v>ZUC OYSET</v>
      </c>
      <c r="H15" s="119" t="str">
        <f t="array" ref="H15">IFERROR(INDEX(T_Participants[Cat.Clt.],MATCH(F15&amp;$B$2,T_Participants[Nom]&amp;T_Participants[Départ],0)),"")</f>
        <v>S3HCL</v>
      </c>
      <c r="I15" s="120">
        <f t="shared" si="0"/>
        <v>0</v>
      </c>
      <c r="J15" s="121"/>
      <c r="K15" s="121"/>
      <c r="L15" s="121"/>
      <c r="M15" s="121"/>
      <c r="N15" s="121"/>
      <c r="O15" s="122">
        <f>IFERROR(INDEX(T_Categories[Code],MATCH(H15,T_Categories[[Catégories ]],0)),"")</f>
        <v>15</v>
      </c>
    </row>
    <row r="16" spans="2:15" x14ac:dyDescent="0.55000000000000004">
      <c r="B16" s="104" t="str">
        <f>B15</f>
        <v>04</v>
      </c>
      <c r="C16" s="97">
        <f t="array" ref="C16">IFERROR(INDEX(T_Participants[N°Tir],MATCH($B$2&amp;$B16&amp;$E16,T_Participants[Départ]&amp;T_Participants[Cible],0)),"")</f>
        <v>1</v>
      </c>
      <c r="D16" s="182"/>
      <c r="E16" s="123" t="s">
        <v>101</v>
      </c>
      <c r="F16" s="124" t="str">
        <f t="array" ref="F16">IFERROR(INDEX(T_Participants[Nom],MATCH($B$2&amp;$B16&amp;$E16,T_Participants[Départ]&amp;T_Participants[Cible],0)),"")</f>
        <v>COPJW DEDTEUA</v>
      </c>
      <c r="G16" s="125" t="str">
        <f>IFERROR(INDEX(T_Participants[Club],MATCH(F16,T_Participants[Nom],0)),"")</f>
        <v>XLMYVVFQ</v>
      </c>
      <c r="H16" s="125" t="str">
        <f t="array" ref="H16">IFERROR(INDEX(T_Participants[Cat.Clt.],MATCH(F16&amp;$B$2,T_Participants[Nom]&amp;T_Participants[Départ],0)),"")</f>
        <v>S2FCL</v>
      </c>
      <c r="I16" s="126">
        <f t="shared" si="0"/>
        <v>0</v>
      </c>
      <c r="J16" s="127"/>
      <c r="K16" s="127"/>
      <c r="L16" s="127"/>
      <c r="M16" s="127"/>
      <c r="N16" s="127"/>
      <c r="O16" s="128">
        <f>IFERROR(INDEX(T_Categories[Code],MATCH(H16,T_Categories[[Catégories ]],0)),"")</f>
        <v>12</v>
      </c>
    </row>
    <row r="17" spans="2:15" x14ac:dyDescent="0.55000000000000004">
      <c r="B17" s="104" t="str">
        <f t="shared" ref="B17:B18" si="4">B16</f>
        <v>04</v>
      </c>
      <c r="C17" s="97">
        <f t="array" ref="C17">IFERROR(INDEX(T_Participants[N°Tir],MATCH($B$2&amp;$B17&amp;$E17,T_Participants[Départ]&amp;T_Participants[Cible],0)),"")</f>
        <v>1</v>
      </c>
      <c r="D17" s="182"/>
      <c r="E17" s="123" t="s">
        <v>100</v>
      </c>
      <c r="F17" s="124" t="str">
        <f t="array" ref="F17">IFERROR(INDEX(T_Participants[Nom],MATCH($B$2&amp;$B17&amp;$E17,T_Participants[Départ]&amp;T_Participants[Cible],0)),"")</f>
        <v>EQOFTXWOI EZLODD</v>
      </c>
      <c r="G17" s="125" t="str">
        <f>IFERROR(INDEX(T_Participants[Club],MATCH(F17,T_Participants[Nom],0)),"")</f>
        <v>TTW RFFTH</v>
      </c>
      <c r="H17" s="125" t="str">
        <f t="array" ref="H17">IFERROR(INDEX(T_Participants[Cat.Clt.],MATCH(F17&amp;$B$2,T_Participants[Nom]&amp;T_Participants[Départ],0)),"")</f>
        <v>S1HCL</v>
      </c>
      <c r="I17" s="126">
        <f t="shared" si="0"/>
        <v>0</v>
      </c>
      <c r="J17" s="127"/>
      <c r="K17" s="127"/>
      <c r="L17" s="127"/>
      <c r="M17" s="127"/>
      <c r="N17" s="127"/>
      <c r="O17" s="128">
        <f>IFERROR(INDEX(T_Categories[Code],MATCH(H17,T_Categories[[Catégories ]],0)),"")</f>
        <v>11</v>
      </c>
    </row>
    <row r="18" spans="2:15" ht="25.2" thickBot="1" x14ac:dyDescent="0.6">
      <c r="B18" s="104" t="str">
        <f t="shared" si="4"/>
        <v>04</v>
      </c>
      <c r="C18" s="97">
        <f t="array" ref="C18">IFERROR(INDEX(T_Participants[N°Tir],MATCH($B$2&amp;$B18&amp;$E18,T_Participants[Départ]&amp;T_Participants[Cible],0)),"")</f>
        <v>1</v>
      </c>
      <c r="D18" s="183"/>
      <c r="E18" s="135" t="s">
        <v>99</v>
      </c>
      <c r="F18" s="136" t="str">
        <f t="array" ref="F18">IFERROR(INDEX(T_Participants[Nom],MATCH($B$2&amp;$B18&amp;$E18,T_Participants[Départ]&amp;T_Participants[Cible],0)),"")</f>
        <v>MZIJSOF EWHFNVBU</v>
      </c>
      <c r="G18" s="137" t="str">
        <f>IFERROR(INDEX(T_Participants[Club],MATCH(F18,T_Participants[Nom],0)),"")</f>
        <v>JEYFGPMJ</v>
      </c>
      <c r="H18" s="137" t="str">
        <f t="array" ref="H18">IFERROR(INDEX(T_Participants[Cat.Clt.],MATCH(F18&amp;$B$2,T_Participants[Nom]&amp;T_Participants[Départ],0)),"")</f>
        <v>S3HCL</v>
      </c>
      <c r="I18" s="138">
        <f t="shared" si="0"/>
        <v>0</v>
      </c>
      <c r="J18" s="139"/>
      <c r="K18" s="139"/>
      <c r="L18" s="139"/>
      <c r="M18" s="139"/>
      <c r="N18" s="139"/>
      <c r="O18" s="140">
        <f>IFERROR(INDEX(T_Categories[Code],MATCH(H18,T_Categories[[Catégories ]],0)),"")</f>
        <v>15</v>
      </c>
    </row>
    <row r="19" spans="2:15" x14ac:dyDescent="0.55000000000000004">
      <c r="B19" s="96" t="str">
        <f>D19</f>
        <v>05</v>
      </c>
      <c r="C19" s="97">
        <f t="array" ref="C19">IFERROR(INDEX(T_Participants[N°Tir],MATCH($B$2&amp;$B19&amp;$E19,T_Participants[Départ]&amp;T_Participants[Cible],0)),"")</f>
        <v>1</v>
      </c>
      <c r="D19" s="184" t="s">
        <v>107</v>
      </c>
      <c r="E19" s="98" t="s">
        <v>102</v>
      </c>
      <c r="F19" s="99" t="str">
        <f t="array" ref="F19">IFERROR(INDEX(T_Participants[Nom],MATCH($B$2&amp;$B19&amp;$E19,T_Participants[Départ]&amp;T_Participants[Cible],0)),"")</f>
        <v>DVRPAHS GIQSXV</v>
      </c>
      <c r="G19" s="100" t="str">
        <f>IFERROR(INDEX(T_Participants[Club],MATCH(F19,T_Participants[Nom],0)),"")</f>
        <v>UVMVVIFZ</v>
      </c>
      <c r="H19" s="100" t="str">
        <f t="array" ref="H19">IFERROR(INDEX(T_Participants[Cat.Clt.],MATCH(F19&amp;$B$2,T_Participants[Nom]&amp;T_Participants[Départ],0)),"")</f>
        <v>S3HCL</v>
      </c>
      <c r="I19" s="101">
        <f t="shared" si="0"/>
        <v>0</v>
      </c>
      <c r="J19" s="102"/>
      <c r="K19" s="102"/>
      <c r="L19" s="102"/>
      <c r="M19" s="102"/>
      <c r="N19" s="102"/>
      <c r="O19" s="103">
        <f>IFERROR(INDEX(T_Categories[Code],MATCH(H19,T_Categories[[Catégories ]],0)),"")</f>
        <v>15</v>
      </c>
    </row>
    <row r="20" spans="2:15" x14ac:dyDescent="0.55000000000000004">
      <c r="B20" s="104" t="str">
        <f>B19</f>
        <v>05</v>
      </c>
      <c r="C20" s="97">
        <f t="array" ref="C20">IFERROR(INDEX(T_Participants[N°Tir],MATCH($B$2&amp;$B20&amp;$E20,T_Participants[Départ]&amp;T_Participants[Cible],0)),"")</f>
        <v>1</v>
      </c>
      <c r="D20" s="185"/>
      <c r="E20" s="105" t="s">
        <v>101</v>
      </c>
      <c r="F20" s="106" t="str">
        <f t="array" ref="F20">IFERROR(INDEX(T_Participants[Nom],MATCH($B$2&amp;$B20&amp;$E20,T_Participants[Départ]&amp;T_Participants[Cible],0)),"")</f>
        <v>YBBPACIB FUAABGQX</v>
      </c>
      <c r="G20" s="107" t="str">
        <f>IFERROR(INDEX(T_Participants[Club],MATCH(F20,T_Participants[Nom],0)),"")</f>
        <v>QYIK 4GVP</v>
      </c>
      <c r="H20" s="107" t="str">
        <f t="array" ref="H20">IFERROR(INDEX(T_Participants[Cat.Clt.],MATCH(F20&amp;$B$2,T_Participants[Nom]&amp;T_Participants[Départ],0)),"")</f>
        <v>S2HCL</v>
      </c>
      <c r="I20" s="108">
        <f t="shared" si="0"/>
        <v>0</v>
      </c>
      <c r="J20" s="109"/>
      <c r="K20" s="109"/>
      <c r="L20" s="109"/>
      <c r="M20" s="109"/>
      <c r="N20" s="109"/>
      <c r="O20" s="110">
        <f>IFERROR(INDEX(T_Categories[Code],MATCH(H20,T_Categories[[Catégories ]],0)),"")</f>
        <v>13</v>
      </c>
    </row>
    <row r="21" spans="2:15" x14ac:dyDescent="0.55000000000000004">
      <c r="B21" s="104" t="str">
        <f t="shared" ref="B21:B22" si="5">B20</f>
        <v>05</v>
      </c>
      <c r="C21" s="97">
        <f t="array" ref="C21">IFERROR(INDEX(T_Participants[N°Tir],MATCH($B$2&amp;$B21&amp;$E21,T_Participants[Départ]&amp;T_Participants[Cible],0)),"")</f>
        <v>1</v>
      </c>
      <c r="D21" s="185"/>
      <c r="E21" s="105" t="s">
        <v>100</v>
      </c>
      <c r="F21" s="106" t="str">
        <f t="array" ref="F21">IFERROR(INDEX(T_Participants[Nom],MATCH($B$2&amp;$B21&amp;$E21,T_Participants[Départ]&amp;T_Participants[Cible],0)),"")</f>
        <v>QULTXURXV YWQGHKQCG</v>
      </c>
      <c r="G21" s="107" t="str">
        <f>IFERROR(INDEX(T_Participants[Club],MATCH(F21,T_Participants[Nom],0)),"")</f>
        <v>PUQ QVQQN</v>
      </c>
      <c r="H21" s="107" t="str">
        <f t="array" ref="H21">IFERROR(INDEX(T_Participants[Cat.Clt.],MATCH(F21&amp;$B$2,T_Participants[Nom]&amp;T_Participants[Départ],0)),"")</f>
        <v>CFCL</v>
      </c>
      <c r="I21" s="108">
        <f t="shared" si="0"/>
        <v>0</v>
      </c>
      <c r="J21" s="109"/>
      <c r="K21" s="109"/>
      <c r="L21" s="109"/>
      <c r="M21" s="109"/>
      <c r="N21" s="109"/>
      <c r="O21" s="110">
        <f>IFERROR(INDEX(T_Categories[Code],MATCH(H21,T_Categories[[Catégories ]],0)),"")</f>
        <v>6</v>
      </c>
    </row>
    <row r="22" spans="2:15" ht="25.2" thickBot="1" x14ac:dyDescent="0.6">
      <c r="B22" s="104" t="str">
        <f t="shared" si="5"/>
        <v>05</v>
      </c>
      <c r="C22" s="97" t="str">
        <f t="array" ref="C22">IFERROR(INDEX(T_Participants[N°Tir],MATCH($B$2&amp;$B22&amp;$E22,T_Participants[Départ]&amp;T_Participants[Cible],0)),"")</f>
        <v/>
      </c>
      <c r="D22" s="186"/>
      <c r="E22" s="111" t="s">
        <v>99</v>
      </c>
      <c r="F22" s="112" t="str">
        <f t="array" ref="F22">IFERROR(INDEX(T_Participants[Nom],MATCH($B$2&amp;$B22&amp;$E22,T_Participants[Départ]&amp;T_Participants[Cible],0)),"")</f>
        <v/>
      </c>
      <c r="G22" s="113" t="str">
        <f>IFERROR(INDEX(T_Participants[Club],MATCH(F22,T_Participants[Nom],0)),"")</f>
        <v/>
      </c>
      <c r="H22" s="113" t="str">
        <f t="array" ref="H22">IFERROR(INDEX(T_Participants[Cat.Clt.],MATCH(F22&amp;$B$2,T_Participants[Nom]&amp;T_Participants[Départ],0)),"")</f>
        <v/>
      </c>
      <c r="I22" s="114">
        <f t="shared" si="0"/>
        <v>0</v>
      </c>
      <c r="J22" s="115"/>
      <c r="K22" s="115"/>
      <c r="L22" s="115"/>
      <c r="M22" s="115"/>
      <c r="N22" s="115"/>
      <c r="O22" s="116" t="str">
        <f>IFERROR(INDEX(T_Categories[Code],MATCH(H22,T_Categories[[Catégories ]],0)),"")</f>
        <v/>
      </c>
    </row>
    <row r="23" spans="2:15" x14ac:dyDescent="0.55000000000000004">
      <c r="B23" s="96" t="str">
        <f>D23</f>
        <v>06</v>
      </c>
      <c r="C23" s="97">
        <f t="array" ref="C23">IFERROR(INDEX(T_Participants[N°Tir],MATCH($B$2&amp;$B23&amp;$E23,T_Participants[Départ]&amp;T_Participants[Cible],0)),"")</f>
        <v>1</v>
      </c>
      <c r="D23" s="181" t="s">
        <v>106</v>
      </c>
      <c r="E23" s="117" t="s">
        <v>102</v>
      </c>
      <c r="F23" s="118" t="str">
        <f t="array" ref="F23">IFERROR(INDEX(T_Participants[Nom],MATCH($B$2&amp;$B23&amp;$E23,T_Participants[Départ]&amp;T_Participants[Cible],0)),"")</f>
        <v>NJY YFHKIRG</v>
      </c>
      <c r="G23" s="119" t="str">
        <f>IFERROR(INDEX(T_Participants[Club],MATCH(F23,T_Participants[Nom],0)),"")</f>
        <v>BIMSVTXW</v>
      </c>
      <c r="H23" s="119" t="str">
        <f t="array" ref="H23">IFERROR(INDEX(T_Participants[Cat.Clt.],MATCH(F23&amp;$B$2,T_Participants[Nom]&amp;T_Participants[Départ],0)),"")</f>
        <v>S1HCO</v>
      </c>
      <c r="I23" s="120">
        <f t="shared" si="0"/>
        <v>0</v>
      </c>
      <c r="J23" s="121"/>
      <c r="K23" s="121"/>
      <c r="L23" s="121"/>
      <c r="M23" s="121"/>
      <c r="N23" s="121"/>
      <c r="O23" s="122">
        <f>IFERROR(INDEX(T_Categories[Code],MATCH(H23,T_Categories[[Catégories ]],0)),"")</f>
        <v>25</v>
      </c>
    </row>
    <row r="24" spans="2:15" x14ac:dyDescent="0.55000000000000004">
      <c r="B24" s="104" t="str">
        <f>B23</f>
        <v>06</v>
      </c>
      <c r="C24" s="97">
        <f t="array" ref="C24">IFERROR(INDEX(T_Participants[N°Tir],MATCH($B$2&amp;$B24&amp;$E24,T_Participants[Départ]&amp;T_Participants[Cible],0)),"")</f>
        <v>1</v>
      </c>
      <c r="D24" s="182"/>
      <c r="E24" s="123" t="s">
        <v>101</v>
      </c>
      <c r="F24" s="124" t="str">
        <f t="array" ref="F24">IFERROR(INDEX(T_Participants[Nom],MATCH($B$2&amp;$B24&amp;$E24,T_Participants[Départ]&amp;T_Participants[Cible],0)),"")</f>
        <v>VIGXJ BVGZFLJN</v>
      </c>
      <c r="G24" s="125" t="str">
        <f>IFERROR(INDEX(T_Participants[Club],MATCH(F24,T_Participants[Nom],0)),"")</f>
        <v>OMLB 2OAV</v>
      </c>
      <c r="H24" s="125" t="str">
        <f t="array" ref="H24">IFERROR(INDEX(T_Participants[Cat.Clt.],MATCH(F24&amp;$B$2,T_Participants[Nom]&amp;T_Participants[Départ],0)),"")</f>
        <v>S2HCO</v>
      </c>
      <c r="I24" s="126">
        <f t="shared" si="0"/>
        <v>0</v>
      </c>
      <c r="J24" s="127"/>
      <c r="K24" s="127"/>
      <c r="L24" s="127"/>
      <c r="M24" s="127"/>
      <c r="N24" s="127"/>
      <c r="O24" s="128">
        <f>IFERROR(INDEX(T_Categories[Code],MATCH(H24,T_Categories[[Catégories ]],0)),"")</f>
        <v>27</v>
      </c>
    </row>
    <row r="25" spans="2:15" x14ac:dyDescent="0.55000000000000004">
      <c r="B25" s="104" t="str">
        <f t="shared" ref="B25:B26" si="6">B24</f>
        <v>06</v>
      </c>
      <c r="C25" s="97">
        <f t="array" ref="C25">IFERROR(INDEX(T_Participants[N°Tir],MATCH($B$2&amp;$B25&amp;$E25,T_Participants[Départ]&amp;T_Participants[Cible],0)),"")</f>
        <v>1</v>
      </c>
      <c r="D25" s="182"/>
      <c r="E25" s="123" t="s">
        <v>100</v>
      </c>
      <c r="F25" s="124" t="str">
        <f t="array" ref="F25">IFERROR(INDEX(T_Participants[Nom],MATCH($B$2&amp;$B25&amp;$E25,T_Participants[Départ]&amp;T_Participants[Cible],0)),"")</f>
        <v>SSYGBJP TKMUTL</v>
      </c>
      <c r="G25" s="125" t="str">
        <f>IFERROR(INDEX(T_Participants[Club],MATCH(F25,T_Participants[Nom],0)),"")</f>
        <v>MIXR 0LII</v>
      </c>
      <c r="H25" s="125" t="str">
        <f t="array" ref="H25">IFERROR(INDEX(T_Participants[Cat.Clt.],MATCH(F25&amp;$B$2,T_Participants[Nom]&amp;T_Participants[Départ],0)),"")</f>
        <v>S2FCL</v>
      </c>
      <c r="I25" s="126">
        <f t="shared" si="0"/>
        <v>0</v>
      </c>
      <c r="J25" s="127"/>
      <c r="K25" s="127"/>
      <c r="L25" s="127"/>
      <c r="M25" s="127"/>
      <c r="N25" s="127"/>
      <c r="O25" s="128">
        <f>IFERROR(INDEX(T_Categories[Code],MATCH(H25,T_Categories[[Catégories ]],0)),"")</f>
        <v>12</v>
      </c>
    </row>
    <row r="26" spans="2:15" ht="25.2" thickBot="1" x14ac:dyDescent="0.6">
      <c r="B26" s="104" t="str">
        <f t="shared" si="6"/>
        <v>06</v>
      </c>
      <c r="C26" s="97" t="str">
        <f t="array" ref="C26">IFERROR(INDEX(T_Participants[N°Tir],MATCH($B$2&amp;$B26&amp;$E26,T_Participants[Départ]&amp;T_Participants[Cible],0)),"")</f>
        <v/>
      </c>
      <c r="D26" s="183"/>
      <c r="E26" s="135" t="s">
        <v>99</v>
      </c>
      <c r="F26" s="136" t="str">
        <f t="array" ref="F26">IFERROR(INDEX(T_Participants[Nom],MATCH($B$2&amp;$B26&amp;$E26,T_Participants[Départ]&amp;T_Participants[Cible],0)),"")</f>
        <v/>
      </c>
      <c r="G26" s="137" t="str">
        <f>IFERROR(INDEX(T_Participants[Club],MATCH(F26,T_Participants[Nom],0)),"")</f>
        <v/>
      </c>
      <c r="H26" s="137" t="str">
        <f t="array" ref="H26">IFERROR(INDEX(T_Participants[Cat.Clt.],MATCH(F26&amp;$B$2,T_Participants[Nom]&amp;T_Participants[Départ],0)),"")</f>
        <v/>
      </c>
      <c r="I26" s="138">
        <f t="shared" si="0"/>
        <v>0</v>
      </c>
      <c r="J26" s="139"/>
      <c r="K26" s="139"/>
      <c r="L26" s="139"/>
      <c r="M26" s="139"/>
      <c r="N26" s="139"/>
      <c r="O26" s="140" t="str">
        <f>IFERROR(INDEX(T_Categories[Code],MATCH(H26,T_Categories[[Catégories ]],0)),"")</f>
        <v/>
      </c>
    </row>
    <row r="27" spans="2:15" x14ac:dyDescent="0.55000000000000004">
      <c r="B27" s="96" t="str">
        <f>D27</f>
        <v>07</v>
      </c>
      <c r="C27" s="97">
        <f t="array" ref="C27">IFERROR(INDEX(T_Participants[N°Tir],MATCH($B$2&amp;$B27&amp;$E27,T_Participants[Départ]&amp;T_Participants[Cible],0)),"")</f>
        <v>1</v>
      </c>
      <c r="D27" s="184" t="s">
        <v>105</v>
      </c>
      <c r="E27" s="98" t="s">
        <v>102</v>
      </c>
      <c r="F27" s="99" t="str">
        <f t="array" ref="F27">IFERROR(INDEX(T_Participants[Nom],MATCH($B$2&amp;$B27&amp;$E27,T_Participants[Départ]&amp;T_Participants[Cible],0)),"")</f>
        <v>LNMMQY AHHZPXKE</v>
      </c>
      <c r="G27" s="100" t="str">
        <f>IFERROR(INDEX(T_Participants[Club],MATCH(F27,T_Participants[Nom],0)),"")</f>
        <v>RYUXTDO</v>
      </c>
      <c r="H27" s="100" t="str">
        <f t="array" ref="H27">IFERROR(INDEX(T_Participants[Cat.Clt.],MATCH(F27&amp;$B$2,T_Participants[Nom]&amp;T_Participants[Départ],0)),"")</f>
        <v>S2HCO</v>
      </c>
      <c r="I27" s="101">
        <f t="shared" si="0"/>
        <v>0</v>
      </c>
      <c r="J27" s="102"/>
      <c r="K27" s="102"/>
      <c r="L27" s="102"/>
      <c r="M27" s="102"/>
      <c r="N27" s="102"/>
      <c r="O27" s="103">
        <f>IFERROR(INDEX(T_Categories[Code],MATCH(H27,T_Categories[[Catégories ]],0)),"")</f>
        <v>27</v>
      </c>
    </row>
    <row r="28" spans="2:15" x14ac:dyDescent="0.55000000000000004">
      <c r="B28" s="104" t="str">
        <f>B27</f>
        <v>07</v>
      </c>
      <c r="C28" s="97">
        <f t="array" ref="C28">IFERROR(INDEX(T_Participants[N°Tir],MATCH($B$2&amp;$B28&amp;$E28,T_Participants[Départ]&amp;T_Participants[Cible],0)),"")</f>
        <v>1</v>
      </c>
      <c r="D28" s="185"/>
      <c r="E28" s="105" t="s">
        <v>101</v>
      </c>
      <c r="F28" s="106" t="str">
        <f t="array" ref="F28">IFERROR(INDEX(T_Participants[Nom],MATCH($B$2&amp;$B28&amp;$E28,T_Participants[Départ]&amp;T_Participants[Cible],0)),"")</f>
        <v>JXCKCSB DUWOAGA</v>
      </c>
      <c r="G28" s="107" t="str">
        <f>IFERROR(INDEX(T_Participants[Club],MATCH(F28,T_Participants[Nom],0)),"")</f>
        <v>ZRLNVXPA</v>
      </c>
      <c r="H28" s="107" t="str">
        <f t="array" ref="H28">IFERROR(INDEX(T_Participants[Cat.Clt.],MATCH(F28&amp;$B$2,T_Participants[Nom]&amp;T_Participants[Départ],0)),"")</f>
        <v>S1HCO</v>
      </c>
      <c r="I28" s="108">
        <f t="shared" si="0"/>
        <v>0</v>
      </c>
      <c r="J28" s="109"/>
      <c r="K28" s="109"/>
      <c r="L28" s="109"/>
      <c r="M28" s="109"/>
      <c r="N28" s="109"/>
      <c r="O28" s="110">
        <f>IFERROR(INDEX(T_Categories[Code],MATCH(H28,T_Categories[[Catégories ]],0)),"")</f>
        <v>25</v>
      </c>
    </row>
    <row r="29" spans="2:15" x14ac:dyDescent="0.55000000000000004">
      <c r="B29" s="104" t="str">
        <f t="shared" ref="B29:B30" si="7">B28</f>
        <v>07</v>
      </c>
      <c r="C29" s="97">
        <f t="array" ref="C29">IFERROR(INDEX(T_Participants[N°Tir],MATCH($B$2&amp;$B29&amp;$E29,T_Participants[Départ]&amp;T_Participants[Cible],0)),"")</f>
        <v>1</v>
      </c>
      <c r="D29" s="185"/>
      <c r="E29" s="105" t="s">
        <v>100</v>
      </c>
      <c r="F29" s="106" t="str">
        <f t="array" ref="F29">IFERROR(INDEX(T_Participants[Nom],MATCH($B$2&amp;$B29&amp;$E29,T_Participants[Départ]&amp;T_Participants[Cible],0)),"")</f>
        <v>BHGMN OIPFDTE</v>
      </c>
      <c r="G29" s="107" t="str">
        <f>IFERROR(INDEX(T_Participants[Club],MATCH(F29,T_Participants[Nom],0)),"")</f>
        <v>UOEOOEN</v>
      </c>
      <c r="H29" s="107" t="str">
        <f t="array" ref="H29">IFERROR(INDEX(T_Participants[Cat.Clt.],MATCH(F29&amp;$B$2,T_Participants[Nom]&amp;T_Participants[Départ],0)),"")</f>
        <v>S2HCO</v>
      </c>
      <c r="I29" s="108">
        <f t="shared" si="0"/>
        <v>0</v>
      </c>
      <c r="J29" s="109"/>
      <c r="K29" s="109"/>
      <c r="L29" s="109"/>
      <c r="M29" s="109"/>
      <c r="N29" s="109"/>
      <c r="O29" s="110">
        <f>IFERROR(INDEX(T_Categories[Code],MATCH(H29,T_Categories[[Catégories ]],0)),"")</f>
        <v>27</v>
      </c>
    </row>
    <row r="30" spans="2:15" ht="25.2" thickBot="1" x14ac:dyDescent="0.6">
      <c r="B30" s="104" t="str">
        <f t="shared" si="7"/>
        <v>07</v>
      </c>
      <c r="C30" s="97" t="str">
        <f t="array" ref="C30">IFERROR(INDEX(T_Participants[N°Tir],MATCH($B$2&amp;$B30&amp;$E30,T_Participants[Départ]&amp;T_Participants[Cible],0)),"")</f>
        <v/>
      </c>
      <c r="D30" s="186"/>
      <c r="E30" s="111" t="s">
        <v>99</v>
      </c>
      <c r="F30" s="112" t="str">
        <f t="array" ref="F30">IFERROR(INDEX(T_Participants[Nom],MATCH($B$2&amp;$B30&amp;$E30,T_Participants[Départ]&amp;T_Participants[Cible],0)),"")</f>
        <v/>
      </c>
      <c r="G30" s="113" t="str">
        <f>IFERROR(INDEX(T_Participants[Club],MATCH(F30,T_Participants[Nom],0)),"")</f>
        <v/>
      </c>
      <c r="H30" s="113" t="str">
        <f t="array" ref="H30">IFERROR(INDEX(T_Participants[Cat.Clt.],MATCH(F30&amp;$B$2,T_Participants[Nom]&amp;T_Participants[Départ],0)),"")</f>
        <v/>
      </c>
      <c r="I30" s="114">
        <f t="shared" si="0"/>
        <v>0</v>
      </c>
      <c r="J30" s="115"/>
      <c r="K30" s="115"/>
      <c r="L30" s="115"/>
      <c r="M30" s="115"/>
      <c r="N30" s="115"/>
      <c r="O30" s="116" t="str">
        <f>IFERROR(INDEX(T_Categories[Code],MATCH(H30,T_Categories[[Catégories ]],0)),"")</f>
        <v/>
      </c>
    </row>
    <row r="31" spans="2:15" x14ac:dyDescent="0.55000000000000004">
      <c r="B31" s="96" t="str">
        <f>D31</f>
        <v>08</v>
      </c>
      <c r="C31" s="97">
        <f t="array" ref="C31">IFERROR(INDEX(T_Participants[N°Tir],MATCH($B$2&amp;$B31&amp;$E31,T_Participants[Départ]&amp;T_Participants[Cible],0)),"")</f>
        <v>1</v>
      </c>
      <c r="D31" s="181" t="s">
        <v>104</v>
      </c>
      <c r="E31" s="117" t="s">
        <v>102</v>
      </c>
      <c r="F31" s="118" t="str">
        <f t="array" ref="F31">IFERROR(INDEX(T_Participants[Nom],MATCH($B$2&amp;$B31&amp;$E31,T_Participants[Départ]&amp;T_Participants[Cible],0)),"")</f>
        <v>JOYFOY HHHU-UAXESDESUP</v>
      </c>
      <c r="G31" s="119" t="str">
        <f>IFERROR(INDEX(T_Participants[Club],MATCH(F31,T_Participants[Nom],0)),"")</f>
        <v>SOBC 3HGE</v>
      </c>
      <c r="H31" s="119" t="str">
        <f t="array" ref="H31">IFERROR(INDEX(T_Participants[Cat.Clt.],MATCH(F31&amp;$B$2,T_Participants[Nom]&amp;T_Participants[Départ],0)),"")</f>
        <v>S2HCO</v>
      </c>
      <c r="I31" s="120">
        <f t="shared" si="0"/>
        <v>0</v>
      </c>
      <c r="J31" s="121"/>
      <c r="K31" s="121"/>
      <c r="L31" s="121"/>
      <c r="M31" s="121"/>
      <c r="N31" s="121"/>
      <c r="O31" s="122">
        <f>IFERROR(INDEX(T_Categories[Code],MATCH(H31,T_Categories[[Catégories ]],0)),"")</f>
        <v>27</v>
      </c>
    </row>
    <row r="32" spans="2:15" x14ac:dyDescent="0.55000000000000004">
      <c r="B32" s="104" t="str">
        <f>B31</f>
        <v>08</v>
      </c>
      <c r="C32" s="97" t="str">
        <f t="array" ref="C32">IFERROR(INDEX(T_Participants[N°Tir],MATCH($B$2&amp;$B32&amp;$E32,T_Participants[Départ]&amp;T_Participants[Cible],0)),"")</f>
        <v/>
      </c>
      <c r="D32" s="182"/>
      <c r="E32" s="123" t="s">
        <v>101</v>
      </c>
      <c r="F32" s="124" t="str">
        <f t="array" ref="F32">IFERROR(INDEX(T_Participants[Nom],MATCH($B$2&amp;$B32&amp;$E32,T_Participants[Départ]&amp;T_Participants[Cible],0)),"")</f>
        <v/>
      </c>
      <c r="G32" s="125" t="str">
        <f>IFERROR(INDEX(T_Participants[Club],MATCH(F32,T_Participants[Nom],0)),"")</f>
        <v/>
      </c>
      <c r="H32" s="125" t="str">
        <f t="array" ref="H32">IFERROR(INDEX(T_Participants[Cat.Clt.],MATCH(F32&amp;$B$2,T_Participants[Nom]&amp;T_Participants[Départ],0)),"")</f>
        <v/>
      </c>
      <c r="I32" s="126">
        <f t="shared" si="0"/>
        <v>0</v>
      </c>
      <c r="J32" s="127"/>
      <c r="K32" s="127"/>
      <c r="L32" s="127"/>
      <c r="M32" s="127"/>
      <c r="N32" s="127"/>
      <c r="O32" s="128" t="str">
        <f>IFERROR(INDEX(T_Categories[Code],MATCH(H32,T_Categories[[Catégories ]],0)),"")</f>
        <v/>
      </c>
    </row>
    <row r="33" spans="2:15" x14ac:dyDescent="0.55000000000000004">
      <c r="B33" s="104" t="str">
        <f t="shared" ref="B33:B34" si="8">B32</f>
        <v>08</v>
      </c>
      <c r="C33" s="97">
        <f t="array" ref="C33">IFERROR(INDEX(T_Participants[N°Tir],MATCH($B$2&amp;$B33&amp;$E33,T_Participants[Départ]&amp;T_Participants[Cible],0)),"")</f>
        <v>1</v>
      </c>
      <c r="D33" s="182"/>
      <c r="E33" s="123" t="s">
        <v>100</v>
      </c>
      <c r="F33" s="124" t="str">
        <f t="array" ref="F33">IFERROR(INDEX(T_Participants[Nom],MATCH($B$2&amp;$B33&amp;$E33,T_Participants[Départ]&amp;T_Participants[Cible],0)),"")</f>
        <v>VNSOIR JCGXIQZF</v>
      </c>
      <c r="G33" s="125" t="str">
        <f>IFERROR(INDEX(T_Participants[Club],MATCH(F33,T_Participants[Nom],0)),"")</f>
        <v>GAKHFHL</v>
      </c>
      <c r="H33" s="125" t="str">
        <f t="array" ref="H33">IFERROR(INDEX(T_Participants[Cat.Clt.],MATCH(F33&amp;$B$2,T_Participants[Nom]&amp;T_Participants[Départ],0)),"")</f>
        <v>S2HCO</v>
      </c>
      <c r="I33" s="126">
        <f t="shared" si="0"/>
        <v>0</v>
      </c>
      <c r="J33" s="127"/>
      <c r="K33" s="127"/>
      <c r="L33" s="127"/>
      <c r="M33" s="127"/>
      <c r="N33" s="127"/>
      <c r="O33" s="128">
        <f>IFERROR(INDEX(T_Categories[Code],MATCH(H33,T_Categories[[Catégories ]],0)),"")</f>
        <v>27</v>
      </c>
    </row>
    <row r="34" spans="2:15" ht="25.2" thickBot="1" x14ac:dyDescent="0.6">
      <c r="B34" s="104" t="str">
        <f t="shared" si="8"/>
        <v>08</v>
      </c>
      <c r="C34" s="97" t="str">
        <f t="array" ref="C34">IFERROR(INDEX(T_Participants[N°Tir],MATCH($B$2&amp;$B34&amp;$E34,T_Participants[Départ]&amp;T_Participants[Cible],0)),"")</f>
        <v/>
      </c>
      <c r="D34" s="183"/>
      <c r="E34" s="135" t="s">
        <v>99</v>
      </c>
      <c r="F34" s="136" t="str">
        <f t="array" ref="F34">IFERROR(INDEX(T_Participants[Nom],MATCH($B$2&amp;$B34&amp;$E34,T_Participants[Départ]&amp;T_Participants[Cible],0)),"")</f>
        <v/>
      </c>
      <c r="G34" s="137" t="str">
        <f>IFERROR(INDEX(T_Participants[Club],MATCH(F34,T_Participants[Nom],0)),"")</f>
        <v/>
      </c>
      <c r="H34" s="137" t="str">
        <f t="array" ref="H34">IFERROR(INDEX(T_Participants[Cat.Clt.],MATCH(F34&amp;$B$2,T_Participants[Nom]&amp;T_Participants[Départ],0)),"")</f>
        <v/>
      </c>
      <c r="I34" s="138">
        <f t="shared" si="0"/>
        <v>0</v>
      </c>
      <c r="J34" s="139"/>
      <c r="K34" s="139"/>
      <c r="L34" s="139"/>
      <c r="M34" s="139"/>
      <c r="N34" s="139"/>
      <c r="O34" s="140" t="str">
        <f>IFERROR(INDEX(T_Categories[Code],MATCH(H34,T_Categories[[Catégories ]],0)),"")</f>
        <v/>
      </c>
    </row>
    <row r="35" spans="2:15" x14ac:dyDescent="0.55000000000000004">
      <c r="B35" s="96" t="str">
        <f>D35</f>
        <v>09</v>
      </c>
      <c r="C35" s="97">
        <f t="array" ref="C35">IFERROR(INDEX(T_Participants[N°Tir],MATCH($B$2&amp;$B35&amp;$E35,T_Participants[Départ]&amp;T_Participants[Cible],0)),"")</f>
        <v>1</v>
      </c>
      <c r="D35" s="184" t="s">
        <v>103</v>
      </c>
      <c r="E35" s="98" t="s">
        <v>102</v>
      </c>
      <c r="F35" s="99" t="str">
        <f t="array" ref="F35">IFERROR(INDEX(T_Participants[Nom],MATCH($B$2&amp;$B35&amp;$E35,T_Participants[Départ]&amp;T_Participants[Cible],0)),"")</f>
        <v>SYXXH FPJD QHDTNDMB</v>
      </c>
      <c r="G35" s="100" t="str">
        <f>IFERROR(INDEX(T_Participants[Club],MATCH(F35,T_Participants[Nom],0)),"")</f>
        <v>FWBRTWCI</v>
      </c>
      <c r="H35" s="100" t="str">
        <f t="array" ref="H35">IFERROR(INDEX(T_Participants[Cat.Clt.],MATCH(F35&amp;$B$2,T_Participants[Nom]&amp;T_Participants[Départ],0)),"")</f>
        <v>S3HCO</v>
      </c>
      <c r="I35" s="101">
        <f t="shared" si="0"/>
        <v>0</v>
      </c>
      <c r="J35" s="102"/>
      <c r="K35" s="102"/>
      <c r="L35" s="102"/>
      <c r="M35" s="102"/>
      <c r="N35" s="102"/>
      <c r="O35" s="103">
        <f>IFERROR(INDEX(T_Categories[Code],MATCH(H35,T_Categories[[Catégories ]],0)),"")</f>
        <v>29</v>
      </c>
    </row>
    <row r="36" spans="2:15" x14ac:dyDescent="0.55000000000000004">
      <c r="B36" s="104" t="str">
        <f>B35</f>
        <v>09</v>
      </c>
      <c r="C36" s="97">
        <f t="array" ref="C36">IFERROR(INDEX(T_Participants[N°Tir],MATCH($B$2&amp;$B36&amp;$E36,T_Participants[Départ]&amp;T_Participants[Cible],0)),"")</f>
        <v>1</v>
      </c>
      <c r="D36" s="185"/>
      <c r="E36" s="105" t="s">
        <v>101</v>
      </c>
      <c r="F36" s="106" t="str">
        <f t="array" ref="F36">IFERROR(INDEX(T_Participants[Nom],MATCH($B$2&amp;$B36&amp;$E36,T_Participants[Départ]&amp;T_Participants[Cible],0)),"")</f>
        <v>ACSTPWV UOZGAS</v>
      </c>
      <c r="G36" s="107" t="str">
        <f>IFERROR(INDEX(T_Participants[Club],MATCH(F36,T_Participants[Nom],0)),"")</f>
        <v>NXCYBLHG</v>
      </c>
      <c r="H36" s="107" t="str">
        <f t="array" ref="H36">IFERROR(INDEX(T_Participants[Cat.Clt.],MATCH(F36&amp;$B$2,T_Participants[Nom]&amp;T_Participants[Départ],0)),"")</f>
        <v>JHCO</v>
      </c>
      <c r="I36" s="108">
        <f t="shared" si="0"/>
        <v>0</v>
      </c>
      <c r="J36" s="109"/>
      <c r="K36" s="109"/>
      <c r="L36" s="109"/>
      <c r="M36" s="109"/>
      <c r="N36" s="109"/>
      <c r="O36" s="110">
        <f>IFERROR(INDEX(T_Categories[Code],MATCH(H36,T_Categories[[Catégories ]],0)),"")</f>
        <v>23</v>
      </c>
    </row>
    <row r="37" spans="2:15" x14ac:dyDescent="0.55000000000000004">
      <c r="B37" s="104" t="str">
        <f t="shared" ref="B37:B38" si="9">B36</f>
        <v>09</v>
      </c>
      <c r="C37" s="97">
        <f t="array" ref="C37">IFERROR(INDEX(T_Participants[N°Tir],MATCH($B$2&amp;$B37&amp;$E37,T_Participants[Départ]&amp;T_Participants[Cible],0)),"")</f>
        <v>1</v>
      </c>
      <c r="D37" s="185"/>
      <c r="E37" s="105" t="s">
        <v>100</v>
      </c>
      <c r="F37" s="106" t="str">
        <f t="array" ref="F37">IFERROR(INDEX(T_Participants[Nom],MATCH($B$2&amp;$B37&amp;$E37,T_Participants[Départ]&amp;T_Participants[Cible],0)),"")</f>
        <v>FLVPHUROIB ZCAEQ</v>
      </c>
      <c r="G37" s="107" t="str">
        <f>IFERROR(INDEX(T_Participants[Club],MATCH(F37,T_Participants[Nom],0)),"")</f>
        <v>VARP 7LEF</v>
      </c>
      <c r="H37" s="107" t="str">
        <f t="array" ref="H37">IFERROR(INDEX(T_Participants[Cat.Clt.],MATCH(F37&amp;$B$2,T_Participants[Nom]&amp;T_Participants[Départ],0)),"")</f>
        <v>CHCO</v>
      </c>
      <c r="I37" s="108">
        <f t="shared" si="0"/>
        <v>0</v>
      </c>
      <c r="J37" s="109"/>
      <c r="K37" s="109"/>
      <c r="L37" s="109"/>
      <c r="M37" s="109"/>
      <c r="N37" s="109"/>
      <c r="O37" s="110">
        <f>IFERROR(INDEX(T_Categories[Code],MATCH(H37,T_Categories[[Catégories ]],0)),"")</f>
        <v>21</v>
      </c>
    </row>
    <row r="38" spans="2:15" ht="25.2" thickBot="1" x14ac:dyDescent="0.6">
      <c r="B38" s="104" t="str">
        <f t="shared" si="9"/>
        <v>09</v>
      </c>
      <c r="C38" s="97">
        <f t="array" ref="C38">IFERROR(INDEX(T_Participants[N°Tir],MATCH($B$2&amp;$B38&amp;$E38,T_Participants[Départ]&amp;T_Participants[Cible],0)),"")</f>
        <v>1</v>
      </c>
      <c r="D38" s="186"/>
      <c r="E38" s="111" t="s">
        <v>99</v>
      </c>
      <c r="F38" s="112" t="str">
        <f t="array" ref="F38">IFERROR(INDEX(T_Participants[Nom],MATCH($B$2&amp;$B38&amp;$E38,T_Participants[Départ]&amp;T_Participants[Cible],0)),"")</f>
        <v>FHZVV SGJOPZRRLY</v>
      </c>
      <c r="G38" s="113" t="str">
        <f>IFERROR(INDEX(T_Participants[Club],MATCH(F38,T_Participants[Nom],0)),"")</f>
        <v>DNPNKNV</v>
      </c>
      <c r="H38" s="113" t="str">
        <f t="array" ref="H38">IFERROR(INDEX(T_Participants[Cat.Clt.],MATCH(F38&amp;$B$2,T_Participants[Nom]&amp;T_Participants[Départ],0)),"")</f>
        <v>S1HCO</v>
      </c>
      <c r="I38" s="114">
        <f t="shared" si="0"/>
        <v>0</v>
      </c>
      <c r="J38" s="115"/>
      <c r="K38" s="115"/>
      <c r="L38" s="115"/>
      <c r="M38" s="115"/>
      <c r="N38" s="115"/>
      <c r="O38" s="116">
        <f>IFERROR(INDEX(T_Categories[Code],MATCH(H38,T_Categories[[Catégories ]],0)),"")</f>
        <v>25</v>
      </c>
    </row>
    <row r="39" spans="2:15" x14ac:dyDescent="0.55000000000000004">
      <c r="B39" s="96">
        <f>D39</f>
        <v>10</v>
      </c>
      <c r="C39" s="97">
        <f t="array" ref="C39">IFERROR(INDEX(T_Participants[N°Tir],MATCH($B$2&amp;$B39&amp;$E39,T_Participants[Départ]&amp;T_Participants[Cible],0)),"")</f>
        <v>1</v>
      </c>
      <c r="D39" s="181">
        <v>10</v>
      </c>
      <c r="E39" s="117" t="s">
        <v>102</v>
      </c>
      <c r="F39" s="118" t="str">
        <f t="array" ref="F39">IFERROR(INDEX(T_Participants[Nom],MATCH($B$2&amp;$B39&amp;$E39,T_Participants[Départ]&amp;T_Participants[Cible],0)),"")</f>
        <v>PKGOYFVJ BMENESX</v>
      </c>
      <c r="G39" s="119" t="str">
        <f>IFERROR(INDEX(T_Participants[Club],MATCH(F39,T_Participants[Nom],0)),"")</f>
        <v>LBPV 4KTP</v>
      </c>
      <c r="H39" s="119" t="str">
        <f t="array" ref="H39">IFERROR(INDEX(T_Participants[Cat.Clt.],MATCH(F39&amp;$B$2,T_Participants[Nom]&amp;T_Participants[Départ],0)),"")</f>
        <v>S3HCO</v>
      </c>
      <c r="I39" s="120">
        <f t="shared" si="0"/>
        <v>0</v>
      </c>
      <c r="J39" s="121"/>
      <c r="K39" s="121"/>
      <c r="L39" s="121"/>
      <c r="M39" s="121"/>
      <c r="N39" s="121"/>
      <c r="O39" s="122">
        <f>IFERROR(INDEX(T_Categories[Code],MATCH(H39,T_Categories[[Catégories ]],0)),"")</f>
        <v>29</v>
      </c>
    </row>
    <row r="40" spans="2:15" x14ac:dyDescent="0.55000000000000004">
      <c r="B40" s="104">
        <f>B39</f>
        <v>10</v>
      </c>
      <c r="C40" s="97">
        <f t="array" ref="C40">IFERROR(INDEX(T_Participants[N°Tir],MATCH($B$2&amp;$B40&amp;$E40,T_Participants[Départ]&amp;T_Participants[Cible],0)),"")</f>
        <v>1</v>
      </c>
      <c r="D40" s="182"/>
      <c r="E40" s="123" t="s">
        <v>101</v>
      </c>
      <c r="F40" s="124" t="str">
        <f t="array" ref="F40">IFERROR(INDEX(T_Participants[Nom],MATCH($B$2&amp;$B40&amp;$E40,T_Participants[Départ]&amp;T_Participants[Cible],0)),"")</f>
        <v>BJGMU TUAYQ</v>
      </c>
      <c r="G40" s="125" t="str">
        <f>IFERROR(INDEX(T_Participants[Club],MATCH(F40,T_Participants[Nom],0)),"")</f>
        <v>BSXNLCL</v>
      </c>
      <c r="H40" s="125" t="str">
        <f t="array" ref="H40">IFERROR(INDEX(T_Participants[Cat.Clt.],MATCH(F40&amp;$B$2,T_Participants[Nom]&amp;T_Participants[Départ],0)),"")</f>
        <v>BFCL</v>
      </c>
      <c r="I40" s="126">
        <f t="shared" si="0"/>
        <v>0</v>
      </c>
      <c r="J40" s="127"/>
      <c r="K40" s="127"/>
      <c r="L40" s="127"/>
      <c r="M40" s="127"/>
      <c r="N40" s="127"/>
      <c r="O40" s="128">
        <f>IFERROR(INDEX(T_Categories[Code],MATCH(H40,T_Categories[[Catégories ]],0)),"")</f>
        <v>2</v>
      </c>
    </row>
    <row r="41" spans="2:15" x14ac:dyDescent="0.55000000000000004">
      <c r="B41" s="104">
        <f t="shared" ref="B41:B42" si="10">B40</f>
        <v>10</v>
      </c>
      <c r="C41" s="97" t="str">
        <f t="array" ref="C41">IFERROR(INDEX(T_Participants[N°Tir],MATCH($B$2&amp;$B41&amp;$E41,T_Participants[Départ]&amp;T_Participants[Cible],0)),"")</f>
        <v/>
      </c>
      <c r="D41" s="182"/>
      <c r="E41" s="123" t="s">
        <v>100</v>
      </c>
      <c r="F41" s="124" t="str">
        <f t="array" ref="F41">IFERROR(INDEX(T_Participants[Nom],MATCH($B$2&amp;$B41&amp;$E41,T_Participants[Départ]&amp;T_Participants[Cible],0)),"")</f>
        <v/>
      </c>
      <c r="G41" s="125" t="str">
        <f>IFERROR(INDEX(T_Participants[Club],MATCH(F41,T_Participants[Nom],0)),"")</f>
        <v/>
      </c>
      <c r="H41" s="125" t="str">
        <f t="array" ref="H41">IFERROR(INDEX(T_Participants[Cat.Clt.],MATCH(F41&amp;$B$2,T_Participants[Nom]&amp;T_Participants[Départ],0)),"")</f>
        <v/>
      </c>
      <c r="I41" s="126">
        <f t="shared" si="0"/>
        <v>0</v>
      </c>
      <c r="J41" s="127"/>
      <c r="K41" s="127"/>
      <c r="L41" s="127"/>
      <c r="M41" s="127"/>
      <c r="N41" s="127"/>
      <c r="O41" s="128" t="str">
        <f>IFERROR(INDEX(T_Categories[Code],MATCH(H41,T_Categories[[Catégories ]],0)),"")</f>
        <v/>
      </c>
    </row>
    <row r="42" spans="2:15" ht="25.2" thickBot="1" x14ac:dyDescent="0.6">
      <c r="B42" s="104">
        <f t="shared" si="10"/>
        <v>10</v>
      </c>
      <c r="C42" s="97" t="str">
        <f t="array" ref="C42">IFERROR(INDEX(T_Participants[N°Tir],MATCH($B$2&amp;$B42&amp;$E42,T_Participants[Départ]&amp;T_Participants[Cible],0)),"")</f>
        <v/>
      </c>
      <c r="D42" s="183"/>
      <c r="E42" s="135" t="s">
        <v>99</v>
      </c>
      <c r="F42" s="136" t="str">
        <f t="array" ref="F42">IFERROR(INDEX(T_Participants[Nom],MATCH($B$2&amp;$B42&amp;$E42,T_Participants[Départ]&amp;T_Participants[Cible],0)),"")</f>
        <v/>
      </c>
      <c r="G42" s="137" t="str">
        <f>IFERROR(INDEX(T_Participants[Club],MATCH(F42,T_Participants[Nom],0)),"")</f>
        <v/>
      </c>
      <c r="H42" s="137" t="str">
        <f t="array" ref="H42">IFERROR(INDEX(T_Participants[Cat.Clt.],MATCH(F42&amp;$B$2,T_Participants[Nom]&amp;T_Participants[Départ],0)),"")</f>
        <v/>
      </c>
      <c r="I42" s="138">
        <f t="shared" si="0"/>
        <v>0</v>
      </c>
      <c r="J42" s="139"/>
      <c r="K42" s="139"/>
      <c r="L42" s="139"/>
      <c r="M42" s="139"/>
      <c r="N42" s="139"/>
      <c r="O42" s="140" t="str">
        <f>IFERROR(INDEX(T_Categories[Code],MATCH(H42,T_Categories[[Catégories ]],0)),"")</f>
        <v/>
      </c>
    </row>
    <row r="43" spans="2:15" x14ac:dyDescent="0.55000000000000004">
      <c r="B43" s="96">
        <f>D43</f>
        <v>11</v>
      </c>
      <c r="C43" s="97">
        <f t="array" ref="C43">IFERROR(INDEX(T_Participants[N°Tir],MATCH($B$2&amp;$B43&amp;$E43,T_Participants[Départ]&amp;T_Participants[Cible],0)),"")</f>
        <v>1</v>
      </c>
      <c r="D43" s="184">
        <v>11</v>
      </c>
      <c r="E43" s="98" t="s">
        <v>102</v>
      </c>
      <c r="F43" s="99" t="str">
        <f t="array" ref="F43">IFERROR(INDEX(T_Participants[Nom],MATCH($B$2&amp;$B43&amp;$E43,T_Participants[Départ]&amp;T_Participants[Cible],0)),"")</f>
        <v>SVYYWAA LKUPNJM</v>
      </c>
      <c r="G43" s="100" t="str">
        <f>IFERROR(INDEX(T_Participants[Club],MATCH(F43,T_Participants[Nom],0)),"")</f>
        <v>WAHBLMT</v>
      </c>
      <c r="H43" s="100" t="str">
        <f t="array" ref="H43">IFERROR(INDEX(T_Participants[Cat.Clt.],MATCH(F43&amp;$B$2,T_Participants[Nom]&amp;T_Participants[Départ],0)),"")</f>
        <v>S1HBB</v>
      </c>
      <c r="I43" s="101">
        <f t="shared" si="0"/>
        <v>0</v>
      </c>
      <c r="J43" s="102"/>
      <c r="K43" s="102"/>
      <c r="L43" s="102"/>
      <c r="M43" s="102"/>
      <c r="N43" s="102"/>
      <c r="O43" s="103">
        <f>IFERROR(INDEX(T_Categories[Code],MATCH(H43,T_Categories[[Catégories ]],0)),"")</f>
        <v>39</v>
      </c>
    </row>
    <row r="44" spans="2:15" x14ac:dyDescent="0.55000000000000004">
      <c r="B44" s="104">
        <f>B43</f>
        <v>11</v>
      </c>
      <c r="C44" s="97">
        <f t="array" ref="C44">IFERROR(INDEX(T_Participants[N°Tir],MATCH($B$2&amp;$B44&amp;$E44,T_Participants[Départ]&amp;T_Participants[Cible],0)),"")</f>
        <v>1</v>
      </c>
      <c r="D44" s="185"/>
      <c r="E44" s="105" t="s">
        <v>101</v>
      </c>
      <c r="F44" s="106" t="str">
        <f t="array" ref="F44">IFERROR(INDEX(T_Participants[Nom],MATCH($B$2&amp;$B44&amp;$E44,T_Participants[Départ]&amp;T_Participants[Cible],0)),"")</f>
        <v>ARHOD QRWXPAP</v>
      </c>
      <c r="G44" s="107" t="str">
        <f>IFERROR(INDEX(T_Participants[Club],MATCH(F44,T_Participants[Nom],0)),"")</f>
        <v>SKVBXNXR</v>
      </c>
      <c r="H44" s="107" t="str">
        <f t="array" ref="H44">IFERROR(INDEX(T_Participants[Cat.Clt.],MATCH(F44&amp;$B$2,T_Participants[Nom]&amp;T_Participants[Départ],0)),"")</f>
        <v>S3FCL</v>
      </c>
      <c r="I44" s="108">
        <f t="shared" si="0"/>
        <v>0</v>
      </c>
      <c r="J44" s="109"/>
      <c r="K44" s="109"/>
      <c r="L44" s="109"/>
      <c r="M44" s="109"/>
      <c r="N44" s="109"/>
      <c r="O44" s="110">
        <f>IFERROR(INDEX(T_Categories[Code],MATCH(H44,T_Categories[[Catégories ]],0)),"")</f>
        <v>14</v>
      </c>
    </row>
    <row r="45" spans="2:15" x14ac:dyDescent="0.55000000000000004">
      <c r="B45" s="104">
        <f t="shared" ref="B45:B46" si="11">B44</f>
        <v>11</v>
      </c>
      <c r="C45" s="97">
        <f t="array" ref="C45">IFERROR(INDEX(T_Participants[N°Tir],MATCH($B$2&amp;$B45&amp;$E45,T_Participants[Départ]&amp;T_Participants[Cible],0)),"")</f>
        <v>1</v>
      </c>
      <c r="D45" s="185"/>
      <c r="E45" s="105" t="s">
        <v>100</v>
      </c>
      <c r="F45" s="106" t="str">
        <f t="array" ref="F45">IFERROR(INDEX(T_Participants[Nom],MATCH($B$2&amp;$B45&amp;$E45,T_Participants[Départ]&amp;T_Participants[Cible],0)),"")</f>
        <v>VKWONX VDXOUTMX</v>
      </c>
      <c r="G45" s="107" t="str">
        <f>IFERROR(INDEX(T_Participants[Club],MATCH(F45,T_Participants[Nom],0)),"")</f>
        <v>SGHCMZUT</v>
      </c>
      <c r="H45" s="107" t="str">
        <f t="array" ref="H45">IFERROR(INDEX(T_Participants[Cat.Clt.],MATCH(F45&amp;$B$2,T_Participants[Nom]&amp;T_Participants[Départ],0)),"")</f>
        <v>S2HCL</v>
      </c>
      <c r="I45" s="108">
        <f t="shared" si="0"/>
        <v>0</v>
      </c>
      <c r="J45" s="109"/>
      <c r="K45" s="109"/>
      <c r="L45" s="109"/>
      <c r="M45" s="109"/>
      <c r="N45" s="109"/>
      <c r="O45" s="110">
        <f>IFERROR(INDEX(T_Categories[Code],MATCH(H45,T_Categories[[Catégories ]],0)),"")</f>
        <v>13</v>
      </c>
    </row>
    <row r="46" spans="2:15" ht="25.2" thickBot="1" x14ac:dyDescent="0.6">
      <c r="B46" s="104">
        <f t="shared" si="11"/>
        <v>11</v>
      </c>
      <c r="C46" s="97" t="str">
        <f t="array" ref="C46">IFERROR(INDEX(T_Participants[N°Tir],MATCH($B$2&amp;$B46&amp;$E46,T_Participants[Départ]&amp;T_Participants[Cible],0)),"")</f>
        <v/>
      </c>
      <c r="D46" s="186"/>
      <c r="E46" s="111" t="s">
        <v>99</v>
      </c>
      <c r="F46" s="112" t="str">
        <f t="array" ref="F46">IFERROR(INDEX(T_Participants[Nom],MATCH($B$2&amp;$B46&amp;$E46,T_Participants[Départ]&amp;T_Participants[Cible],0)),"")</f>
        <v/>
      </c>
      <c r="G46" s="113" t="str">
        <f>IFERROR(INDEX(T_Participants[Club],MATCH(F46,T_Participants[Nom],0)),"")</f>
        <v/>
      </c>
      <c r="H46" s="113" t="str">
        <f t="array" ref="H46">IFERROR(INDEX(T_Participants[Cat.Clt.],MATCH(F46&amp;$B$2,T_Participants[Nom]&amp;T_Participants[Départ],0)),"")</f>
        <v/>
      </c>
      <c r="I46" s="114">
        <f t="shared" si="0"/>
        <v>0</v>
      </c>
      <c r="J46" s="115"/>
      <c r="K46" s="115"/>
      <c r="L46" s="115"/>
      <c r="M46" s="115"/>
      <c r="N46" s="115"/>
      <c r="O46" s="116" t="str">
        <f>IFERROR(INDEX(T_Categories[Code],MATCH(H46,T_Categories[[Catégories ]],0)),"")</f>
        <v/>
      </c>
    </row>
    <row r="47" spans="2:15" x14ac:dyDescent="0.55000000000000004">
      <c r="B47" s="96">
        <f>D47</f>
        <v>12</v>
      </c>
      <c r="C47" s="97">
        <f t="array" ref="C47">IFERROR(INDEX(T_Participants[N°Tir],MATCH($B$2&amp;$B47&amp;$E47,T_Participants[Départ]&amp;T_Participants[Cible],0)),"")</f>
        <v>1</v>
      </c>
      <c r="D47" s="181">
        <v>12</v>
      </c>
      <c r="E47" s="117" t="s">
        <v>102</v>
      </c>
      <c r="F47" s="118" t="str">
        <f t="array" ref="F47">IFERROR(INDEX(T_Participants[Nom],MATCH($B$2&amp;$B47&amp;$E47,T_Participants[Départ]&amp;T_Participants[Cible],0)),"")</f>
        <v>IGFQYVPOSX MXCXLQ</v>
      </c>
      <c r="G47" s="119" t="str">
        <f>IFERROR(INDEX(T_Participants[Club],MATCH(F47,T_Participants[Nom],0)),"")</f>
        <v>CZKSFTSR</v>
      </c>
      <c r="H47" s="119" t="str">
        <f t="array" ref="H47">IFERROR(INDEX(T_Participants[Cat.Clt.],MATCH(F47&amp;$B$2,T_Participants[Nom]&amp;T_Participants[Départ],0)),"")</f>
        <v>S1FCL</v>
      </c>
      <c r="I47" s="120">
        <f t="shared" si="0"/>
        <v>0</v>
      </c>
      <c r="J47" s="121"/>
      <c r="K47" s="121"/>
      <c r="L47" s="121"/>
      <c r="M47" s="121"/>
      <c r="N47" s="121"/>
      <c r="O47" s="122">
        <f>IFERROR(INDEX(T_Categories[Code],MATCH(H47,T_Categories[[Catégories ]],0)),"")</f>
        <v>10</v>
      </c>
    </row>
    <row r="48" spans="2:15" x14ac:dyDescent="0.55000000000000004">
      <c r="B48" s="104">
        <f>B47</f>
        <v>12</v>
      </c>
      <c r="C48" s="97">
        <f t="array" ref="C48">IFERROR(INDEX(T_Participants[N°Tir],MATCH($B$2&amp;$B48&amp;$E48,T_Participants[Départ]&amp;T_Participants[Cible],0)),"")</f>
        <v>1</v>
      </c>
      <c r="D48" s="182"/>
      <c r="E48" s="123" t="s">
        <v>101</v>
      </c>
      <c r="F48" s="124" t="str">
        <f t="array" ref="F48">IFERROR(INDEX(T_Participants[Nom],MATCH($B$2&amp;$B48&amp;$E48,T_Participants[Départ]&amp;T_Participants[Cible],0)),"")</f>
        <v>DZYNRDS SGGFEZN</v>
      </c>
      <c r="G48" s="125" t="str">
        <f>IFERROR(INDEX(T_Participants[Club],MATCH(F48,T_Participants[Nom],0)),"")</f>
        <v>NCQVLGWX</v>
      </c>
      <c r="H48" s="125" t="str">
        <f t="array" ref="H48">IFERROR(INDEX(T_Participants[Cat.Clt.],MATCH(F48&amp;$B$2,T_Participants[Nom]&amp;T_Participants[Départ],0)),"")</f>
        <v>S2HCL</v>
      </c>
      <c r="I48" s="126">
        <f t="shared" si="0"/>
        <v>0</v>
      </c>
      <c r="J48" s="127"/>
      <c r="K48" s="127"/>
      <c r="L48" s="127"/>
      <c r="M48" s="127"/>
      <c r="N48" s="127"/>
      <c r="O48" s="128">
        <f>IFERROR(INDEX(T_Categories[Code],MATCH(H48,T_Categories[[Catégories ]],0)),"")</f>
        <v>13</v>
      </c>
    </row>
    <row r="49" spans="2:15" x14ac:dyDescent="0.55000000000000004">
      <c r="B49" s="104">
        <f t="shared" ref="B49:B50" si="12">B48</f>
        <v>12</v>
      </c>
      <c r="C49" s="97">
        <f t="array" ref="C49">IFERROR(INDEX(T_Participants[N°Tir],MATCH($B$2&amp;$B49&amp;$E49,T_Participants[Départ]&amp;T_Participants[Cible],0)),"")</f>
        <v>1</v>
      </c>
      <c r="D49" s="182"/>
      <c r="E49" s="123" t="s">
        <v>100</v>
      </c>
      <c r="F49" s="124" t="str">
        <f t="array" ref="F49">IFERROR(INDEX(T_Participants[Nom],MATCH($B$2&amp;$B49&amp;$E49,T_Participants[Départ]&amp;T_Participants[Cible],0)),"")</f>
        <v>YWEYYL QUSNPGL</v>
      </c>
      <c r="G49" s="125" t="str">
        <f>IFERROR(INDEX(T_Participants[Club],MATCH(F49,T_Participants[Nom],0)),"")</f>
        <v>LRFZ 1HYC</v>
      </c>
      <c r="H49" s="125" t="str">
        <f t="array" ref="H49">IFERROR(INDEX(T_Participants[Cat.Clt.],MATCH(F49&amp;$B$2,T_Participants[Nom]&amp;T_Participants[Départ],0)),"")</f>
        <v>S3FCL</v>
      </c>
      <c r="I49" s="126">
        <f t="shared" si="0"/>
        <v>0</v>
      </c>
      <c r="J49" s="127"/>
      <c r="K49" s="127"/>
      <c r="L49" s="127"/>
      <c r="M49" s="127"/>
      <c r="N49" s="127"/>
      <c r="O49" s="128">
        <f>IFERROR(INDEX(T_Categories[Code],MATCH(H49,T_Categories[[Catégories ]],0)),"")</f>
        <v>14</v>
      </c>
    </row>
    <row r="50" spans="2:15" ht="25.2" thickBot="1" x14ac:dyDescent="0.6">
      <c r="B50" s="104">
        <f t="shared" si="12"/>
        <v>12</v>
      </c>
      <c r="C50" s="97" t="str">
        <f t="array" ref="C50">IFERROR(INDEX(T_Participants[N°Tir],MATCH($B$2&amp;$B50&amp;$E50,T_Participants[Départ]&amp;T_Participants[Cible],0)),"")</f>
        <v/>
      </c>
      <c r="D50" s="183"/>
      <c r="E50" s="135" t="s">
        <v>99</v>
      </c>
      <c r="F50" s="136" t="str">
        <f t="array" ref="F50">IFERROR(INDEX(T_Participants[Nom],MATCH($B$2&amp;$B50&amp;$E50,T_Participants[Départ]&amp;T_Participants[Cible],0)),"")</f>
        <v/>
      </c>
      <c r="G50" s="137" t="str">
        <f>IFERROR(INDEX(T_Participants[Club],MATCH(F50,T_Participants[Nom],0)),"")</f>
        <v/>
      </c>
      <c r="H50" s="137" t="str">
        <f t="array" ref="H50">IFERROR(INDEX(T_Participants[Cat.Clt.],MATCH(F50&amp;$B$2,T_Participants[Nom]&amp;T_Participants[Départ],0)),"")</f>
        <v/>
      </c>
      <c r="I50" s="138">
        <f t="shared" si="0"/>
        <v>0</v>
      </c>
      <c r="J50" s="139"/>
      <c r="K50" s="139"/>
      <c r="L50" s="139"/>
      <c r="M50" s="139"/>
      <c r="N50" s="139"/>
      <c r="O50" s="140" t="str">
        <f>IFERROR(INDEX(T_Categories[Code],MATCH(H50,T_Categories[[Catégories ]],0)),"")</f>
        <v/>
      </c>
    </row>
    <row r="51" spans="2:15" x14ac:dyDescent="0.55000000000000004">
      <c r="B51" s="96">
        <f>D51</f>
        <v>13</v>
      </c>
      <c r="C51" s="97" t="str">
        <f t="array" ref="C51">IFERROR(INDEX(T_Participants[N°Tir],MATCH($B$2&amp;$B51&amp;$E51,T_Participants[Départ]&amp;T_Participants[Cible],0)),"")</f>
        <v/>
      </c>
      <c r="D51" s="184">
        <v>13</v>
      </c>
      <c r="E51" s="98" t="s">
        <v>102</v>
      </c>
      <c r="F51" s="99" t="str">
        <f t="array" ref="F51">IFERROR(INDEX(T_Participants[Nom],MATCH($B$2&amp;$B51&amp;$E51,T_Participants[Départ]&amp;T_Participants[Cible],0)),"")</f>
        <v/>
      </c>
      <c r="G51" s="100" t="str">
        <f>IFERROR(INDEX(T_Participants[Club],MATCH(F51,T_Participants[Nom],0)),"")</f>
        <v/>
      </c>
      <c r="H51" s="100" t="str">
        <f t="array" ref="H51">IFERROR(INDEX(T_Participants[Cat.Clt.],MATCH(F51&amp;$B$2,T_Participants[Nom]&amp;T_Participants[Départ],0)),"")</f>
        <v/>
      </c>
      <c r="I51" s="101">
        <f t="shared" si="0"/>
        <v>0</v>
      </c>
      <c r="J51" s="102"/>
      <c r="K51" s="102"/>
      <c r="L51" s="102"/>
      <c r="M51" s="102"/>
      <c r="N51" s="102"/>
      <c r="O51" s="103" t="str">
        <f>IFERROR(INDEX(T_Categories[Code],MATCH(H51,T_Categories[[Catégories ]],0)),"")</f>
        <v/>
      </c>
    </row>
    <row r="52" spans="2:15" x14ac:dyDescent="0.55000000000000004">
      <c r="B52" s="104">
        <f>B51</f>
        <v>13</v>
      </c>
      <c r="C52" s="97" t="str">
        <f t="array" ref="C52">IFERROR(INDEX(T_Participants[N°Tir],MATCH($B$2&amp;$B52&amp;$E52,T_Participants[Départ]&amp;T_Participants[Cible],0)),"")</f>
        <v/>
      </c>
      <c r="D52" s="185"/>
      <c r="E52" s="105" t="s">
        <v>101</v>
      </c>
      <c r="F52" s="106" t="str">
        <f t="array" ref="F52">IFERROR(INDEX(T_Participants[Nom],MATCH($B$2&amp;$B52&amp;$E52,T_Participants[Départ]&amp;T_Participants[Cible],0)),"")</f>
        <v/>
      </c>
      <c r="G52" s="107" t="str">
        <f>IFERROR(INDEX(T_Participants[Club],MATCH(F52,T_Participants[Nom],0)),"")</f>
        <v/>
      </c>
      <c r="H52" s="107" t="str">
        <f t="array" ref="H52">IFERROR(INDEX(T_Participants[Cat.Clt.],MATCH(F52&amp;$B$2,T_Participants[Nom]&amp;T_Participants[Départ],0)),"")</f>
        <v/>
      </c>
      <c r="I52" s="108">
        <f t="shared" si="0"/>
        <v>0</v>
      </c>
      <c r="J52" s="109"/>
      <c r="K52" s="109"/>
      <c r="L52" s="109"/>
      <c r="M52" s="109"/>
      <c r="N52" s="109"/>
      <c r="O52" s="110" t="str">
        <f>IFERROR(INDEX(T_Categories[Code],MATCH(H52,T_Categories[[Catégories ]],0)),"")</f>
        <v/>
      </c>
    </row>
    <row r="53" spans="2:15" x14ac:dyDescent="0.55000000000000004">
      <c r="B53" s="104">
        <f t="shared" ref="B53:B54" si="13">B52</f>
        <v>13</v>
      </c>
      <c r="C53" s="97" t="str">
        <f t="array" ref="C53">IFERROR(INDEX(T_Participants[N°Tir],MATCH($B$2&amp;$B53&amp;$E53,T_Participants[Départ]&amp;T_Participants[Cible],0)),"")</f>
        <v/>
      </c>
      <c r="D53" s="185"/>
      <c r="E53" s="105" t="s">
        <v>100</v>
      </c>
      <c r="F53" s="106" t="str">
        <f t="array" ref="F53">IFERROR(INDEX(T_Participants[Nom],MATCH($B$2&amp;$B53&amp;$E53,T_Participants[Départ]&amp;T_Participants[Cible],0)),"")</f>
        <v/>
      </c>
      <c r="G53" s="107" t="str">
        <f>IFERROR(INDEX(T_Participants[Club],MATCH(F53,T_Participants[Nom],0)),"")</f>
        <v/>
      </c>
      <c r="H53" s="107" t="str">
        <f t="array" ref="H53">IFERROR(INDEX(T_Participants[Cat.Clt.],MATCH(F53&amp;$B$2,T_Participants[Nom]&amp;T_Participants[Départ],0)),"")</f>
        <v/>
      </c>
      <c r="I53" s="108">
        <f t="shared" si="0"/>
        <v>0</v>
      </c>
      <c r="J53" s="109"/>
      <c r="K53" s="109"/>
      <c r="L53" s="109"/>
      <c r="M53" s="109"/>
      <c r="N53" s="109"/>
      <c r="O53" s="110" t="str">
        <f>IFERROR(INDEX(T_Categories[Code],MATCH(H53,T_Categories[[Catégories ]],0)),"")</f>
        <v/>
      </c>
    </row>
    <row r="54" spans="2:15" ht="25.2" thickBot="1" x14ac:dyDescent="0.6">
      <c r="B54" s="104">
        <f t="shared" si="13"/>
        <v>13</v>
      </c>
      <c r="C54" s="97" t="str">
        <f t="array" ref="C54">IFERROR(INDEX(T_Participants[N°Tir],MATCH($B$2&amp;$B54&amp;$E54,T_Participants[Départ]&amp;T_Participants[Cible],0)),"")</f>
        <v/>
      </c>
      <c r="D54" s="186"/>
      <c r="E54" s="111" t="s">
        <v>99</v>
      </c>
      <c r="F54" s="112" t="str">
        <f t="array" ref="F54">IFERROR(INDEX(T_Participants[Nom],MATCH($B$2&amp;$B54&amp;$E54,T_Participants[Départ]&amp;T_Participants[Cible],0)),"")</f>
        <v/>
      </c>
      <c r="G54" s="113" t="str">
        <f>IFERROR(INDEX(T_Participants[Club],MATCH(F54,T_Participants[Nom],0)),"")</f>
        <v/>
      </c>
      <c r="H54" s="113" t="str">
        <f t="array" ref="H54">IFERROR(INDEX(T_Participants[Cat.Clt.],MATCH(F54&amp;$B$2,T_Participants[Nom]&amp;T_Participants[Départ],0)),"")</f>
        <v/>
      </c>
      <c r="I54" s="114">
        <f t="shared" si="0"/>
        <v>0</v>
      </c>
      <c r="J54" s="115"/>
      <c r="K54" s="115"/>
      <c r="L54" s="115"/>
      <c r="M54" s="115"/>
      <c r="N54" s="115"/>
      <c r="O54" s="116" t="str">
        <f>IFERROR(INDEX(T_Categories[Code],MATCH(H54,T_Categories[[Catégories ]],0)),"")</f>
        <v/>
      </c>
    </row>
    <row r="56" spans="2:15" x14ac:dyDescent="0.55000000000000004">
      <c r="I56" s="142"/>
      <c r="M56" s="142"/>
    </row>
  </sheetData>
  <sheetProtection sheet="1" objects="1" scenarios="1" selectLockedCells="1"/>
  <mergeCells count="15">
    <mergeCell ref="D47:D50"/>
    <mergeCell ref="D51:D54"/>
    <mergeCell ref="D23:D26"/>
    <mergeCell ref="D27:D30"/>
    <mergeCell ref="D31:D34"/>
    <mergeCell ref="D35:D38"/>
    <mergeCell ref="D39:D42"/>
    <mergeCell ref="D43:D46"/>
    <mergeCell ref="D19:D22"/>
    <mergeCell ref="F1:O1"/>
    <mergeCell ref="D1:E1"/>
    <mergeCell ref="D3:D6"/>
    <mergeCell ref="D7:D10"/>
    <mergeCell ref="D11:D14"/>
    <mergeCell ref="D15:D18"/>
  </mergeCells>
  <printOptions horizontalCentered="1"/>
  <pageMargins left="0" right="0" top="0" bottom="0" header="0" footer="0"/>
  <pageSetup paperSize="9" scale="6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9C4DB0-E263-4E96-8A3F-80EFD6C3D154}">
  <sheetPr codeName="Feuil06">
    <tabColor theme="4" tint="0.79998168889431442"/>
    <pageSetUpPr fitToPage="1"/>
  </sheetPr>
  <dimension ref="B1:O56"/>
  <sheetViews>
    <sheetView showGridLines="0" showZeros="0" zoomScale="98" zoomScaleNormal="98" workbookViewId="0">
      <pane xSplit="5" ySplit="2" topLeftCell="F3" activePane="bottomRight" state="frozen"/>
      <selection activeCell="G4" sqref="G4"/>
      <selection pane="topRight" activeCell="G4" sqref="G4"/>
      <selection pane="bottomLeft" activeCell="G4" sqref="G4"/>
      <selection pane="bottomRight" activeCell="J3" sqref="J3"/>
    </sheetView>
  </sheetViews>
  <sheetFormatPr baseColWidth="10" defaultColWidth="10.296875" defaultRowHeight="24.6" outlineLevelCol="1" x14ac:dyDescent="0.55000000000000004"/>
  <cols>
    <col min="1" max="1" width="1.69921875" style="91" customWidth="1"/>
    <col min="2" max="2" width="4.09765625" style="89" hidden="1" customWidth="1" outlineLevel="1"/>
    <col min="3" max="3" width="7.796875" style="90" hidden="1" customWidth="1" outlineLevel="1"/>
    <col min="4" max="4" width="14.8984375" style="141" bestFit="1" customWidth="1" collapsed="1"/>
    <col min="5" max="5" width="7.8984375" style="91" bestFit="1" customWidth="1"/>
    <col min="6" max="7" width="40.69921875" style="91" customWidth="1"/>
    <col min="8" max="8" width="15.69921875" style="91" customWidth="1"/>
    <col min="9" max="9" width="10.69921875" style="89" customWidth="1"/>
    <col min="10" max="12" width="7.69921875" style="89" customWidth="1"/>
    <col min="13" max="14" width="10.69921875" style="89" customWidth="1"/>
    <col min="15" max="15" width="10.69921875" style="91" customWidth="1"/>
    <col min="16" max="16" width="2.69921875" style="91" customWidth="1"/>
    <col min="17" max="16384" width="10.296875" style="91"/>
  </cols>
  <sheetData>
    <row r="1" spans="2:15" ht="25.2" thickBot="1" x14ac:dyDescent="0.6">
      <c r="D1" s="190" t="s">
        <v>122</v>
      </c>
      <c r="E1" s="190"/>
      <c r="F1" s="187" t="str">
        <f ca="1">"Club "&amp;YEAR(TODAY())&amp;" -  "&amp;D1</f>
        <v>Club 2022 -  Départ 4</v>
      </c>
      <c r="G1" s="187"/>
      <c r="H1" s="187"/>
      <c r="I1" s="187"/>
      <c r="J1" s="187"/>
      <c r="K1" s="187"/>
      <c r="L1" s="187"/>
      <c r="M1" s="187"/>
      <c r="N1" s="187"/>
      <c r="O1" s="187"/>
    </row>
    <row r="2" spans="2:15" ht="25.2" thickBot="1" x14ac:dyDescent="0.6">
      <c r="B2" s="89" t="str">
        <f>RIGHT(D1,1)</f>
        <v>4</v>
      </c>
      <c r="C2" s="90" t="s">
        <v>154</v>
      </c>
      <c r="D2" s="92" t="s">
        <v>118</v>
      </c>
      <c r="E2" s="93" t="s">
        <v>117</v>
      </c>
      <c r="F2" s="94" t="s">
        <v>0</v>
      </c>
      <c r="G2" s="94" t="s">
        <v>1</v>
      </c>
      <c r="H2" s="94" t="s">
        <v>116</v>
      </c>
      <c r="I2" s="95" t="s">
        <v>115</v>
      </c>
      <c r="J2" s="143" t="s">
        <v>114</v>
      </c>
      <c r="K2" s="143">
        <v>10</v>
      </c>
      <c r="L2" s="143">
        <v>9</v>
      </c>
      <c r="M2" s="143" t="s">
        <v>113</v>
      </c>
      <c r="N2" s="143" t="s">
        <v>112</v>
      </c>
      <c r="O2" s="144" t="s">
        <v>34</v>
      </c>
    </row>
    <row r="3" spans="2:15" x14ac:dyDescent="0.55000000000000004">
      <c r="B3" s="96" t="str">
        <f>D3</f>
        <v>01</v>
      </c>
      <c r="C3" s="97">
        <f t="array" ref="C3">IFERROR(INDEX(T_Participants[N°Tir],MATCH($B$2&amp;$B3&amp;$E3,T_Participants[Départ]&amp;T_Participants[Cible],0)),"")</f>
        <v>1</v>
      </c>
      <c r="D3" s="184" t="s">
        <v>111</v>
      </c>
      <c r="E3" s="98" t="s">
        <v>102</v>
      </c>
      <c r="F3" s="99" t="str">
        <f t="array" ref="F3">IFERROR(INDEX(T_Participants[Nom],MATCH($B$2&amp;$B3&amp;$E3,T_Participants[Départ]&amp;T_Participants[Cible],0)),"")</f>
        <v>EEYUKBOD OBNWHED</v>
      </c>
      <c r="G3" s="100" t="str">
        <f>IFERROR(INDEX(T_Participants[Club],MATCH(F3,T_Participants[Nom],0)),"")</f>
        <v>GI IERXDBUBTK GTG ZOXDR</v>
      </c>
      <c r="H3" s="100" t="str">
        <f t="array" ref="H3">IFERROR(INDEX(T_Participants[Cat.Clt.],MATCH(F3&amp;$B$2,T_Participants[Nom]&amp;T_Participants[Départ],0)),"")</f>
        <v>S1HCL</v>
      </c>
      <c r="I3" s="101">
        <f>IF(ISBLANK(F3),0,M3+N3)</f>
        <v>0</v>
      </c>
      <c r="J3" s="102"/>
      <c r="K3" s="102"/>
      <c r="L3" s="102"/>
      <c r="M3" s="102"/>
      <c r="N3" s="102"/>
      <c r="O3" s="103">
        <f>IFERROR(INDEX(T_Categories[Code],MATCH(H3,T_Categories[[Catégories ]],0)),"")</f>
        <v>11</v>
      </c>
    </row>
    <row r="4" spans="2:15" x14ac:dyDescent="0.55000000000000004">
      <c r="B4" s="104" t="str">
        <f>B3</f>
        <v>01</v>
      </c>
      <c r="C4" s="97">
        <f t="array" ref="C4">IFERROR(INDEX(T_Participants[N°Tir],MATCH($B$2&amp;$B4&amp;$E4,T_Participants[Départ]&amp;T_Participants[Cible],0)),"")</f>
        <v>1</v>
      </c>
      <c r="D4" s="185"/>
      <c r="E4" s="105" t="s">
        <v>101</v>
      </c>
      <c r="F4" s="106" t="str">
        <f t="array" ref="F4">IFERROR(INDEX(T_Participants[Nom],MATCH($B$2&amp;$B4&amp;$E4,T_Participants[Départ]&amp;T_Participants[Cible],0)),"")</f>
        <v>SNDWVQ ERCQPBI</v>
      </c>
      <c r="G4" s="107" t="str">
        <f>IFERROR(INDEX(T_Participants[Club],MATCH(F4,T_Participants[Nom],0)),"")</f>
        <v>IMPQFZYE</v>
      </c>
      <c r="H4" s="107" t="str">
        <f t="array" ref="H4">IFERROR(INDEX(T_Participants[Cat.Clt.],MATCH(F4&amp;$B$2,T_Participants[Nom]&amp;T_Participants[Départ],0)),"")</f>
        <v>S3HCL</v>
      </c>
      <c r="I4" s="108">
        <f t="shared" ref="I4:I54" si="0">IF(ISBLANK(F4),0,M4+N4)</f>
        <v>0</v>
      </c>
      <c r="J4" s="109"/>
      <c r="K4" s="109"/>
      <c r="L4" s="109"/>
      <c r="M4" s="109"/>
      <c r="N4" s="109"/>
      <c r="O4" s="110">
        <f>IFERROR(INDEX(T_Categories[Code],MATCH(H4,T_Categories[[Catégories ]],0)),"")</f>
        <v>15</v>
      </c>
    </row>
    <row r="5" spans="2:15" x14ac:dyDescent="0.55000000000000004">
      <c r="B5" s="104" t="str">
        <f t="shared" ref="B5:B6" si="1">B4</f>
        <v>01</v>
      </c>
      <c r="C5" s="97">
        <f t="array" ref="C5">IFERROR(INDEX(T_Participants[N°Tir],MATCH($B$2&amp;$B5&amp;$E5,T_Participants[Départ]&amp;T_Participants[Cible],0)),"")</f>
        <v>1</v>
      </c>
      <c r="D5" s="185"/>
      <c r="E5" s="105" t="s">
        <v>100</v>
      </c>
      <c r="F5" s="106" t="str">
        <f t="array" ref="F5">IFERROR(INDEX(T_Participants[Nom],MATCH($B$2&amp;$B5&amp;$E5,T_Participants[Départ]&amp;T_Participants[Cible],0)),"")</f>
        <v>AILAN HGIU XXTYLB</v>
      </c>
      <c r="G5" s="107" t="str">
        <f>IFERROR(INDEX(T_Participants[Club],MATCH(F5,T_Participants[Nom],0)),"")</f>
        <v>GMKTRYND</v>
      </c>
      <c r="H5" s="107" t="str">
        <f t="array" ref="H5">IFERROR(INDEX(T_Participants[Cat.Clt.],MATCH(F5&amp;$B$2,T_Participants[Nom]&amp;T_Participants[Départ],0)),"")</f>
        <v>S2HCL</v>
      </c>
      <c r="I5" s="108">
        <f t="shared" si="0"/>
        <v>0</v>
      </c>
      <c r="J5" s="109"/>
      <c r="K5" s="109"/>
      <c r="L5" s="109"/>
      <c r="M5" s="109"/>
      <c r="N5" s="109"/>
      <c r="O5" s="110">
        <f>IFERROR(INDEX(T_Categories[Code],MATCH(H5,T_Categories[[Catégories ]],0)),"")</f>
        <v>13</v>
      </c>
    </row>
    <row r="6" spans="2:15" ht="25.2" thickBot="1" x14ac:dyDescent="0.6">
      <c r="B6" s="104" t="str">
        <f t="shared" si="1"/>
        <v>01</v>
      </c>
      <c r="C6" s="97">
        <f t="array" ref="C6">IFERROR(INDEX(T_Participants[N°Tir],MATCH($B$2&amp;$B6&amp;$E6,T_Participants[Départ]&amp;T_Participants[Cible],0)),"")</f>
        <v>1</v>
      </c>
      <c r="D6" s="186"/>
      <c r="E6" s="111" t="s">
        <v>99</v>
      </c>
      <c r="F6" s="112" t="str">
        <f t="array" ref="F6">IFERROR(INDEX(T_Participants[Nom],MATCH($B$2&amp;$B6&amp;$E6,T_Participants[Départ]&amp;T_Participants[Cible],0)),"")</f>
        <v>UWGF PLGQGYSVW (XW)</v>
      </c>
      <c r="G6" s="113" t="str">
        <f>IFERROR(INDEX(T_Participants[Club],MATCH(F6,T_Participants[Nom],0)),"")</f>
        <v>HAU ZFDQQ</v>
      </c>
      <c r="H6" s="113" t="str">
        <f t="array" ref="H6">IFERROR(INDEX(T_Participants[Cat.Clt.],MATCH(F6&amp;$B$2,T_Participants[Nom]&amp;T_Participants[Départ],0)),"")</f>
        <v>S2HCL</v>
      </c>
      <c r="I6" s="114">
        <f t="shared" si="0"/>
        <v>0</v>
      </c>
      <c r="J6" s="115"/>
      <c r="K6" s="115"/>
      <c r="L6" s="115"/>
      <c r="M6" s="115"/>
      <c r="N6" s="115"/>
      <c r="O6" s="116">
        <f>IFERROR(INDEX(T_Categories[Code],MATCH(H6,T_Categories[[Catégories ]],0)),"")</f>
        <v>13</v>
      </c>
    </row>
    <row r="7" spans="2:15" x14ac:dyDescent="0.55000000000000004">
      <c r="B7" s="96" t="str">
        <f>D7</f>
        <v>02</v>
      </c>
      <c r="C7" s="97">
        <f t="array" ref="C7">IFERROR(INDEX(T_Participants[N°Tir],MATCH($B$2&amp;$B7&amp;$E7,T_Participants[Départ]&amp;T_Participants[Cible],0)),"")</f>
        <v>1</v>
      </c>
      <c r="D7" s="181" t="s">
        <v>110</v>
      </c>
      <c r="E7" s="117" t="s">
        <v>102</v>
      </c>
      <c r="F7" s="118" t="str">
        <f t="array" ref="F7">IFERROR(INDEX(T_Participants[Nom],MATCH($B$2&amp;$B7&amp;$E7,T_Participants[Départ]&amp;T_Participants[Cible],0)),"")</f>
        <v>GGXDSEZM IPZGXKDNR</v>
      </c>
      <c r="G7" s="119" t="str">
        <f>IFERROR(INDEX(T_Participants[Club],MATCH(F7,T_Participants[Nom],0)),"")</f>
        <v>RRXBGR HHJ YRB VWYO</v>
      </c>
      <c r="H7" s="119" t="str">
        <f t="array" ref="H7">IFERROR(INDEX(T_Participants[Cat.Clt.],MATCH(F7&amp;$B$2,T_Participants[Nom]&amp;T_Participants[Départ],0)),"")</f>
        <v>S2HCL</v>
      </c>
      <c r="I7" s="120">
        <f t="shared" si="0"/>
        <v>0</v>
      </c>
      <c r="J7" s="121"/>
      <c r="K7" s="121"/>
      <c r="L7" s="121"/>
      <c r="M7" s="121"/>
      <c r="N7" s="121"/>
      <c r="O7" s="122">
        <f>IFERROR(INDEX(T_Categories[Code],MATCH(H7,T_Categories[[Catégories ]],0)),"")</f>
        <v>13</v>
      </c>
    </row>
    <row r="8" spans="2:15" x14ac:dyDescent="0.55000000000000004">
      <c r="B8" s="104" t="str">
        <f>B7</f>
        <v>02</v>
      </c>
      <c r="C8" s="97">
        <f t="array" ref="C8">IFERROR(INDEX(T_Participants[N°Tir],MATCH($B$2&amp;$B8&amp;$E8,T_Participants[Départ]&amp;T_Participants[Cible],0)),"")</f>
        <v>1</v>
      </c>
      <c r="D8" s="182"/>
      <c r="E8" s="123" t="s">
        <v>101</v>
      </c>
      <c r="F8" s="124" t="str">
        <f t="array" ref="F8">IFERROR(INDEX(T_Participants[Nom],MATCH($B$2&amp;$B8&amp;$E8,T_Participants[Départ]&amp;T_Participants[Cible],0)),"")</f>
        <v>IVGTBBI RSKKCB</v>
      </c>
      <c r="G8" s="125" t="str">
        <f>IFERROR(INDEX(T_Participants[Club],MATCH(F8,T_Participants[Nom],0)),"")</f>
        <v>YRDQWHKLGW</v>
      </c>
      <c r="H8" s="125" t="str">
        <f t="array" ref="H8">IFERROR(INDEX(T_Participants[Cat.Clt.],MATCH(F8&amp;$B$2,T_Participants[Nom]&amp;T_Participants[Départ],0)),"")</f>
        <v>S3HCL</v>
      </c>
      <c r="I8" s="126">
        <f t="shared" si="0"/>
        <v>0</v>
      </c>
      <c r="J8" s="127"/>
      <c r="K8" s="127"/>
      <c r="L8" s="127"/>
      <c r="M8" s="127"/>
      <c r="N8" s="127"/>
      <c r="O8" s="128">
        <f>IFERROR(INDEX(T_Categories[Code],MATCH(H8,T_Categories[[Catégories ]],0)),"")</f>
        <v>15</v>
      </c>
    </row>
    <row r="9" spans="2:15" x14ac:dyDescent="0.55000000000000004">
      <c r="B9" s="104" t="str">
        <f t="shared" ref="B9:B10" si="2">B8</f>
        <v>02</v>
      </c>
      <c r="C9" s="97">
        <f t="array" ref="C9">IFERROR(INDEX(T_Participants[N°Tir],MATCH($B$2&amp;$B9&amp;$E9,T_Participants[Départ]&amp;T_Participants[Cible],0)),"")</f>
        <v>1</v>
      </c>
      <c r="D9" s="182"/>
      <c r="E9" s="123" t="s">
        <v>100</v>
      </c>
      <c r="F9" s="124" t="str">
        <f t="array" ref="F9">IFERROR(INDEX(T_Participants[Nom],MATCH($B$2&amp;$B9&amp;$E9,T_Participants[Départ]&amp;T_Participants[Cible],0)),"")</f>
        <v>FNVXAHJ LYCWCE</v>
      </c>
      <c r="G9" s="125" t="str">
        <f>IFERROR(INDEX(T_Participants[Club],MATCH(F9,T_Participants[Nom],0)),"")</f>
        <v>ZAMK 5ERU</v>
      </c>
      <c r="H9" s="125" t="str">
        <f t="array" ref="H9">IFERROR(INDEX(T_Participants[Cat.Clt.],MATCH(F9&amp;$B$2,T_Participants[Nom]&amp;T_Participants[Départ],0)),"")</f>
        <v>S3HCL</v>
      </c>
      <c r="I9" s="126">
        <f t="shared" si="0"/>
        <v>0</v>
      </c>
      <c r="J9" s="127"/>
      <c r="K9" s="127"/>
      <c r="L9" s="127"/>
      <c r="M9" s="127"/>
      <c r="N9" s="127"/>
      <c r="O9" s="128">
        <f>IFERROR(INDEX(T_Categories[Code],MATCH(H9,T_Categories[[Catégories ]],0)),"")</f>
        <v>15</v>
      </c>
    </row>
    <row r="10" spans="2:15" ht="25.2" thickBot="1" x14ac:dyDescent="0.6">
      <c r="B10" s="104" t="str">
        <f t="shared" si="2"/>
        <v>02</v>
      </c>
      <c r="C10" s="97">
        <f t="array" ref="C10">IFERROR(INDEX(T_Participants[N°Tir],MATCH($B$2&amp;$B10&amp;$E10,T_Participants[Départ]&amp;T_Participants[Cible],0)),"")</f>
        <v>1</v>
      </c>
      <c r="D10" s="188"/>
      <c r="E10" s="129" t="s">
        <v>99</v>
      </c>
      <c r="F10" s="130" t="str">
        <f t="array" ref="F10">IFERROR(INDEX(T_Participants[Nom],MATCH($B$2&amp;$B10&amp;$E10,T_Participants[Départ]&amp;T_Participants[Cible],0)),"")</f>
        <v>PRHMUZMVOJGQ HDZNS</v>
      </c>
      <c r="G10" s="131" t="str">
        <f>IFERROR(INDEX(T_Participants[Club],MATCH(F10,T_Participants[Nom],0)),"")</f>
        <v>HDGSDB</v>
      </c>
      <c r="H10" s="131" t="str">
        <f t="array" ref="H10">IFERROR(INDEX(T_Participants[Cat.Clt.],MATCH(F10&amp;$B$2,T_Participants[Nom]&amp;T_Participants[Départ],0)),"")</f>
        <v>S1FCL</v>
      </c>
      <c r="I10" s="132">
        <f t="shared" si="0"/>
        <v>0</v>
      </c>
      <c r="J10" s="133"/>
      <c r="K10" s="133"/>
      <c r="L10" s="133"/>
      <c r="M10" s="133"/>
      <c r="N10" s="133"/>
      <c r="O10" s="134">
        <f>IFERROR(INDEX(T_Categories[Code],MATCH(H10,T_Categories[[Catégories ]],0)),"")</f>
        <v>10</v>
      </c>
    </row>
    <row r="11" spans="2:15" x14ac:dyDescent="0.55000000000000004">
      <c r="B11" s="96" t="str">
        <f>D11</f>
        <v>03</v>
      </c>
      <c r="C11" s="97">
        <f t="array" ref="C11">IFERROR(INDEX(T_Participants[N°Tir],MATCH($B$2&amp;$B11&amp;$E11,T_Participants[Départ]&amp;T_Participants[Cible],0)),"")</f>
        <v>1</v>
      </c>
      <c r="D11" s="184" t="s">
        <v>109</v>
      </c>
      <c r="E11" s="98" t="s">
        <v>102</v>
      </c>
      <c r="F11" s="99" t="str">
        <f t="array" ref="F11">IFERROR(INDEX(T_Participants[Nom],MATCH($B$2&amp;$B11&amp;$E11,T_Participants[Départ]&amp;T_Participants[Cible],0)),"")</f>
        <v>OFTZ BGNLQZYJH</v>
      </c>
      <c r="G11" s="100" t="str">
        <f>IFERROR(INDEX(T_Participants[Club],MATCH(F11,T_Participants[Nom],0)),"")</f>
        <v>HV SPSPCYZRVC ZES WZJOM</v>
      </c>
      <c r="H11" s="100" t="str">
        <f t="array" ref="H11">IFERROR(INDEX(T_Participants[Cat.Clt.],MATCH(F11&amp;$B$2,T_Participants[Nom]&amp;T_Participants[Départ],0)),"")</f>
        <v>S2HCL</v>
      </c>
      <c r="I11" s="101">
        <f t="shared" si="0"/>
        <v>0</v>
      </c>
      <c r="J11" s="102"/>
      <c r="K11" s="102"/>
      <c r="L11" s="102"/>
      <c r="M11" s="102"/>
      <c r="N11" s="102"/>
      <c r="O11" s="103">
        <f>IFERROR(INDEX(T_Categories[Code],MATCH(H11,T_Categories[[Catégories ]],0)),"")</f>
        <v>13</v>
      </c>
    </row>
    <row r="12" spans="2:15" x14ac:dyDescent="0.55000000000000004">
      <c r="B12" s="104" t="str">
        <f>B11</f>
        <v>03</v>
      </c>
      <c r="C12" s="97" t="str">
        <f t="array" ref="C12">IFERROR(INDEX(T_Participants[N°Tir],MATCH($B$2&amp;$B12&amp;$E12,T_Participants[Départ]&amp;T_Participants[Cible],0)),"")</f>
        <v/>
      </c>
      <c r="D12" s="185"/>
      <c r="E12" s="105" t="s">
        <v>101</v>
      </c>
      <c r="F12" s="106" t="str">
        <f t="array" ref="F12">IFERROR(INDEX(T_Participants[Nom],MATCH($B$2&amp;$B12&amp;$E12,T_Participants[Départ]&amp;T_Participants[Cible],0)),"")</f>
        <v/>
      </c>
      <c r="G12" s="107" t="str">
        <f>IFERROR(INDEX(T_Participants[Club],MATCH(F12,T_Participants[Nom],0)),"")</f>
        <v/>
      </c>
      <c r="H12" s="107" t="str">
        <f t="array" ref="H12">IFERROR(INDEX(T_Participants[Cat.Clt.],MATCH(F12&amp;$B$2,T_Participants[Nom]&amp;T_Participants[Départ],0)),"")</f>
        <v/>
      </c>
      <c r="I12" s="108">
        <f t="shared" si="0"/>
        <v>0</v>
      </c>
      <c r="J12" s="109"/>
      <c r="K12" s="109"/>
      <c r="L12" s="109"/>
      <c r="M12" s="109"/>
      <c r="N12" s="109"/>
      <c r="O12" s="110" t="str">
        <f>IFERROR(INDEX(T_Categories[Code],MATCH(H12,T_Categories[[Catégories ]],0)),"")</f>
        <v/>
      </c>
    </row>
    <row r="13" spans="2:15" x14ac:dyDescent="0.55000000000000004">
      <c r="B13" s="104" t="str">
        <f t="shared" ref="B13:B14" si="3">B12</f>
        <v>03</v>
      </c>
      <c r="C13" s="97">
        <f t="array" ref="C13">IFERROR(INDEX(T_Participants[N°Tir],MATCH($B$2&amp;$B13&amp;$E13,T_Participants[Départ]&amp;T_Participants[Cible],0)),"")</f>
        <v>1</v>
      </c>
      <c r="D13" s="185"/>
      <c r="E13" s="105" t="s">
        <v>100</v>
      </c>
      <c r="F13" s="106" t="str">
        <f t="array" ref="F13">IFERROR(INDEX(T_Participants[Nom],MATCH($B$2&amp;$B13&amp;$E13,T_Participants[Départ]&amp;T_Participants[Cible],0)),"")</f>
        <v>YCVQP EUAQEYU</v>
      </c>
      <c r="G13" s="107" t="str">
        <f>IFERROR(INDEX(T_Participants[Club],MATCH(F13,T_Participants[Nom],0)),"")</f>
        <v>YOASCP ADK HZK AOEA</v>
      </c>
      <c r="H13" s="107" t="str">
        <f t="array" ref="H13">IFERROR(INDEX(T_Participants[Cat.Clt.],MATCH(F13&amp;$B$2,T_Participants[Nom]&amp;T_Participants[Départ],0)),"")</f>
        <v>S3HCL</v>
      </c>
      <c r="I13" s="108">
        <f t="shared" si="0"/>
        <v>0</v>
      </c>
      <c r="J13" s="109"/>
      <c r="K13" s="109"/>
      <c r="L13" s="109"/>
      <c r="M13" s="109"/>
      <c r="N13" s="109"/>
      <c r="O13" s="110">
        <f>IFERROR(INDEX(T_Categories[Code],MATCH(H13,T_Categories[[Catégories ]],0)),"")</f>
        <v>15</v>
      </c>
    </row>
    <row r="14" spans="2:15" ht="25.2" thickBot="1" x14ac:dyDescent="0.6">
      <c r="B14" s="104" t="str">
        <f t="shared" si="3"/>
        <v>03</v>
      </c>
      <c r="C14" s="97">
        <f t="array" ref="C14">IFERROR(INDEX(T_Participants[N°Tir],MATCH($B$2&amp;$B14&amp;$E14,T_Participants[Départ]&amp;T_Participants[Cible],0)),"")</f>
        <v>2</v>
      </c>
      <c r="D14" s="186"/>
      <c r="E14" s="111" t="s">
        <v>99</v>
      </c>
      <c r="F14" s="112" t="str">
        <f t="array" ref="F14">IFERROR(INDEX(T_Participants[Nom],MATCH($B$2&amp;$B14&amp;$E14,T_Participants[Départ]&amp;T_Participants[Cible],0)),"")</f>
        <v>NHAMKWXDR VHPCOH</v>
      </c>
      <c r="G14" s="113" t="str">
        <f>IFERROR(INDEX(T_Participants[Club],MATCH(F14,T_Participants[Nom],0)),"")</f>
        <v>NOL SCKCC</v>
      </c>
      <c r="H14" s="113" t="str">
        <f t="array" ref="H14">IFERROR(INDEX(T_Participants[Cat.Clt.],MATCH(F14&amp;$B$2,T_Participants[Nom]&amp;T_Participants[Départ],0)),"")</f>
        <v>S1HCL</v>
      </c>
      <c r="I14" s="114">
        <f t="shared" si="0"/>
        <v>0</v>
      </c>
      <c r="J14" s="115"/>
      <c r="K14" s="115"/>
      <c r="L14" s="115"/>
      <c r="M14" s="115"/>
      <c r="N14" s="115"/>
      <c r="O14" s="116">
        <f>IFERROR(INDEX(T_Categories[Code],MATCH(H14,T_Categories[[Catégories ]],0)),"")</f>
        <v>11</v>
      </c>
    </row>
    <row r="15" spans="2:15" x14ac:dyDescent="0.55000000000000004">
      <c r="B15" s="96" t="str">
        <f>D15</f>
        <v>04</v>
      </c>
      <c r="C15" s="97">
        <f t="array" ref="C15">IFERROR(INDEX(T_Participants[N°Tir],MATCH($B$2&amp;$B15&amp;$E15,T_Participants[Départ]&amp;T_Participants[Cible],0)),"")</f>
        <v>1</v>
      </c>
      <c r="D15" s="181" t="s">
        <v>108</v>
      </c>
      <c r="E15" s="117" t="s">
        <v>102</v>
      </c>
      <c r="F15" s="118" t="str">
        <f t="array" ref="F15">IFERROR(INDEX(T_Participants[Nom],MATCH($B$2&amp;$B15&amp;$E15,T_Participants[Départ]&amp;T_Participants[Cible],0)),"")</f>
        <v>VTTQVF MGKZ</v>
      </c>
      <c r="G15" s="119" t="str">
        <f>IFERROR(INDEX(T_Participants[Club],MATCH(F15,T_Participants[Nom],0)),"")</f>
        <v>BYPFWEKU</v>
      </c>
      <c r="H15" s="119" t="str">
        <f t="array" ref="H15">IFERROR(INDEX(T_Participants[Cat.Clt.],MATCH(F15&amp;$B$2,T_Participants[Nom]&amp;T_Participants[Départ],0)),"")</f>
        <v>CHCL</v>
      </c>
      <c r="I15" s="120">
        <f t="shared" si="0"/>
        <v>0</v>
      </c>
      <c r="J15" s="121"/>
      <c r="K15" s="121"/>
      <c r="L15" s="121"/>
      <c r="M15" s="121"/>
      <c r="N15" s="121"/>
      <c r="O15" s="122">
        <f>IFERROR(INDEX(T_Categories[Code],MATCH(H15,T_Categories[[Catégories ]],0)),"")</f>
        <v>7</v>
      </c>
    </row>
    <row r="16" spans="2:15" x14ac:dyDescent="0.55000000000000004">
      <c r="B16" s="104" t="str">
        <f>B15</f>
        <v>04</v>
      </c>
      <c r="C16" s="97">
        <f t="array" ref="C16">IFERROR(INDEX(T_Participants[N°Tir],MATCH($B$2&amp;$B16&amp;$E16,T_Participants[Départ]&amp;T_Participants[Cible],0)),"")</f>
        <v>1</v>
      </c>
      <c r="D16" s="182"/>
      <c r="E16" s="123" t="s">
        <v>101</v>
      </c>
      <c r="F16" s="124" t="str">
        <f t="array" ref="F16">IFERROR(INDEX(T_Participants[Nom],MATCH($B$2&amp;$B16&amp;$E16,T_Participants[Départ]&amp;T_Participants[Cible],0)),"")</f>
        <v>UATOBXN QVRJIZT</v>
      </c>
      <c r="G16" s="125" t="str">
        <f>IFERROR(INDEX(T_Participants[Club],MATCH(F16,T_Participants[Nom],0)),"")</f>
        <v>XMYN</v>
      </c>
      <c r="H16" s="125" t="str">
        <f t="array" ref="H16">IFERROR(INDEX(T_Participants[Cat.Clt.],MATCH(F16&amp;$B$2,T_Participants[Nom]&amp;T_Participants[Départ],0)),"")</f>
        <v>S2HCL</v>
      </c>
      <c r="I16" s="126">
        <f t="shared" si="0"/>
        <v>0</v>
      </c>
      <c r="J16" s="127"/>
      <c r="K16" s="127"/>
      <c r="L16" s="127"/>
      <c r="M16" s="127"/>
      <c r="N16" s="127"/>
      <c r="O16" s="128">
        <f>IFERROR(INDEX(T_Categories[Code],MATCH(H16,T_Categories[[Catégories ]],0)),"")</f>
        <v>13</v>
      </c>
    </row>
    <row r="17" spans="2:15" x14ac:dyDescent="0.55000000000000004">
      <c r="B17" s="104" t="str">
        <f t="shared" ref="B17:B18" si="4">B16</f>
        <v>04</v>
      </c>
      <c r="C17" s="97">
        <f t="array" ref="C17">IFERROR(INDEX(T_Participants[N°Tir],MATCH($B$2&amp;$B17&amp;$E17,T_Participants[Départ]&amp;T_Participants[Cible],0)),"")</f>
        <v>2</v>
      </c>
      <c r="D17" s="182"/>
      <c r="E17" s="123" t="s">
        <v>100</v>
      </c>
      <c r="F17" s="124" t="str">
        <f t="array" ref="F17">IFERROR(INDEX(T_Participants[Nom],MATCH($B$2&amp;$B17&amp;$E17,T_Participants[Départ]&amp;T_Participants[Cible],0)),"")</f>
        <v>QPBGAMNUU MUJDFAUEO</v>
      </c>
      <c r="G17" s="125" t="str">
        <f>IFERROR(INDEX(T_Participants[Club],MATCH(F17,T_Participants[Nom],0)),"")</f>
        <v>TRL IXETD</v>
      </c>
      <c r="H17" s="125" t="str">
        <f t="array" ref="H17">IFERROR(INDEX(T_Participants[Cat.Clt.],MATCH(F17&amp;$B$2,T_Participants[Nom]&amp;T_Participants[Départ],0)),"")</f>
        <v>CFCL</v>
      </c>
      <c r="I17" s="126">
        <f t="shared" si="0"/>
        <v>0</v>
      </c>
      <c r="J17" s="127"/>
      <c r="K17" s="127"/>
      <c r="L17" s="127"/>
      <c r="M17" s="127"/>
      <c r="N17" s="127"/>
      <c r="O17" s="128">
        <f>IFERROR(INDEX(T_Categories[Code],MATCH(H17,T_Categories[[Catégories ]],0)),"")</f>
        <v>6</v>
      </c>
    </row>
    <row r="18" spans="2:15" ht="25.2" thickBot="1" x14ac:dyDescent="0.6">
      <c r="B18" s="104" t="str">
        <f t="shared" si="4"/>
        <v>04</v>
      </c>
      <c r="C18" s="97">
        <f t="array" ref="C18">IFERROR(INDEX(T_Participants[N°Tir],MATCH($B$2&amp;$B18&amp;$E18,T_Participants[Départ]&amp;T_Participants[Cible],0)),"")</f>
        <v>1</v>
      </c>
      <c r="D18" s="183"/>
      <c r="E18" s="135" t="s">
        <v>99</v>
      </c>
      <c r="F18" s="136" t="str">
        <f t="array" ref="F18">IFERROR(INDEX(T_Participants[Nom],MATCH($B$2&amp;$B18&amp;$E18,T_Participants[Départ]&amp;T_Participants[Cible],0)),"")</f>
        <v>EPOIUHAUZ SWGFNGB</v>
      </c>
      <c r="G18" s="137" t="str">
        <f>IFERROR(INDEX(T_Participants[Club],MATCH(F18,T_Participants[Nom],0)),"")</f>
        <v>XXMX</v>
      </c>
      <c r="H18" s="137" t="str">
        <f t="array" ref="H18">IFERROR(INDEX(T_Participants[Cat.Clt.],MATCH(F18&amp;$B$2,T_Participants[Nom]&amp;T_Participants[Départ],0)),"")</f>
        <v>S2HCL</v>
      </c>
      <c r="I18" s="138">
        <f t="shared" si="0"/>
        <v>0</v>
      </c>
      <c r="J18" s="139"/>
      <c r="K18" s="139"/>
      <c r="L18" s="139"/>
      <c r="M18" s="139"/>
      <c r="N18" s="139"/>
      <c r="O18" s="140">
        <f>IFERROR(INDEX(T_Categories[Code],MATCH(H18,T_Categories[[Catégories ]],0)),"")</f>
        <v>13</v>
      </c>
    </row>
    <row r="19" spans="2:15" x14ac:dyDescent="0.55000000000000004">
      <c r="B19" s="96" t="str">
        <f>D19</f>
        <v>05</v>
      </c>
      <c r="C19" s="97">
        <f t="array" ref="C19">IFERROR(INDEX(T_Participants[N°Tir],MATCH($B$2&amp;$B19&amp;$E19,T_Participants[Départ]&amp;T_Participants[Cible],0)),"")</f>
        <v>1</v>
      </c>
      <c r="D19" s="184" t="s">
        <v>107</v>
      </c>
      <c r="E19" s="98" t="s">
        <v>102</v>
      </c>
      <c r="F19" s="99" t="str">
        <f t="array" ref="F19">IFERROR(INDEX(T_Participants[Nom],MATCH($B$2&amp;$B19&amp;$E19,T_Participants[Départ]&amp;T_Participants[Cible],0)),"")</f>
        <v>TNLRC PMJQ</v>
      </c>
      <c r="G19" s="100" t="str">
        <f>IFERROR(INDEX(T_Participants[Club],MATCH(F19,T_Participants[Nom],0)),"")</f>
        <v>NJCJFT HOX EWY TABP</v>
      </c>
      <c r="H19" s="100" t="str">
        <f t="array" ref="H19">IFERROR(INDEX(T_Participants[Cat.Clt.],MATCH(F19&amp;$B$2,T_Participants[Nom]&amp;T_Participants[Départ],0)),"")</f>
        <v>S1HCL</v>
      </c>
      <c r="I19" s="101">
        <f t="shared" si="0"/>
        <v>0</v>
      </c>
      <c r="J19" s="102"/>
      <c r="K19" s="102"/>
      <c r="L19" s="102"/>
      <c r="M19" s="102"/>
      <c r="N19" s="102"/>
      <c r="O19" s="103">
        <f>IFERROR(INDEX(T_Categories[Code],MATCH(H19,T_Categories[[Catégories ]],0)),"")</f>
        <v>11</v>
      </c>
    </row>
    <row r="20" spans="2:15" x14ac:dyDescent="0.55000000000000004">
      <c r="B20" s="104" t="str">
        <f>B19</f>
        <v>05</v>
      </c>
      <c r="C20" s="97">
        <f t="array" ref="C20">IFERROR(INDEX(T_Participants[N°Tir],MATCH($B$2&amp;$B20&amp;$E20,T_Participants[Départ]&amp;T_Participants[Cible],0)),"")</f>
        <v>1</v>
      </c>
      <c r="D20" s="185"/>
      <c r="E20" s="105" t="s">
        <v>101</v>
      </c>
      <c r="F20" s="106" t="str">
        <f t="array" ref="F20">IFERROR(INDEX(T_Participants[Nom],MATCH($B$2&amp;$B20&amp;$E20,T_Participants[Départ]&amp;T_Participants[Cible],0)),"")</f>
        <v>YUFOJ SHMHZEL</v>
      </c>
      <c r="G20" s="107" t="str">
        <f>IFERROR(INDEX(T_Participants[Club],MATCH(F20,T_Participants[Nom],0)),"")</f>
        <v>RPVLWESJ</v>
      </c>
      <c r="H20" s="107" t="str">
        <f t="array" ref="H20">IFERROR(INDEX(T_Participants[Cat.Clt.],MATCH(F20&amp;$B$2,T_Participants[Nom]&amp;T_Participants[Départ],0)),"")</f>
        <v>JFCL</v>
      </c>
      <c r="I20" s="108">
        <f t="shared" si="0"/>
        <v>0</v>
      </c>
      <c r="J20" s="109"/>
      <c r="K20" s="109"/>
      <c r="L20" s="109"/>
      <c r="M20" s="109"/>
      <c r="N20" s="109"/>
      <c r="O20" s="110">
        <f>IFERROR(INDEX(T_Categories[Code],MATCH(H20,T_Categories[[Catégories ]],0)),"")</f>
        <v>8</v>
      </c>
    </row>
    <row r="21" spans="2:15" x14ac:dyDescent="0.55000000000000004">
      <c r="B21" s="104" t="str">
        <f t="shared" ref="B21:B22" si="5">B20</f>
        <v>05</v>
      </c>
      <c r="C21" s="97">
        <f t="array" ref="C21">IFERROR(INDEX(T_Participants[N°Tir],MATCH($B$2&amp;$B21&amp;$E21,T_Participants[Départ]&amp;T_Participants[Cible],0)),"")</f>
        <v>1</v>
      </c>
      <c r="D21" s="185"/>
      <c r="E21" s="105" t="s">
        <v>100</v>
      </c>
      <c r="F21" s="106" t="str">
        <f t="array" ref="F21">IFERROR(INDEX(T_Participants[Nom],MATCH($B$2&amp;$B21&amp;$E21,T_Participants[Départ]&amp;T_Participants[Cible],0)),"")</f>
        <v>OASPOHQ CWAZYSXMR</v>
      </c>
      <c r="G21" s="107" t="str">
        <f>IFERROR(INDEX(T_Participants[Club],MATCH(F21,T_Participants[Nom],0)),"")</f>
        <v>KZHHAGUSVB</v>
      </c>
      <c r="H21" s="107" t="str">
        <f t="array" ref="H21">IFERROR(INDEX(T_Participants[Cat.Clt.],MATCH(F21&amp;$B$2,T_Participants[Nom]&amp;T_Participants[Départ],0)),"")</f>
        <v>S3FCL</v>
      </c>
      <c r="I21" s="108">
        <f t="shared" si="0"/>
        <v>0</v>
      </c>
      <c r="J21" s="109"/>
      <c r="K21" s="109"/>
      <c r="L21" s="109"/>
      <c r="M21" s="109"/>
      <c r="N21" s="109"/>
      <c r="O21" s="110">
        <f>IFERROR(INDEX(T_Categories[Code],MATCH(H21,T_Categories[[Catégories ]],0)),"")</f>
        <v>14</v>
      </c>
    </row>
    <row r="22" spans="2:15" ht="25.2" thickBot="1" x14ac:dyDescent="0.6">
      <c r="B22" s="104" t="str">
        <f t="shared" si="5"/>
        <v>05</v>
      </c>
      <c r="C22" s="97">
        <f t="array" ref="C22">IFERROR(INDEX(T_Participants[N°Tir],MATCH($B$2&amp;$B22&amp;$E22,T_Participants[Départ]&amp;T_Participants[Cible],0)),"")</f>
        <v>1</v>
      </c>
      <c r="D22" s="186"/>
      <c r="E22" s="111" t="s">
        <v>99</v>
      </c>
      <c r="F22" s="112" t="str">
        <f t="array" ref="F22">IFERROR(INDEX(T_Participants[Nom],MATCH($B$2&amp;$B22&amp;$E22,T_Participants[Départ]&amp;T_Participants[Cible],0)),"")</f>
        <v>QAIG WEAXZFHJ</v>
      </c>
      <c r="G22" s="113" t="str">
        <f>IFERROR(INDEX(T_Participants[Club],MATCH(F22,T_Participants[Nom],0)),"")</f>
        <v>BSYNNXSS</v>
      </c>
      <c r="H22" s="113" t="str">
        <f t="array" ref="H22">IFERROR(INDEX(T_Participants[Cat.Clt.],MATCH(F22&amp;$B$2,T_Participants[Nom]&amp;T_Participants[Départ],0)),"")</f>
        <v>CFCL</v>
      </c>
      <c r="I22" s="114">
        <f t="shared" si="0"/>
        <v>0</v>
      </c>
      <c r="J22" s="115"/>
      <c r="K22" s="115"/>
      <c r="L22" s="115"/>
      <c r="M22" s="115"/>
      <c r="N22" s="115"/>
      <c r="O22" s="116">
        <f>IFERROR(INDEX(T_Categories[Code],MATCH(H22,T_Categories[[Catégories ]],0)),"")</f>
        <v>6</v>
      </c>
    </row>
    <row r="23" spans="2:15" x14ac:dyDescent="0.55000000000000004">
      <c r="B23" s="96" t="str">
        <f>D23</f>
        <v>06</v>
      </c>
      <c r="C23" s="97">
        <f t="array" ref="C23">IFERROR(INDEX(T_Participants[N°Tir],MATCH($B$2&amp;$B23&amp;$E23,T_Participants[Départ]&amp;T_Participants[Cible],0)),"")</f>
        <v>1</v>
      </c>
      <c r="D23" s="181" t="s">
        <v>106</v>
      </c>
      <c r="E23" s="117" t="s">
        <v>102</v>
      </c>
      <c r="F23" s="118" t="str">
        <f t="array" ref="F23">IFERROR(INDEX(T_Participants[Nom],MATCH($B$2&amp;$B23&amp;$E23,T_Participants[Départ]&amp;T_Participants[Cible],0)),"")</f>
        <v>EPYHL CPBLQK</v>
      </c>
      <c r="G23" s="119" t="str">
        <f>IFERROR(INDEX(T_Participants[Club],MATCH(F23,T_Participants[Nom],0)),"")</f>
        <v>YUAQ</v>
      </c>
      <c r="H23" s="119" t="str">
        <f t="array" ref="H23">IFERROR(INDEX(T_Participants[Cat.Clt.],MATCH(F23&amp;$B$2,T_Participants[Nom]&amp;T_Participants[Départ],0)),"")</f>
        <v>S3FCO</v>
      </c>
      <c r="I23" s="120">
        <f t="shared" si="0"/>
        <v>0</v>
      </c>
      <c r="J23" s="121"/>
      <c r="K23" s="121"/>
      <c r="L23" s="121"/>
      <c r="M23" s="121"/>
      <c r="N23" s="121"/>
      <c r="O23" s="122">
        <f>IFERROR(INDEX(T_Categories[Code],MATCH(H23,T_Categories[[Catégories ]],0)),"")</f>
        <v>28</v>
      </c>
    </row>
    <row r="24" spans="2:15" x14ac:dyDescent="0.55000000000000004">
      <c r="B24" s="104" t="str">
        <f>B23</f>
        <v>06</v>
      </c>
      <c r="C24" s="97">
        <f t="array" ref="C24">IFERROR(INDEX(T_Participants[N°Tir],MATCH($B$2&amp;$B24&amp;$E24,T_Participants[Départ]&amp;T_Participants[Cible],0)),"")</f>
        <v>1</v>
      </c>
      <c r="D24" s="182"/>
      <c r="E24" s="123" t="s">
        <v>101</v>
      </c>
      <c r="F24" s="124" t="str">
        <f t="array" ref="F24">IFERROR(INDEX(T_Participants[Nom],MATCH($B$2&amp;$B24&amp;$E24,T_Participants[Départ]&amp;T_Participants[Cible],0)),"")</f>
        <v>LTNKZQRX JHPE-HLUTFVZPUC</v>
      </c>
      <c r="G24" s="125" t="str">
        <f>IFERROR(INDEX(T_Participants[Club],MATCH(F24,T_Participants[Nom],0)),"")</f>
        <v>KBEBOA YST QYE ZMEC</v>
      </c>
      <c r="H24" s="125" t="str">
        <f t="array" ref="H24">IFERROR(INDEX(T_Participants[Cat.Clt.],MATCH(F24&amp;$B$2,T_Participants[Nom]&amp;T_Participants[Départ],0)),"")</f>
        <v>S2HCL</v>
      </c>
      <c r="I24" s="126">
        <f t="shared" si="0"/>
        <v>0</v>
      </c>
      <c r="J24" s="127"/>
      <c r="K24" s="127"/>
      <c r="L24" s="127"/>
      <c r="M24" s="127"/>
      <c r="N24" s="127"/>
      <c r="O24" s="128">
        <f>IFERROR(INDEX(T_Categories[Code],MATCH(H24,T_Categories[[Catégories ]],0)),"")</f>
        <v>13</v>
      </c>
    </row>
    <row r="25" spans="2:15" x14ac:dyDescent="0.55000000000000004">
      <c r="B25" s="104" t="str">
        <f t="shared" ref="B25:B26" si="6">B24</f>
        <v>06</v>
      </c>
      <c r="C25" s="97">
        <f t="array" ref="C25">IFERROR(INDEX(T_Participants[N°Tir],MATCH($B$2&amp;$B25&amp;$E25,T_Participants[Départ]&amp;T_Participants[Cible],0)),"")</f>
        <v>1</v>
      </c>
      <c r="D25" s="182"/>
      <c r="E25" s="123" t="s">
        <v>100</v>
      </c>
      <c r="F25" s="124" t="str">
        <f t="array" ref="F25">IFERROR(INDEX(T_Participants[Nom],MATCH($B$2&amp;$B25&amp;$E25,T_Participants[Départ]&amp;T_Participants[Cible],0)),"")</f>
        <v>PIUTC AZUO LIPA</v>
      </c>
      <c r="G25" s="125" t="str">
        <f>IFERROR(INDEX(T_Participants[Club],MATCH(F25,T_Participants[Nom],0)),"")</f>
        <v>IXJH</v>
      </c>
      <c r="H25" s="125" t="str">
        <f t="array" ref="H25">IFERROR(INDEX(T_Participants[Cat.Clt.],MATCH(F25&amp;$B$2,T_Participants[Nom]&amp;T_Participants[Départ],0)),"")</f>
        <v>S3HCO</v>
      </c>
      <c r="I25" s="126">
        <f t="shared" si="0"/>
        <v>0</v>
      </c>
      <c r="J25" s="127"/>
      <c r="K25" s="127"/>
      <c r="L25" s="127"/>
      <c r="M25" s="127"/>
      <c r="N25" s="127"/>
      <c r="O25" s="128">
        <f>IFERROR(INDEX(T_Categories[Code],MATCH(H25,T_Categories[[Catégories ]],0)),"")</f>
        <v>29</v>
      </c>
    </row>
    <row r="26" spans="2:15" ht="25.2" thickBot="1" x14ac:dyDescent="0.6">
      <c r="B26" s="104" t="str">
        <f t="shared" si="6"/>
        <v>06</v>
      </c>
      <c r="C26" s="97">
        <f t="array" ref="C26">IFERROR(INDEX(T_Participants[N°Tir],MATCH($B$2&amp;$B26&amp;$E26,T_Participants[Départ]&amp;T_Participants[Cible],0)),"")</f>
        <v>2</v>
      </c>
      <c r="D26" s="183"/>
      <c r="E26" s="135" t="s">
        <v>99</v>
      </c>
      <c r="F26" s="136" t="str">
        <f t="array" ref="F26">IFERROR(INDEX(T_Participants[Nom],MATCH($B$2&amp;$B26&amp;$E26,T_Participants[Départ]&amp;T_Participants[Cible],0)),"")</f>
        <v>ZDGBKMS WBPEED</v>
      </c>
      <c r="G26" s="137" t="str">
        <f>IFERROR(INDEX(T_Participants[Club],MATCH(F26,T_Participants[Nom],0)),"")</f>
        <v>QKZQ 1TUT</v>
      </c>
      <c r="H26" s="137" t="str">
        <f t="array" ref="H26">IFERROR(INDEX(T_Participants[Cat.Clt.],MATCH(F26&amp;$B$2,T_Participants[Nom]&amp;T_Participants[Départ],0)),"")</f>
        <v>S2FCL</v>
      </c>
      <c r="I26" s="138">
        <f t="shared" si="0"/>
        <v>0</v>
      </c>
      <c r="J26" s="139"/>
      <c r="K26" s="139"/>
      <c r="L26" s="139"/>
      <c r="M26" s="139"/>
      <c r="N26" s="139"/>
      <c r="O26" s="140">
        <f>IFERROR(INDEX(T_Categories[Code],MATCH(H26,T_Categories[[Catégories ]],0)),"")</f>
        <v>12</v>
      </c>
    </row>
    <row r="27" spans="2:15" x14ac:dyDescent="0.55000000000000004">
      <c r="B27" s="96" t="str">
        <f>D27</f>
        <v>07</v>
      </c>
      <c r="C27" s="97">
        <f t="array" ref="C27">IFERROR(INDEX(T_Participants[N°Tir],MATCH($B$2&amp;$B27&amp;$E27,T_Participants[Départ]&amp;T_Participants[Cible],0)),"")</f>
        <v>2</v>
      </c>
      <c r="D27" s="184" t="s">
        <v>105</v>
      </c>
      <c r="E27" s="98" t="s">
        <v>102</v>
      </c>
      <c r="F27" s="99" t="str">
        <f t="array" ref="F27">IFERROR(INDEX(T_Participants[Nom],MATCH($B$2&amp;$B27&amp;$E27,T_Participants[Départ]&amp;T_Participants[Cible],0)),"")</f>
        <v>MLDSGO VTAI-STLPZJOZVD</v>
      </c>
      <c r="G27" s="100" t="str">
        <f>IFERROR(INDEX(T_Participants[Club],MATCH(F27,T_Participants[Nom],0)),"")</f>
        <v>AZPJ 0OUJ</v>
      </c>
      <c r="H27" s="100" t="str">
        <f t="array" ref="H27">IFERROR(INDEX(T_Participants[Cat.Clt.],MATCH(F27&amp;$B$2,T_Participants[Nom]&amp;T_Participants[Départ],0)),"")</f>
        <v>S2HCO</v>
      </c>
      <c r="I27" s="101">
        <f t="shared" si="0"/>
        <v>0</v>
      </c>
      <c r="J27" s="102"/>
      <c r="K27" s="102"/>
      <c r="L27" s="102"/>
      <c r="M27" s="102"/>
      <c r="N27" s="102"/>
      <c r="O27" s="103">
        <f>IFERROR(INDEX(T_Categories[Code],MATCH(H27,T_Categories[[Catégories ]],0)),"")</f>
        <v>27</v>
      </c>
    </row>
    <row r="28" spans="2:15" x14ac:dyDescent="0.55000000000000004">
      <c r="B28" s="104" t="str">
        <f>B27</f>
        <v>07</v>
      </c>
      <c r="C28" s="97">
        <f t="array" ref="C28">IFERROR(INDEX(T_Participants[N°Tir],MATCH($B$2&amp;$B28&amp;$E28,T_Participants[Départ]&amp;T_Participants[Cible],0)),"")</f>
        <v>1</v>
      </c>
      <c r="D28" s="185"/>
      <c r="E28" s="105" t="s">
        <v>101</v>
      </c>
      <c r="F28" s="106" t="str">
        <f t="array" ref="F28">IFERROR(INDEX(T_Participants[Nom],MATCH($B$2&amp;$B28&amp;$E28,T_Participants[Départ]&amp;T_Participants[Cible],0)),"")</f>
        <v>EFOMVTPX DCLBV</v>
      </c>
      <c r="G28" s="107" t="str">
        <f>IFERROR(INDEX(T_Participants[Club],MATCH(F28,T_Participants[Nom],0)),"")</f>
        <v>UBJQ 1DJE</v>
      </c>
      <c r="H28" s="107" t="str">
        <f t="array" ref="H28">IFERROR(INDEX(T_Participants[Cat.Clt.],MATCH(F28&amp;$B$2,T_Participants[Nom]&amp;T_Participants[Départ],0)),"")</f>
        <v>JHCL</v>
      </c>
      <c r="I28" s="108">
        <f t="shared" si="0"/>
        <v>0</v>
      </c>
      <c r="J28" s="109"/>
      <c r="K28" s="109"/>
      <c r="L28" s="109"/>
      <c r="M28" s="109"/>
      <c r="N28" s="109"/>
      <c r="O28" s="110">
        <f>IFERROR(INDEX(T_Categories[Code],MATCH(H28,T_Categories[[Catégories ]],0)),"")</f>
        <v>9</v>
      </c>
    </row>
    <row r="29" spans="2:15" x14ac:dyDescent="0.55000000000000004">
      <c r="B29" s="104" t="str">
        <f t="shared" ref="B29:B30" si="7">B28</f>
        <v>07</v>
      </c>
      <c r="C29" s="97">
        <f t="array" ref="C29">IFERROR(INDEX(T_Participants[N°Tir],MATCH($B$2&amp;$B29&amp;$E29,T_Participants[Départ]&amp;T_Participants[Cible],0)),"")</f>
        <v>1</v>
      </c>
      <c r="D29" s="185"/>
      <c r="E29" s="105" t="s">
        <v>100</v>
      </c>
      <c r="F29" s="106" t="str">
        <f t="array" ref="F29">IFERROR(INDEX(T_Participants[Nom],MATCH($B$2&amp;$B29&amp;$E29,T_Participants[Départ]&amp;T_Participants[Cible],0)),"")</f>
        <v>QHBXRRHN XVHXN</v>
      </c>
      <c r="G29" s="107" t="str">
        <f>IFERROR(INDEX(T_Participants[Club],MATCH(F29,T_Participants[Nom],0)),"")</f>
        <v>IDHIZW NHC MIW DHCL</v>
      </c>
      <c r="H29" s="107" t="str">
        <f t="array" ref="H29">IFERROR(INDEX(T_Participants[Cat.Clt.],MATCH(F29&amp;$B$2,T_Participants[Nom]&amp;T_Participants[Départ],0)),"")</f>
        <v>S2HCL</v>
      </c>
      <c r="I29" s="108">
        <f t="shared" si="0"/>
        <v>0</v>
      </c>
      <c r="J29" s="109"/>
      <c r="K29" s="109"/>
      <c r="L29" s="109"/>
      <c r="M29" s="109"/>
      <c r="N29" s="109"/>
      <c r="O29" s="110">
        <f>IFERROR(INDEX(T_Categories[Code],MATCH(H29,T_Categories[[Catégories ]],0)),"")</f>
        <v>13</v>
      </c>
    </row>
    <row r="30" spans="2:15" ht="25.2" thickBot="1" x14ac:dyDescent="0.6">
      <c r="B30" s="104" t="str">
        <f t="shared" si="7"/>
        <v>07</v>
      </c>
      <c r="C30" s="97">
        <f t="array" ref="C30">IFERROR(INDEX(T_Participants[N°Tir],MATCH($B$2&amp;$B30&amp;$E30,T_Participants[Départ]&amp;T_Participants[Cible],0)),"")</f>
        <v>1</v>
      </c>
      <c r="D30" s="186"/>
      <c r="E30" s="111" t="s">
        <v>99</v>
      </c>
      <c r="F30" s="112" t="str">
        <f t="array" ref="F30">IFERROR(INDEX(T_Participants[Nom],MATCH($B$2&amp;$B30&amp;$E30,T_Participants[Départ]&amp;T_Participants[Cible],0)),"")</f>
        <v>KRFQQRL NFYEWH</v>
      </c>
      <c r="G30" s="113" t="str">
        <f>IFERROR(INDEX(T_Participants[Club],MATCH(F30,T_Participants[Nom],0)),"")</f>
        <v>HS VDPXRAVDUZ FTC PEBNC</v>
      </c>
      <c r="H30" s="113" t="str">
        <f t="array" ref="H30">IFERROR(INDEX(T_Participants[Cat.Clt.],MATCH(F30&amp;$B$2,T_Participants[Nom]&amp;T_Participants[Départ],0)),"")</f>
        <v>S2FCL</v>
      </c>
      <c r="I30" s="114">
        <f t="shared" si="0"/>
        <v>0</v>
      </c>
      <c r="J30" s="115"/>
      <c r="K30" s="115"/>
      <c r="L30" s="115"/>
      <c r="M30" s="115"/>
      <c r="N30" s="115"/>
      <c r="O30" s="116">
        <f>IFERROR(INDEX(T_Categories[Code],MATCH(H30,T_Categories[[Catégories ]],0)),"")</f>
        <v>12</v>
      </c>
    </row>
    <row r="31" spans="2:15" x14ac:dyDescent="0.55000000000000004">
      <c r="B31" s="96" t="str">
        <f>D31</f>
        <v>08</v>
      </c>
      <c r="C31" s="97">
        <f t="array" ref="C31">IFERROR(INDEX(T_Participants[N°Tir],MATCH($B$2&amp;$B31&amp;$E31,T_Participants[Départ]&amp;T_Participants[Cible],0)),"")</f>
        <v>2</v>
      </c>
      <c r="D31" s="181" t="s">
        <v>104</v>
      </c>
      <c r="E31" s="117" t="s">
        <v>102</v>
      </c>
      <c r="F31" s="118" t="str">
        <f t="array" ref="F31">IFERROR(INDEX(T_Participants[Nom],MATCH($B$2&amp;$B31&amp;$E31,T_Participants[Départ]&amp;T_Participants[Cible],0)),"")</f>
        <v>JQWPY ZBNTUDOW</v>
      </c>
      <c r="G31" s="119" t="str">
        <f>IFERROR(INDEX(T_Participants[Club],MATCH(F31,T_Participants[Nom],0)),"")</f>
        <v>EQNR 7SLZ</v>
      </c>
      <c r="H31" s="119" t="str">
        <f t="array" ref="H31">IFERROR(INDEX(T_Participants[Cat.Clt.],MATCH(F31&amp;$B$2,T_Participants[Nom]&amp;T_Participants[Départ],0)),"")</f>
        <v>S2HCO</v>
      </c>
      <c r="I31" s="120">
        <f t="shared" si="0"/>
        <v>0</v>
      </c>
      <c r="J31" s="121"/>
      <c r="K31" s="121"/>
      <c r="L31" s="121"/>
      <c r="M31" s="121"/>
      <c r="N31" s="121"/>
      <c r="O31" s="122">
        <f>IFERROR(INDEX(T_Categories[Code],MATCH(H31,T_Categories[[Catégories ]],0)),"")</f>
        <v>27</v>
      </c>
    </row>
    <row r="32" spans="2:15" x14ac:dyDescent="0.55000000000000004">
      <c r="B32" s="104" t="str">
        <f>B31</f>
        <v>08</v>
      </c>
      <c r="C32" s="97">
        <f t="array" ref="C32">IFERROR(INDEX(T_Participants[N°Tir],MATCH($B$2&amp;$B32&amp;$E32,T_Participants[Départ]&amp;T_Participants[Cible],0)),"")</f>
        <v>1</v>
      </c>
      <c r="D32" s="182"/>
      <c r="E32" s="123" t="s">
        <v>101</v>
      </c>
      <c r="F32" s="124" t="str">
        <f t="array" ref="F32">IFERROR(INDEX(T_Participants[Nom],MATCH($B$2&amp;$B32&amp;$E32,T_Participants[Départ]&amp;T_Participants[Cible],0)),"")</f>
        <v>AMOWUHJBL CIFUII</v>
      </c>
      <c r="G32" s="125" t="str">
        <f>IFERROR(INDEX(T_Participants[Club],MATCH(F32,T_Participants[Nom],0)),"")</f>
        <v>FAHDMVUM GXSYGXO</v>
      </c>
      <c r="H32" s="125" t="str">
        <f t="array" ref="H32">IFERROR(INDEX(T_Participants[Cat.Clt.],MATCH(F32&amp;$B$2,T_Participants[Nom]&amp;T_Participants[Départ],0)),"")</f>
        <v>S3HCL</v>
      </c>
      <c r="I32" s="126">
        <f t="shared" si="0"/>
        <v>0</v>
      </c>
      <c r="J32" s="127"/>
      <c r="K32" s="127"/>
      <c r="L32" s="127"/>
      <c r="M32" s="127"/>
      <c r="N32" s="127"/>
      <c r="O32" s="128">
        <f>IFERROR(INDEX(T_Categories[Code],MATCH(H32,T_Categories[[Catégories ]],0)),"")</f>
        <v>15</v>
      </c>
    </row>
    <row r="33" spans="2:15" x14ac:dyDescent="0.55000000000000004">
      <c r="B33" s="104" t="str">
        <f t="shared" ref="B33:B34" si="8">B32</f>
        <v>08</v>
      </c>
      <c r="C33" s="97">
        <f t="array" ref="C33">IFERROR(INDEX(T_Participants[N°Tir],MATCH($B$2&amp;$B33&amp;$E33,T_Participants[Départ]&amp;T_Participants[Cible],0)),"")</f>
        <v>2</v>
      </c>
      <c r="D33" s="182"/>
      <c r="E33" s="123" t="s">
        <v>100</v>
      </c>
      <c r="F33" s="124" t="str">
        <f t="array" ref="F33">IFERROR(INDEX(T_Participants[Nom],MATCH($B$2&amp;$B33&amp;$E33,T_Participants[Départ]&amp;T_Participants[Cible],0)),"")</f>
        <v>TIMDZ ZUBVNRNATB</v>
      </c>
      <c r="G33" s="125" t="str">
        <f>IFERROR(INDEX(T_Participants[Club],MATCH(F33,T_Participants[Nom],0)),"")</f>
        <v>CBITJSF</v>
      </c>
      <c r="H33" s="125" t="str">
        <f t="array" ref="H33">IFERROR(INDEX(T_Participants[Cat.Clt.],MATCH(F33&amp;$B$2,T_Participants[Nom]&amp;T_Participants[Départ],0)),"")</f>
        <v>S1HCO</v>
      </c>
      <c r="I33" s="126">
        <f t="shared" si="0"/>
        <v>0</v>
      </c>
      <c r="J33" s="127"/>
      <c r="K33" s="127"/>
      <c r="L33" s="127"/>
      <c r="M33" s="127"/>
      <c r="N33" s="127"/>
      <c r="O33" s="128">
        <f>IFERROR(INDEX(T_Categories[Code],MATCH(H33,T_Categories[[Catégories ]],0)),"")</f>
        <v>25</v>
      </c>
    </row>
    <row r="34" spans="2:15" ht="25.2" thickBot="1" x14ac:dyDescent="0.6">
      <c r="B34" s="104" t="str">
        <f t="shared" si="8"/>
        <v>08</v>
      </c>
      <c r="C34" s="97">
        <f t="array" ref="C34">IFERROR(INDEX(T_Participants[N°Tir],MATCH($B$2&amp;$B34&amp;$E34,T_Participants[Départ]&amp;T_Participants[Cible],0)),"")</f>
        <v>2</v>
      </c>
      <c r="D34" s="183"/>
      <c r="E34" s="135" t="s">
        <v>99</v>
      </c>
      <c r="F34" s="136" t="str">
        <f t="array" ref="F34">IFERROR(INDEX(T_Participants[Nom],MATCH($B$2&amp;$B34&amp;$E34,T_Participants[Départ]&amp;T_Participants[Cible],0)),"")</f>
        <v>UAZORFOGMG ZBNYH</v>
      </c>
      <c r="G34" s="137" t="str">
        <f>IFERROR(INDEX(T_Participants[Club],MATCH(F34,T_Participants[Nom],0)),"")</f>
        <v>SRTM 8TQD</v>
      </c>
      <c r="H34" s="137" t="str">
        <f t="array" ref="H34">IFERROR(INDEX(T_Participants[Cat.Clt.],MATCH(F34&amp;$B$2,T_Participants[Nom]&amp;T_Participants[Départ],0)),"")</f>
        <v>CHCO</v>
      </c>
      <c r="I34" s="138">
        <f t="shared" si="0"/>
        <v>0</v>
      </c>
      <c r="J34" s="139"/>
      <c r="K34" s="139"/>
      <c r="L34" s="139"/>
      <c r="M34" s="139"/>
      <c r="N34" s="139"/>
      <c r="O34" s="140">
        <f>IFERROR(INDEX(T_Categories[Code],MATCH(H34,T_Categories[[Catégories ]],0)),"")</f>
        <v>21</v>
      </c>
    </row>
    <row r="35" spans="2:15" x14ac:dyDescent="0.55000000000000004">
      <c r="B35" s="96" t="str">
        <f>D35</f>
        <v>09</v>
      </c>
      <c r="C35" s="97">
        <f t="array" ref="C35">IFERROR(INDEX(T_Participants[N°Tir],MATCH($B$2&amp;$B35&amp;$E35,T_Participants[Départ]&amp;T_Participants[Cible],0)),"")</f>
        <v>1</v>
      </c>
      <c r="D35" s="184" t="s">
        <v>103</v>
      </c>
      <c r="E35" s="98" t="s">
        <v>102</v>
      </c>
      <c r="F35" s="99" t="str">
        <f t="array" ref="F35">IFERROR(INDEX(T_Participants[Nom],MATCH($B$2&amp;$B35&amp;$E35,T_Participants[Départ]&amp;T_Participants[Cible],0)),"")</f>
        <v>TFURWKF LJTJN</v>
      </c>
      <c r="G35" s="100" t="str">
        <f>IFERROR(INDEX(T_Participants[Club],MATCH(F35,T_Participants[Nom],0)),"")</f>
        <v>JAJAJ</v>
      </c>
      <c r="H35" s="100" t="str">
        <f t="array" ref="H35">IFERROR(INDEX(T_Participants[Cat.Clt.],MATCH(F35&amp;$B$2,T_Participants[Nom]&amp;T_Participants[Départ],0)),"")</f>
        <v>S2HCL</v>
      </c>
      <c r="I35" s="101">
        <f t="shared" si="0"/>
        <v>0</v>
      </c>
      <c r="J35" s="102"/>
      <c r="K35" s="102"/>
      <c r="L35" s="102"/>
      <c r="M35" s="102"/>
      <c r="N35" s="102"/>
      <c r="O35" s="103">
        <f>IFERROR(INDEX(T_Categories[Code],MATCH(H35,T_Categories[[Catégories ]],0)),"")</f>
        <v>13</v>
      </c>
    </row>
    <row r="36" spans="2:15" x14ac:dyDescent="0.55000000000000004">
      <c r="B36" s="104" t="str">
        <f>B35</f>
        <v>09</v>
      </c>
      <c r="C36" s="97">
        <f t="array" ref="C36">IFERROR(INDEX(T_Participants[N°Tir],MATCH($B$2&amp;$B36&amp;$E36,T_Participants[Départ]&amp;T_Participants[Cible],0)),"")</f>
        <v>2</v>
      </c>
      <c r="D36" s="185"/>
      <c r="E36" s="105" t="s">
        <v>101</v>
      </c>
      <c r="F36" s="106" t="str">
        <f t="array" ref="F36">IFERROR(INDEX(T_Participants[Nom],MATCH($B$2&amp;$B36&amp;$E36,T_Participants[Départ]&amp;T_Participants[Cible],0)),"")</f>
        <v>LLZP XB</v>
      </c>
      <c r="G36" s="107" t="str">
        <f>IFERROR(INDEX(T_Participants[Club],MATCH(F36,T_Participants[Nom],0)),"")</f>
        <v>MEOSFNKV</v>
      </c>
      <c r="H36" s="107" t="str">
        <f t="array" ref="H36">IFERROR(INDEX(T_Participants[Cat.Clt.],MATCH(F36&amp;$B$2,T_Participants[Nom]&amp;T_Participants[Départ],0)),"")</f>
        <v>S2HCO</v>
      </c>
      <c r="I36" s="108">
        <f t="shared" si="0"/>
        <v>0</v>
      </c>
      <c r="J36" s="109"/>
      <c r="K36" s="109"/>
      <c r="L36" s="109"/>
      <c r="M36" s="109"/>
      <c r="N36" s="109"/>
      <c r="O36" s="110">
        <f>IFERROR(INDEX(T_Categories[Code],MATCH(H36,T_Categories[[Catégories ]],0)),"")</f>
        <v>27</v>
      </c>
    </row>
    <row r="37" spans="2:15" x14ac:dyDescent="0.55000000000000004">
      <c r="B37" s="104" t="str">
        <f t="shared" ref="B37:B38" si="9">B36</f>
        <v>09</v>
      </c>
      <c r="C37" s="97">
        <f t="array" ref="C37">IFERROR(INDEX(T_Participants[N°Tir],MATCH($B$2&amp;$B37&amp;$E37,T_Participants[Départ]&amp;T_Participants[Cible],0)),"")</f>
        <v>2</v>
      </c>
      <c r="D37" s="185"/>
      <c r="E37" s="105" t="s">
        <v>100</v>
      </c>
      <c r="F37" s="106" t="str">
        <f t="array" ref="F37">IFERROR(INDEX(T_Participants[Nom],MATCH($B$2&amp;$B37&amp;$E37,T_Participants[Départ]&amp;T_Participants[Cible],0)),"")</f>
        <v>OROBXQZV XIOSFFG</v>
      </c>
      <c r="G37" s="107" t="str">
        <f>IFERROR(INDEX(T_Participants[Club],MATCH(F37,T_Participants[Nom],0)),"")</f>
        <v>ORVG 1DNP</v>
      </c>
      <c r="H37" s="107" t="str">
        <f t="array" ref="H37">IFERROR(INDEX(T_Participants[Cat.Clt.],MATCH(F37&amp;$B$2,T_Participants[Nom]&amp;T_Participants[Départ],0)),"")</f>
        <v>S3HCO</v>
      </c>
      <c r="I37" s="108">
        <f t="shared" si="0"/>
        <v>0</v>
      </c>
      <c r="J37" s="109"/>
      <c r="K37" s="109"/>
      <c r="L37" s="109"/>
      <c r="M37" s="109"/>
      <c r="N37" s="109"/>
      <c r="O37" s="110">
        <f>IFERROR(INDEX(T_Categories[Code],MATCH(H37,T_Categories[[Catégories ]],0)),"")</f>
        <v>29</v>
      </c>
    </row>
    <row r="38" spans="2:15" ht="49.8" thickBot="1" x14ac:dyDescent="0.6">
      <c r="B38" s="104" t="str">
        <f t="shared" si="9"/>
        <v>09</v>
      </c>
      <c r="C38" s="97">
        <f t="array" ref="C38">IFERROR(INDEX(T_Participants[N°Tir],MATCH($B$2&amp;$B38&amp;$E38,T_Participants[Départ]&amp;T_Participants[Cible],0)),"")</f>
        <v>1</v>
      </c>
      <c r="D38" s="186"/>
      <c r="E38" s="111" t="s">
        <v>99</v>
      </c>
      <c r="F38" s="112" t="str">
        <f t="array" ref="F38">IFERROR(INDEX(T_Participants[Nom],MATCH($B$2&amp;$B38&amp;$E38,T_Participants[Départ]&amp;T_Participants[Cible],0)),"")</f>
        <v>ACYWLSKV-DWODXX EWYCFLFZF</v>
      </c>
      <c r="G38" s="113" t="str">
        <f>IFERROR(INDEX(T_Participants[Club],MATCH(F38,T_Participants[Nom],0)),"")</f>
        <v>WRQE 8BYL</v>
      </c>
      <c r="H38" s="113" t="str">
        <f t="array" ref="H38">IFERROR(INDEX(T_Participants[Cat.Clt.],MATCH(F38&amp;$B$2,T_Participants[Nom]&amp;T_Participants[Départ],0)),"")</f>
        <v>CFCL</v>
      </c>
      <c r="I38" s="114">
        <f t="shared" si="0"/>
        <v>0</v>
      </c>
      <c r="J38" s="115"/>
      <c r="K38" s="115"/>
      <c r="L38" s="115"/>
      <c r="M38" s="115"/>
      <c r="N38" s="115"/>
      <c r="O38" s="116">
        <f>IFERROR(INDEX(T_Categories[Code],MATCH(H38,T_Categories[[Catégories ]],0)),"")</f>
        <v>6</v>
      </c>
    </row>
    <row r="39" spans="2:15" x14ac:dyDescent="0.55000000000000004">
      <c r="B39" s="96">
        <f>D39</f>
        <v>10</v>
      </c>
      <c r="C39" s="97">
        <f t="array" ref="C39">IFERROR(INDEX(T_Participants[N°Tir],MATCH($B$2&amp;$B39&amp;$E39,T_Participants[Départ]&amp;T_Participants[Cible],0)),"")</f>
        <v>1</v>
      </c>
      <c r="D39" s="181">
        <v>10</v>
      </c>
      <c r="E39" s="117" t="s">
        <v>102</v>
      </c>
      <c r="F39" s="118" t="str">
        <f t="array" ref="F39">IFERROR(INDEX(T_Participants[Nom],MATCH($B$2&amp;$B39&amp;$E39,T_Participants[Départ]&amp;T_Participants[Cible],0)),"")</f>
        <v>NEEU IKFSKIP</v>
      </c>
      <c r="G39" s="119" t="str">
        <f>IFERROR(INDEX(T_Participants[Club],MATCH(F39,T_Participants[Nom],0)),"")</f>
        <v>KMLTRZRX</v>
      </c>
      <c r="H39" s="119" t="str">
        <f t="array" ref="H39">IFERROR(INDEX(T_Participants[Cat.Clt.],MATCH(F39&amp;$B$2,T_Participants[Nom]&amp;T_Participants[Départ],0)),"")</f>
        <v>S1HBB</v>
      </c>
      <c r="I39" s="120">
        <f t="shared" si="0"/>
        <v>0</v>
      </c>
      <c r="J39" s="121"/>
      <c r="K39" s="121"/>
      <c r="L39" s="121"/>
      <c r="M39" s="121"/>
      <c r="N39" s="121"/>
      <c r="O39" s="122">
        <f>IFERROR(INDEX(T_Categories[Code],MATCH(H39,T_Categories[[Catégories ]],0)),"")</f>
        <v>39</v>
      </c>
    </row>
    <row r="40" spans="2:15" x14ac:dyDescent="0.55000000000000004">
      <c r="B40" s="104">
        <f>B39</f>
        <v>10</v>
      </c>
      <c r="C40" s="97">
        <f t="array" ref="C40">IFERROR(INDEX(T_Participants[N°Tir],MATCH($B$2&amp;$B40&amp;$E40,T_Participants[Départ]&amp;T_Participants[Cible],0)),"")</f>
        <v>1</v>
      </c>
      <c r="D40" s="182"/>
      <c r="E40" s="123" t="s">
        <v>101</v>
      </c>
      <c r="F40" s="124" t="str">
        <f t="array" ref="F40">IFERROR(INDEX(T_Participants[Nom],MATCH($B$2&amp;$B40&amp;$E40,T_Participants[Départ]&amp;T_Participants[Cible],0)),"")</f>
        <v>WYRPPVP EZPKHO</v>
      </c>
      <c r="G40" s="125" t="str">
        <f>IFERROR(INDEX(T_Participants[Club],MATCH(F40,T_Participants[Nom],0)),"")</f>
        <v>UDIWVMOA</v>
      </c>
      <c r="H40" s="125" t="str">
        <f t="array" ref="H40">IFERROR(INDEX(T_Participants[Cat.Clt.],MATCH(F40&amp;$B$2,T_Participants[Nom]&amp;T_Participants[Départ],0)),"")</f>
        <v>CFBB</v>
      </c>
      <c r="I40" s="126">
        <f t="shared" si="0"/>
        <v>0</v>
      </c>
      <c r="J40" s="127"/>
      <c r="K40" s="127"/>
      <c r="L40" s="127"/>
      <c r="M40" s="127"/>
      <c r="N40" s="127"/>
      <c r="O40" s="128">
        <f>IFERROR(INDEX(T_Categories[Code],MATCH(H40,T_Categories[[Catégories ]],0)),"")</f>
        <v>34</v>
      </c>
    </row>
    <row r="41" spans="2:15" x14ac:dyDescent="0.55000000000000004">
      <c r="B41" s="104">
        <f t="shared" ref="B41:B42" si="10">B40</f>
        <v>10</v>
      </c>
      <c r="C41" s="97">
        <f t="array" ref="C41">IFERROR(INDEX(T_Participants[N°Tir],MATCH($B$2&amp;$B41&amp;$E41,T_Participants[Départ]&amp;T_Participants[Cible],0)),"")</f>
        <v>1</v>
      </c>
      <c r="D41" s="182"/>
      <c r="E41" s="123" t="s">
        <v>100</v>
      </c>
      <c r="F41" s="124" t="str">
        <f t="array" ref="F41">IFERROR(INDEX(T_Participants[Nom],MATCH($B$2&amp;$B41&amp;$E41,T_Participants[Départ]&amp;T_Participants[Cible],0)),"")</f>
        <v>IXSLQOP XLFO</v>
      </c>
      <c r="G41" s="125" t="str">
        <f>IFERROR(INDEX(T_Participants[Club],MATCH(F41,T_Participants[Nom],0)),"")</f>
        <v>RCIHYB</v>
      </c>
      <c r="H41" s="125" t="str">
        <f t="array" ref="H41">IFERROR(INDEX(T_Participants[Cat.Clt.],MATCH(F41&amp;$B$2,T_Participants[Nom]&amp;T_Participants[Départ],0)),"")</f>
        <v>S3HCL</v>
      </c>
      <c r="I41" s="126">
        <f t="shared" si="0"/>
        <v>0</v>
      </c>
      <c r="J41" s="127"/>
      <c r="K41" s="127"/>
      <c r="L41" s="127"/>
      <c r="M41" s="127"/>
      <c r="N41" s="127"/>
      <c r="O41" s="128">
        <f>IFERROR(INDEX(T_Categories[Code],MATCH(H41,T_Categories[[Catégories ]],0)),"")</f>
        <v>15</v>
      </c>
    </row>
    <row r="42" spans="2:15" ht="25.2" thickBot="1" x14ac:dyDescent="0.6">
      <c r="B42" s="104">
        <f t="shared" si="10"/>
        <v>10</v>
      </c>
      <c r="C42" s="97">
        <f t="array" ref="C42">IFERROR(INDEX(T_Participants[N°Tir],MATCH($B$2&amp;$B42&amp;$E42,T_Participants[Départ]&amp;T_Participants[Cible],0)),"")</f>
        <v>1</v>
      </c>
      <c r="D42" s="183"/>
      <c r="E42" s="135" t="s">
        <v>99</v>
      </c>
      <c r="F42" s="136" t="str">
        <f t="array" ref="F42">IFERROR(INDEX(T_Participants[Nom],MATCH($B$2&amp;$B42&amp;$E42,T_Participants[Départ]&amp;T_Participants[Cible],0)),"")</f>
        <v>DGWVH-NJA JJEAACIL</v>
      </c>
      <c r="G42" s="137" t="str">
        <f>IFERROR(INDEX(T_Participants[Club],MATCH(F42,T_Participants[Nom],0)),"")</f>
        <v>OFTT 7UQJ</v>
      </c>
      <c r="H42" s="137" t="str">
        <f t="array" ref="H42">IFERROR(INDEX(T_Participants[Cat.Clt.],MATCH(F42&amp;$B$2,T_Participants[Nom]&amp;T_Participants[Départ],0)),"")</f>
        <v>MFCL</v>
      </c>
      <c r="I42" s="138">
        <f t="shared" si="0"/>
        <v>0</v>
      </c>
      <c r="J42" s="139"/>
      <c r="K42" s="139"/>
      <c r="L42" s="139"/>
      <c r="M42" s="139"/>
      <c r="N42" s="139"/>
      <c r="O42" s="140">
        <f>IFERROR(INDEX(T_Categories[Code],MATCH(H42,T_Categories[[Catégories ]],0)),"")</f>
        <v>4</v>
      </c>
    </row>
    <row r="43" spans="2:15" x14ac:dyDescent="0.55000000000000004">
      <c r="B43" s="96">
        <f>D43</f>
        <v>11</v>
      </c>
      <c r="C43" s="97">
        <f t="array" ref="C43">IFERROR(INDEX(T_Participants[N°Tir],MATCH($B$2&amp;$B43&amp;$E43,T_Participants[Départ]&amp;T_Participants[Cible],0)),"")</f>
        <v>1</v>
      </c>
      <c r="D43" s="184">
        <v>11</v>
      </c>
      <c r="E43" s="98" t="s">
        <v>102</v>
      </c>
      <c r="F43" s="99" t="str">
        <f t="array" ref="F43">IFERROR(INDEX(T_Participants[Nom],MATCH($B$2&amp;$B43&amp;$E43,T_Participants[Départ]&amp;T_Participants[Cible],0)),"")</f>
        <v>UCHBELT WDTWA</v>
      </c>
      <c r="G43" s="100" t="str">
        <f>IFERROR(INDEX(T_Participants[Club],MATCH(F43,T_Participants[Nom],0)),"")</f>
        <v>PCWJRVFD</v>
      </c>
      <c r="H43" s="100" t="str">
        <f t="array" ref="H43">IFERROR(INDEX(T_Participants[Cat.Clt.],MATCH(F43&amp;$B$2,T_Participants[Nom]&amp;T_Participants[Départ],0)),"")</f>
        <v>S3HCL</v>
      </c>
      <c r="I43" s="101">
        <f t="shared" si="0"/>
        <v>0</v>
      </c>
      <c r="J43" s="102"/>
      <c r="K43" s="102"/>
      <c r="L43" s="102"/>
      <c r="M43" s="102"/>
      <c r="N43" s="102"/>
      <c r="O43" s="103">
        <f>IFERROR(INDEX(T_Categories[Code],MATCH(H43,T_Categories[[Catégories ]],0)),"")</f>
        <v>15</v>
      </c>
    </row>
    <row r="44" spans="2:15" x14ac:dyDescent="0.55000000000000004">
      <c r="B44" s="104">
        <f>B43</f>
        <v>11</v>
      </c>
      <c r="C44" s="97" t="str">
        <f t="array" ref="C44">IFERROR(INDEX(T_Participants[N°Tir],MATCH($B$2&amp;$B44&amp;$E44,T_Participants[Départ]&amp;T_Participants[Cible],0)),"")</f>
        <v/>
      </c>
      <c r="D44" s="185"/>
      <c r="E44" s="105" t="s">
        <v>101</v>
      </c>
      <c r="F44" s="106" t="str">
        <f t="array" ref="F44">IFERROR(INDEX(T_Participants[Nom],MATCH($B$2&amp;$B44&amp;$E44,T_Participants[Départ]&amp;T_Participants[Cible],0)),"")</f>
        <v/>
      </c>
      <c r="G44" s="107" t="str">
        <f>IFERROR(INDEX(T_Participants[Club],MATCH(F44,T_Participants[Nom],0)),"")</f>
        <v/>
      </c>
      <c r="H44" s="107" t="str">
        <f t="array" ref="H44">IFERROR(INDEX(T_Participants[Cat.Clt.],MATCH(F44&amp;$B$2,T_Participants[Nom]&amp;T_Participants[Départ],0)),"")</f>
        <v/>
      </c>
      <c r="I44" s="108">
        <f t="shared" si="0"/>
        <v>0</v>
      </c>
      <c r="J44" s="109"/>
      <c r="K44" s="109"/>
      <c r="L44" s="109"/>
      <c r="M44" s="109"/>
      <c r="N44" s="109"/>
      <c r="O44" s="110" t="str">
        <f>IFERROR(INDEX(T_Categories[Code],MATCH(H44,T_Categories[[Catégories ]],0)),"")</f>
        <v/>
      </c>
    </row>
    <row r="45" spans="2:15" x14ac:dyDescent="0.55000000000000004">
      <c r="B45" s="104">
        <f t="shared" ref="B45:B46" si="11">B44</f>
        <v>11</v>
      </c>
      <c r="C45" s="97">
        <f t="array" ref="C45">IFERROR(INDEX(T_Participants[N°Tir],MATCH($B$2&amp;$B45&amp;$E45,T_Participants[Départ]&amp;T_Participants[Cible],0)),"")</f>
        <v>2</v>
      </c>
      <c r="D45" s="185"/>
      <c r="E45" s="105" t="s">
        <v>100</v>
      </c>
      <c r="F45" s="106" t="str">
        <f t="array" ref="F45">IFERROR(INDEX(T_Participants[Nom],MATCH($B$2&amp;$B45&amp;$E45,T_Participants[Départ]&amp;T_Participants[Cible],0)),"")</f>
        <v>XGBOMFJ CDCUN</v>
      </c>
      <c r="G45" s="107" t="str">
        <f>IFERROR(INDEX(T_Participants[Club],MATCH(F45,T_Participants[Nom],0)),"")</f>
        <v>OIM FEFKV</v>
      </c>
      <c r="H45" s="107" t="str">
        <f t="array" ref="H45">IFERROR(INDEX(T_Participants[Cat.Clt.],MATCH(F45&amp;$B$2,T_Participants[Nom]&amp;T_Participants[Départ],0)),"")</f>
        <v>S3HCL</v>
      </c>
      <c r="I45" s="108">
        <f t="shared" si="0"/>
        <v>0</v>
      </c>
      <c r="J45" s="109"/>
      <c r="K45" s="109"/>
      <c r="L45" s="109"/>
      <c r="M45" s="109"/>
      <c r="N45" s="109"/>
      <c r="O45" s="110">
        <f>IFERROR(INDEX(T_Categories[Code],MATCH(H45,T_Categories[[Catégories ]],0)),"")</f>
        <v>15</v>
      </c>
    </row>
    <row r="46" spans="2:15" ht="25.2" thickBot="1" x14ac:dyDescent="0.6">
      <c r="B46" s="104">
        <f t="shared" si="11"/>
        <v>11</v>
      </c>
      <c r="C46" s="97">
        <f t="array" ref="C46">IFERROR(INDEX(T_Participants[N°Tir],MATCH($B$2&amp;$B46&amp;$E46,T_Participants[Départ]&amp;T_Participants[Cible],0)),"")</f>
        <v>1</v>
      </c>
      <c r="D46" s="186"/>
      <c r="E46" s="111" t="s">
        <v>99</v>
      </c>
      <c r="F46" s="112" t="str">
        <f t="array" ref="F46">IFERROR(INDEX(T_Participants[Nom],MATCH($B$2&amp;$B46&amp;$E46,T_Participants[Départ]&amp;T_Participants[Cible],0)),"")</f>
        <v>IWVMUB UJKY</v>
      </c>
      <c r="G46" s="113" t="str">
        <f>IFERROR(INDEX(T_Participants[Club],MATCH(F46,T_Participants[Nom],0)),"")</f>
        <v>LACMZMEQ</v>
      </c>
      <c r="H46" s="113" t="str">
        <f t="array" ref="H46">IFERROR(INDEX(T_Participants[Cat.Clt.],MATCH(F46&amp;$B$2,T_Participants[Nom]&amp;T_Participants[Départ],0)),"")</f>
        <v>S3HCL</v>
      </c>
      <c r="I46" s="114">
        <f t="shared" si="0"/>
        <v>0</v>
      </c>
      <c r="J46" s="115"/>
      <c r="K46" s="115"/>
      <c r="L46" s="115"/>
      <c r="M46" s="115"/>
      <c r="N46" s="115"/>
      <c r="O46" s="116">
        <f>IFERROR(INDEX(T_Categories[Code],MATCH(H46,T_Categories[[Catégories ]],0)),"")</f>
        <v>15</v>
      </c>
    </row>
    <row r="47" spans="2:15" x14ac:dyDescent="0.55000000000000004">
      <c r="B47" s="96">
        <f>D47</f>
        <v>12</v>
      </c>
      <c r="C47" s="97">
        <f t="array" ref="C47">IFERROR(INDEX(T_Participants[N°Tir],MATCH($B$2&amp;$B47&amp;$E47,T_Participants[Départ]&amp;T_Participants[Cible],0)),"")</f>
        <v>1</v>
      </c>
      <c r="D47" s="181">
        <v>12</v>
      </c>
      <c r="E47" s="117" t="s">
        <v>102</v>
      </c>
      <c r="F47" s="118" t="str">
        <f t="array" ref="F47">IFERROR(INDEX(T_Participants[Nom],MATCH($B$2&amp;$B47&amp;$E47,T_Participants[Départ]&amp;T_Participants[Cible],0)),"")</f>
        <v>NBQSGU LZVBLX</v>
      </c>
      <c r="G47" s="119" t="str">
        <f>IFERROR(INDEX(T_Participants[Club],MATCH(F47,T_Participants[Nom],0)),"")</f>
        <v>LQPFCJOH</v>
      </c>
      <c r="H47" s="119" t="str">
        <f t="array" ref="H47">IFERROR(INDEX(T_Participants[Cat.Clt.],MATCH(F47&amp;$B$2,T_Participants[Nom]&amp;T_Participants[Départ],0)),"")</f>
        <v>S2HCL</v>
      </c>
      <c r="I47" s="120">
        <f t="shared" si="0"/>
        <v>0</v>
      </c>
      <c r="J47" s="121"/>
      <c r="K47" s="121"/>
      <c r="L47" s="121"/>
      <c r="M47" s="121"/>
      <c r="N47" s="121"/>
      <c r="O47" s="122">
        <f>IFERROR(INDEX(T_Categories[Code],MATCH(H47,T_Categories[[Catégories ]],0)),"")</f>
        <v>13</v>
      </c>
    </row>
    <row r="48" spans="2:15" x14ac:dyDescent="0.55000000000000004">
      <c r="B48" s="104">
        <f>B47</f>
        <v>12</v>
      </c>
      <c r="C48" s="97">
        <f t="array" ref="C48">IFERROR(INDEX(T_Participants[N°Tir],MATCH($B$2&amp;$B48&amp;$E48,T_Participants[Départ]&amp;T_Participants[Cible],0)),"")</f>
        <v>1</v>
      </c>
      <c r="D48" s="182"/>
      <c r="E48" s="123" t="s">
        <v>101</v>
      </c>
      <c r="F48" s="124" t="str">
        <f t="array" ref="F48">IFERROR(INDEX(T_Participants[Nom],MATCH($B$2&amp;$B48&amp;$E48,T_Participants[Départ]&amp;T_Participants[Cible],0)),"")</f>
        <v>UGIP VQHOX</v>
      </c>
      <c r="G48" s="125" t="str">
        <f>IFERROR(INDEX(T_Participants[Club],MATCH(F48,T_Participants[Nom],0)),"")</f>
        <v>GO MIHZDVMXFQ MRV IDMQJ</v>
      </c>
      <c r="H48" s="125" t="str">
        <f t="array" ref="H48">IFERROR(INDEX(T_Participants[Cat.Clt.],MATCH(F48&amp;$B$2,T_Participants[Nom]&amp;T_Participants[Départ],0)),"")</f>
        <v>MFCL</v>
      </c>
      <c r="I48" s="126">
        <f t="shared" si="0"/>
        <v>0</v>
      </c>
      <c r="J48" s="127"/>
      <c r="K48" s="127"/>
      <c r="L48" s="127"/>
      <c r="M48" s="127"/>
      <c r="N48" s="127"/>
      <c r="O48" s="128">
        <f>IFERROR(INDEX(T_Categories[Code],MATCH(H48,T_Categories[[Catégories ]],0)),"")</f>
        <v>4</v>
      </c>
    </row>
    <row r="49" spans="2:15" x14ac:dyDescent="0.55000000000000004">
      <c r="B49" s="104">
        <f t="shared" ref="B49:B50" si="12">B48</f>
        <v>12</v>
      </c>
      <c r="C49" s="97" t="str">
        <f t="array" ref="C49">IFERROR(INDEX(T_Participants[N°Tir],MATCH($B$2&amp;$B49&amp;$E49,T_Participants[Départ]&amp;T_Participants[Cible],0)),"")</f>
        <v/>
      </c>
      <c r="D49" s="182"/>
      <c r="E49" s="123" t="s">
        <v>100</v>
      </c>
      <c r="F49" s="124" t="str">
        <f t="array" ref="F49">IFERROR(INDEX(T_Participants[Nom],MATCH($B$2&amp;$B49&amp;$E49,T_Participants[Départ]&amp;T_Participants[Cible],0)),"")</f>
        <v/>
      </c>
      <c r="G49" s="125" t="str">
        <f>IFERROR(INDEX(T_Participants[Club],MATCH(F49,T_Participants[Nom],0)),"")</f>
        <v/>
      </c>
      <c r="H49" s="125" t="str">
        <f t="array" ref="H49">IFERROR(INDEX(T_Participants[Cat.Clt.],MATCH(F49&amp;$B$2,T_Participants[Nom]&amp;T_Participants[Départ],0)),"")</f>
        <v/>
      </c>
      <c r="I49" s="126">
        <f t="shared" si="0"/>
        <v>0</v>
      </c>
      <c r="J49" s="127"/>
      <c r="K49" s="127"/>
      <c r="L49" s="127"/>
      <c r="M49" s="127"/>
      <c r="N49" s="127"/>
      <c r="O49" s="128" t="str">
        <f>IFERROR(INDEX(T_Categories[Code],MATCH(H49,T_Categories[[Catégories ]],0)),"")</f>
        <v/>
      </c>
    </row>
    <row r="50" spans="2:15" ht="25.2" thickBot="1" x14ac:dyDescent="0.6">
      <c r="B50" s="104">
        <f t="shared" si="12"/>
        <v>12</v>
      </c>
      <c r="C50" s="97" t="str">
        <f t="array" ref="C50">IFERROR(INDEX(T_Participants[N°Tir],MATCH($B$2&amp;$B50&amp;$E50,T_Participants[Départ]&amp;T_Participants[Cible],0)),"")</f>
        <v/>
      </c>
      <c r="D50" s="183"/>
      <c r="E50" s="135" t="s">
        <v>99</v>
      </c>
      <c r="F50" s="136" t="str">
        <f t="array" ref="F50">IFERROR(INDEX(T_Participants[Nom],MATCH($B$2&amp;$B50&amp;$E50,T_Participants[Départ]&amp;T_Participants[Cible],0)),"")</f>
        <v/>
      </c>
      <c r="G50" s="137" t="str">
        <f>IFERROR(INDEX(T_Participants[Club],MATCH(F50,T_Participants[Nom],0)),"")</f>
        <v/>
      </c>
      <c r="H50" s="137" t="str">
        <f t="array" ref="H50">IFERROR(INDEX(T_Participants[Cat.Clt.],MATCH(F50&amp;$B$2,T_Participants[Nom]&amp;T_Participants[Départ],0)),"")</f>
        <v/>
      </c>
      <c r="I50" s="138">
        <f t="shared" si="0"/>
        <v>0</v>
      </c>
      <c r="J50" s="139"/>
      <c r="K50" s="139"/>
      <c r="L50" s="139"/>
      <c r="M50" s="139"/>
      <c r="N50" s="139"/>
      <c r="O50" s="140" t="str">
        <f>IFERROR(INDEX(T_Categories[Code],MATCH(H50,T_Categories[[Catégories ]],0)),"")</f>
        <v/>
      </c>
    </row>
    <row r="51" spans="2:15" x14ac:dyDescent="0.55000000000000004">
      <c r="B51" s="96">
        <f>D51</f>
        <v>13</v>
      </c>
      <c r="C51" s="97" t="str">
        <f t="array" ref="C51">IFERROR(INDEX(T_Participants[N°Tir],MATCH($B$2&amp;$B51&amp;$E51,T_Participants[Départ]&amp;T_Participants[Cible],0)),"")</f>
        <v/>
      </c>
      <c r="D51" s="184">
        <v>13</v>
      </c>
      <c r="E51" s="98" t="s">
        <v>102</v>
      </c>
      <c r="F51" s="99" t="str">
        <f t="array" ref="F51">IFERROR(INDEX(T_Participants[Nom],MATCH($B$2&amp;$B51&amp;$E51,T_Participants[Départ]&amp;T_Participants[Cible],0)),"")</f>
        <v/>
      </c>
      <c r="G51" s="100" t="str">
        <f>IFERROR(INDEX(T_Participants[Club],MATCH(F51,T_Participants[Nom],0)),"")</f>
        <v/>
      </c>
      <c r="H51" s="100" t="str">
        <f t="array" ref="H51">IFERROR(INDEX(T_Participants[Cat.Clt.],MATCH(F51&amp;$B$2,T_Participants[Nom]&amp;T_Participants[Départ],0)),"")</f>
        <v/>
      </c>
      <c r="I51" s="101">
        <f t="shared" si="0"/>
        <v>0</v>
      </c>
      <c r="J51" s="102"/>
      <c r="K51" s="102"/>
      <c r="L51" s="102"/>
      <c r="M51" s="102"/>
      <c r="N51" s="102"/>
      <c r="O51" s="103" t="str">
        <f>IFERROR(INDEX(T_Categories[Code],MATCH(H51,T_Categories[[Catégories ]],0)),"")</f>
        <v/>
      </c>
    </row>
    <row r="52" spans="2:15" x14ac:dyDescent="0.55000000000000004">
      <c r="B52" s="104">
        <f>B51</f>
        <v>13</v>
      </c>
      <c r="C52" s="97" t="str">
        <f t="array" ref="C52">IFERROR(INDEX(T_Participants[N°Tir],MATCH($B$2&amp;$B52&amp;$E52,T_Participants[Départ]&amp;T_Participants[Cible],0)),"")</f>
        <v/>
      </c>
      <c r="D52" s="185"/>
      <c r="E52" s="105" t="s">
        <v>101</v>
      </c>
      <c r="F52" s="106" t="str">
        <f t="array" ref="F52">IFERROR(INDEX(T_Participants[Nom],MATCH($B$2&amp;$B52&amp;$E52,T_Participants[Départ]&amp;T_Participants[Cible],0)),"")</f>
        <v/>
      </c>
      <c r="G52" s="107" t="str">
        <f>IFERROR(INDEX(T_Participants[Club],MATCH(F52,T_Participants[Nom],0)),"")</f>
        <v/>
      </c>
      <c r="H52" s="107" t="str">
        <f t="array" ref="H52">IFERROR(INDEX(T_Participants[Cat.Clt.],MATCH(F52&amp;$B$2,T_Participants[Nom]&amp;T_Participants[Départ],0)),"")</f>
        <v/>
      </c>
      <c r="I52" s="108">
        <f t="shared" si="0"/>
        <v>0</v>
      </c>
      <c r="J52" s="109"/>
      <c r="K52" s="109"/>
      <c r="L52" s="109"/>
      <c r="M52" s="109"/>
      <c r="N52" s="109"/>
      <c r="O52" s="110" t="str">
        <f>IFERROR(INDEX(T_Categories[Code],MATCH(H52,T_Categories[[Catégories ]],0)),"")</f>
        <v/>
      </c>
    </row>
    <row r="53" spans="2:15" x14ac:dyDescent="0.55000000000000004">
      <c r="B53" s="104">
        <f t="shared" ref="B53:B54" si="13">B52</f>
        <v>13</v>
      </c>
      <c r="C53" s="97" t="str">
        <f t="array" ref="C53">IFERROR(INDEX(T_Participants[N°Tir],MATCH($B$2&amp;$B53&amp;$E53,T_Participants[Départ]&amp;T_Participants[Cible],0)),"")</f>
        <v/>
      </c>
      <c r="D53" s="185"/>
      <c r="E53" s="105" t="s">
        <v>100</v>
      </c>
      <c r="F53" s="106" t="str">
        <f t="array" ref="F53">IFERROR(INDEX(T_Participants[Nom],MATCH($B$2&amp;$B53&amp;$E53,T_Participants[Départ]&amp;T_Participants[Cible],0)),"")</f>
        <v/>
      </c>
      <c r="G53" s="107" t="str">
        <f>IFERROR(INDEX(T_Participants[Club],MATCH(F53,T_Participants[Nom],0)),"")</f>
        <v/>
      </c>
      <c r="H53" s="107" t="str">
        <f t="array" ref="H53">IFERROR(INDEX(T_Participants[Cat.Clt.],MATCH(F53&amp;$B$2,T_Participants[Nom]&amp;T_Participants[Départ],0)),"")</f>
        <v/>
      </c>
      <c r="I53" s="108">
        <f t="shared" si="0"/>
        <v>0</v>
      </c>
      <c r="J53" s="109"/>
      <c r="K53" s="109"/>
      <c r="L53" s="109"/>
      <c r="M53" s="109"/>
      <c r="N53" s="109"/>
      <c r="O53" s="110" t="str">
        <f>IFERROR(INDEX(T_Categories[Code],MATCH(H53,T_Categories[[Catégories ]],0)),"")</f>
        <v/>
      </c>
    </row>
    <row r="54" spans="2:15" ht="25.2" thickBot="1" x14ac:dyDescent="0.6">
      <c r="B54" s="104">
        <f t="shared" si="13"/>
        <v>13</v>
      </c>
      <c r="C54" s="97" t="str">
        <f t="array" ref="C54">IFERROR(INDEX(T_Participants[N°Tir],MATCH($B$2&amp;$B54&amp;$E54,T_Participants[Départ]&amp;T_Participants[Cible],0)),"")</f>
        <v/>
      </c>
      <c r="D54" s="186"/>
      <c r="E54" s="111" t="s">
        <v>99</v>
      </c>
      <c r="F54" s="112" t="str">
        <f t="array" ref="F54">IFERROR(INDEX(T_Participants[Nom],MATCH($B$2&amp;$B54&amp;$E54,T_Participants[Départ]&amp;T_Participants[Cible],0)),"")</f>
        <v/>
      </c>
      <c r="G54" s="113" t="str">
        <f>IFERROR(INDEX(T_Participants[Club],MATCH(F54,T_Participants[Nom],0)),"")</f>
        <v/>
      </c>
      <c r="H54" s="113" t="str">
        <f t="array" ref="H54">IFERROR(INDEX(T_Participants[Cat.Clt.],MATCH(F54&amp;$B$2,T_Participants[Nom]&amp;T_Participants[Départ],0)),"")</f>
        <v/>
      </c>
      <c r="I54" s="114">
        <f t="shared" si="0"/>
        <v>0</v>
      </c>
      <c r="J54" s="115"/>
      <c r="K54" s="115"/>
      <c r="L54" s="115"/>
      <c r="M54" s="115"/>
      <c r="N54" s="115"/>
      <c r="O54" s="116" t="str">
        <f>IFERROR(INDEX(T_Categories[Code],MATCH(H54,T_Categories[[Catégories ]],0)),"")</f>
        <v/>
      </c>
    </row>
    <row r="56" spans="2:15" x14ac:dyDescent="0.55000000000000004">
      <c r="I56" s="142"/>
      <c r="M56" s="142"/>
    </row>
  </sheetData>
  <sheetProtection sheet="1" objects="1" scenarios="1" selectLockedCells="1"/>
  <mergeCells count="15">
    <mergeCell ref="D47:D50"/>
    <mergeCell ref="D51:D54"/>
    <mergeCell ref="D23:D26"/>
    <mergeCell ref="D27:D30"/>
    <mergeCell ref="D31:D34"/>
    <mergeCell ref="D35:D38"/>
    <mergeCell ref="D39:D42"/>
    <mergeCell ref="D43:D46"/>
    <mergeCell ref="D19:D22"/>
    <mergeCell ref="F1:O1"/>
    <mergeCell ref="D1:E1"/>
    <mergeCell ref="D3:D6"/>
    <mergeCell ref="D7:D10"/>
    <mergeCell ref="D11:D14"/>
    <mergeCell ref="D15:D18"/>
  </mergeCells>
  <printOptions horizontalCentered="1"/>
  <pageMargins left="0" right="0" top="0" bottom="0" header="0" footer="0"/>
  <pageSetup paperSize="9" scale="69" fitToHeight="3"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F4B227-F0B7-4421-BBBA-515F7D4B2EBA}">
  <sheetPr codeName="Feuil07">
    <tabColor theme="4" tint="0.79998168889431442"/>
    <pageSetUpPr fitToPage="1"/>
  </sheetPr>
  <dimension ref="B1:O211"/>
  <sheetViews>
    <sheetView showGridLines="0" showZeros="0" zoomScale="98" zoomScaleNormal="98" workbookViewId="0">
      <pane xSplit="4" ySplit="2" topLeftCell="E3" activePane="bottomRight" state="frozen"/>
      <selection activeCell="D29" sqref="D29"/>
      <selection pane="topRight" activeCell="D29" sqref="D29"/>
      <selection pane="bottomLeft" activeCell="D29" sqref="D29"/>
      <selection pane="bottomRight" activeCell="G9" sqref="G9"/>
    </sheetView>
  </sheetViews>
  <sheetFormatPr baseColWidth="10" defaultColWidth="10.296875" defaultRowHeight="16.8" x14ac:dyDescent="0.4"/>
  <cols>
    <col min="1" max="1" width="2.69921875" style="16" customWidth="1"/>
    <col min="2" max="2" width="10.5" style="15" bestFit="1" customWidth="1"/>
    <col min="3" max="3" width="10.69921875" style="57" customWidth="1"/>
    <col min="4" max="4" width="8.69921875" style="16" customWidth="1"/>
    <col min="5" max="5" width="30.69921875" style="16" customWidth="1"/>
    <col min="6" max="6" width="25.69921875" style="16" customWidth="1"/>
    <col min="7" max="7" width="10.69921875" style="16" customWidth="1"/>
    <col min="8" max="8" width="7.69921875" style="15" customWidth="1"/>
    <col min="9" max="11" width="5.69921875" style="15" customWidth="1"/>
    <col min="12" max="14" width="8.69921875" style="15" customWidth="1"/>
    <col min="15" max="15" width="7.3984375" style="16" bestFit="1" customWidth="1"/>
    <col min="16" max="16384" width="10.296875" style="16"/>
  </cols>
  <sheetData>
    <row r="1" spans="2:15" ht="17.399999999999999" thickBot="1" x14ac:dyDescent="0.45">
      <c r="C1" s="194"/>
      <c r="D1" s="194"/>
    </row>
    <row r="2" spans="2:15" ht="17.399999999999999" thickBot="1" x14ac:dyDescent="0.45">
      <c r="B2" s="58" t="s">
        <v>5</v>
      </c>
      <c r="C2" s="17" t="s">
        <v>118</v>
      </c>
      <c r="D2" s="18" t="s">
        <v>117</v>
      </c>
      <c r="E2" s="19" t="s">
        <v>0</v>
      </c>
      <c r="F2" s="19" t="s">
        <v>1</v>
      </c>
      <c r="G2" s="19" t="s">
        <v>116</v>
      </c>
      <c r="H2" s="20" t="s">
        <v>115</v>
      </c>
      <c r="I2" s="20" t="s">
        <v>114</v>
      </c>
      <c r="J2" s="20">
        <v>10</v>
      </c>
      <c r="K2" s="20">
        <v>9</v>
      </c>
      <c r="L2" s="20" t="s">
        <v>113</v>
      </c>
      <c r="M2" s="20" t="s">
        <v>112</v>
      </c>
      <c r="N2" s="20" t="s">
        <v>34</v>
      </c>
      <c r="O2" s="21" t="s">
        <v>154</v>
      </c>
    </row>
    <row r="3" spans="2:15" x14ac:dyDescent="0.4">
      <c r="B3" s="59" t="s">
        <v>149</v>
      </c>
      <c r="C3" s="191" t="s">
        <v>111</v>
      </c>
      <c r="D3" s="22" t="s">
        <v>102</v>
      </c>
      <c r="E3" s="23" t="str">
        <f>'Sam. APM'!F3</f>
        <v>UEJEDR JNJRZQ</v>
      </c>
      <c r="F3" s="23" t="str">
        <f>'Sam. APM'!G3</f>
        <v>OBP BTXGN</v>
      </c>
      <c r="G3" s="23" t="str">
        <f>'Sam. APM'!H3</f>
        <v>S3HCL</v>
      </c>
      <c r="H3" s="60">
        <f>'Sam. APM'!I3</f>
        <v>0</v>
      </c>
      <c r="I3" s="61">
        <f>'Sam. APM'!J3</f>
        <v>0</v>
      </c>
      <c r="J3" s="60">
        <f>'Sam. APM'!K3</f>
        <v>0</v>
      </c>
      <c r="K3" s="60">
        <f>'Sam. APM'!L3</f>
        <v>0</v>
      </c>
      <c r="L3" s="60">
        <f>'Sam. APM'!M3</f>
        <v>0</v>
      </c>
      <c r="M3" s="60">
        <f>'Sam. APM'!N3</f>
        <v>0</v>
      </c>
      <c r="N3" s="60">
        <f>'Sam. APM'!O3</f>
        <v>15</v>
      </c>
      <c r="O3" s="26">
        <f>'Sam. APM'!C3</f>
        <v>1</v>
      </c>
    </row>
    <row r="4" spans="2:15" x14ac:dyDescent="0.4">
      <c r="B4" s="59" t="s">
        <v>149</v>
      </c>
      <c r="C4" s="192"/>
      <c r="D4" s="27" t="s">
        <v>101</v>
      </c>
      <c r="E4" s="28" t="str">
        <f>'Sam. APM'!F4</f>
        <v>PGQPMRCLV GMXYI</v>
      </c>
      <c r="F4" s="29" t="str">
        <f>'Sam. APM'!G4</f>
        <v>ONRGZD</v>
      </c>
      <c r="G4" s="29" t="str">
        <f>'Sam. APM'!H4</f>
        <v>S2FCL</v>
      </c>
      <c r="H4" s="30">
        <f>'Sam. APM'!I4</f>
        <v>0</v>
      </c>
      <c r="I4" s="30">
        <f>'Sam. APM'!J4</f>
        <v>0</v>
      </c>
      <c r="J4" s="30">
        <f>'Sam. APM'!K4</f>
        <v>0</v>
      </c>
      <c r="K4" s="30">
        <f>'Sam. APM'!L4</f>
        <v>0</v>
      </c>
      <c r="L4" s="30">
        <f>'Sam. APM'!M4</f>
        <v>0</v>
      </c>
      <c r="M4" s="30">
        <f>'Sam. APM'!N4</f>
        <v>0</v>
      </c>
      <c r="N4" s="30">
        <f>'Sam. APM'!O4</f>
        <v>12</v>
      </c>
      <c r="O4" s="31">
        <f>'Sam. APM'!C4</f>
        <v>1</v>
      </c>
    </row>
    <row r="5" spans="2:15" x14ac:dyDescent="0.4">
      <c r="B5" s="59" t="s">
        <v>149</v>
      </c>
      <c r="C5" s="192"/>
      <c r="D5" s="27" t="s">
        <v>100</v>
      </c>
      <c r="E5" s="28" t="str">
        <f>'Sam. APM'!F5</f>
        <v>SSPRIUTAN OTXKVN</v>
      </c>
      <c r="F5" s="29" t="str">
        <f>'Sam. APM'!G5</f>
        <v>N'RUWU G'YEORK</v>
      </c>
      <c r="G5" s="29" t="str">
        <f>'Sam. APM'!H5</f>
        <v>S1HBB</v>
      </c>
      <c r="H5" s="30">
        <f>'Sam. APM'!I5</f>
        <v>0</v>
      </c>
      <c r="I5" s="30">
        <f>'Sam. APM'!J5</f>
        <v>0</v>
      </c>
      <c r="J5" s="30">
        <f>'Sam. APM'!K5</f>
        <v>0</v>
      </c>
      <c r="K5" s="30">
        <f>'Sam. APM'!L5</f>
        <v>0</v>
      </c>
      <c r="L5" s="30">
        <f>'Sam. APM'!M5</f>
        <v>0</v>
      </c>
      <c r="M5" s="30">
        <f>'Sam. APM'!N5</f>
        <v>0</v>
      </c>
      <c r="N5" s="30">
        <f>'Sam. APM'!O5</f>
        <v>39</v>
      </c>
      <c r="O5" s="31">
        <f>'Sam. APM'!C5</f>
        <v>1</v>
      </c>
    </row>
    <row r="6" spans="2:15" ht="17.399999999999999" thickBot="1" x14ac:dyDescent="0.45">
      <c r="B6" s="59" t="s">
        <v>149</v>
      </c>
      <c r="C6" s="193"/>
      <c r="D6" s="32" t="s">
        <v>99</v>
      </c>
      <c r="E6" s="33" t="str">
        <f>'Sam. APM'!F6</f>
        <v/>
      </c>
      <c r="F6" s="34" t="str">
        <f>'Sam. APM'!G6</f>
        <v/>
      </c>
      <c r="G6" s="34" t="str">
        <f>'Sam. APM'!H6</f>
        <v/>
      </c>
      <c r="H6" s="35">
        <f>'Sam. APM'!I6</f>
        <v>0</v>
      </c>
      <c r="I6" s="35">
        <f>'Sam. APM'!J6</f>
        <v>0</v>
      </c>
      <c r="J6" s="35">
        <f>'Sam. APM'!K6</f>
        <v>0</v>
      </c>
      <c r="K6" s="35">
        <f>'Sam. APM'!L6</f>
        <v>0</v>
      </c>
      <c r="L6" s="35">
        <f>'Sam. APM'!M6</f>
        <v>0</v>
      </c>
      <c r="M6" s="35">
        <f>'Sam. APM'!N6</f>
        <v>0</v>
      </c>
      <c r="N6" s="35" t="str">
        <f>'Sam. APM'!O6</f>
        <v/>
      </c>
      <c r="O6" s="36" t="str">
        <f>'Sam. APM'!C6</f>
        <v/>
      </c>
    </row>
    <row r="7" spans="2:15" x14ac:dyDescent="0.4">
      <c r="B7" s="62" t="s">
        <v>149</v>
      </c>
      <c r="C7" s="195" t="s">
        <v>110</v>
      </c>
      <c r="D7" s="37" t="s">
        <v>102</v>
      </c>
      <c r="E7" s="38" t="str">
        <f>'Sam. APM'!F7</f>
        <v>TIQLNTBBRVI UYHJMPA</v>
      </c>
      <c r="F7" s="39" t="str">
        <f>'Sam. APM'!G7</f>
        <v>I'BQXC P'VICYN</v>
      </c>
      <c r="G7" s="39" t="str">
        <f>'Sam. APM'!H7</f>
        <v>CHCL</v>
      </c>
      <c r="H7" s="40">
        <f>'Sam. APM'!I7</f>
        <v>0</v>
      </c>
      <c r="I7" s="40">
        <f>'Sam. APM'!J7</f>
        <v>0</v>
      </c>
      <c r="J7" s="40">
        <f>'Sam. APM'!K7</f>
        <v>0</v>
      </c>
      <c r="K7" s="40">
        <f>'Sam. APM'!L7</f>
        <v>0</v>
      </c>
      <c r="L7" s="40">
        <f>'Sam. APM'!M7</f>
        <v>0</v>
      </c>
      <c r="M7" s="40">
        <f>'Sam. APM'!N7</f>
        <v>0</v>
      </c>
      <c r="N7" s="40">
        <f>'Sam. APM'!O7</f>
        <v>7</v>
      </c>
      <c r="O7" s="41">
        <f>'Sam. APM'!C7</f>
        <v>1</v>
      </c>
    </row>
    <row r="8" spans="2:15" x14ac:dyDescent="0.4">
      <c r="B8" s="63" t="s">
        <v>149</v>
      </c>
      <c r="C8" s="196"/>
      <c r="D8" s="42" t="s">
        <v>101</v>
      </c>
      <c r="E8" s="43" t="str">
        <f>'Sam. APM'!F8</f>
        <v/>
      </c>
      <c r="F8" s="44" t="str">
        <f>'Sam. APM'!G8</f>
        <v/>
      </c>
      <c r="G8" s="44" t="str">
        <f>'Sam. APM'!H8</f>
        <v/>
      </c>
      <c r="H8" s="45">
        <f>'Sam. APM'!I8</f>
        <v>0</v>
      </c>
      <c r="I8" s="45">
        <f>'Sam. APM'!J8</f>
        <v>0</v>
      </c>
      <c r="J8" s="45">
        <f>'Sam. APM'!K8</f>
        <v>0</v>
      </c>
      <c r="K8" s="45">
        <f>'Sam. APM'!L8</f>
        <v>0</v>
      </c>
      <c r="L8" s="45">
        <f>'Sam. APM'!M8</f>
        <v>0</v>
      </c>
      <c r="M8" s="45">
        <f>'Sam. APM'!N8</f>
        <v>0</v>
      </c>
      <c r="N8" s="45" t="str">
        <f>'Sam. APM'!O8</f>
        <v/>
      </c>
      <c r="O8" s="46" t="str">
        <f>'Sam. APM'!C8</f>
        <v/>
      </c>
    </row>
    <row r="9" spans="2:15" x14ac:dyDescent="0.4">
      <c r="B9" s="63" t="s">
        <v>149</v>
      </c>
      <c r="C9" s="196"/>
      <c r="D9" s="42" t="s">
        <v>100</v>
      </c>
      <c r="E9" s="43" t="str">
        <f>'Sam. APM'!F9</f>
        <v>QVUOTAEA JVIZGL</v>
      </c>
      <c r="F9" s="44" t="str">
        <f>'Sam. APM'!G9</f>
        <v>AN ORRFFK</v>
      </c>
      <c r="G9" s="44" t="str">
        <f>'Sam. APM'!H9</f>
        <v>S1FCL</v>
      </c>
      <c r="H9" s="45">
        <f>'Sam. APM'!I9</f>
        <v>0</v>
      </c>
      <c r="I9" s="45">
        <f>'Sam. APM'!J9</f>
        <v>0</v>
      </c>
      <c r="J9" s="45">
        <f>'Sam. APM'!K9</f>
        <v>0</v>
      </c>
      <c r="K9" s="45">
        <f>'Sam. APM'!L9</f>
        <v>0</v>
      </c>
      <c r="L9" s="45">
        <f>'Sam. APM'!M9</f>
        <v>0</v>
      </c>
      <c r="M9" s="45">
        <f>'Sam. APM'!N9</f>
        <v>0</v>
      </c>
      <c r="N9" s="45">
        <f>'Sam. APM'!O9</f>
        <v>10</v>
      </c>
      <c r="O9" s="46">
        <f>'Sam. APM'!C9</f>
        <v>1</v>
      </c>
    </row>
    <row r="10" spans="2:15" ht="17.399999999999999" thickBot="1" x14ac:dyDescent="0.45">
      <c r="B10" s="64" t="s">
        <v>149</v>
      </c>
      <c r="C10" s="197"/>
      <c r="D10" s="47" t="s">
        <v>99</v>
      </c>
      <c r="E10" s="48" t="str">
        <f>'Sam. APM'!F10</f>
        <v>PPLCQ ZXZC</v>
      </c>
      <c r="F10" s="49" t="str">
        <f>'Sam. APM'!G10</f>
        <v>OVUT 2FXF</v>
      </c>
      <c r="G10" s="49" t="str">
        <f>'Sam. APM'!H10</f>
        <v>BFCL</v>
      </c>
      <c r="H10" s="50">
        <f>'Sam. APM'!I10</f>
        <v>0</v>
      </c>
      <c r="I10" s="50">
        <f>'Sam. APM'!J10</f>
        <v>0</v>
      </c>
      <c r="J10" s="50">
        <f>'Sam. APM'!K10</f>
        <v>0</v>
      </c>
      <c r="K10" s="50">
        <f>'Sam. APM'!L10</f>
        <v>0</v>
      </c>
      <c r="L10" s="50">
        <f>'Sam. APM'!M10</f>
        <v>0</v>
      </c>
      <c r="M10" s="50">
        <f>'Sam. APM'!N10</f>
        <v>0</v>
      </c>
      <c r="N10" s="50">
        <f>'Sam. APM'!O10</f>
        <v>2</v>
      </c>
      <c r="O10" s="51">
        <f>'Sam. APM'!C10</f>
        <v>1</v>
      </c>
    </row>
    <row r="11" spans="2:15" x14ac:dyDescent="0.4">
      <c r="B11" s="59" t="s">
        <v>149</v>
      </c>
      <c r="C11" s="191" t="s">
        <v>109</v>
      </c>
      <c r="D11" s="22" t="s">
        <v>102</v>
      </c>
      <c r="E11" s="23" t="str">
        <f>'Sam. APM'!F11</f>
        <v>GXBTSMG RLFJSSEQ</v>
      </c>
      <c r="F11" s="24" t="str">
        <f>'Sam. APM'!G11</f>
        <v>GE KVUPSR</v>
      </c>
      <c r="G11" s="24" t="str">
        <f>'Sam. APM'!H11</f>
        <v>S2HCL</v>
      </c>
      <c r="H11" s="25">
        <f>'Sam. APM'!I11</f>
        <v>0</v>
      </c>
      <c r="I11" s="25">
        <f>'Sam. APM'!J11</f>
        <v>0</v>
      </c>
      <c r="J11" s="25">
        <f>'Sam. APM'!K11</f>
        <v>0</v>
      </c>
      <c r="K11" s="25">
        <f>'Sam. APM'!L11</f>
        <v>0</v>
      </c>
      <c r="L11" s="25">
        <f>'Sam. APM'!M11</f>
        <v>0</v>
      </c>
      <c r="M11" s="25">
        <f>'Sam. APM'!N11</f>
        <v>0</v>
      </c>
      <c r="N11" s="25">
        <f>'Sam. APM'!O11</f>
        <v>13</v>
      </c>
      <c r="O11" s="26">
        <f>'Sam. APM'!C11</f>
        <v>1</v>
      </c>
    </row>
    <row r="12" spans="2:15" x14ac:dyDescent="0.4">
      <c r="B12" s="59" t="s">
        <v>149</v>
      </c>
      <c r="C12" s="192"/>
      <c r="D12" s="27" t="s">
        <v>101</v>
      </c>
      <c r="E12" s="28" t="str">
        <f>'Sam. APM'!F12</f>
        <v>KQSWQY DAEVCW</v>
      </c>
      <c r="F12" s="29" t="str">
        <f>'Sam. APM'!G12</f>
        <v>DOGOZGKU</v>
      </c>
      <c r="G12" s="29" t="str">
        <f>'Sam. APM'!H12</f>
        <v>S3HCL</v>
      </c>
      <c r="H12" s="30">
        <f>'Sam. APM'!I12</f>
        <v>0</v>
      </c>
      <c r="I12" s="30">
        <f>'Sam. APM'!J12</f>
        <v>0</v>
      </c>
      <c r="J12" s="30">
        <f>'Sam. APM'!K12</f>
        <v>0</v>
      </c>
      <c r="K12" s="30">
        <f>'Sam. APM'!L12</f>
        <v>0</v>
      </c>
      <c r="L12" s="30">
        <f>'Sam. APM'!M12</f>
        <v>0</v>
      </c>
      <c r="M12" s="30">
        <f>'Sam. APM'!N12</f>
        <v>0</v>
      </c>
      <c r="N12" s="30">
        <f>'Sam. APM'!O12</f>
        <v>15</v>
      </c>
      <c r="O12" s="31">
        <f>'Sam. APM'!C12</f>
        <v>1</v>
      </c>
    </row>
    <row r="13" spans="2:15" x14ac:dyDescent="0.4">
      <c r="B13" s="59" t="s">
        <v>149</v>
      </c>
      <c r="C13" s="192"/>
      <c r="D13" s="27" t="s">
        <v>100</v>
      </c>
      <c r="E13" s="28" t="str">
        <f>'Sam. APM'!F13</f>
        <v>FLVLLIQJW KKLSA</v>
      </c>
      <c r="F13" s="29" t="str">
        <f>'Sam. APM'!G13</f>
        <v>IDDYJ</v>
      </c>
      <c r="G13" s="29" t="str">
        <f>'Sam. APM'!H13</f>
        <v>JFCL</v>
      </c>
      <c r="H13" s="30">
        <f>'Sam. APM'!I13</f>
        <v>0</v>
      </c>
      <c r="I13" s="30">
        <f>'Sam. APM'!J13</f>
        <v>0</v>
      </c>
      <c r="J13" s="30">
        <f>'Sam. APM'!K13</f>
        <v>0</v>
      </c>
      <c r="K13" s="30">
        <f>'Sam. APM'!L13</f>
        <v>0</v>
      </c>
      <c r="L13" s="30">
        <f>'Sam. APM'!M13</f>
        <v>0</v>
      </c>
      <c r="M13" s="30">
        <f>'Sam. APM'!N13</f>
        <v>0</v>
      </c>
      <c r="N13" s="30">
        <f>'Sam. APM'!O13</f>
        <v>8</v>
      </c>
      <c r="O13" s="31">
        <f>'Sam. APM'!C13</f>
        <v>1</v>
      </c>
    </row>
    <row r="14" spans="2:15" ht="17.399999999999999" thickBot="1" x14ac:dyDescent="0.45">
      <c r="B14" s="59" t="s">
        <v>149</v>
      </c>
      <c r="C14" s="193"/>
      <c r="D14" s="32" t="s">
        <v>99</v>
      </c>
      <c r="E14" s="33" t="str">
        <f>'Sam. APM'!F14</f>
        <v>PTHBUK FDEQ</v>
      </c>
      <c r="F14" s="34" t="str">
        <f>'Sam. APM'!G14</f>
        <v>QXKBQXAG</v>
      </c>
      <c r="G14" s="34" t="str">
        <f>'Sam. APM'!H14</f>
        <v>CHCL</v>
      </c>
      <c r="H14" s="35">
        <f>'Sam. APM'!I14</f>
        <v>0</v>
      </c>
      <c r="I14" s="35">
        <f>'Sam. APM'!J14</f>
        <v>0</v>
      </c>
      <c r="J14" s="35">
        <f>'Sam. APM'!K14</f>
        <v>0</v>
      </c>
      <c r="K14" s="35">
        <f>'Sam. APM'!L14</f>
        <v>0</v>
      </c>
      <c r="L14" s="35">
        <f>'Sam. APM'!M14</f>
        <v>0</v>
      </c>
      <c r="M14" s="35">
        <f>'Sam. APM'!N14</f>
        <v>0</v>
      </c>
      <c r="N14" s="35">
        <f>'Sam. APM'!O14</f>
        <v>7</v>
      </c>
      <c r="O14" s="36">
        <f>'Sam. APM'!C14</f>
        <v>1</v>
      </c>
    </row>
    <row r="15" spans="2:15" x14ac:dyDescent="0.4">
      <c r="B15" s="62" t="s">
        <v>149</v>
      </c>
      <c r="C15" s="195" t="s">
        <v>108</v>
      </c>
      <c r="D15" s="37" t="s">
        <v>102</v>
      </c>
      <c r="E15" s="38" t="str">
        <f>'Sam. APM'!F15</f>
        <v>HEINHS EJJTMLF</v>
      </c>
      <c r="F15" s="39" t="str">
        <f>'Sam. APM'!G15</f>
        <v>EN KMOSWA</v>
      </c>
      <c r="G15" s="39" t="str">
        <f>'Sam. APM'!H15</f>
        <v>S2HCL</v>
      </c>
      <c r="H15" s="40">
        <f>'Sam. APM'!I15</f>
        <v>0</v>
      </c>
      <c r="I15" s="40">
        <f>'Sam. APM'!J15</f>
        <v>0</v>
      </c>
      <c r="J15" s="40">
        <f>'Sam. APM'!K15</f>
        <v>0</v>
      </c>
      <c r="K15" s="40">
        <f>'Sam. APM'!L15</f>
        <v>0</v>
      </c>
      <c r="L15" s="40">
        <f>'Sam. APM'!M15</f>
        <v>0</v>
      </c>
      <c r="M15" s="40">
        <f>'Sam. APM'!N15</f>
        <v>0</v>
      </c>
      <c r="N15" s="40">
        <f>'Sam. APM'!O15</f>
        <v>13</v>
      </c>
      <c r="O15" s="41">
        <f>'Sam. APM'!C15</f>
        <v>1</v>
      </c>
    </row>
    <row r="16" spans="2:15" x14ac:dyDescent="0.4">
      <c r="B16" s="63" t="s">
        <v>149</v>
      </c>
      <c r="C16" s="196"/>
      <c r="D16" s="42" t="s">
        <v>101</v>
      </c>
      <c r="E16" s="43" t="str">
        <f>'Sam. APM'!F16</f>
        <v/>
      </c>
      <c r="F16" s="44" t="str">
        <f>'Sam. APM'!G16</f>
        <v/>
      </c>
      <c r="G16" s="44" t="str">
        <f>'Sam. APM'!H16</f>
        <v/>
      </c>
      <c r="H16" s="45">
        <f>'Sam. APM'!I16</f>
        <v>0</v>
      </c>
      <c r="I16" s="45">
        <f>'Sam. APM'!J16</f>
        <v>0</v>
      </c>
      <c r="J16" s="45">
        <f>'Sam. APM'!K16</f>
        <v>0</v>
      </c>
      <c r="K16" s="45">
        <f>'Sam. APM'!L16</f>
        <v>0</v>
      </c>
      <c r="L16" s="45">
        <f>'Sam. APM'!M16</f>
        <v>0</v>
      </c>
      <c r="M16" s="45">
        <f>'Sam. APM'!N16</f>
        <v>0</v>
      </c>
      <c r="N16" s="45" t="str">
        <f>'Sam. APM'!O16</f>
        <v/>
      </c>
      <c r="O16" s="46" t="str">
        <f>'Sam. APM'!C16</f>
        <v/>
      </c>
    </row>
    <row r="17" spans="2:15" x14ac:dyDescent="0.4">
      <c r="B17" s="63" t="s">
        <v>149</v>
      </c>
      <c r="C17" s="196"/>
      <c r="D17" s="42" t="s">
        <v>100</v>
      </c>
      <c r="E17" s="43" t="str">
        <f>'Sam. APM'!F17</f>
        <v>UQAUO TKMKHWYNW</v>
      </c>
      <c r="F17" s="44" t="str">
        <f>'Sam. APM'!G17</f>
        <v>GNNS 6IKQ</v>
      </c>
      <c r="G17" s="44" t="str">
        <f>'Sam. APM'!H17</f>
        <v>S1FCL</v>
      </c>
      <c r="H17" s="45">
        <f>'Sam. APM'!I17</f>
        <v>0</v>
      </c>
      <c r="I17" s="45">
        <f>'Sam. APM'!J17</f>
        <v>0</v>
      </c>
      <c r="J17" s="45">
        <f>'Sam. APM'!K17</f>
        <v>0</v>
      </c>
      <c r="K17" s="45">
        <f>'Sam. APM'!L17</f>
        <v>0</v>
      </c>
      <c r="L17" s="45">
        <f>'Sam. APM'!M17</f>
        <v>0</v>
      </c>
      <c r="M17" s="45">
        <f>'Sam. APM'!N17</f>
        <v>0</v>
      </c>
      <c r="N17" s="45">
        <f>'Sam. APM'!O17</f>
        <v>10</v>
      </c>
      <c r="O17" s="46">
        <f>'Sam. APM'!C17</f>
        <v>1</v>
      </c>
    </row>
    <row r="18" spans="2:15" ht="17.399999999999999" thickBot="1" x14ac:dyDescent="0.45">
      <c r="B18" s="64" t="s">
        <v>149</v>
      </c>
      <c r="C18" s="198"/>
      <c r="D18" s="52" t="s">
        <v>99</v>
      </c>
      <c r="E18" s="53" t="str">
        <f>'Sam. APM'!F18</f>
        <v/>
      </c>
      <c r="F18" s="54" t="str">
        <f>'Sam. APM'!G18</f>
        <v/>
      </c>
      <c r="G18" s="54" t="str">
        <f>'Sam. APM'!H18</f>
        <v/>
      </c>
      <c r="H18" s="55">
        <f>'Sam. APM'!I18</f>
        <v>0</v>
      </c>
      <c r="I18" s="55">
        <f>'Sam. APM'!J18</f>
        <v>0</v>
      </c>
      <c r="J18" s="55">
        <f>'Sam. APM'!K18</f>
        <v>0</v>
      </c>
      <c r="K18" s="55">
        <f>'Sam. APM'!L18</f>
        <v>0</v>
      </c>
      <c r="L18" s="55">
        <f>'Sam. APM'!M18</f>
        <v>0</v>
      </c>
      <c r="M18" s="55">
        <f>'Sam. APM'!N18</f>
        <v>0</v>
      </c>
      <c r="N18" s="55" t="str">
        <f>'Sam. APM'!O18</f>
        <v/>
      </c>
      <c r="O18" s="56" t="str">
        <f>'Sam. APM'!C18</f>
        <v/>
      </c>
    </row>
    <row r="19" spans="2:15" x14ac:dyDescent="0.4">
      <c r="B19" s="59" t="s">
        <v>149</v>
      </c>
      <c r="C19" s="191" t="s">
        <v>107</v>
      </c>
      <c r="D19" s="22" t="s">
        <v>102</v>
      </c>
      <c r="E19" s="23" t="str">
        <f>'Sam. APM'!F19</f>
        <v>WVOLT LCQDS</v>
      </c>
      <c r="F19" s="24" t="str">
        <f>'Sam. APM'!G19</f>
        <v>NXTWSD</v>
      </c>
      <c r="G19" s="24" t="str">
        <f>'Sam. APM'!H19</f>
        <v>S3HCL</v>
      </c>
      <c r="H19" s="25">
        <f>'Sam. APM'!I19</f>
        <v>0</v>
      </c>
      <c r="I19" s="25">
        <f>'Sam. APM'!J19</f>
        <v>0</v>
      </c>
      <c r="J19" s="25">
        <f>'Sam. APM'!K19</f>
        <v>0</v>
      </c>
      <c r="K19" s="25">
        <f>'Sam. APM'!L19</f>
        <v>0</v>
      </c>
      <c r="L19" s="25">
        <f>'Sam. APM'!M19</f>
        <v>0</v>
      </c>
      <c r="M19" s="25">
        <f>'Sam. APM'!N19</f>
        <v>0</v>
      </c>
      <c r="N19" s="25">
        <f>'Sam. APM'!O19</f>
        <v>15</v>
      </c>
      <c r="O19" s="26">
        <f>'Sam. APM'!C19</f>
        <v>1</v>
      </c>
    </row>
    <row r="20" spans="2:15" x14ac:dyDescent="0.4">
      <c r="B20" s="59" t="s">
        <v>149</v>
      </c>
      <c r="C20" s="192"/>
      <c r="D20" s="27" t="s">
        <v>101</v>
      </c>
      <c r="E20" s="28" t="str">
        <f>'Sam. APM'!F20</f>
        <v>TQMZB PFAFGV</v>
      </c>
      <c r="F20" s="29" t="str">
        <f>'Sam. APM'!G20</f>
        <v>GVTH 9SWZ</v>
      </c>
      <c r="G20" s="29" t="str">
        <f>'Sam. APM'!H20</f>
        <v>S1HCL</v>
      </c>
      <c r="H20" s="30">
        <f>'Sam. APM'!I20</f>
        <v>0</v>
      </c>
      <c r="I20" s="30">
        <f>'Sam. APM'!J20</f>
        <v>0</v>
      </c>
      <c r="J20" s="30">
        <f>'Sam. APM'!K20</f>
        <v>0</v>
      </c>
      <c r="K20" s="30">
        <f>'Sam. APM'!L20</f>
        <v>0</v>
      </c>
      <c r="L20" s="30">
        <f>'Sam. APM'!M20</f>
        <v>0</v>
      </c>
      <c r="M20" s="30">
        <f>'Sam. APM'!N20</f>
        <v>0</v>
      </c>
      <c r="N20" s="30">
        <f>'Sam. APM'!O20</f>
        <v>11</v>
      </c>
      <c r="O20" s="31">
        <f>'Sam. APM'!C20</f>
        <v>1</v>
      </c>
    </row>
    <row r="21" spans="2:15" x14ac:dyDescent="0.4">
      <c r="B21" s="59" t="s">
        <v>149</v>
      </c>
      <c r="C21" s="192"/>
      <c r="D21" s="27" t="s">
        <v>100</v>
      </c>
      <c r="E21" s="28" t="str">
        <f>'Sam. APM'!F21</f>
        <v/>
      </c>
      <c r="F21" s="29" t="str">
        <f>'Sam. APM'!G21</f>
        <v/>
      </c>
      <c r="G21" s="29" t="str">
        <f>'Sam. APM'!H21</f>
        <v/>
      </c>
      <c r="H21" s="30">
        <f>'Sam. APM'!I21</f>
        <v>0</v>
      </c>
      <c r="I21" s="30">
        <f>'Sam. APM'!J21</f>
        <v>0</v>
      </c>
      <c r="J21" s="30">
        <f>'Sam. APM'!K21</f>
        <v>0</v>
      </c>
      <c r="K21" s="30">
        <f>'Sam. APM'!L21</f>
        <v>0</v>
      </c>
      <c r="L21" s="30">
        <f>'Sam. APM'!M21</f>
        <v>0</v>
      </c>
      <c r="M21" s="30">
        <f>'Sam. APM'!N21</f>
        <v>0</v>
      </c>
      <c r="N21" s="30" t="str">
        <f>'Sam. APM'!O21</f>
        <v/>
      </c>
      <c r="O21" s="31" t="str">
        <f>'Sam. APM'!C21</f>
        <v/>
      </c>
    </row>
    <row r="22" spans="2:15" ht="17.399999999999999" thickBot="1" x14ac:dyDescent="0.45">
      <c r="B22" s="59" t="s">
        <v>149</v>
      </c>
      <c r="C22" s="193"/>
      <c r="D22" s="32" t="s">
        <v>99</v>
      </c>
      <c r="E22" s="33" t="str">
        <f>'Sam. APM'!F22</f>
        <v>SFNCNY TFNHA</v>
      </c>
      <c r="F22" s="34" t="str">
        <f>'Sam. APM'!G22</f>
        <v>WAIE 5NQG</v>
      </c>
      <c r="G22" s="34" t="str">
        <f>'Sam. APM'!H22</f>
        <v>S1HBB</v>
      </c>
      <c r="H22" s="35">
        <f>'Sam. APM'!I22</f>
        <v>0</v>
      </c>
      <c r="I22" s="35">
        <f>'Sam. APM'!J22</f>
        <v>0</v>
      </c>
      <c r="J22" s="35">
        <f>'Sam. APM'!K22</f>
        <v>0</v>
      </c>
      <c r="K22" s="35">
        <f>'Sam. APM'!L22</f>
        <v>0</v>
      </c>
      <c r="L22" s="35">
        <f>'Sam. APM'!M22</f>
        <v>0</v>
      </c>
      <c r="M22" s="35">
        <f>'Sam. APM'!N22</f>
        <v>0</v>
      </c>
      <c r="N22" s="35">
        <f>'Sam. APM'!O22</f>
        <v>39</v>
      </c>
      <c r="O22" s="36">
        <f>'Sam. APM'!C22</f>
        <v>1</v>
      </c>
    </row>
    <row r="23" spans="2:15" x14ac:dyDescent="0.4">
      <c r="B23" s="62" t="s">
        <v>149</v>
      </c>
      <c r="C23" s="195" t="s">
        <v>106</v>
      </c>
      <c r="D23" s="37" t="s">
        <v>102</v>
      </c>
      <c r="E23" s="38" t="str">
        <f>'Sam. APM'!F23</f>
        <v>OZDXCSM EURZFCZEH</v>
      </c>
      <c r="F23" s="39" t="str">
        <f>'Sam. APM'!G23</f>
        <v>RZIFAC</v>
      </c>
      <c r="G23" s="39" t="str">
        <f>'Sam. APM'!H23</f>
        <v>S3HCO</v>
      </c>
      <c r="H23" s="40">
        <f>'Sam. APM'!I23</f>
        <v>0</v>
      </c>
      <c r="I23" s="40">
        <f>'Sam. APM'!J23</f>
        <v>0</v>
      </c>
      <c r="J23" s="40">
        <f>'Sam. APM'!K23</f>
        <v>0</v>
      </c>
      <c r="K23" s="40">
        <f>'Sam. APM'!L23</f>
        <v>0</v>
      </c>
      <c r="L23" s="40">
        <f>'Sam. APM'!M23</f>
        <v>0</v>
      </c>
      <c r="M23" s="40">
        <f>'Sam. APM'!N23</f>
        <v>0</v>
      </c>
      <c r="N23" s="40">
        <f>'Sam. APM'!O23</f>
        <v>29</v>
      </c>
      <c r="O23" s="41">
        <f>'Sam. APM'!C23</f>
        <v>1</v>
      </c>
    </row>
    <row r="24" spans="2:15" x14ac:dyDescent="0.4">
      <c r="B24" s="63" t="s">
        <v>149</v>
      </c>
      <c r="C24" s="196"/>
      <c r="D24" s="42" t="s">
        <v>101</v>
      </c>
      <c r="E24" s="43" t="str">
        <f>'Sam. APM'!F24</f>
        <v>UOFZ IBKTAX</v>
      </c>
      <c r="F24" s="44" t="str">
        <f>'Sam. APM'!G24</f>
        <v>LMUX 9ASJ</v>
      </c>
      <c r="G24" s="44" t="str">
        <f>'Sam. APM'!H24</f>
        <v>S1FCL</v>
      </c>
      <c r="H24" s="45">
        <f>'Sam. APM'!I24</f>
        <v>0</v>
      </c>
      <c r="I24" s="45">
        <f>'Sam. APM'!J24</f>
        <v>0</v>
      </c>
      <c r="J24" s="45">
        <f>'Sam. APM'!K24</f>
        <v>0</v>
      </c>
      <c r="K24" s="45">
        <f>'Sam. APM'!L24</f>
        <v>0</v>
      </c>
      <c r="L24" s="45">
        <f>'Sam. APM'!M24</f>
        <v>0</v>
      </c>
      <c r="M24" s="45">
        <f>'Sam. APM'!N24</f>
        <v>0</v>
      </c>
      <c r="N24" s="45">
        <f>'Sam. APM'!O24</f>
        <v>10</v>
      </c>
      <c r="O24" s="46">
        <f>'Sam. APM'!C24</f>
        <v>1</v>
      </c>
    </row>
    <row r="25" spans="2:15" x14ac:dyDescent="0.4">
      <c r="B25" s="63" t="s">
        <v>149</v>
      </c>
      <c r="C25" s="196"/>
      <c r="D25" s="42" t="s">
        <v>100</v>
      </c>
      <c r="E25" s="43" t="str">
        <f>'Sam. APM'!F25</f>
        <v>GIIWK CYIHKLH</v>
      </c>
      <c r="F25" s="44" t="str">
        <f>'Sam. APM'!G25</f>
        <v>IKKR 0QVT</v>
      </c>
      <c r="G25" s="44" t="str">
        <f>'Sam. APM'!H25</f>
        <v>S1HCL</v>
      </c>
      <c r="H25" s="45">
        <f>'Sam. APM'!I25</f>
        <v>0</v>
      </c>
      <c r="I25" s="45">
        <f>'Sam. APM'!J25</f>
        <v>0</v>
      </c>
      <c r="J25" s="45">
        <f>'Sam. APM'!K25</f>
        <v>0</v>
      </c>
      <c r="K25" s="45">
        <f>'Sam. APM'!L25</f>
        <v>0</v>
      </c>
      <c r="L25" s="45">
        <f>'Sam. APM'!M25</f>
        <v>0</v>
      </c>
      <c r="M25" s="45">
        <f>'Sam. APM'!N25</f>
        <v>0</v>
      </c>
      <c r="N25" s="45">
        <f>'Sam. APM'!O25</f>
        <v>11</v>
      </c>
      <c r="O25" s="46">
        <f>'Sam. APM'!C25</f>
        <v>1</v>
      </c>
    </row>
    <row r="26" spans="2:15" ht="17.399999999999999" thickBot="1" x14ac:dyDescent="0.45">
      <c r="B26" s="64" t="s">
        <v>149</v>
      </c>
      <c r="C26" s="198"/>
      <c r="D26" s="52" t="s">
        <v>99</v>
      </c>
      <c r="E26" s="53" t="str">
        <f>'Sam. APM'!F26</f>
        <v/>
      </c>
      <c r="F26" s="54" t="str">
        <f>'Sam. APM'!G26</f>
        <v/>
      </c>
      <c r="G26" s="54" t="str">
        <f>'Sam. APM'!H26</f>
        <v/>
      </c>
      <c r="H26" s="55">
        <f>'Sam. APM'!I26</f>
        <v>0</v>
      </c>
      <c r="I26" s="55">
        <f>'Sam. APM'!J26</f>
        <v>0</v>
      </c>
      <c r="J26" s="55">
        <f>'Sam. APM'!K26</f>
        <v>0</v>
      </c>
      <c r="K26" s="55">
        <f>'Sam. APM'!L26</f>
        <v>0</v>
      </c>
      <c r="L26" s="55">
        <f>'Sam. APM'!M26</f>
        <v>0</v>
      </c>
      <c r="M26" s="55">
        <f>'Sam. APM'!N26</f>
        <v>0</v>
      </c>
      <c r="N26" s="55" t="str">
        <f>'Sam. APM'!O26</f>
        <v/>
      </c>
      <c r="O26" s="56" t="str">
        <f>'Sam. APM'!C26</f>
        <v/>
      </c>
    </row>
    <row r="27" spans="2:15" x14ac:dyDescent="0.4">
      <c r="B27" s="59" t="s">
        <v>149</v>
      </c>
      <c r="C27" s="191" t="s">
        <v>105</v>
      </c>
      <c r="D27" s="22" t="s">
        <v>102</v>
      </c>
      <c r="E27" s="23" t="str">
        <f>'Sam. APM'!F27</f>
        <v>ESCNBB BMI</v>
      </c>
      <c r="F27" s="24" t="str">
        <f>'Sam. APM'!G27</f>
        <v>FMDVFMRX IQFCIDS</v>
      </c>
      <c r="G27" s="24" t="str">
        <f>'Sam. APM'!H27</f>
        <v>S2HCO</v>
      </c>
      <c r="H27" s="25">
        <f>'Sam. APM'!I27</f>
        <v>0</v>
      </c>
      <c r="I27" s="25">
        <f>'Sam. APM'!J27</f>
        <v>0</v>
      </c>
      <c r="J27" s="25">
        <f>'Sam. APM'!K27</f>
        <v>0</v>
      </c>
      <c r="K27" s="25">
        <f>'Sam. APM'!L27</f>
        <v>0</v>
      </c>
      <c r="L27" s="25">
        <f>'Sam. APM'!M27</f>
        <v>0</v>
      </c>
      <c r="M27" s="25">
        <f>'Sam. APM'!N27</f>
        <v>0</v>
      </c>
      <c r="N27" s="25">
        <f>'Sam. APM'!O27</f>
        <v>27</v>
      </c>
      <c r="O27" s="26">
        <f>'Sam. APM'!C27</f>
        <v>1</v>
      </c>
    </row>
    <row r="28" spans="2:15" x14ac:dyDescent="0.4">
      <c r="B28" s="59" t="s">
        <v>149</v>
      </c>
      <c r="C28" s="192"/>
      <c r="D28" s="27" t="s">
        <v>101</v>
      </c>
      <c r="E28" s="28" t="str">
        <f>'Sam. APM'!F28</f>
        <v>BKWVQMHQS SCULTLB</v>
      </c>
      <c r="F28" s="29" t="str">
        <f>'Sam. APM'!G28</f>
        <v>BAITI</v>
      </c>
      <c r="G28" s="29" t="str">
        <f>'Sam. APM'!H28</f>
        <v>S2HCL</v>
      </c>
      <c r="H28" s="30">
        <f>'Sam. APM'!I28</f>
        <v>0</v>
      </c>
      <c r="I28" s="30">
        <f>'Sam. APM'!J28</f>
        <v>0</v>
      </c>
      <c r="J28" s="30">
        <f>'Sam. APM'!K28</f>
        <v>0</v>
      </c>
      <c r="K28" s="30">
        <f>'Sam. APM'!L28</f>
        <v>0</v>
      </c>
      <c r="L28" s="30">
        <f>'Sam. APM'!M28</f>
        <v>0</v>
      </c>
      <c r="M28" s="30">
        <f>'Sam. APM'!N28</f>
        <v>0</v>
      </c>
      <c r="N28" s="30">
        <f>'Sam. APM'!O28</f>
        <v>13</v>
      </c>
      <c r="O28" s="31">
        <f>'Sam. APM'!C28</f>
        <v>1</v>
      </c>
    </row>
    <row r="29" spans="2:15" x14ac:dyDescent="0.4">
      <c r="B29" s="59" t="s">
        <v>149</v>
      </c>
      <c r="C29" s="192"/>
      <c r="D29" s="27" t="s">
        <v>100</v>
      </c>
      <c r="E29" s="28" t="str">
        <f>'Sam. APM'!F29</f>
        <v>MSWTUIWOG IKOUHH</v>
      </c>
      <c r="F29" s="29" t="str">
        <f>'Sam. APM'!G29</f>
        <v>UCGKRQ</v>
      </c>
      <c r="G29" s="29" t="str">
        <f>'Sam. APM'!H29</f>
        <v>S2HCL</v>
      </c>
      <c r="H29" s="30">
        <f>'Sam. APM'!I29</f>
        <v>0</v>
      </c>
      <c r="I29" s="30">
        <f>'Sam. APM'!J29</f>
        <v>0</v>
      </c>
      <c r="J29" s="30">
        <f>'Sam. APM'!K29</f>
        <v>0</v>
      </c>
      <c r="K29" s="30">
        <f>'Sam. APM'!L29</f>
        <v>0</v>
      </c>
      <c r="L29" s="30">
        <f>'Sam. APM'!M29</f>
        <v>0</v>
      </c>
      <c r="M29" s="30">
        <f>'Sam. APM'!N29</f>
        <v>0</v>
      </c>
      <c r="N29" s="30">
        <f>'Sam. APM'!O29</f>
        <v>13</v>
      </c>
      <c r="O29" s="31">
        <f>'Sam. APM'!C29</f>
        <v>1</v>
      </c>
    </row>
    <row r="30" spans="2:15" ht="17.399999999999999" thickBot="1" x14ac:dyDescent="0.45">
      <c r="B30" s="59" t="s">
        <v>149</v>
      </c>
      <c r="C30" s="193"/>
      <c r="D30" s="32" t="s">
        <v>99</v>
      </c>
      <c r="E30" s="33" t="str">
        <f>'Sam. APM'!F30</f>
        <v>LIBVU KXOHOYL</v>
      </c>
      <c r="F30" s="34" t="str">
        <f>'Sam. APM'!G30</f>
        <v>MJHWPVS</v>
      </c>
      <c r="G30" s="34" t="str">
        <f>'Sam. APM'!H30</f>
        <v>S1HCL</v>
      </c>
      <c r="H30" s="35">
        <f>'Sam. APM'!I30</f>
        <v>0</v>
      </c>
      <c r="I30" s="35">
        <f>'Sam. APM'!J30</f>
        <v>0</v>
      </c>
      <c r="J30" s="35">
        <f>'Sam. APM'!K30</f>
        <v>0</v>
      </c>
      <c r="K30" s="35">
        <f>'Sam. APM'!L30</f>
        <v>0</v>
      </c>
      <c r="L30" s="35">
        <f>'Sam. APM'!M30</f>
        <v>0</v>
      </c>
      <c r="M30" s="35">
        <f>'Sam. APM'!N30</f>
        <v>0</v>
      </c>
      <c r="N30" s="35">
        <f>'Sam. APM'!O30</f>
        <v>11</v>
      </c>
      <c r="O30" s="36">
        <f>'Sam. APM'!C30</f>
        <v>1</v>
      </c>
    </row>
    <row r="31" spans="2:15" x14ac:dyDescent="0.4">
      <c r="B31" s="62" t="s">
        <v>149</v>
      </c>
      <c r="C31" s="195" t="s">
        <v>104</v>
      </c>
      <c r="D31" s="37" t="s">
        <v>102</v>
      </c>
      <c r="E31" s="38" t="str">
        <f>'Sam. APM'!F31</f>
        <v>BJQZCCOKQ DQHZSU</v>
      </c>
      <c r="F31" s="39" t="str">
        <f>'Sam. APM'!G31</f>
        <v>Z'OYSB K'UQDCX</v>
      </c>
      <c r="G31" s="39" t="str">
        <f>'Sam. APM'!H31</f>
        <v>S1HCL</v>
      </c>
      <c r="H31" s="40">
        <f>'Sam. APM'!I31</f>
        <v>0</v>
      </c>
      <c r="I31" s="40">
        <f>'Sam. APM'!J31</f>
        <v>0</v>
      </c>
      <c r="J31" s="40">
        <f>'Sam. APM'!K31</f>
        <v>0</v>
      </c>
      <c r="K31" s="40">
        <f>'Sam. APM'!L31</f>
        <v>0</v>
      </c>
      <c r="L31" s="40">
        <f>'Sam. APM'!M31</f>
        <v>0</v>
      </c>
      <c r="M31" s="40">
        <f>'Sam. APM'!N31</f>
        <v>0</v>
      </c>
      <c r="N31" s="40">
        <f>'Sam. APM'!O31</f>
        <v>11</v>
      </c>
      <c r="O31" s="41">
        <f>'Sam. APM'!C31</f>
        <v>1</v>
      </c>
    </row>
    <row r="32" spans="2:15" x14ac:dyDescent="0.4">
      <c r="B32" s="63" t="s">
        <v>149</v>
      </c>
      <c r="C32" s="196"/>
      <c r="D32" s="42" t="s">
        <v>101</v>
      </c>
      <c r="E32" s="43" t="str">
        <f>'Sam. APM'!F32</f>
        <v>WRUKXW RYJOYM</v>
      </c>
      <c r="F32" s="44" t="str">
        <f>'Sam. APM'!G32</f>
        <v>SLTH 4BJY</v>
      </c>
      <c r="G32" s="44" t="str">
        <f>'Sam. APM'!H32</f>
        <v>MHCL</v>
      </c>
      <c r="H32" s="45">
        <f>'Sam. APM'!I32</f>
        <v>0</v>
      </c>
      <c r="I32" s="45">
        <f>'Sam. APM'!J32</f>
        <v>0</v>
      </c>
      <c r="J32" s="45">
        <f>'Sam. APM'!K32</f>
        <v>0</v>
      </c>
      <c r="K32" s="45">
        <f>'Sam. APM'!L32</f>
        <v>0</v>
      </c>
      <c r="L32" s="45">
        <f>'Sam. APM'!M32</f>
        <v>0</v>
      </c>
      <c r="M32" s="45">
        <f>'Sam. APM'!N32</f>
        <v>0</v>
      </c>
      <c r="N32" s="45">
        <f>'Sam. APM'!O32</f>
        <v>5</v>
      </c>
      <c r="O32" s="46">
        <f>'Sam. APM'!C32</f>
        <v>1</v>
      </c>
    </row>
    <row r="33" spans="2:15" x14ac:dyDescent="0.4">
      <c r="B33" s="63" t="s">
        <v>149</v>
      </c>
      <c r="C33" s="196"/>
      <c r="D33" s="42" t="s">
        <v>100</v>
      </c>
      <c r="E33" s="43" t="str">
        <f>'Sam. APM'!F33</f>
        <v>MWBMYD CDVNWVNLH</v>
      </c>
      <c r="F33" s="44" t="str">
        <f>'Sam. APM'!G33</f>
        <v>SWQX 0UQP</v>
      </c>
      <c r="G33" s="44" t="str">
        <f>'Sam. APM'!H33</f>
        <v>S1FCO</v>
      </c>
      <c r="H33" s="45">
        <f>'Sam. APM'!I33</f>
        <v>0</v>
      </c>
      <c r="I33" s="45">
        <f>'Sam. APM'!J33</f>
        <v>0</v>
      </c>
      <c r="J33" s="45">
        <f>'Sam. APM'!K33</f>
        <v>0</v>
      </c>
      <c r="K33" s="45">
        <f>'Sam. APM'!L33</f>
        <v>0</v>
      </c>
      <c r="L33" s="45">
        <f>'Sam. APM'!M33</f>
        <v>0</v>
      </c>
      <c r="M33" s="45">
        <f>'Sam. APM'!N33</f>
        <v>0</v>
      </c>
      <c r="N33" s="45">
        <f>'Sam. APM'!O33</f>
        <v>24</v>
      </c>
      <c r="O33" s="46">
        <f>'Sam. APM'!C33</f>
        <v>1</v>
      </c>
    </row>
    <row r="34" spans="2:15" ht="17.399999999999999" thickBot="1" x14ac:dyDescent="0.45">
      <c r="B34" s="64" t="s">
        <v>149</v>
      </c>
      <c r="C34" s="198"/>
      <c r="D34" s="52" t="s">
        <v>99</v>
      </c>
      <c r="E34" s="53" t="str">
        <f>'Sam. APM'!F34</f>
        <v>NWKBKE XSVLXI</v>
      </c>
      <c r="F34" s="54" t="str">
        <f>'Sam. APM'!G34</f>
        <v>BKLQIAUT</v>
      </c>
      <c r="G34" s="54" t="str">
        <f>'Sam. APM'!H34</f>
        <v>MHCL</v>
      </c>
      <c r="H34" s="55">
        <f>'Sam. APM'!I34</f>
        <v>0</v>
      </c>
      <c r="I34" s="55">
        <f>'Sam. APM'!J34</f>
        <v>0</v>
      </c>
      <c r="J34" s="55">
        <f>'Sam. APM'!K34</f>
        <v>0</v>
      </c>
      <c r="K34" s="55">
        <f>'Sam. APM'!L34</f>
        <v>0</v>
      </c>
      <c r="L34" s="55">
        <f>'Sam. APM'!M34</f>
        <v>0</v>
      </c>
      <c r="M34" s="55">
        <f>'Sam. APM'!N34</f>
        <v>0</v>
      </c>
      <c r="N34" s="55">
        <f>'Sam. APM'!O34</f>
        <v>5</v>
      </c>
      <c r="O34" s="56">
        <f>'Sam. APM'!C34</f>
        <v>1</v>
      </c>
    </row>
    <row r="35" spans="2:15" x14ac:dyDescent="0.4">
      <c r="B35" s="59" t="s">
        <v>149</v>
      </c>
      <c r="C35" s="191" t="s">
        <v>103</v>
      </c>
      <c r="D35" s="22" t="s">
        <v>102</v>
      </c>
      <c r="E35" s="23" t="str">
        <f>'Sam. APM'!F35</f>
        <v>AEYFYGJIOIMY JOMGSSU</v>
      </c>
      <c r="F35" s="24" t="str">
        <f>'Sam. APM'!G35</f>
        <v>AQOGPZYN</v>
      </c>
      <c r="G35" s="24" t="str">
        <f>'Sam. APM'!H35</f>
        <v>S2HCL</v>
      </c>
      <c r="H35" s="25">
        <f>'Sam. APM'!I35</f>
        <v>0</v>
      </c>
      <c r="I35" s="25">
        <f>'Sam. APM'!J35</f>
        <v>0</v>
      </c>
      <c r="J35" s="25">
        <f>'Sam. APM'!K35</f>
        <v>0</v>
      </c>
      <c r="K35" s="25">
        <f>'Sam. APM'!L35</f>
        <v>0</v>
      </c>
      <c r="L35" s="25">
        <f>'Sam. APM'!M35</f>
        <v>0</v>
      </c>
      <c r="M35" s="25">
        <f>'Sam. APM'!N35</f>
        <v>0</v>
      </c>
      <c r="N35" s="25">
        <f>'Sam. APM'!O35</f>
        <v>13</v>
      </c>
      <c r="O35" s="26">
        <f>'Sam. APM'!C35</f>
        <v>1</v>
      </c>
    </row>
    <row r="36" spans="2:15" x14ac:dyDescent="0.4">
      <c r="B36" s="59" t="s">
        <v>149</v>
      </c>
      <c r="C36" s="192"/>
      <c r="D36" s="27" t="s">
        <v>101</v>
      </c>
      <c r="E36" s="28" t="str">
        <f>'Sam. APM'!F36</f>
        <v>CUMDKUCYL KFYW BKMGXK</v>
      </c>
      <c r="F36" s="29" t="str">
        <f>'Sam. APM'!G36</f>
        <v>XL JFDKPJ</v>
      </c>
      <c r="G36" s="29" t="str">
        <f>'Sam. APM'!H36</f>
        <v>S3HCL</v>
      </c>
      <c r="H36" s="30">
        <f>'Sam. APM'!I36</f>
        <v>0</v>
      </c>
      <c r="I36" s="30">
        <f>'Sam. APM'!J36</f>
        <v>0</v>
      </c>
      <c r="J36" s="30">
        <f>'Sam. APM'!K36</f>
        <v>0</v>
      </c>
      <c r="K36" s="30">
        <f>'Sam. APM'!L36</f>
        <v>0</v>
      </c>
      <c r="L36" s="30">
        <f>'Sam. APM'!M36</f>
        <v>0</v>
      </c>
      <c r="M36" s="30">
        <f>'Sam. APM'!N36</f>
        <v>0</v>
      </c>
      <c r="N36" s="30">
        <f>'Sam. APM'!O36</f>
        <v>15</v>
      </c>
      <c r="O36" s="31">
        <f>'Sam. APM'!C36</f>
        <v>1</v>
      </c>
    </row>
    <row r="37" spans="2:15" x14ac:dyDescent="0.4">
      <c r="B37" s="59" t="s">
        <v>149</v>
      </c>
      <c r="C37" s="192"/>
      <c r="D37" s="27" t="s">
        <v>100</v>
      </c>
      <c r="E37" s="28" t="str">
        <f>'Sam. APM'!F37</f>
        <v>NVEZAYKP SNVE HLBLMRTK</v>
      </c>
      <c r="F37" s="29" t="str">
        <f>'Sam. APM'!G37</f>
        <v>CBDCMXDG</v>
      </c>
      <c r="G37" s="29" t="str">
        <f>'Sam. APM'!H37</f>
        <v>CHCL</v>
      </c>
      <c r="H37" s="30">
        <f>'Sam. APM'!I37</f>
        <v>0</v>
      </c>
      <c r="I37" s="30">
        <f>'Sam. APM'!J37</f>
        <v>0</v>
      </c>
      <c r="J37" s="30">
        <f>'Sam. APM'!K37</f>
        <v>0</v>
      </c>
      <c r="K37" s="30">
        <f>'Sam. APM'!L37</f>
        <v>0</v>
      </c>
      <c r="L37" s="30">
        <f>'Sam. APM'!M37</f>
        <v>0</v>
      </c>
      <c r="M37" s="30">
        <f>'Sam. APM'!N37</f>
        <v>0</v>
      </c>
      <c r="N37" s="30">
        <f>'Sam. APM'!O37</f>
        <v>7</v>
      </c>
      <c r="O37" s="31">
        <f>'Sam. APM'!C37</f>
        <v>1</v>
      </c>
    </row>
    <row r="38" spans="2:15" ht="17.399999999999999" thickBot="1" x14ac:dyDescent="0.45">
      <c r="B38" s="59" t="s">
        <v>149</v>
      </c>
      <c r="C38" s="193"/>
      <c r="D38" s="32" t="s">
        <v>99</v>
      </c>
      <c r="E38" s="33" t="str">
        <f>'Sam. APM'!F38</f>
        <v>VWHQM PNHII</v>
      </c>
      <c r="F38" s="34" t="str">
        <f>'Sam. APM'!G38</f>
        <v>UTTBLXMI</v>
      </c>
      <c r="G38" s="34" t="str">
        <f>'Sam. APM'!H38</f>
        <v>CFCL</v>
      </c>
      <c r="H38" s="35">
        <f>'Sam. APM'!I38</f>
        <v>0</v>
      </c>
      <c r="I38" s="35">
        <f>'Sam. APM'!J38</f>
        <v>0</v>
      </c>
      <c r="J38" s="35">
        <f>'Sam. APM'!K38</f>
        <v>0</v>
      </c>
      <c r="K38" s="35">
        <f>'Sam. APM'!L38</f>
        <v>0</v>
      </c>
      <c r="L38" s="35">
        <f>'Sam. APM'!M38</f>
        <v>0</v>
      </c>
      <c r="M38" s="35">
        <f>'Sam. APM'!N38</f>
        <v>0</v>
      </c>
      <c r="N38" s="35">
        <f>'Sam. APM'!O38</f>
        <v>6</v>
      </c>
      <c r="O38" s="36">
        <f>'Sam. APM'!C38</f>
        <v>1</v>
      </c>
    </row>
    <row r="39" spans="2:15" x14ac:dyDescent="0.4">
      <c r="B39" s="62" t="s">
        <v>149</v>
      </c>
      <c r="C39" s="195">
        <v>10</v>
      </c>
      <c r="D39" s="37" t="s">
        <v>102</v>
      </c>
      <c r="E39" s="38" t="str">
        <f>'Sam. APM'!F39</f>
        <v>NCXRKOP JUUGMNC EOCSUG</v>
      </c>
      <c r="F39" s="39" t="str">
        <f>'Sam. APM'!G39</f>
        <v>SP KJLDYM</v>
      </c>
      <c r="G39" s="39" t="str">
        <f>'Sam. APM'!H39</f>
        <v>S3FCL</v>
      </c>
      <c r="H39" s="40">
        <f>'Sam. APM'!I39</f>
        <v>0</v>
      </c>
      <c r="I39" s="40">
        <f>'Sam. APM'!J39</f>
        <v>0</v>
      </c>
      <c r="J39" s="40">
        <f>'Sam. APM'!K39</f>
        <v>0</v>
      </c>
      <c r="K39" s="40">
        <f>'Sam. APM'!L39</f>
        <v>0</v>
      </c>
      <c r="L39" s="40">
        <f>'Sam. APM'!M39</f>
        <v>0</v>
      </c>
      <c r="M39" s="40">
        <f>'Sam. APM'!N39</f>
        <v>0</v>
      </c>
      <c r="N39" s="40">
        <f>'Sam. APM'!O39</f>
        <v>14</v>
      </c>
      <c r="O39" s="41">
        <f>'Sam. APM'!C39</f>
        <v>1</v>
      </c>
    </row>
    <row r="40" spans="2:15" x14ac:dyDescent="0.4">
      <c r="B40" s="63" t="s">
        <v>149</v>
      </c>
      <c r="C40" s="196"/>
      <c r="D40" s="42" t="s">
        <v>101</v>
      </c>
      <c r="E40" s="43" t="str">
        <f>'Sam. APM'!F40</f>
        <v>BRFMEJPL UQBANVISY</v>
      </c>
      <c r="F40" s="44" t="str">
        <f>'Sam. APM'!G40</f>
        <v>GDWACJNI CB ERXNX</v>
      </c>
      <c r="G40" s="44" t="str">
        <f>'Sam. APM'!H40</f>
        <v>S2HCL</v>
      </c>
      <c r="H40" s="45">
        <f>'Sam. APM'!I40</f>
        <v>0</v>
      </c>
      <c r="I40" s="45">
        <f>'Sam. APM'!J40</f>
        <v>0</v>
      </c>
      <c r="J40" s="45">
        <f>'Sam. APM'!K40</f>
        <v>0</v>
      </c>
      <c r="K40" s="45">
        <f>'Sam. APM'!L40</f>
        <v>0</v>
      </c>
      <c r="L40" s="45">
        <f>'Sam. APM'!M40</f>
        <v>0</v>
      </c>
      <c r="M40" s="45">
        <f>'Sam. APM'!N40</f>
        <v>0</v>
      </c>
      <c r="N40" s="45">
        <f>'Sam. APM'!O40</f>
        <v>13</v>
      </c>
      <c r="O40" s="46">
        <f>'Sam. APM'!C40</f>
        <v>1</v>
      </c>
    </row>
    <row r="41" spans="2:15" x14ac:dyDescent="0.4">
      <c r="B41" s="63" t="s">
        <v>149</v>
      </c>
      <c r="C41" s="196"/>
      <c r="D41" s="42" t="s">
        <v>100</v>
      </c>
      <c r="E41" s="43" t="str">
        <f>'Sam. APM'!F41</f>
        <v>QIQKET JBNGKCXZ</v>
      </c>
      <c r="F41" s="44" t="str">
        <f>'Sam. APM'!G41</f>
        <v>YOZBEVXLCABH</v>
      </c>
      <c r="G41" s="44" t="str">
        <f>'Sam. APM'!H41</f>
        <v>S2HCL</v>
      </c>
      <c r="H41" s="45">
        <f>'Sam. APM'!I41</f>
        <v>0</v>
      </c>
      <c r="I41" s="45">
        <f>'Sam. APM'!J41</f>
        <v>0</v>
      </c>
      <c r="J41" s="45">
        <f>'Sam. APM'!K41</f>
        <v>0</v>
      </c>
      <c r="K41" s="45">
        <f>'Sam. APM'!L41</f>
        <v>0</v>
      </c>
      <c r="L41" s="45">
        <f>'Sam. APM'!M41</f>
        <v>0</v>
      </c>
      <c r="M41" s="45">
        <f>'Sam. APM'!N41</f>
        <v>0</v>
      </c>
      <c r="N41" s="45">
        <f>'Sam. APM'!O41</f>
        <v>13</v>
      </c>
      <c r="O41" s="46">
        <f>'Sam. APM'!C41</f>
        <v>1</v>
      </c>
    </row>
    <row r="42" spans="2:15" ht="17.399999999999999" thickBot="1" x14ac:dyDescent="0.45">
      <c r="B42" s="64" t="s">
        <v>149</v>
      </c>
      <c r="C42" s="198"/>
      <c r="D42" s="52" t="s">
        <v>99</v>
      </c>
      <c r="E42" s="53" t="str">
        <f>'Sam. APM'!F42</f>
        <v/>
      </c>
      <c r="F42" s="54" t="str">
        <f>'Sam. APM'!G42</f>
        <v/>
      </c>
      <c r="G42" s="54" t="str">
        <f>'Sam. APM'!H42</f>
        <v/>
      </c>
      <c r="H42" s="55">
        <f>'Sam. APM'!I42</f>
        <v>0</v>
      </c>
      <c r="I42" s="55">
        <f>'Sam. APM'!J42</f>
        <v>0</v>
      </c>
      <c r="J42" s="55">
        <f>'Sam. APM'!K42</f>
        <v>0</v>
      </c>
      <c r="K42" s="55">
        <f>'Sam. APM'!L42</f>
        <v>0</v>
      </c>
      <c r="L42" s="55">
        <f>'Sam. APM'!M42</f>
        <v>0</v>
      </c>
      <c r="M42" s="55">
        <f>'Sam. APM'!N42</f>
        <v>0</v>
      </c>
      <c r="N42" s="55" t="str">
        <f>'Sam. APM'!O42</f>
        <v/>
      </c>
      <c r="O42" s="56" t="str">
        <f>'Sam. APM'!C42</f>
        <v/>
      </c>
    </row>
    <row r="43" spans="2:15" x14ac:dyDescent="0.4">
      <c r="B43" s="59" t="s">
        <v>149</v>
      </c>
      <c r="C43" s="191">
        <v>11</v>
      </c>
      <c r="D43" s="22" t="s">
        <v>102</v>
      </c>
      <c r="E43" s="23" t="str">
        <f>'Sam. APM'!F43</f>
        <v/>
      </c>
      <c r="F43" s="24" t="str">
        <f>'Sam. APM'!G43</f>
        <v/>
      </c>
      <c r="G43" s="24" t="str">
        <f>'Sam. APM'!H43</f>
        <v/>
      </c>
      <c r="H43" s="25">
        <f>'Sam. APM'!I43</f>
        <v>0</v>
      </c>
      <c r="I43" s="25">
        <f>'Sam. APM'!J43</f>
        <v>0</v>
      </c>
      <c r="J43" s="25">
        <f>'Sam. APM'!K43</f>
        <v>0</v>
      </c>
      <c r="K43" s="25">
        <f>'Sam. APM'!L43</f>
        <v>0</v>
      </c>
      <c r="L43" s="25">
        <f>'Sam. APM'!M43</f>
        <v>0</v>
      </c>
      <c r="M43" s="25">
        <f>'Sam. APM'!N43</f>
        <v>0</v>
      </c>
      <c r="N43" s="25" t="str">
        <f>'Sam. APM'!O43</f>
        <v/>
      </c>
      <c r="O43" s="26" t="str">
        <f>'Sam. APM'!C43</f>
        <v/>
      </c>
    </row>
    <row r="44" spans="2:15" x14ac:dyDescent="0.4">
      <c r="B44" s="59" t="s">
        <v>149</v>
      </c>
      <c r="C44" s="192"/>
      <c r="D44" s="27" t="s">
        <v>101</v>
      </c>
      <c r="E44" s="28" t="str">
        <f>'Sam. APM'!F44</f>
        <v/>
      </c>
      <c r="F44" s="29" t="str">
        <f>'Sam. APM'!G44</f>
        <v/>
      </c>
      <c r="G44" s="29" t="str">
        <f>'Sam. APM'!H44</f>
        <v/>
      </c>
      <c r="H44" s="30">
        <f>'Sam. APM'!I44</f>
        <v>0</v>
      </c>
      <c r="I44" s="30">
        <f>'Sam. APM'!J44</f>
        <v>0</v>
      </c>
      <c r="J44" s="30">
        <f>'Sam. APM'!K44</f>
        <v>0</v>
      </c>
      <c r="K44" s="30">
        <f>'Sam. APM'!L44</f>
        <v>0</v>
      </c>
      <c r="L44" s="30">
        <f>'Sam. APM'!M44</f>
        <v>0</v>
      </c>
      <c r="M44" s="30">
        <f>'Sam. APM'!N44</f>
        <v>0</v>
      </c>
      <c r="N44" s="30" t="str">
        <f>'Sam. APM'!O44</f>
        <v/>
      </c>
      <c r="O44" s="31" t="str">
        <f>'Sam. APM'!C44</f>
        <v/>
      </c>
    </row>
    <row r="45" spans="2:15" x14ac:dyDescent="0.4">
      <c r="B45" s="59" t="s">
        <v>149</v>
      </c>
      <c r="C45" s="192"/>
      <c r="D45" s="27" t="s">
        <v>100</v>
      </c>
      <c r="E45" s="28" t="str">
        <f>'Sam. APM'!F45</f>
        <v/>
      </c>
      <c r="F45" s="29" t="str">
        <f>'Sam. APM'!G45</f>
        <v/>
      </c>
      <c r="G45" s="29" t="str">
        <f>'Sam. APM'!H45</f>
        <v/>
      </c>
      <c r="H45" s="30">
        <f>'Sam. APM'!I45</f>
        <v>0</v>
      </c>
      <c r="I45" s="30">
        <f>'Sam. APM'!J45</f>
        <v>0</v>
      </c>
      <c r="J45" s="30">
        <f>'Sam. APM'!K45</f>
        <v>0</v>
      </c>
      <c r="K45" s="30">
        <f>'Sam. APM'!L45</f>
        <v>0</v>
      </c>
      <c r="L45" s="30">
        <f>'Sam. APM'!M45</f>
        <v>0</v>
      </c>
      <c r="M45" s="30">
        <f>'Sam. APM'!N45</f>
        <v>0</v>
      </c>
      <c r="N45" s="30" t="str">
        <f>'Sam. APM'!O45</f>
        <v/>
      </c>
      <c r="O45" s="31" t="str">
        <f>'Sam. APM'!C45</f>
        <v/>
      </c>
    </row>
    <row r="46" spans="2:15" ht="17.399999999999999" thickBot="1" x14ac:dyDescent="0.45">
      <c r="B46" s="59" t="s">
        <v>149</v>
      </c>
      <c r="C46" s="193"/>
      <c r="D46" s="32" t="s">
        <v>99</v>
      </c>
      <c r="E46" s="33" t="str">
        <f>'Sam. APM'!F46</f>
        <v/>
      </c>
      <c r="F46" s="34" t="str">
        <f>'Sam. APM'!G46</f>
        <v/>
      </c>
      <c r="G46" s="34" t="str">
        <f>'Sam. APM'!H46</f>
        <v/>
      </c>
      <c r="H46" s="35">
        <f>'Sam. APM'!I46</f>
        <v>0</v>
      </c>
      <c r="I46" s="35">
        <f>'Sam. APM'!J46</f>
        <v>0</v>
      </c>
      <c r="J46" s="35">
        <f>'Sam. APM'!K46</f>
        <v>0</v>
      </c>
      <c r="K46" s="35">
        <f>'Sam. APM'!L46</f>
        <v>0</v>
      </c>
      <c r="L46" s="35">
        <f>'Sam. APM'!M46</f>
        <v>0</v>
      </c>
      <c r="M46" s="35">
        <f>'Sam. APM'!N46</f>
        <v>0</v>
      </c>
      <c r="N46" s="35" t="str">
        <f>'Sam. APM'!O46</f>
        <v/>
      </c>
      <c r="O46" s="36" t="str">
        <f>'Sam. APM'!C46</f>
        <v/>
      </c>
    </row>
    <row r="47" spans="2:15" x14ac:dyDescent="0.4">
      <c r="B47" s="62" t="s">
        <v>149</v>
      </c>
      <c r="C47" s="195">
        <v>12</v>
      </c>
      <c r="D47" s="37" t="s">
        <v>102</v>
      </c>
      <c r="E47" s="38" t="str">
        <f>'Sam. APM'!F47</f>
        <v/>
      </c>
      <c r="F47" s="39" t="str">
        <f>'Sam. APM'!G47</f>
        <v/>
      </c>
      <c r="G47" s="39" t="str">
        <f>'Sam. APM'!H47</f>
        <v/>
      </c>
      <c r="H47" s="40">
        <f>'Sam. APM'!I47</f>
        <v>0</v>
      </c>
      <c r="I47" s="40">
        <f>'Sam. APM'!J47</f>
        <v>0</v>
      </c>
      <c r="J47" s="40">
        <f>'Sam. APM'!K47</f>
        <v>0</v>
      </c>
      <c r="K47" s="40">
        <f>'Sam. APM'!L47</f>
        <v>0</v>
      </c>
      <c r="L47" s="40">
        <f>'Sam. APM'!M47</f>
        <v>0</v>
      </c>
      <c r="M47" s="40">
        <f>'Sam. APM'!N47</f>
        <v>0</v>
      </c>
      <c r="N47" s="40" t="str">
        <f>'Sam. APM'!O47</f>
        <v/>
      </c>
      <c r="O47" s="41" t="str">
        <f>'Sam. APM'!C47</f>
        <v/>
      </c>
    </row>
    <row r="48" spans="2:15" x14ac:dyDescent="0.4">
      <c r="B48" s="63" t="s">
        <v>149</v>
      </c>
      <c r="C48" s="196"/>
      <c r="D48" s="42" t="s">
        <v>101</v>
      </c>
      <c r="E48" s="43" t="str">
        <f>'Sam. APM'!F48</f>
        <v/>
      </c>
      <c r="F48" s="44" t="str">
        <f>'Sam. APM'!G48</f>
        <v/>
      </c>
      <c r="G48" s="44" t="str">
        <f>'Sam. APM'!H48</f>
        <v/>
      </c>
      <c r="H48" s="45">
        <f>'Sam. APM'!I48</f>
        <v>0</v>
      </c>
      <c r="I48" s="45">
        <f>'Sam. APM'!J48</f>
        <v>0</v>
      </c>
      <c r="J48" s="45">
        <f>'Sam. APM'!K48</f>
        <v>0</v>
      </c>
      <c r="K48" s="45">
        <f>'Sam. APM'!L48</f>
        <v>0</v>
      </c>
      <c r="L48" s="45">
        <f>'Sam. APM'!M48</f>
        <v>0</v>
      </c>
      <c r="M48" s="45">
        <f>'Sam. APM'!N48</f>
        <v>0</v>
      </c>
      <c r="N48" s="45" t="str">
        <f>'Sam. APM'!O48</f>
        <v/>
      </c>
      <c r="O48" s="46" t="str">
        <f>'Sam. APM'!C48</f>
        <v/>
      </c>
    </row>
    <row r="49" spans="2:15" x14ac:dyDescent="0.4">
      <c r="B49" s="63" t="s">
        <v>149</v>
      </c>
      <c r="C49" s="196"/>
      <c r="D49" s="42" t="s">
        <v>100</v>
      </c>
      <c r="E49" s="43" t="str">
        <f>'Sam. APM'!F49</f>
        <v/>
      </c>
      <c r="F49" s="44" t="str">
        <f>'Sam. APM'!G49</f>
        <v/>
      </c>
      <c r="G49" s="44" t="str">
        <f>'Sam. APM'!H49</f>
        <v/>
      </c>
      <c r="H49" s="45">
        <f>'Sam. APM'!I49</f>
        <v>0</v>
      </c>
      <c r="I49" s="45">
        <f>'Sam. APM'!J49</f>
        <v>0</v>
      </c>
      <c r="J49" s="45">
        <f>'Sam. APM'!K49</f>
        <v>0</v>
      </c>
      <c r="K49" s="45">
        <f>'Sam. APM'!L49</f>
        <v>0</v>
      </c>
      <c r="L49" s="45">
        <f>'Sam. APM'!M49</f>
        <v>0</v>
      </c>
      <c r="M49" s="45">
        <f>'Sam. APM'!N49</f>
        <v>0</v>
      </c>
      <c r="N49" s="45" t="str">
        <f>'Sam. APM'!O49</f>
        <v/>
      </c>
      <c r="O49" s="46" t="str">
        <f>'Sam. APM'!C49</f>
        <v/>
      </c>
    </row>
    <row r="50" spans="2:15" ht="17.399999999999999" thickBot="1" x14ac:dyDescent="0.45">
      <c r="B50" s="64" t="s">
        <v>149</v>
      </c>
      <c r="C50" s="198"/>
      <c r="D50" s="52" t="s">
        <v>99</v>
      </c>
      <c r="E50" s="53" t="str">
        <f>'Sam. APM'!F50</f>
        <v/>
      </c>
      <c r="F50" s="54" t="str">
        <f>'Sam. APM'!G50</f>
        <v/>
      </c>
      <c r="G50" s="54" t="str">
        <f>'Sam. APM'!H50</f>
        <v/>
      </c>
      <c r="H50" s="55">
        <f>'Sam. APM'!I50</f>
        <v>0</v>
      </c>
      <c r="I50" s="55">
        <f>'Sam. APM'!J50</f>
        <v>0</v>
      </c>
      <c r="J50" s="55">
        <f>'Sam. APM'!K50</f>
        <v>0</v>
      </c>
      <c r="K50" s="55">
        <f>'Sam. APM'!L50</f>
        <v>0</v>
      </c>
      <c r="L50" s="55">
        <f>'Sam. APM'!M50</f>
        <v>0</v>
      </c>
      <c r="M50" s="55">
        <f>'Sam. APM'!N50</f>
        <v>0</v>
      </c>
      <c r="N50" s="55" t="str">
        <f>'Sam. APM'!O50</f>
        <v/>
      </c>
      <c r="O50" s="56" t="str">
        <f>'Sam. APM'!C50</f>
        <v/>
      </c>
    </row>
    <row r="51" spans="2:15" x14ac:dyDescent="0.4">
      <c r="B51" s="65" t="s">
        <v>149</v>
      </c>
      <c r="C51" s="191">
        <v>13</v>
      </c>
      <c r="D51" s="22" t="s">
        <v>102</v>
      </c>
      <c r="E51" s="23" t="str">
        <f>'Sam. APM'!F51</f>
        <v/>
      </c>
      <c r="F51" s="24" t="str">
        <f>'Sam. APM'!G51</f>
        <v/>
      </c>
      <c r="G51" s="24" t="str">
        <f>'Sam. APM'!H51</f>
        <v/>
      </c>
      <c r="H51" s="25">
        <f>'Sam. APM'!I51</f>
        <v>0</v>
      </c>
      <c r="I51" s="25">
        <f>'Sam. APM'!J51</f>
        <v>0</v>
      </c>
      <c r="J51" s="25">
        <f>'Sam. APM'!K51</f>
        <v>0</v>
      </c>
      <c r="K51" s="25">
        <f>'Sam. APM'!L51</f>
        <v>0</v>
      </c>
      <c r="L51" s="25">
        <f>'Sam. APM'!M51</f>
        <v>0</v>
      </c>
      <c r="M51" s="25">
        <f>'Sam. APM'!N51</f>
        <v>0</v>
      </c>
      <c r="N51" s="25" t="str">
        <f>'Sam. APM'!O51</f>
        <v/>
      </c>
      <c r="O51" s="26" t="str">
        <f>'Sam. APM'!C51</f>
        <v/>
      </c>
    </row>
    <row r="52" spans="2:15" x14ac:dyDescent="0.4">
      <c r="B52" s="59" t="s">
        <v>149</v>
      </c>
      <c r="C52" s="192"/>
      <c r="D52" s="27" t="s">
        <v>101</v>
      </c>
      <c r="E52" s="28" t="str">
        <f>'Sam. APM'!F52</f>
        <v/>
      </c>
      <c r="F52" s="29" t="str">
        <f>'Sam. APM'!G52</f>
        <v/>
      </c>
      <c r="G52" s="29" t="str">
        <f>'Sam. APM'!H52</f>
        <v/>
      </c>
      <c r="H52" s="30">
        <f>'Sam. APM'!I52</f>
        <v>0</v>
      </c>
      <c r="I52" s="30">
        <f>'Sam. APM'!J52</f>
        <v>0</v>
      </c>
      <c r="J52" s="30">
        <f>'Sam. APM'!K52</f>
        <v>0</v>
      </c>
      <c r="K52" s="30">
        <f>'Sam. APM'!L52</f>
        <v>0</v>
      </c>
      <c r="L52" s="30">
        <f>'Sam. APM'!M52</f>
        <v>0</v>
      </c>
      <c r="M52" s="30">
        <f>'Sam. APM'!N52</f>
        <v>0</v>
      </c>
      <c r="N52" s="30" t="str">
        <f>'Sam. APM'!O52</f>
        <v/>
      </c>
      <c r="O52" s="31" t="str">
        <f>'Sam. APM'!C52</f>
        <v/>
      </c>
    </row>
    <row r="53" spans="2:15" x14ac:dyDescent="0.4">
      <c r="B53" s="59" t="s">
        <v>149</v>
      </c>
      <c r="C53" s="192"/>
      <c r="D53" s="27" t="s">
        <v>100</v>
      </c>
      <c r="E53" s="28" t="str">
        <f>'Sam. APM'!F53</f>
        <v/>
      </c>
      <c r="F53" s="29" t="str">
        <f>'Sam. APM'!G53</f>
        <v/>
      </c>
      <c r="G53" s="29" t="str">
        <f>'Sam. APM'!H53</f>
        <v/>
      </c>
      <c r="H53" s="30">
        <f>'Sam. APM'!I53</f>
        <v>0</v>
      </c>
      <c r="I53" s="30">
        <f>'Sam. APM'!J53</f>
        <v>0</v>
      </c>
      <c r="J53" s="30">
        <f>'Sam. APM'!K53</f>
        <v>0</v>
      </c>
      <c r="K53" s="30">
        <f>'Sam. APM'!L53</f>
        <v>0</v>
      </c>
      <c r="L53" s="30">
        <f>'Sam. APM'!M53</f>
        <v>0</v>
      </c>
      <c r="M53" s="30">
        <f>'Sam. APM'!N53</f>
        <v>0</v>
      </c>
      <c r="N53" s="30" t="str">
        <f>'Sam. APM'!O53</f>
        <v/>
      </c>
      <c r="O53" s="31" t="str">
        <f>'Sam. APM'!C53</f>
        <v/>
      </c>
    </row>
    <row r="54" spans="2:15" ht="17.399999999999999" thickBot="1" x14ac:dyDescent="0.45">
      <c r="B54" s="66" t="s">
        <v>149</v>
      </c>
      <c r="C54" s="199"/>
      <c r="D54" s="67" t="s">
        <v>99</v>
      </c>
      <c r="E54" s="68" t="str">
        <f>'Sam. APM'!F54</f>
        <v/>
      </c>
      <c r="F54" s="69" t="str">
        <f>'Sam. APM'!G54</f>
        <v/>
      </c>
      <c r="G54" s="69" t="str">
        <f>'Sam. APM'!H54</f>
        <v/>
      </c>
      <c r="H54" s="70">
        <f>'Sam. APM'!I54</f>
        <v>0</v>
      </c>
      <c r="I54" s="70">
        <f>'Sam. APM'!J54</f>
        <v>0</v>
      </c>
      <c r="J54" s="70">
        <f>'Sam. APM'!K54</f>
        <v>0</v>
      </c>
      <c r="K54" s="70">
        <f>'Sam. APM'!L54</f>
        <v>0</v>
      </c>
      <c r="L54" s="70">
        <f>'Sam. APM'!M54</f>
        <v>0</v>
      </c>
      <c r="M54" s="70">
        <f>'Sam. APM'!N54</f>
        <v>0</v>
      </c>
      <c r="N54" s="70" t="str">
        <f>'Sam. APM'!O54</f>
        <v/>
      </c>
      <c r="O54" s="71" t="str">
        <f>'Sam. APM'!C54</f>
        <v/>
      </c>
    </row>
    <row r="55" spans="2:15" ht="17.399999999999999" thickTop="1" x14ac:dyDescent="0.4">
      <c r="B55" s="59" t="s">
        <v>150</v>
      </c>
      <c r="C55" s="191" t="s">
        <v>111</v>
      </c>
      <c r="D55" s="22" t="s">
        <v>102</v>
      </c>
      <c r="E55" s="23" t="str">
        <f>'Sam. Soir'!F3</f>
        <v/>
      </c>
      <c r="F55" s="23" t="str">
        <f>'Sam. Soir'!G3</f>
        <v/>
      </c>
      <c r="G55" s="23" t="str">
        <f>'Sam. Soir'!H3</f>
        <v/>
      </c>
      <c r="H55" s="61">
        <f>'Sam. Soir'!I3</f>
        <v>0</v>
      </c>
      <c r="I55" s="61">
        <f>'Sam. Soir'!J3</f>
        <v>0</v>
      </c>
      <c r="J55" s="61">
        <f>'Sam. Soir'!K3</f>
        <v>0</v>
      </c>
      <c r="K55" s="61">
        <f>'Sam. Soir'!L3</f>
        <v>0</v>
      </c>
      <c r="L55" s="61">
        <f>'Sam. Soir'!M3</f>
        <v>0</v>
      </c>
      <c r="M55" s="61">
        <f>'Sam. Soir'!N3</f>
        <v>0</v>
      </c>
      <c r="N55" s="61" t="str">
        <f>'Sam. Soir'!O3</f>
        <v/>
      </c>
      <c r="O55" s="26" t="str">
        <f>'Sam. Soir'!C3</f>
        <v/>
      </c>
    </row>
    <row r="56" spans="2:15" x14ac:dyDescent="0.4">
      <c r="B56" s="59" t="s">
        <v>150</v>
      </c>
      <c r="C56" s="192"/>
      <c r="D56" s="27" t="s">
        <v>101</v>
      </c>
      <c r="E56" s="28" t="str">
        <f>'Sam. Soir'!F4</f>
        <v/>
      </c>
      <c r="F56" s="29" t="str">
        <f>'Sam. Soir'!G4</f>
        <v/>
      </c>
      <c r="G56" s="29" t="str">
        <f>'Sam. Soir'!H4</f>
        <v/>
      </c>
      <c r="H56" s="30">
        <f>'Sam. Soir'!I4</f>
        <v>0</v>
      </c>
      <c r="I56" s="30">
        <f>'Sam. Soir'!J4</f>
        <v>0</v>
      </c>
      <c r="J56" s="30">
        <f>'Sam. Soir'!K4</f>
        <v>0</v>
      </c>
      <c r="K56" s="30">
        <f>'Sam. Soir'!L4</f>
        <v>0</v>
      </c>
      <c r="L56" s="30">
        <f>'Sam. Soir'!M4</f>
        <v>0</v>
      </c>
      <c r="M56" s="30">
        <f>'Sam. Soir'!N4</f>
        <v>0</v>
      </c>
      <c r="N56" s="30" t="str">
        <f>'Sam. Soir'!O4</f>
        <v/>
      </c>
      <c r="O56" s="31" t="str">
        <f>'Sam. Soir'!C4</f>
        <v/>
      </c>
    </row>
    <row r="57" spans="2:15" x14ac:dyDescent="0.4">
      <c r="B57" s="59" t="s">
        <v>150</v>
      </c>
      <c r="C57" s="192"/>
      <c r="D57" s="27" t="s">
        <v>100</v>
      </c>
      <c r="E57" s="28" t="str">
        <f>'Sam. Soir'!F5</f>
        <v/>
      </c>
      <c r="F57" s="29" t="str">
        <f>'Sam. Soir'!G5</f>
        <v/>
      </c>
      <c r="G57" s="29" t="str">
        <f>'Sam. Soir'!H5</f>
        <v/>
      </c>
      <c r="H57" s="30">
        <f>'Sam. Soir'!I5</f>
        <v>0</v>
      </c>
      <c r="I57" s="30">
        <f>'Sam. Soir'!J5</f>
        <v>0</v>
      </c>
      <c r="J57" s="30">
        <f>'Sam. Soir'!K5</f>
        <v>0</v>
      </c>
      <c r="K57" s="30">
        <f>'Sam. Soir'!L5</f>
        <v>0</v>
      </c>
      <c r="L57" s="30">
        <f>'Sam. Soir'!M5</f>
        <v>0</v>
      </c>
      <c r="M57" s="30">
        <f>'Sam. Soir'!N5</f>
        <v>0</v>
      </c>
      <c r="N57" s="30" t="str">
        <f>'Sam. Soir'!O5</f>
        <v/>
      </c>
      <c r="O57" s="31" t="str">
        <f>'Sam. Soir'!C5</f>
        <v/>
      </c>
    </row>
    <row r="58" spans="2:15" ht="17.399999999999999" thickBot="1" x14ac:dyDescent="0.45">
      <c r="B58" s="59" t="s">
        <v>150</v>
      </c>
      <c r="C58" s="193"/>
      <c r="D58" s="32" t="s">
        <v>99</v>
      </c>
      <c r="E58" s="33" t="str">
        <f>'Sam. Soir'!F6</f>
        <v/>
      </c>
      <c r="F58" s="34" t="str">
        <f>'Sam. Soir'!G6</f>
        <v/>
      </c>
      <c r="G58" s="34" t="str">
        <f>'Sam. Soir'!H6</f>
        <v/>
      </c>
      <c r="H58" s="35">
        <f>'Sam. Soir'!I6</f>
        <v>0</v>
      </c>
      <c r="I58" s="35">
        <f>'Sam. Soir'!J6</f>
        <v>0</v>
      </c>
      <c r="J58" s="35">
        <f>'Sam. Soir'!K6</f>
        <v>0</v>
      </c>
      <c r="K58" s="35">
        <f>'Sam. Soir'!L6</f>
        <v>0</v>
      </c>
      <c r="L58" s="35">
        <f>'Sam. Soir'!M6</f>
        <v>0</v>
      </c>
      <c r="M58" s="35">
        <f>'Sam. Soir'!N6</f>
        <v>0</v>
      </c>
      <c r="N58" s="35" t="str">
        <f>'Sam. Soir'!O6</f>
        <v/>
      </c>
      <c r="O58" s="36" t="str">
        <f>'Sam. Soir'!C6</f>
        <v/>
      </c>
    </row>
    <row r="59" spans="2:15" x14ac:dyDescent="0.4">
      <c r="B59" s="62" t="s">
        <v>150</v>
      </c>
      <c r="C59" s="195" t="s">
        <v>110</v>
      </c>
      <c r="D59" s="37" t="s">
        <v>102</v>
      </c>
      <c r="E59" s="38" t="str">
        <f>'Sam. Soir'!F7</f>
        <v/>
      </c>
      <c r="F59" s="39" t="str">
        <f>'Sam. Soir'!G7</f>
        <v/>
      </c>
      <c r="G59" s="39" t="str">
        <f>'Sam. Soir'!H7</f>
        <v/>
      </c>
      <c r="H59" s="40">
        <f>'Sam. Soir'!I7</f>
        <v>0</v>
      </c>
      <c r="I59" s="40">
        <f>'Sam. Soir'!J7</f>
        <v>0</v>
      </c>
      <c r="J59" s="40">
        <f>'Sam. Soir'!K7</f>
        <v>0</v>
      </c>
      <c r="K59" s="40">
        <f>'Sam. Soir'!L7</f>
        <v>0</v>
      </c>
      <c r="L59" s="40">
        <f>'Sam. Soir'!M7</f>
        <v>0</v>
      </c>
      <c r="M59" s="40">
        <f>'Sam. Soir'!N7</f>
        <v>0</v>
      </c>
      <c r="N59" s="40" t="str">
        <f>'Sam. Soir'!O7</f>
        <v/>
      </c>
      <c r="O59" s="41" t="str">
        <f>'Sam. Soir'!C7</f>
        <v/>
      </c>
    </row>
    <row r="60" spans="2:15" x14ac:dyDescent="0.4">
      <c r="B60" s="63" t="s">
        <v>150</v>
      </c>
      <c r="C60" s="196"/>
      <c r="D60" s="42" t="s">
        <v>101</v>
      </c>
      <c r="E60" s="43" t="str">
        <f>'Sam. Soir'!F8</f>
        <v/>
      </c>
      <c r="F60" s="44" t="str">
        <f>'Sam. Soir'!G8</f>
        <v/>
      </c>
      <c r="G60" s="44" t="str">
        <f>'Sam. Soir'!H8</f>
        <v/>
      </c>
      <c r="H60" s="45">
        <f>'Sam. Soir'!I8</f>
        <v>0</v>
      </c>
      <c r="I60" s="45">
        <f>'Sam. Soir'!J8</f>
        <v>0</v>
      </c>
      <c r="J60" s="45">
        <f>'Sam. Soir'!K8</f>
        <v>0</v>
      </c>
      <c r="K60" s="45">
        <f>'Sam. Soir'!L8</f>
        <v>0</v>
      </c>
      <c r="L60" s="45">
        <f>'Sam. Soir'!M8</f>
        <v>0</v>
      </c>
      <c r="M60" s="45">
        <f>'Sam. Soir'!N8</f>
        <v>0</v>
      </c>
      <c r="N60" s="45" t="str">
        <f>'Sam. Soir'!O8</f>
        <v/>
      </c>
      <c r="O60" s="46" t="str">
        <f>'Sam. Soir'!C8</f>
        <v/>
      </c>
    </row>
    <row r="61" spans="2:15" x14ac:dyDescent="0.4">
      <c r="B61" s="63" t="s">
        <v>150</v>
      </c>
      <c r="C61" s="196"/>
      <c r="D61" s="42" t="s">
        <v>100</v>
      </c>
      <c r="E61" s="43" t="str">
        <f>'Sam. Soir'!F9</f>
        <v/>
      </c>
      <c r="F61" s="44" t="str">
        <f>'Sam. Soir'!G9</f>
        <v/>
      </c>
      <c r="G61" s="44" t="str">
        <f>'Sam. Soir'!H9</f>
        <v/>
      </c>
      <c r="H61" s="45">
        <f>'Sam. Soir'!I9</f>
        <v>0</v>
      </c>
      <c r="I61" s="45">
        <f>'Sam. Soir'!J9</f>
        <v>0</v>
      </c>
      <c r="J61" s="45">
        <f>'Sam. Soir'!K9</f>
        <v>0</v>
      </c>
      <c r="K61" s="45">
        <f>'Sam. Soir'!L9</f>
        <v>0</v>
      </c>
      <c r="L61" s="45">
        <f>'Sam. Soir'!M9</f>
        <v>0</v>
      </c>
      <c r="M61" s="45">
        <f>'Sam. Soir'!N9</f>
        <v>0</v>
      </c>
      <c r="N61" s="45" t="str">
        <f>'Sam. Soir'!O9</f>
        <v/>
      </c>
      <c r="O61" s="46" t="str">
        <f>'Sam. Soir'!C9</f>
        <v/>
      </c>
    </row>
    <row r="62" spans="2:15" ht="17.399999999999999" thickBot="1" x14ac:dyDescent="0.45">
      <c r="B62" s="64" t="s">
        <v>150</v>
      </c>
      <c r="C62" s="197"/>
      <c r="D62" s="47" t="s">
        <v>99</v>
      </c>
      <c r="E62" s="48" t="str">
        <f>'Sam. Soir'!F10</f>
        <v/>
      </c>
      <c r="F62" s="49" t="str">
        <f>'Sam. Soir'!G10</f>
        <v/>
      </c>
      <c r="G62" s="49" t="str">
        <f>'Sam. Soir'!H10</f>
        <v/>
      </c>
      <c r="H62" s="50">
        <f>'Sam. Soir'!I10</f>
        <v>0</v>
      </c>
      <c r="I62" s="50">
        <f>'Sam. Soir'!J10</f>
        <v>0</v>
      </c>
      <c r="J62" s="50">
        <f>'Sam. Soir'!K10</f>
        <v>0</v>
      </c>
      <c r="K62" s="50">
        <f>'Sam. Soir'!L10</f>
        <v>0</v>
      </c>
      <c r="L62" s="50">
        <f>'Sam. Soir'!M10</f>
        <v>0</v>
      </c>
      <c r="M62" s="50">
        <f>'Sam. Soir'!N10</f>
        <v>0</v>
      </c>
      <c r="N62" s="50" t="str">
        <f>'Sam. Soir'!O10</f>
        <v/>
      </c>
      <c r="O62" s="51" t="str">
        <f>'Sam. Soir'!C10</f>
        <v/>
      </c>
    </row>
    <row r="63" spans="2:15" x14ac:dyDescent="0.4">
      <c r="B63" s="59" t="s">
        <v>150</v>
      </c>
      <c r="C63" s="191" t="s">
        <v>109</v>
      </c>
      <c r="D63" s="22" t="s">
        <v>102</v>
      </c>
      <c r="E63" s="23" t="str">
        <f>'Sam. Soir'!F11</f>
        <v>XYAPYI SQIKGFP</v>
      </c>
      <c r="F63" s="24" t="str">
        <f>'Sam. Soir'!G11</f>
        <v>GXJKVOBHB KJAXFW</v>
      </c>
      <c r="G63" s="24" t="str">
        <f>'Sam. Soir'!H11</f>
        <v>S2HCL</v>
      </c>
      <c r="H63" s="25">
        <f>'Sam. Soir'!I11</f>
        <v>0</v>
      </c>
      <c r="I63" s="25">
        <f>'Sam. Soir'!J11</f>
        <v>0</v>
      </c>
      <c r="J63" s="25">
        <f>'Sam. Soir'!K11</f>
        <v>0</v>
      </c>
      <c r="K63" s="25">
        <f>'Sam. Soir'!L11</f>
        <v>0</v>
      </c>
      <c r="L63" s="25">
        <f>'Sam. Soir'!M11</f>
        <v>0</v>
      </c>
      <c r="M63" s="25">
        <f>'Sam. Soir'!N11</f>
        <v>0</v>
      </c>
      <c r="N63" s="25">
        <f>'Sam. Soir'!O11</f>
        <v>13</v>
      </c>
      <c r="O63" s="26">
        <f>'Sam. Soir'!C11</f>
        <v>1</v>
      </c>
    </row>
    <row r="64" spans="2:15" x14ac:dyDescent="0.4">
      <c r="B64" s="59" t="s">
        <v>150</v>
      </c>
      <c r="C64" s="192"/>
      <c r="D64" s="27" t="s">
        <v>101</v>
      </c>
      <c r="E64" s="28" t="str">
        <f>'Sam. Soir'!F12</f>
        <v>RDUMDBX EOGRKQFZU</v>
      </c>
      <c r="F64" s="29" t="str">
        <f>'Sam. Soir'!G12</f>
        <v>UUGGEGRU</v>
      </c>
      <c r="G64" s="29" t="str">
        <f>'Sam. Soir'!H12</f>
        <v>S1HCL</v>
      </c>
      <c r="H64" s="30">
        <f>'Sam. Soir'!I12</f>
        <v>0</v>
      </c>
      <c r="I64" s="30">
        <f>'Sam. Soir'!J12</f>
        <v>0</v>
      </c>
      <c r="J64" s="30">
        <f>'Sam. Soir'!K12</f>
        <v>0</v>
      </c>
      <c r="K64" s="30">
        <f>'Sam. Soir'!L12</f>
        <v>0</v>
      </c>
      <c r="L64" s="30">
        <f>'Sam. Soir'!M12</f>
        <v>0</v>
      </c>
      <c r="M64" s="30">
        <f>'Sam. Soir'!N12</f>
        <v>0</v>
      </c>
      <c r="N64" s="30">
        <f>'Sam. Soir'!O12</f>
        <v>11</v>
      </c>
      <c r="O64" s="31">
        <f>'Sam. Soir'!C12</f>
        <v>1</v>
      </c>
    </row>
    <row r="65" spans="2:15" x14ac:dyDescent="0.4">
      <c r="B65" s="59" t="s">
        <v>150</v>
      </c>
      <c r="C65" s="192"/>
      <c r="D65" s="27" t="s">
        <v>100</v>
      </c>
      <c r="E65" s="28" t="str">
        <f>'Sam. Soir'!F13</f>
        <v>CTDOVX KXDYV</v>
      </c>
      <c r="F65" s="29" t="str">
        <f>'Sam. Soir'!G13</f>
        <v>TMGK</v>
      </c>
      <c r="G65" s="29" t="str">
        <f>'Sam. Soir'!H13</f>
        <v>S2HCL</v>
      </c>
      <c r="H65" s="30">
        <f>'Sam. Soir'!I13</f>
        <v>0</v>
      </c>
      <c r="I65" s="30">
        <f>'Sam. Soir'!J13</f>
        <v>0</v>
      </c>
      <c r="J65" s="30">
        <f>'Sam. Soir'!K13</f>
        <v>0</v>
      </c>
      <c r="K65" s="30">
        <f>'Sam. Soir'!L13</f>
        <v>0</v>
      </c>
      <c r="L65" s="30">
        <f>'Sam. Soir'!M13</f>
        <v>0</v>
      </c>
      <c r="M65" s="30">
        <f>'Sam. Soir'!N13</f>
        <v>0</v>
      </c>
      <c r="N65" s="30">
        <f>'Sam. Soir'!O13</f>
        <v>13</v>
      </c>
      <c r="O65" s="31">
        <f>'Sam. Soir'!C13</f>
        <v>1</v>
      </c>
    </row>
    <row r="66" spans="2:15" ht="17.399999999999999" thickBot="1" x14ac:dyDescent="0.45">
      <c r="B66" s="59" t="s">
        <v>150</v>
      </c>
      <c r="C66" s="193"/>
      <c r="D66" s="32" t="s">
        <v>99</v>
      </c>
      <c r="E66" s="33" t="str">
        <f>'Sam. Soir'!F14</f>
        <v>FECECF AAEI CTDKCGCSQV</v>
      </c>
      <c r="F66" s="34" t="str">
        <f>'Sam. Soir'!G14</f>
        <v>QISOQS</v>
      </c>
      <c r="G66" s="34" t="str">
        <f>'Sam. Soir'!H14</f>
        <v>S1HBB</v>
      </c>
      <c r="H66" s="35">
        <f>'Sam. Soir'!I14</f>
        <v>0</v>
      </c>
      <c r="I66" s="35">
        <f>'Sam. Soir'!J14</f>
        <v>0</v>
      </c>
      <c r="J66" s="35">
        <f>'Sam. Soir'!K14</f>
        <v>0</v>
      </c>
      <c r="K66" s="35">
        <f>'Sam. Soir'!L14</f>
        <v>0</v>
      </c>
      <c r="L66" s="35">
        <f>'Sam. Soir'!M14</f>
        <v>0</v>
      </c>
      <c r="M66" s="35">
        <f>'Sam. Soir'!N14</f>
        <v>0</v>
      </c>
      <c r="N66" s="35">
        <f>'Sam. Soir'!O14</f>
        <v>39</v>
      </c>
      <c r="O66" s="36">
        <f>'Sam. Soir'!C14</f>
        <v>1</v>
      </c>
    </row>
    <row r="67" spans="2:15" x14ac:dyDescent="0.4">
      <c r="B67" s="62" t="s">
        <v>150</v>
      </c>
      <c r="C67" s="195" t="s">
        <v>108</v>
      </c>
      <c r="D67" s="37" t="s">
        <v>102</v>
      </c>
      <c r="E67" s="38" t="str">
        <f>'Sam. Soir'!F15</f>
        <v>IWKMQL SAAWIXR</v>
      </c>
      <c r="F67" s="39" t="str">
        <f>'Sam. Soir'!G15</f>
        <v>RNGFGIHJL RCYPJD</v>
      </c>
      <c r="G67" s="39" t="str">
        <f>'Sam. Soir'!H15</f>
        <v>S1HCL</v>
      </c>
      <c r="H67" s="40">
        <f>'Sam. Soir'!I15</f>
        <v>0</v>
      </c>
      <c r="I67" s="40">
        <f>'Sam. Soir'!J15</f>
        <v>0</v>
      </c>
      <c r="J67" s="40">
        <f>'Sam. Soir'!K15</f>
        <v>0</v>
      </c>
      <c r="K67" s="40">
        <f>'Sam. Soir'!L15</f>
        <v>0</v>
      </c>
      <c r="L67" s="40">
        <f>'Sam. Soir'!M15</f>
        <v>0</v>
      </c>
      <c r="M67" s="40">
        <f>'Sam. Soir'!N15</f>
        <v>0</v>
      </c>
      <c r="N67" s="40">
        <f>'Sam. Soir'!O15</f>
        <v>11</v>
      </c>
      <c r="O67" s="41">
        <f>'Sam. Soir'!C15</f>
        <v>1</v>
      </c>
    </row>
    <row r="68" spans="2:15" x14ac:dyDescent="0.4">
      <c r="B68" s="63" t="s">
        <v>150</v>
      </c>
      <c r="C68" s="196"/>
      <c r="D68" s="42" t="s">
        <v>101</v>
      </c>
      <c r="E68" s="43" t="str">
        <f>'Sam. Soir'!F16</f>
        <v>YTPGLM SAUYDAH</v>
      </c>
      <c r="F68" s="44" t="str">
        <f>'Sam. Soir'!G16</f>
        <v>IKTCGPHY BOAWZFU</v>
      </c>
      <c r="G68" s="44" t="str">
        <f>'Sam. Soir'!H16</f>
        <v>JHCL</v>
      </c>
      <c r="H68" s="45">
        <f>'Sam. Soir'!I16</f>
        <v>0</v>
      </c>
      <c r="I68" s="45">
        <f>'Sam. Soir'!J16</f>
        <v>0</v>
      </c>
      <c r="J68" s="45">
        <f>'Sam. Soir'!K16</f>
        <v>0</v>
      </c>
      <c r="K68" s="45">
        <f>'Sam. Soir'!L16</f>
        <v>0</v>
      </c>
      <c r="L68" s="45">
        <f>'Sam. Soir'!M16</f>
        <v>0</v>
      </c>
      <c r="M68" s="45">
        <f>'Sam. Soir'!N16</f>
        <v>0</v>
      </c>
      <c r="N68" s="45">
        <f>'Sam. Soir'!O16</f>
        <v>9</v>
      </c>
      <c r="O68" s="46">
        <f>'Sam. Soir'!C16</f>
        <v>1</v>
      </c>
    </row>
    <row r="69" spans="2:15" x14ac:dyDescent="0.4">
      <c r="B69" s="63" t="s">
        <v>150</v>
      </c>
      <c r="C69" s="196"/>
      <c r="D69" s="42" t="s">
        <v>100</v>
      </c>
      <c r="E69" s="43" t="str">
        <f>'Sam. Soir'!F17</f>
        <v>WMWSN KHC HTXNGW</v>
      </c>
      <c r="F69" s="44" t="str">
        <f>'Sam. Soir'!G17</f>
        <v>NOQFLTITG PZSLJC</v>
      </c>
      <c r="G69" s="44" t="str">
        <f>'Sam. Soir'!H17</f>
        <v>S3HCL</v>
      </c>
      <c r="H69" s="45">
        <f>'Sam. Soir'!I17</f>
        <v>0</v>
      </c>
      <c r="I69" s="45">
        <f>'Sam. Soir'!J17</f>
        <v>0</v>
      </c>
      <c r="J69" s="45">
        <f>'Sam. Soir'!K17</f>
        <v>0</v>
      </c>
      <c r="K69" s="45">
        <f>'Sam. Soir'!L17</f>
        <v>0</v>
      </c>
      <c r="L69" s="45">
        <f>'Sam. Soir'!M17</f>
        <v>0</v>
      </c>
      <c r="M69" s="45">
        <f>'Sam. Soir'!N17</f>
        <v>0</v>
      </c>
      <c r="N69" s="45">
        <f>'Sam. Soir'!O17</f>
        <v>15</v>
      </c>
      <c r="O69" s="46">
        <f>'Sam. Soir'!C17</f>
        <v>1</v>
      </c>
    </row>
    <row r="70" spans="2:15" ht="17.399999999999999" thickBot="1" x14ac:dyDescent="0.45">
      <c r="B70" s="64" t="s">
        <v>150</v>
      </c>
      <c r="C70" s="198"/>
      <c r="D70" s="52" t="s">
        <v>99</v>
      </c>
      <c r="E70" s="53" t="str">
        <f>'Sam. Soir'!F18</f>
        <v/>
      </c>
      <c r="F70" s="54" t="str">
        <f>'Sam. Soir'!G18</f>
        <v/>
      </c>
      <c r="G70" s="54" t="str">
        <f>'Sam. Soir'!H18</f>
        <v/>
      </c>
      <c r="H70" s="55">
        <f>'Sam. Soir'!I18</f>
        <v>0</v>
      </c>
      <c r="I70" s="55">
        <f>'Sam. Soir'!J18</f>
        <v>0</v>
      </c>
      <c r="J70" s="55">
        <f>'Sam. Soir'!K18</f>
        <v>0</v>
      </c>
      <c r="K70" s="55">
        <f>'Sam. Soir'!L18</f>
        <v>0</v>
      </c>
      <c r="L70" s="55">
        <f>'Sam. Soir'!M18</f>
        <v>0</v>
      </c>
      <c r="M70" s="55">
        <f>'Sam. Soir'!N18</f>
        <v>0</v>
      </c>
      <c r="N70" s="55" t="str">
        <f>'Sam. Soir'!O18</f>
        <v/>
      </c>
      <c r="O70" s="56" t="str">
        <f>'Sam. Soir'!C18</f>
        <v/>
      </c>
    </row>
    <row r="71" spans="2:15" x14ac:dyDescent="0.4">
      <c r="B71" s="59" t="s">
        <v>150</v>
      </c>
      <c r="C71" s="191" t="s">
        <v>107</v>
      </c>
      <c r="D71" s="22" t="s">
        <v>102</v>
      </c>
      <c r="E71" s="23" t="str">
        <f>'Sam. Soir'!F19</f>
        <v>OPUYZXCB VPJHWKITO</v>
      </c>
      <c r="F71" s="24" t="str">
        <f>'Sam. Soir'!G19</f>
        <v>M.U. JNCPCM PSBY TAZ</v>
      </c>
      <c r="G71" s="24" t="str">
        <f>'Sam. Soir'!H19</f>
        <v>S3HCL</v>
      </c>
      <c r="H71" s="25">
        <f>'Sam. Soir'!I19</f>
        <v>0</v>
      </c>
      <c r="I71" s="25">
        <f>'Sam. Soir'!J19</f>
        <v>0</v>
      </c>
      <c r="J71" s="25">
        <f>'Sam. Soir'!K19</f>
        <v>0</v>
      </c>
      <c r="K71" s="25">
        <f>'Sam. Soir'!L19</f>
        <v>0</v>
      </c>
      <c r="L71" s="25">
        <f>'Sam. Soir'!M19</f>
        <v>0</v>
      </c>
      <c r="M71" s="25">
        <f>'Sam. Soir'!N19</f>
        <v>0</v>
      </c>
      <c r="N71" s="25">
        <f>'Sam. Soir'!O19</f>
        <v>15</v>
      </c>
      <c r="O71" s="26">
        <f>'Sam. Soir'!C19</f>
        <v>1</v>
      </c>
    </row>
    <row r="72" spans="2:15" x14ac:dyDescent="0.4">
      <c r="B72" s="59" t="s">
        <v>150</v>
      </c>
      <c r="C72" s="192"/>
      <c r="D72" s="27" t="s">
        <v>101</v>
      </c>
      <c r="E72" s="28" t="str">
        <f>'Sam. Soir'!F20</f>
        <v>VZGWBL MVWHFK</v>
      </c>
      <c r="F72" s="29" t="str">
        <f>'Sam. Soir'!G20</f>
        <v>WQCYEOXR</v>
      </c>
      <c r="G72" s="29" t="str">
        <f>'Sam. Soir'!H20</f>
        <v>S3HCL</v>
      </c>
      <c r="H72" s="30">
        <f>'Sam. Soir'!I20</f>
        <v>0</v>
      </c>
      <c r="I72" s="30">
        <f>'Sam. Soir'!J20</f>
        <v>0</v>
      </c>
      <c r="J72" s="30">
        <f>'Sam. Soir'!K20</f>
        <v>0</v>
      </c>
      <c r="K72" s="30">
        <f>'Sam. Soir'!L20</f>
        <v>0</v>
      </c>
      <c r="L72" s="30">
        <f>'Sam. Soir'!M20</f>
        <v>0</v>
      </c>
      <c r="M72" s="30">
        <f>'Sam. Soir'!N20</f>
        <v>0</v>
      </c>
      <c r="N72" s="30">
        <f>'Sam. Soir'!O20</f>
        <v>15</v>
      </c>
      <c r="O72" s="31">
        <f>'Sam. Soir'!C20</f>
        <v>1</v>
      </c>
    </row>
    <row r="73" spans="2:15" x14ac:dyDescent="0.4">
      <c r="B73" s="59" t="s">
        <v>150</v>
      </c>
      <c r="C73" s="192"/>
      <c r="D73" s="27" t="s">
        <v>100</v>
      </c>
      <c r="E73" s="28" t="str">
        <f>'Sam. Soir'!F21</f>
        <v>SVDOIKKQ JFJVU</v>
      </c>
      <c r="F73" s="29" t="str">
        <f>'Sam. Soir'!G21</f>
        <v>PURF 7JRR</v>
      </c>
      <c r="G73" s="29" t="str">
        <f>'Sam. Soir'!H21</f>
        <v>S3HCL</v>
      </c>
      <c r="H73" s="30">
        <f>'Sam. Soir'!I21</f>
        <v>0</v>
      </c>
      <c r="I73" s="30">
        <f>'Sam. Soir'!J21</f>
        <v>0</v>
      </c>
      <c r="J73" s="30">
        <f>'Sam. Soir'!K21</f>
        <v>0</v>
      </c>
      <c r="K73" s="30">
        <f>'Sam. Soir'!L21</f>
        <v>0</v>
      </c>
      <c r="L73" s="30">
        <f>'Sam. Soir'!M21</f>
        <v>0</v>
      </c>
      <c r="M73" s="30">
        <f>'Sam. Soir'!N21</f>
        <v>0</v>
      </c>
      <c r="N73" s="30">
        <f>'Sam. Soir'!O21</f>
        <v>15</v>
      </c>
      <c r="O73" s="31">
        <f>'Sam. Soir'!C21</f>
        <v>1</v>
      </c>
    </row>
    <row r="74" spans="2:15" ht="17.399999999999999" thickBot="1" x14ac:dyDescent="0.45">
      <c r="B74" s="59" t="s">
        <v>150</v>
      </c>
      <c r="C74" s="193"/>
      <c r="D74" s="32" t="s">
        <v>99</v>
      </c>
      <c r="E74" s="33" t="str">
        <f>'Sam. Soir'!F22</f>
        <v>DVVRD LICDB</v>
      </c>
      <c r="F74" s="34" t="str">
        <f>'Sam. Soir'!G22</f>
        <v>FIQJVUABT DVMHFE</v>
      </c>
      <c r="G74" s="34" t="str">
        <f>'Sam. Soir'!H22</f>
        <v>S3HCL</v>
      </c>
      <c r="H74" s="35">
        <f>'Sam. Soir'!I22</f>
        <v>0</v>
      </c>
      <c r="I74" s="35">
        <f>'Sam. Soir'!J22</f>
        <v>0</v>
      </c>
      <c r="J74" s="35">
        <f>'Sam. Soir'!K22</f>
        <v>0</v>
      </c>
      <c r="K74" s="35">
        <f>'Sam. Soir'!L22</f>
        <v>0</v>
      </c>
      <c r="L74" s="35">
        <f>'Sam. Soir'!M22</f>
        <v>0</v>
      </c>
      <c r="M74" s="35">
        <f>'Sam. Soir'!N22</f>
        <v>0</v>
      </c>
      <c r="N74" s="35">
        <f>'Sam. Soir'!O22</f>
        <v>15</v>
      </c>
      <c r="O74" s="36">
        <f>'Sam. Soir'!C22</f>
        <v>1</v>
      </c>
    </row>
    <row r="75" spans="2:15" x14ac:dyDescent="0.4">
      <c r="B75" s="62" t="s">
        <v>150</v>
      </c>
      <c r="C75" s="195" t="s">
        <v>106</v>
      </c>
      <c r="D75" s="37" t="s">
        <v>102</v>
      </c>
      <c r="E75" s="38" t="str">
        <f>'Sam. Soir'!F23</f>
        <v>LUBJKMOPJ SVRRNGA</v>
      </c>
      <c r="F75" s="39" t="str">
        <f>'Sam. Soir'!G23</f>
        <v>RLTO 8XUB</v>
      </c>
      <c r="G75" s="39" t="str">
        <f>'Sam. Soir'!H23</f>
        <v>S1HCO</v>
      </c>
      <c r="H75" s="40">
        <f>'Sam. Soir'!I23</f>
        <v>0</v>
      </c>
      <c r="I75" s="40">
        <f>'Sam. Soir'!J23</f>
        <v>0</v>
      </c>
      <c r="J75" s="40">
        <f>'Sam. Soir'!K23</f>
        <v>0</v>
      </c>
      <c r="K75" s="40">
        <f>'Sam. Soir'!L23</f>
        <v>0</v>
      </c>
      <c r="L75" s="40">
        <f>'Sam. Soir'!M23</f>
        <v>0</v>
      </c>
      <c r="M75" s="40">
        <f>'Sam. Soir'!N23</f>
        <v>0</v>
      </c>
      <c r="N75" s="40">
        <f>'Sam. Soir'!O23</f>
        <v>25</v>
      </c>
      <c r="O75" s="41">
        <f>'Sam. Soir'!C23</f>
        <v>1</v>
      </c>
    </row>
    <row r="76" spans="2:15" x14ac:dyDescent="0.4">
      <c r="B76" s="63" t="s">
        <v>150</v>
      </c>
      <c r="C76" s="196"/>
      <c r="D76" s="42" t="s">
        <v>101</v>
      </c>
      <c r="E76" s="43" t="str">
        <f>'Sam. Soir'!F24</f>
        <v>IHCPXAWS JOWVKVV</v>
      </c>
      <c r="F76" s="44" t="str">
        <f>'Sam. Soir'!G24</f>
        <v>HZPKHVRQE MXGNES</v>
      </c>
      <c r="G76" s="44" t="str">
        <f>'Sam. Soir'!H24</f>
        <v>S1HCO</v>
      </c>
      <c r="H76" s="45">
        <f>'Sam. Soir'!I24</f>
        <v>0</v>
      </c>
      <c r="I76" s="45">
        <f>'Sam. Soir'!J24</f>
        <v>0</v>
      </c>
      <c r="J76" s="45">
        <f>'Sam. Soir'!K24</f>
        <v>0</v>
      </c>
      <c r="K76" s="45">
        <f>'Sam. Soir'!L24</f>
        <v>0</v>
      </c>
      <c r="L76" s="45">
        <f>'Sam. Soir'!M24</f>
        <v>0</v>
      </c>
      <c r="M76" s="45">
        <f>'Sam. Soir'!N24</f>
        <v>0</v>
      </c>
      <c r="N76" s="45">
        <f>'Sam. Soir'!O24</f>
        <v>25</v>
      </c>
      <c r="O76" s="46">
        <f>'Sam. Soir'!C24</f>
        <v>1</v>
      </c>
    </row>
    <row r="77" spans="2:15" x14ac:dyDescent="0.4">
      <c r="B77" s="63" t="s">
        <v>150</v>
      </c>
      <c r="C77" s="196"/>
      <c r="D77" s="42" t="s">
        <v>100</v>
      </c>
      <c r="E77" s="43" t="str">
        <f>'Sam. Soir'!F25</f>
        <v>KYYLHMQC TGRHCB</v>
      </c>
      <c r="F77" s="44" t="str">
        <f>'Sam. Soir'!G25</f>
        <v>YMQLTRUR</v>
      </c>
      <c r="G77" s="44" t="str">
        <f>'Sam. Soir'!H25</f>
        <v>S3HCO</v>
      </c>
      <c r="H77" s="45">
        <f>'Sam. Soir'!I25</f>
        <v>0</v>
      </c>
      <c r="I77" s="45">
        <f>'Sam. Soir'!J25</f>
        <v>0</v>
      </c>
      <c r="J77" s="45">
        <f>'Sam. Soir'!K25</f>
        <v>0</v>
      </c>
      <c r="K77" s="45">
        <f>'Sam. Soir'!L25</f>
        <v>0</v>
      </c>
      <c r="L77" s="45">
        <f>'Sam. Soir'!M25</f>
        <v>0</v>
      </c>
      <c r="M77" s="45">
        <f>'Sam. Soir'!N25</f>
        <v>0</v>
      </c>
      <c r="N77" s="45">
        <f>'Sam. Soir'!O25</f>
        <v>29</v>
      </c>
      <c r="O77" s="46">
        <f>'Sam. Soir'!C25</f>
        <v>1</v>
      </c>
    </row>
    <row r="78" spans="2:15" ht="17.399999999999999" thickBot="1" x14ac:dyDescent="0.45">
      <c r="B78" s="64" t="s">
        <v>150</v>
      </c>
      <c r="C78" s="198"/>
      <c r="D78" s="52" t="s">
        <v>99</v>
      </c>
      <c r="E78" s="53" t="str">
        <f>'Sam. Soir'!F26</f>
        <v/>
      </c>
      <c r="F78" s="54" t="str">
        <f>'Sam. Soir'!G26</f>
        <v/>
      </c>
      <c r="G78" s="54" t="str">
        <f>'Sam. Soir'!H26</f>
        <v/>
      </c>
      <c r="H78" s="55">
        <f>'Sam. Soir'!I26</f>
        <v>0</v>
      </c>
      <c r="I78" s="55">
        <f>'Sam. Soir'!J26</f>
        <v>0</v>
      </c>
      <c r="J78" s="55">
        <f>'Sam. Soir'!K26</f>
        <v>0</v>
      </c>
      <c r="K78" s="55">
        <f>'Sam. Soir'!L26</f>
        <v>0</v>
      </c>
      <c r="L78" s="55">
        <f>'Sam. Soir'!M26</f>
        <v>0</v>
      </c>
      <c r="M78" s="55">
        <f>'Sam. Soir'!N26</f>
        <v>0</v>
      </c>
      <c r="N78" s="55" t="str">
        <f>'Sam. Soir'!O26</f>
        <v/>
      </c>
      <c r="O78" s="56" t="str">
        <f>'Sam. Soir'!C26</f>
        <v/>
      </c>
    </row>
    <row r="79" spans="2:15" x14ac:dyDescent="0.4">
      <c r="B79" s="59" t="s">
        <v>150</v>
      </c>
      <c r="C79" s="191" t="s">
        <v>105</v>
      </c>
      <c r="D79" s="22" t="s">
        <v>102</v>
      </c>
      <c r="E79" s="23" t="str">
        <f>'Sam. Soir'!F27</f>
        <v>XFHIS HJQQYEI ZYQU</v>
      </c>
      <c r="F79" s="24" t="str">
        <f>'Sam. Soir'!G27</f>
        <v>CCAT 2HSP</v>
      </c>
      <c r="G79" s="24" t="str">
        <f>'Sam. Soir'!H27</f>
        <v>S2FCL</v>
      </c>
      <c r="H79" s="25">
        <f>'Sam. Soir'!I27</f>
        <v>0</v>
      </c>
      <c r="I79" s="25">
        <f>'Sam. Soir'!J27</f>
        <v>0</v>
      </c>
      <c r="J79" s="25">
        <f>'Sam. Soir'!K27</f>
        <v>0</v>
      </c>
      <c r="K79" s="25">
        <f>'Sam. Soir'!L27</f>
        <v>0</v>
      </c>
      <c r="L79" s="25">
        <f>'Sam. Soir'!M27</f>
        <v>0</v>
      </c>
      <c r="M79" s="25">
        <f>'Sam. Soir'!N27</f>
        <v>0</v>
      </c>
      <c r="N79" s="25">
        <f>'Sam. Soir'!O27</f>
        <v>12</v>
      </c>
      <c r="O79" s="26">
        <f>'Sam. Soir'!C27</f>
        <v>1</v>
      </c>
    </row>
    <row r="80" spans="2:15" x14ac:dyDescent="0.4">
      <c r="B80" s="59" t="s">
        <v>150</v>
      </c>
      <c r="C80" s="192"/>
      <c r="D80" s="27" t="s">
        <v>101</v>
      </c>
      <c r="E80" s="28" t="str">
        <f>'Sam. Soir'!F28</f>
        <v>ECKJGBD DOBE PNCD</v>
      </c>
      <c r="F80" s="29" t="str">
        <f>'Sam. Soir'!G28</f>
        <v>IIFWBCAH</v>
      </c>
      <c r="G80" s="29" t="str">
        <f>'Sam. Soir'!H28</f>
        <v>S3HCO</v>
      </c>
      <c r="H80" s="30">
        <f>'Sam. Soir'!I28</f>
        <v>0</v>
      </c>
      <c r="I80" s="30">
        <f>'Sam. Soir'!J28</f>
        <v>0</v>
      </c>
      <c r="J80" s="30">
        <f>'Sam. Soir'!K28</f>
        <v>0</v>
      </c>
      <c r="K80" s="30">
        <f>'Sam. Soir'!L28</f>
        <v>0</v>
      </c>
      <c r="L80" s="30">
        <f>'Sam. Soir'!M28</f>
        <v>0</v>
      </c>
      <c r="M80" s="30">
        <f>'Sam. Soir'!N28</f>
        <v>0</v>
      </c>
      <c r="N80" s="30">
        <f>'Sam. Soir'!O28</f>
        <v>29</v>
      </c>
      <c r="O80" s="31">
        <f>'Sam. Soir'!C28</f>
        <v>1</v>
      </c>
    </row>
    <row r="81" spans="2:15" x14ac:dyDescent="0.4">
      <c r="B81" s="59" t="s">
        <v>150</v>
      </c>
      <c r="C81" s="192"/>
      <c r="D81" s="27" t="s">
        <v>100</v>
      </c>
      <c r="E81" s="28" t="str">
        <f>'Sam. Soir'!F29</f>
        <v>OTMUWURJ NYDBB</v>
      </c>
      <c r="F81" s="29" t="str">
        <f>'Sam. Soir'!G29</f>
        <v>WIIYBDNJS CNVAOM</v>
      </c>
      <c r="G81" s="29" t="str">
        <f>'Sam. Soir'!H29</f>
        <v>S1HCO</v>
      </c>
      <c r="H81" s="30">
        <f>'Sam. Soir'!I29</f>
        <v>0</v>
      </c>
      <c r="I81" s="30">
        <f>'Sam. Soir'!J29</f>
        <v>0</v>
      </c>
      <c r="J81" s="30">
        <f>'Sam. Soir'!K29</f>
        <v>0</v>
      </c>
      <c r="K81" s="30">
        <f>'Sam. Soir'!L29</f>
        <v>0</v>
      </c>
      <c r="L81" s="30">
        <f>'Sam. Soir'!M29</f>
        <v>0</v>
      </c>
      <c r="M81" s="30">
        <f>'Sam. Soir'!N29</f>
        <v>0</v>
      </c>
      <c r="N81" s="30">
        <f>'Sam. Soir'!O29</f>
        <v>25</v>
      </c>
      <c r="O81" s="31">
        <f>'Sam. Soir'!C29</f>
        <v>1</v>
      </c>
    </row>
    <row r="82" spans="2:15" ht="17.399999999999999" thickBot="1" x14ac:dyDescent="0.45">
      <c r="B82" s="59" t="s">
        <v>150</v>
      </c>
      <c r="C82" s="193"/>
      <c r="D82" s="32" t="s">
        <v>99</v>
      </c>
      <c r="E82" s="33" t="str">
        <f>'Sam. Soir'!F30</f>
        <v/>
      </c>
      <c r="F82" s="34" t="str">
        <f>'Sam. Soir'!G30</f>
        <v/>
      </c>
      <c r="G82" s="34" t="str">
        <f>'Sam. Soir'!H30</f>
        <v/>
      </c>
      <c r="H82" s="35">
        <f>'Sam. Soir'!I30</f>
        <v>0</v>
      </c>
      <c r="I82" s="35">
        <f>'Sam. Soir'!J30</f>
        <v>0</v>
      </c>
      <c r="J82" s="35">
        <f>'Sam. Soir'!K30</f>
        <v>0</v>
      </c>
      <c r="K82" s="35">
        <f>'Sam. Soir'!L30</f>
        <v>0</v>
      </c>
      <c r="L82" s="35">
        <f>'Sam. Soir'!M30</f>
        <v>0</v>
      </c>
      <c r="M82" s="35">
        <f>'Sam. Soir'!N30</f>
        <v>0</v>
      </c>
      <c r="N82" s="35" t="str">
        <f>'Sam. Soir'!O30</f>
        <v/>
      </c>
      <c r="O82" s="36" t="str">
        <f>'Sam. Soir'!C30</f>
        <v/>
      </c>
    </row>
    <row r="83" spans="2:15" x14ac:dyDescent="0.4">
      <c r="B83" s="62" t="s">
        <v>150</v>
      </c>
      <c r="C83" s="195" t="s">
        <v>104</v>
      </c>
      <c r="D83" s="37" t="s">
        <v>102</v>
      </c>
      <c r="E83" s="38" t="str">
        <f>'Sam. Soir'!F31</f>
        <v>PUTMQAD XXSE</v>
      </c>
      <c r="F83" s="39" t="str">
        <f>'Sam. Soir'!G31</f>
        <v>FNMC 6HXN</v>
      </c>
      <c r="G83" s="39" t="str">
        <f>'Sam. Soir'!H31</f>
        <v>S1HCO</v>
      </c>
      <c r="H83" s="40">
        <f>'Sam. Soir'!I31</f>
        <v>0</v>
      </c>
      <c r="I83" s="40">
        <f>'Sam. Soir'!J31</f>
        <v>0</v>
      </c>
      <c r="J83" s="40">
        <f>'Sam. Soir'!K31</f>
        <v>0</v>
      </c>
      <c r="K83" s="40">
        <f>'Sam. Soir'!L31</f>
        <v>0</v>
      </c>
      <c r="L83" s="40">
        <f>'Sam. Soir'!M31</f>
        <v>0</v>
      </c>
      <c r="M83" s="40">
        <f>'Sam. Soir'!N31</f>
        <v>0</v>
      </c>
      <c r="N83" s="40">
        <f>'Sam. Soir'!O31</f>
        <v>25</v>
      </c>
      <c r="O83" s="41">
        <f>'Sam. Soir'!C31</f>
        <v>1</v>
      </c>
    </row>
    <row r="84" spans="2:15" x14ac:dyDescent="0.4">
      <c r="B84" s="63" t="s">
        <v>150</v>
      </c>
      <c r="C84" s="196"/>
      <c r="D84" s="42" t="s">
        <v>101</v>
      </c>
      <c r="E84" s="43" t="str">
        <f>'Sam. Soir'!F32</f>
        <v>STXWF KWCUPE</v>
      </c>
      <c r="F84" s="44" t="str">
        <f>'Sam. Soir'!G32</f>
        <v>QRCJWZNEP EDJVHT</v>
      </c>
      <c r="G84" s="44" t="str">
        <f>'Sam. Soir'!H32</f>
        <v>S2HCL</v>
      </c>
      <c r="H84" s="45">
        <f>'Sam. Soir'!I32</f>
        <v>0</v>
      </c>
      <c r="I84" s="45">
        <f>'Sam. Soir'!J32</f>
        <v>0</v>
      </c>
      <c r="J84" s="45">
        <f>'Sam. Soir'!K32</f>
        <v>0</v>
      </c>
      <c r="K84" s="45">
        <f>'Sam. Soir'!L32</f>
        <v>0</v>
      </c>
      <c r="L84" s="45">
        <f>'Sam. Soir'!M32</f>
        <v>0</v>
      </c>
      <c r="M84" s="45">
        <f>'Sam. Soir'!N32</f>
        <v>0</v>
      </c>
      <c r="N84" s="45">
        <f>'Sam. Soir'!O32</f>
        <v>13</v>
      </c>
      <c r="O84" s="46">
        <f>'Sam. Soir'!C32</f>
        <v>1</v>
      </c>
    </row>
    <row r="85" spans="2:15" x14ac:dyDescent="0.4">
      <c r="B85" s="63" t="s">
        <v>150</v>
      </c>
      <c r="C85" s="196"/>
      <c r="D85" s="42" t="s">
        <v>100</v>
      </c>
      <c r="E85" s="43" t="str">
        <f>'Sam. Soir'!F33</f>
        <v>JELMXZ WLOEKIDTJ</v>
      </c>
      <c r="F85" s="44" t="str">
        <f>'Sam. Soir'!G33</f>
        <v>UGXW 3APM</v>
      </c>
      <c r="G85" s="44" t="str">
        <f>'Sam. Soir'!H33</f>
        <v>S1FCO</v>
      </c>
      <c r="H85" s="45">
        <f>'Sam. Soir'!I33</f>
        <v>0</v>
      </c>
      <c r="I85" s="45">
        <f>'Sam. Soir'!J33</f>
        <v>0</v>
      </c>
      <c r="J85" s="45">
        <f>'Sam. Soir'!K33</f>
        <v>0</v>
      </c>
      <c r="K85" s="45">
        <f>'Sam. Soir'!L33</f>
        <v>0</v>
      </c>
      <c r="L85" s="45">
        <f>'Sam. Soir'!M33</f>
        <v>0</v>
      </c>
      <c r="M85" s="45">
        <f>'Sam. Soir'!N33</f>
        <v>0</v>
      </c>
      <c r="N85" s="45">
        <f>'Sam. Soir'!O33</f>
        <v>24</v>
      </c>
      <c r="O85" s="46">
        <f>'Sam. Soir'!C33</f>
        <v>2</v>
      </c>
    </row>
    <row r="86" spans="2:15" ht="17.399999999999999" thickBot="1" x14ac:dyDescent="0.45">
      <c r="B86" s="64" t="s">
        <v>150</v>
      </c>
      <c r="C86" s="198"/>
      <c r="D86" s="52" t="s">
        <v>99</v>
      </c>
      <c r="E86" s="53" t="str">
        <f>'Sam. Soir'!F34</f>
        <v>JUQJQQ GKMDZCN</v>
      </c>
      <c r="F86" s="54" t="str">
        <f>'Sam. Soir'!G34</f>
        <v>VIXC</v>
      </c>
      <c r="G86" s="54" t="str">
        <f>'Sam. Soir'!H34</f>
        <v>S1HCL</v>
      </c>
      <c r="H86" s="55">
        <f>'Sam. Soir'!I34</f>
        <v>0</v>
      </c>
      <c r="I86" s="55">
        <f>'Sam. Soir'!J34</f>
        <v>0</v>
      </c>
      <c r="J86" s="55">
        <f>'Sam. Soir'!K34</f>
        <v>0</v>
      </c>
      <c r="K86" s="55">
        <f>'Sam. Soir'!L34</f>
        <v>0</v>
      </c>
      <c r="L86" s="55">
        <f>'Sam. Soir'!M34</f>
        <v>0</v>
      </c>
      <c r="M86" s="55">
        <f>'Sam. Soir'!N34</f>
        <v>0</v>
      </c>
      <c r="N86" s="55">
        <f>'Sam. Soir'!O34</f>
        <v>11</v>
      </c>
      <c r="O86" s="56">
        <f>'Sam. Soir'!C34</f>
        <v>1</v>
      </c>
    </row>
    <row r="87" spans="2:15" x14ac:dyDescent="0.4">
      <c r="B87" s="59" t="s">
        <v>150</v>
      </c>
      <c r="C87" s="191" t="s">
        <v>103</v>
      </c>
      <c r="D87" s="22" t="s">
        <v>102</v>
      </c>
      <c r="E87" s="23" t="str">
        <f>'Sam. Soir'!F35</f>
        <v>HFOUF SULYAY</v>
      </c>
      <c r="F87" s="24" t="str">
        <f>'Sam. Soir'!G35</f>
        <v>ZYIXVZRYH DKVAGC</v>
      </c>
      <c r="G87" s="24" t="str">
        <f>'Sam. Soir'!H35</f>
        <v>S3HCO</v>
      </c>
      <c r="H87" s="25">
        <f>'Sam. Soir'!I35</f>
        <v>0</v>
      </c>
      <c r="I87" s="25">
        <f>'Sam. Soir'!J35</f>
        <v>0</v>
      </c>
      <c r="J87" s="25">
        <f>'Sam. Soir'!K35</f>
        <v>0</v>
      </c>
      <c r="K87" s="25">
        <f>'Sam. Soir'!L35</f>
        <v>0</v>
      </c>
      <c r="L87" s="25">
        <f>'Sam. Soir'!M35</f>
        <v>0</v>
      </c>
      <c r="M87" s="25">
        <f>'Sam. Soir'!N35</f>
        <v>0</v>
      </c>
      <c r="N87" s="25">
        <f>'Sam. Soir'!O35</f>
        <v>29</v>
      </c>
      <c r="O87" s="26">
        <f>'Sam. Soir'!C35</f>
        <v>1</v>
      </c>
    </row>
    <row r="88" spans="2:15" x14ac:dyDescent="0.4">
      <c r="B88" s="59" t="s">
        <v>150</v>
      </c>
      <c r="C88" s="192"/>
      <c r="D88" s="27" t="s">
        <v>101</v>
      </c>
      <c r="E88" s="28" t="str">
        <f>'Sam. Soir'!F36</f>
        <v>KKDSCVHRY GBOG</v>
      </c>
      <c r="F88" s="29" t="str">
        <f>'Sam. Soir'!G36</f>
        <v>MAKAHYJO</v>
      </c>
      <c r="G88" s="29" t="str">
        <f>'Sam. Soir'!H36</f>
        <v>S1HBB</v>
      </c>
      <c r="H88" s="30">
        <f>'Sam. Soir'!I36</f>
        <v>0</v>
      </c>
      <c r="I88" s="30">
        <f>'Sam. Soir'!J36</f>
        <v>0</v>
      </c>
      <c r="J88" s="30">
        <f>'Sam. Soir'!K36</f>
        <v>0</v>
      </c>
      <c r="K88" s="30">
        <f>'Sam. Soir'!L36</f>
        <v>0</v>
      </c>
      <c r="L88" s="30">
        <f>'Sam. Soir'!M36</f>
        <v>0</v>
      </c>
      <c r="M88" s="30">
        <f>'Sam. Soir'!N36</f>
        <v>0</v>
      </c>
      <c r="N88" s="30">
        <f>'Sam. Soir'!O36</f>
        <v>39</v>
      </c>
      <c r="O88" s="31">
        <f>'Sam. Soir'!C36</f>
        <v>1</v>
      </c>
    </row>
    <row r="89" spans="2:15" x14ac:dyDescent="0.4">
      <c r="B89" s="59" t="s">
        <v>150</v>
      </c>
      <c r="C89" s="192"/>
      <c r="D89" s="27" t="s">
        <v>100</v>
      </c>
      <c r="E89" s="28" t="str">
        <f>'Sam. Soir'!F37</f>
        <v>YBGK OM</v>
      </c>
      <c r="F89" s="29" t="str">
        <f>'Sam. Soir'!G37</f>
        <v>POBSTNHX</v>
      </c>
      <c r="G89" s="29" t="str">
        <f>'Sam. Soir'!H37</f>
        <v>S2HCO</v>
      </c>
      <c r="H89" s="30">
        <f>'Sam. Soir'!I37</f>
        <v>0</v>
      </c>
      <c r="I89" s="30">
        <f>'Sam. Soir'!J37</f>
        <v>0</v>
      </c>
      <c r="J89" s="30">
        <f>'Sam. Soir'!K37</f>
        <v>0</v>
      </c>
      <c r="K89" s="30">
        <f>'Sam. Soir'!L37</f>
        <v>0</v>
      </c>
      <c r="L89" s="30">
        <f>'Sam. Soir'!M37</f>
        <v>0</v>
      </c>
      <c r="M89" s="30">
        <f>'Sam. Soir'!N37</f>
        <v>0</v>
      </c>
      <c r="N89" s="30">
        <f>'Sam. Soir'!O37</f>
        <v>27</v>
      </c>
      <c r="O89" s="31">
        <f>'Sam. Soir'!C37</f>
        <v>1</v>
      </c>
    </row>
    <row r="90" spans="2:15" ht="17.399999999999999" thickBot="1" x14ac:dyDescent="0.45">
      <c r="B90" s="59" t="s">
        <v>150</v>
      </c>
      <c r="C90" s="193"/>
      <c r="D90" s="32" t="s">
        <v>99</v>
      </c>
      <c r="E90" s="33" t="str">
        <f>'Sam. Soir'!F38</f>
        <v>NDWJAJVOD MRYFHOIQ</v>
      </c>
      <c r="F90" s="34" t="str">
        <f>'Sam. Soir'!G38</f>
        <v>HTMSOBCSC AKSAXQ</v>
      </c>
      <c r="G90" s="34" t="str">
        <f>'Sam. Soir'!H38</f>
        <v>S2HCL</v>
      </c>
      <c r="H90" s="35">
        <f>'Sam. Soir'!I38</f>
        <v>0</v>
      </c>
      <c r="I90" s="35">
        <f>'Sam. Soir'!J38</f>
        <v>0</v>
      </c>
      <c r="J90" s="35">
        <f>'Sam. Soir'!K38</f>
        <v>0</v>
      </c>
      <c r="K90" s="35">
        <f>'Sam. Soir'!L38</f>
        <v>0</v>
      </c>
      <c r="L90" s="35">
        <f>'Sam. Soir'!M38</f>
        <v>0</v>
      </c>
      <c r="M90" s="35">
        <f>'Sam. Soir'!N38</f>
        <v>0</v>
      </c>
      <c r="N90" s="35">
        <f>'Sam. Soir'!O38</f>
        <v>13</v>
      </c>
      <c r="O90" s="36">
        <f>'Sam. Soir'!C38</f>
        <v>1</v>
      </c>
    </row>
    <row r="91" spans="2:15" x14ac:dyDescent="0.4">
      <c r="B91" s="62" t="s">
        <v>150</v>
      </c>
      <c r="C91" s="195">
        <v>10</v>
      </c>
      <c r="D91" s="37" t="s">
        <v>102</v>
      </c>
      <c r="E91" s="38" t="str">
        <f>'Sam. Soir'!F39</f>
        <v>MVXXRD VECPAWQ</v>
      </c>
      <c r="F91" s="39" t="str">
        <f>'Sam. Soir'!G39</f>
        <v>ZQQZJTYPS IWSVHW</v>
      </c>
      <c r="G91" s="39" t="str">
        <f>'Sam. Soir'!H39</f>
        <v>CFCL</v>
      </c>
      <c r="H91" s="40">
        <f>'Sam. Soir'!I39</f>
        <v>0</v>
      </c>
      <c r="I91" s="40">
        <f>'Sam. Soir'!J39</f>
        <v>0</v>
      </c>
      <c r="J91" s="40">
        <f>'Sam. Soir'!K39</f>
        <v>0</v>
      </c>
      <c r="K91" s="40">
        <f>'Sam. Soir'!L39</f>
        <v>0</v>
      </c>
      <c r="L91" s="40">
        <f>'Sam. Soir'!M39</f>
        <v>0</v>
      </c>
      <c r="M91" s="40">
        <f>'Sam. Soir'!N39</f>
        <v>0</v>
      </c>
      <c r="N91" s="40">
        <f>'Sam. Soir'!O39</f>
        <v>6</v>
      </c>
      <c r="O91" s="41">
        <f>'Sam. Soir'!C39</f>
        <v>1</v>
      </c>
    </row>
    <row r="92" spans="2:15" x14ac:dyDescent="0.4">
      <c r="B92" s="63" t="s">
        <v>150</v>
      </c>
      <c r="C92" s="196"/>
      <c r="D92" s="42" t="s">
        <v>101</v>
      </c>
      <c r="E92" s="43" t="str">
        <f>'Sam. Soir'!F40</f>
        <v>YLDON XLJPSZTSFK</v>
      </c>
      <c r="F92" s="44" t="str">
        <f>'Sam. Soir'!G40</f>
        <v>IVXPNCBIC UZAWWL</v>
      </c>
      <c r="G92" s="44" t="str">
        <f>'Sam. Soir'!H40</f>
        <v>S2FCL</v>
      </c>
      <c r="H92" s="45">
        <f>'Sam. Soir'!I40</f>
        <v>0</v>
      </c>
      <c r="I92" s="45">
        <f>'Sam. Soir'!J40</f>
        <v>0</v>
      </c>
      <c r="J92" s="45">
        <f>'Sam. Soir'!K40</f>
        <v>0</v>
      </c>
      <c r="K92" s="45">
        <f>'Sam. Soir'!L40</f>
        <v>0</v>
      </c>
      <c r="L92" s="45">
        <f>'Sam. Soir'!M40</f>
        <v>0</v>
      </c>
      <c r="M92" s="45">
        <f>'Sam. Soir'!N40</f>
        <v>0</v>
      </c>
      <c r="N92" s="45">
        <f>'Sam. Soir'!O40</f>
        <v>12</v>
      </c>
      <c r="O92" s="46">
        <f>'Sam. Soir'!C40</f>
        <v>1</v>
      </c>
    </row>
    <row r="93" spans="2:15" x14ac:dyDescent="0.4">
      <c r="B93" s="63" t="s">
        <v>150</v>
      </c>
      <c r="C93" s="196"/>
      <c r="D93" s="42" t="s">
        <v>100</v>
      </c>
      <c r="E93" s="43" t="str">
        <f>'Sam. Soir'!F41</f>
        <v>JWGNO UTERXV</v>
      </c>
      <c r="F93" s="44" t="str">
        <f>'Sam. Soir'!G41</f>
        <v>RMOUORXXIWM</v>
      </c>
      <c r="G93" s="44" t="str">
        <f>'Sam. Soir'!H41</f>
        <v>S3HCL</v>
      </c>
      <c r="H93" s="45">
        <f>'Sam. Soir'!I41</f>
        <v>0</v>
      </c>
      <c r="I93" s="45">
        <f>'Sam. Soir'!J41</f>
        <v>0</v>
      </c>
      <c r="J93" s="45">
        <f>'Sam. Soir'!K41</f>
        <v>0</v>
      </c>
      <c r="K93" s="45">
        <f>'Sam. Soir'!L41</f>
        <v>0</v>
      </c>
      <c r="L93" s="45">
        <f>'Sam. Soir'!M41</f>
        <v>0</v>
      </c>
      <c r="M93" s="45">
        <f>'Sam. Soir'!N41</f>
        <v>0</v>
      </c>
      <c r="N93" s="45">
        <f>'Sam. Soir'!O41</f>
        <v>15</v>
      </c>
      <c r="O93" s="46">
        <f>'Sam. Soir'!C41</f>
        <v>1</v>
      </c>
    </row>
    <row r="94" spans="2:15" ht="17.399999999999999" thickBot="1" x14ac:dyDescent="0.45">
      <c r="B94" s="64" t="s">
        <v>150</v>
      </c>
      <c r="C94" s="198"/>
      <c r="D94" s="52" t="s">
        <v>99</v>
      </c>
      <c r="E94" s="53" t="str">
        <f>'Sam. Soir'!F42</f>
        <v>WSQNXX VXHCSRF</v>
      </c>
      <c r="F94" s="54" t="str">
        <f>'Sam. Soir'!G42</f>
        <v>A.L. TXJJTE YUEX KKV</v>
      </c>
      <c r="G94" s="54" t="str">
        <f>'Sam. Soir'!H42</f>
        <v>S3HCL</v>
      </c>
      <c r="H94" s="55">
        <f>'Sam. Soir'!I42</f>
        <v>0</v>
      </c>
      <c r="I94" s="55">
        <f>'Sam. Soir'!J42</f>
        <v>0</v>
      </c>
      <c r="J94" s="55">
        <f>'Sam. Soir'!K42</f>
        <v>0</v>
      </c>
      <c r="K94" s="55">
        <f>'Sam. Soir'!L42</f>
        <v>0</v>
      </c>
      <c r="L94" s="55">
        <f>'Sam. Soir'!M42</f>
        <v>0</v>
      </c>
      <c r="M94" s="55">
        <f>'Sam. Soir'!N42</f>
        <v>0</v>
      </c>
      <c r="N94" s="55">
        <f>'Sam. Soir'!O42</f>
        <v>15</v>
      </c>
      <c r="O94" s="56">
        <f>'Sam. Soir'!C42</f>
        <v>1</v>
      </c>
    </row>
    <row r="95" spans="2:15" x14ac:dyDescent="0.4">
      <c r="B95" s="59" t="s">
        <v>150</v>
      </c>
      <c r="C95" s="191">
        <v>11</v>
      </c>
      <c r="D95" s="22" t="s">
        <v>102</v>
      </c>
      <c r="E95" s="23" t="str">
        <f>'Sam. Soir'!F43</f>
        <v>RBUQJ CYYWW</v>
      </c>
      <c r="F95" s="24" t="str">
        <f>'Sam. Soir'!G43</f>
        <v>TGOFTAGOY XBNUPH</v>
      </c>
      <c r="G95" s="24" t="str">
        <f>'Sam. Soir'!H43</f>
        <v>S2HCL</v>
      </c>
      <c r="H95" s="25">
        <f>'Sam. Soir'!I43</f>
        <v>0</v>
      </c>
      <c r="I95" s="25">
        <f>'Sam. Soir'!J43</f>
        <v>0</v>
      </c>
      <c r="J95" s="25">
        <f>'Sam. Soir'!K43</f>
        <v>0</v>
      </c>
      <c r="K95" s="25">
        <f>'Sam. Soir'!L43</f>
        <v>0</v>
      </c>
      <c r="L95" s="25">
        <f>'Sam. Soir'!M43</f>
        <v>0</v>
      </c>
      <c r="M95" s="25">
        <f>'Sam. Soir'!N43</f>
        <v>0</v>
      </c>
      <c r="N95" s="25">
        <f>'Sam. Soir'!O43</f>
        <v>13</v>
      </c>
      <c r="O95" s="26">
        <f>'Sam. Soir'!C43</f>
        <v>1</v>
      </c>
    </row>
    <row r="96" spans="2:15" x14ac:dyDescent="0.4">
      <c r="B96" s="59" t="s">
        <v>150</v>
      </c>
      <c r="C96" s="192"/>
      <c r="D96" s="27" t="s">
        <v>101</v>
      </c>
      <c r="E96" s="28" t="str">
        <f>'Sam. Soir'!F44</f>
        <v>VLDMYKHXXF ACNLYW</v>
      </c>
      <c r="F96" s="29" t="str">
        <f>'Sam. Soir'!G44</f>
        <v>CLJQMEPVJ SDKHWA</v>
      </c>
      <c r="G96" s="29" t="str">
        <f>'Sam. Soir'!H44</f>
        <v>S2HCL</v>
      </c>
      <c r="H96" s="30">
        <f>'Sam. Soir'!I44</f>
        <v>0</v>
      </c>
      <c r="I96" s="30">
        <f>'Sam. Soir'!J44</f>
        <v>0</v>
      </c>
      <c r="J96" s="30">
        <f>'Sam. Soir'!K44</f>
        <v>0</v>
      </c>
      <c r="K96" s="30">
        <f>'Sam. Soir'!L44</f>
        <v>0</v>
      </c>
      <c r="L96" s="30">
        <f>'Sam. Soir'!M44</f>
        <v>0</v>
      </c>
      <c r="M96" s="30">
        <f>'Sam. Soir'!N44</f>
        <v>0</v>
      </c>
      <c r="N96" s="30">
        <f>'Sam. Soir'!O44</f>
        <v>13</v>
      </c>
      <c r="O96" s="31">
        <f>'Sam. Soir'!C44</f>
        <v>1</v>
      </c>
    </row>
    <row r="97" spans="2:15" x14ac:dyDescent="0.4">
      <c r="B97" s="59" t="s">
        <v>150</v>
      </c>
      <c r="C97" s="192"/>
      <c r="D97" s="27" t="s">
        <v>100</v>
      </c>
      <c r="E97" s="28" t="str">
        <f>'Sam. Soir'!F45</f>
        <v>KQCPTNNICM AGTPAGO</v>
      </c>
      <c r="F97" s="29" t="str">
        <f>'Sam. Soir'!G45</f>
        <v>QCFTQPJE</v>
      </c>
      <c r="G97" s="29" t="str">
        <f>'Sam. Soir'!H45</f>
        <v>S1FCL</v>
      </c>
      <c r="H97" s="30">
        <f>'Sam. Soir'!I45</f>
        <v>0</v>
      </c>
      <c r="I97" s="30">
        <f>'Sam. Soir'!J45</f>
        <v>0</v>
      </c>
      <c r="J97" s="30">
        <f>'Sam. Soir'!K45</f>
        <v>0</v>
      </c>
      <c r="K97" s="30">
        <f>'Sam. Soir'!L45</f>
        <v>0</v>
      </c>
      <c r="L97" s="30">
        <f>'Sam. Soir'!M45</f>
        <v>0</v>
      </c>
      <c r="M97" s="30">
        <f>'Sam. Soir'!N45</f>
        <v>0</v>
      </c>
      <c r="N97" s="30">
        <f>'Sam. Soir'!O45</f>
        <v>10</v>
      </c>
      <c r="O97" s="31">
        <f>'Sam. Soir'!C45</f>
        <v>1</v>
      </c>
    </row>
    <row r="98" spans="2:15" ht="17.399999999999999" thickBot="1" x14ac:dyDescent="0.45">
      <c r="B98" s="59" t="s">
        <v>150</v>
      </c>
      <c r="C98" s="193"/>
      <c r="D98" s="32" t="s">
        <v>99</v>
      </c>
      <c r="E98" s="33" t="str">
        <f>'Sam. Soir'!F46</f>
        <v>UFKRYQCW KXRAJB</v>
      </c>
      <c r="F98" s="34" t="str">
        <f>'Sam. Soir'!G46</f>
        <v>UNVXLGWVE LGJ CJPJW</v>
      </c>
      <c r="G98" s="34" t="str">
        <f>'Sam. Soir'!H46</f>
        <v>S2FCL</v>
      </c>
      <c r="H98" s="35">
        <f>'Sam. Soir'!I46</f>
        <v>0</v>
      </c>
      <c r="I98" s="35">
        <f>'Sam. Soir'!J46</f>
        <v>0</v>
      </c>
      <c r="J98" s="35">
        <f>'Sam. Soir'!K46</f>
        <v>0</v>
      </c>
      <c r="K98" s="35">
        <f>'Sam. Soir'!L46</f>
        <v>0</v>
      </c>
      <c r="L98" s="35">
        <f>'Sam. Soir'!M46</f>
        <v>0</v>
      </c>
      <c r="M98" s="35">
        <f>'Sam. Soir'!N46</f>
        <v>0</v>
      </c>
      <c r="N98" s="35">
        <f>'Sam. Soir'!O46</f>
        <v>12</v>
      </c>
      <c r="O98" s="36">
        <f>'Sam. Soir'!C46</f>
        <v>1</v>
      </c>
    </row>
    <row r="99" spans="2:15" x14ac:dyDescent="0.4">
      <c r="B99" s="62" t="s">
        <v>150</v>
      </c>
      <c r="C99" s="195">
        <v>12</v>
      </c>
      <c r="D99" s="37" t="s">
        <v>102</v>
      </c>
      <c r="E99" s="38" t="str">
        <f>'Sam. Soir'!F47</f>
        <v>GEFNKDT VXYHYVQLFN</v>
      </c>
      <c r="F99" s="39" t="str">
        <f>'Sam. Soir'!G47</f>
        <v>BHMQWISFU GRYEWY</v>
      </c>
      <c r="G99" s="39" t="str">
        <f>'Sam. Soir'!H47</f>
        <v>S2FCL</v>
      </c>
      <c r="H99" s="40">
        <f>'Sam. Soir'!I47</f>
        <v>0</v>
      </c>
      <c r="I99" s="40">
        <f>'Sam. Soir'!J47</f>
        <v>0</v>
      </c>
      <c r="J99" s="40">
        <f>'Sam. Soir'!K47</f>
        <v>0</v>
      </c>
      <c r="K99" s="40">
        <f>'Sam. Soir'!L47</f>
        <v>0</v>
      </c>
      <c r="L99" s="40">
        <f>'Sam. Soir'!M47</f>
        <v>0</v>
      </c>
      <c r="M99" s="40">
        <f>'Sam. Soir'!N47</f>
        <v>0</v>
      </c>
      <c r="N99" s="40">
        <f>'Sam. Soir'!O47</f>
        <v>12</v>
      </c>
      <c r="O99" s="41">
        <f>'Sam. Soir'!C47</f>
        <v>1</v>
      </c>
    </row>
    <row r="100" spans="2:15" x14ac:dyDescent="0.4">
      <c r="B100" s="63" t="s">
        <v>150</v>
      </c>
      <c r="C100" s="196"/>
      <c r="D100" s="42" t="s">
        <v>101</v>
      </c>
      <c r="E100" s="43" t="str">
        <f>'Sam. Soir'!F48</f>
        <v>TGOMWY BPZYQ</v>
      </c>
      <c r="F100" s="44" t="str">
        <f>'Sam. Soir'!G48</f>
        <v>DTGZ 1JFZ</v>
      </c>
      <c r="G100" s="44" t="str">
        <f>'Sam. Soir'!H48</f>
        <v>S2HCL</v>
      </c>
      <c r="H100" s="45">
        <f>'Sam. Soir'!I48</f>
        <v>0</v>
      </c>
      <c r="I100" s="45">
        <f>'Sam. Soir'!J48</f>
        <v>0</v>
      </c>
      <c r="J100" s="45">
        <f>'Sam. Soir'!K48</f>
        <v>0</v>
      </c>
      <c r="K100" s="45">
        <f>'Sam. Soir'!L48</f>
        <v>0</v>
      </c>
      <c r="L100" s="45">
        <f>'Sam. Soir'!M48</f>
        <v>0</v>
      </c>
      <c r="M100" s="45">
        <f>'Sam. Soir'!N48</f>
        <v>0</v>
      </c>
      <c r="N100" s="45">
        <f>'Sam. Soir'!O48</f>
        <v>13</v>
      </c>
      <c r="O100" s="46">
        <f>'Sam. Soir'!C48</f>
        <v>1</v>
      </c>
    </row>
    <row r="101" spans="2:15" x14ac:dyDescent="0.4">
      <c r="B101" s="63" t="s">
        <v>150</v>
      </c>
      <c r="C101" s="196"/>
      <c r="D101" s="42" t="s">
        <v>100</v>
      </c>
      <c r="E101" s="43" t="str">
        <f>'Sam. Soir'!F49</f>
        <v>GUHRUJNLK IZRCABWDT</v>
      </c>
      <c r="F101" s="44" t="str">
        <f>'Sam. Soir'!G49</f>
        <v>OLGTNQSVG WQL QHNEJ</v>
      </c>
      <c r="G101" s="44" t="str">
        <f>'Sam. Soir'!H49</f>
        <v>S2FCL</v>
      </c>
      <c r="H101" s="45">
        <f>'Sam. Soir'!I49</f>
        <v>0</v>
      </c>
      <c r="I101" s="45">
        <f>'Sam. Soir'!J49</f>
        <v>0</v>
      </c>
      <c r="J101" s="45">
        <f>'Sam. Soir'!K49</f>
        <v>0</v>
      </c>
      <c r="K101" s="45">
        <f>'Sam. Soir'!L49</f>
        <v>0</v>
      </c>
      <c r="L101" s="45">
        <f>'Sam. Soir'!M49</f>
        <v>0</v>
      </c>
      <c r="M101" s="45">
        <f>'Sam. Soir'!N49</f>
        <v>0</v>
      </c>
      <c r="N101" s="45">
        <f>'Sam. Soir'!O49</f>
        <v>12</v>
      </c>
      <c r="O101" s="46">
        <f>'Sam. Soir'!C49</f>
        <v>1</v>
      </c>
    </row>
    <row r="102" spans="2:15" ht="17.399999999999999" thickBot="1" x14ac:dyDescent="0.45">
      <c r="B102" s="64" t="s">
        <v>150</v>
      </c>
      <c r="C102" s="198"/>
      <c r="D102" s="52" t="s">
        <v>99</v>
      </c>
      <c r="E102" s="53" t="str">
        <f>'Sam. Soir'!F50</f>
        <v>NNFYUBU ABGEMRLSA</v>
      </c>
      <c r="F102" s="54" t="str">
        <f>'Sam. Soir'!G50</f>
        <v>TFGCP DCKKZE</v>
      </c>
      <c r="G102" s="54" t="str">
        <f>'Sam. Soir'!H50</f>
        <v>S1FBB</v>
      </c>
      <c r="H102" s="55">
        <f>'Sam. Soir'!I50</f>
        <v>0</v>
      </c>
      <c r="I102" s="55">
        <f>'Sam. Soir'!J50</f>
        <v>0</v>
      </c>
      <c r="J102" s="55">
        <f>'Sam. Soir'!K50</f>
        <v>0</v>
      </c>
      <c r="K102" s="55">
        <f>'Sam. Soir'!L50</f>
        <v>0</v>
      </c>
      <c r="L102" s="55">
        <f>'Sam. Soir'!M50</f>
        <v>0</v>
      </c>
      <c r="M102" s="55">
        <f>'Sam. Soir'!N50</f>
        <v>0</v>
      </c>
      <c r="N102" s="55">
        <f>'Sam. Soir'!O50</f>
        <v>38</v>
      </c>
      <c r="O102" s="56">
        <f>'Sam. Soir'!C50</f>
        <v>1</v>
      </c>
    </row>
    <row r="103" spans="2:15" x14ac:dyDescent="0.4">
      <c r="B103" s="65" t="s">
        <v>150</v>
      </c>
      <c r="C103" s="191">
        <v>13</v>
      </c>
      <c r="D103" s="22" t="s">
        <v>102</v>
      </c>
      <c r="E103" s="23" t="str">
        <f>'Sam. Soir'!F51</f>
        <v/>
      </c>
      <c r="F103" s="24" t="str">
        <f>'Sam. Soir'!G51</f>
        <v/>
      </c>
      <c r="G103" s="24" t="str">
        <f>'Sam. Soir'!H51</f>
        <v/>
      </c>
      <c r="H103" s="25">
        <f>'Sam. Soir'!I51</f>
        <v>0</v>
      </c>
      <c r="I103" s="25">
        <f>'Sam. Soir'!J51</f>
        <v>0</v>
      </c>
      <c r="J103" s="25">
        <f>'Sam. Soir'!K51</f>
        <v>0</v>
      </c>
      <c r="K103" s="25">
        <f>'Sam. Soir'!L51</f>
        <v>0</v>
      </c>
      <c r="L103" s="25">
        <f>'Sam. Soir'!M51</f>
        <v>0</v>
      </c>
      <c r="M103" s="25">
        <f>'Sam. Soir'!N51</f>
        <v>0</v>
      </c>
      <c r="N103" s="25" t="str">
        <f>'Sam. Soir'!O51</f>
        <v/>
      </c>
      <c r="O103" s="26" t="str">
        <f>'Sam. Soir'!C51</f>
        <v/>
      </c>
    </row>
    <row r="104" spans="2:15" x14ac:dyDescent="0.4">
      <c r="B104" s="59" t="s">
        <v>150</v>
      </c>
      <c r="C104" s="192"/>
      <c r="D104" s="27" t="s">
        <v>101</v>
      </c>
      <c r="E104" s="28" t="str">
        <f>'Sam. Soir'!F52</f>
        <v>BDHGLU DSPNLHZYIT</v>
      </c>
      <c r="F104" s="29" t="str">
        <f>'Sam. Soir'!G52</f>
        <v>YCTQWUNB</v>
      </c>
      <c r="G104" s="29" t="str">
        <f>'Sam. Soir'!H52</f>
        <v>S2HCL</v>
      </c>
      <c r="H104" s="30">
        <f>'Sam. Soir'!I52</f>
        <v>0</v>
      </c>
      <c r="I104" s="30">
        <f>'Sam. Soir'!J52</f>
        <v>0</v>
      </c>
      <c r="J104" s="30">
        <f>'Sam. Soir'!K52</f>
        <v>0</v>
      </c>
      <c r="K104" s="30">
        <f>'Sam. Soir'!L52</f>
        <v>0</v>
      </c>
      <c r="L104" s="30">
        <f>'Sam. Soir'!M52</f>
        <v>0</v>
      </c>
      <c r="M104" s="30">
        <f>'Sam. Soir'!N52</f>
        <v>0</v>
      </c>
      <c r="N104" s="30">
        <f>'Sam. Soir'!O52</f>
        <v>13</v>
      </c>
      <c r="O104" s="31">
        <f>'Sam. Soir'!C52</f>
        <v>1</v>
      </c>
    </row>
    <row r="105" spans="2:15" x14ac:dyDescent="0.4">
      <c r="B105" s="59" t="s">
        <v>150</v>
      </c>
      <c r="C105" s="192"/>
      <c r="D105" s="27" t="s">
        <v>100</v>
      </c>
      <c r="E105" s="28" t="str">
        <f>'Sam. Soir'!F53</f>
        <v/>
      </c>
      <c r="F105" s="29" t="str">
        <f>'Sam. Soir'!G53</f>
        <v/>
      </c>
      <c r="G105" s="29" t="str">
        <f>'Sam. Soir'!H53</f>
        <v/>
      </c>
      <c r="H105" s="30">
        <f>'Sam. Soir'!I53</f>
        <v>0</v>
      </c>
      <c r="I105" s="30">
        <f>'Sam. Soir'!J53</f>
        <v>0</v>
      </c>
      <c r="J105" s="30">
        <f>'Sam. Soir'!K53</f>
        <v>0</v>
      </c>
      <c r="K105" s="30">
        <f>'Sam. Soir'!L53</f>
        <v>0</v>
      </c>
      <c r="L105" s="30">
        <f>'Sam. Soir'!M53</f>
        <v>0</v>
      </c>
      <c r="M105" s="30">
        <f>'Sam. Soir'!N53</f>
        <v>0</v>
      </c>
      <c r="N105" s="30" t="str">
        <f>'Sam. Soir'!O53</f>
        <v/>
      </c>
      <c r="O105" s="31" t="str">
        <f>'Sam. Soir'!C53</f>
        <v/>
      </c>
    </row>
    <row r="106" spans="2:15" ht="17.399999999999999" thickBot="1" x14ac:dyDescent="0.45">
      <c r="B106" s="66" t="s">
        <v>150</v>
      </c>
      <c r="C106" s="199"/>
      <c r="D106" s="67" t="s">
        <v>99</v>
      </c>
      <c r="E106" s="68" t="str">
        <f>'Sam. Soir'!F54</f>
        <v>WHEHAAYCA GJJSYJ (XO)</v>
      </c>
      <c r="F106" s="69" t="str">
        <f>'Sam. Soir'!G54</f>
        <v>EKBCIXCZK PTI EAHGT</v>
      </c>
      <c r="G106" s="69" t="str">
        <f>'Sam. Soir'!H54</f>
        <v>S1HCO</v>
      </c>
      <c r="H106" s="70">
        <f>'Sam. Soir'!I54</f>
        <v>0</v>
      </c>
      <c r="I106" s="70">
        <f>'Sam. Soir'!J54</f>
        <v>0</v>
      </c>
      <c r="J106" s="70">
        <f>'Sam. Soir'!K54</f>
        <v>0</v>
      </c>
      <c r="K106" s="70">
        <f>'Sam. Soir'!L54</f>
        <v>0</v>
      </c>
      <c r="L106" s="70">
        <f>'Sam. Soir'!M54</f>
        <v>0</v>
      </c>
      <c r="M106" s="70">
        <f>'Sam. Soir'!N54</f>
        <v>0</v>
      </c>
      <c r="N106" s="70">
        <f>'Sam. Soir'!O54</f>
        <v>25</v>
      </c>
      <c r="O106" s="71">
        <f>'Sam. Soir'!C54</f>
        <v>1</v>
      </c>
    </row>
    <row r="107" spans="2:15" ht="17.399999999999999" thickTop="1" x14ac:dyDescent="0.4">
      <c r="B107" s="59" t="s">
        <v>151</v>
      </c>
      <c r="C107" s="191" t="s">
        <v>111</v>
      </c>
      <c r="D107" s="22" t="s">
        <v>102</v>
      </c>
      <c r="E107" s="23" t="str">
        <f>'Dim. Mat'!F3</f>
        <v/>
      </c>
      <c r="F107" s="23" t="str">
        <f>'Dim. Mat'!G3</f>
        <v/>
      </c>
      <c r="G107" s="23" t="str">
        <f>'Dim. Mat'!H3</f>
        <v/>
      </c>
      <c r="H107" s="61">
        <f>'Dim. Mat'!I3</f>
        <v>0</v>
      </c>
      <c r="I107" s="61">
        <f>'Dim. Mat'!J3</f>
        <v>0</v>
      </c>
      <c r="J107" s="61">
        <f>'Dim. Mat'!K3</f>
        <v>0</v>
      </c>
      <c r="K107" s="61">
        <f>'Dim. Mat'!L3</f>
        <v>0</v>
      </c>
      <c r="L107" s="61">
        <f>'Dim. Mat'!M3</f>
        <v>0</v>
      </c>
      <c r="M107" s="61">
        <f>'Dim. Mat'!N3</f>
        <v>0</v>
      </c>
      <c r="N107" s="61" t="str">
        <f>'Dim. Mat'!O3</f>
        <v/>
      </c>
      <c r="O107" s="26" t="str">
        <f>'Dim. Mat'!C3</f>
        <v/>
      </c>
    </row>
    <row r="108" spans="2:15" x14ac:dyDescent="0.4">
      <c r="B108" s="59" t="s">
        <v>151</v>
      </c>
      <c r="C108" s="192"/>
      <c r="D108" s="27" t="s">
        <v>101</v>
      </c>
      <c r="E108" s="28" t="str">
        <f>'Dim. Mat'!F4</f>
        <v/>
      </c>
      <c r="F108" s="29" t="str">
        <f>'Dim. Mat'!G4</f>
        <v/>
      </c>
      <c r="G108" s="29" t="str">
        <f>'Dim. Mat'!H4</f>
        <v/>
      </c>
      <c r="H108" s="30">
        <f>'Dim. Mat'!I4</f>
        <v>0</v>
      </c>
      <c r="I108" s="30">
        <f>'Dim. Mat'!J4</f>
        <v>0</v>
      </c>
      <c r="J108" s="30">
        <f>'Dim. Mat'!K4</f>
        <v>0</v>
      </c>
      <c r="K108" s="30">
        <f>'Dim. Mat'!L4</f>
        <v>0</v>
      </c>
      <c r="L108" s="30">
        <f>'Dim. Mat'!M4</f>
        <v>0</v>
      </c>
      <c r="M108" s="30">
        <f>'Dim. Mat'!N4</f>
        <v>0</v>
      </c>
      <c r="N108" s="30" t="str">
        <f>'Dim. Mat'!O4</f>
        <v/>
      </c>
      <c r="O108" s="31" t="str">
        <f>'Dim. Mat'!C4</f>
        <v/>
      </c>
    </row>
    <row r="109" spans="2:15" x14ac:dyDescent="0.4">
      <c r="B109" s="59" t="s">
        <v>151</v>
      </c>
      <c r="C109" s="192"/>
      <c r="D109" s="27" t="s">
        <v>100</v>
      </c>
      <c r="E109" s="28" t="str">
        <f>'Dim. Mat'!F5</f>
        <v/>
      </c>
      <c r="F109" s="29" t="str">
        <f>'Dim. Mat'!G5</f>
        <v/>
      </c>
      <c r="G109" s="29" t="str">
        <f>'Dim. Mat'!H5</f>
        <v/>
      </c>
      <c r="H109" s="30">
        <f>'Dim. Mat'!I5</f>
        <v>0</v>
      </c>
      <c r="I109" s="30">
        <f>'Dim. Mat'!J5</f>
        <v>0</v>
      </c>
      <c r="J109" s="30">
        <f>'Dim. Mat'!K5</f>
        <v>0</v>
      </c>
      <c r="K109" s="30">
        <f>'Dim. Mat'!L5</f>
        <v>0</v>
      </c>
      <c r="L109" s="30">
        <f>'Dim. Mat'!M5</f>
        <v>0</v>
      </c>
      <c r="M109" s="30">
        <f>'Dim. Mat'!N5</f>
        <v>0</v>
      </c>
      <c r="N109" s="30" t="str">
        <f>'Dim. Mat'!O5</f>
        <v/>
      </c>
      <c r="O109" s="31" t="str">
        <f>'Dim. Mat'!C5</f>
        <v/>
      </c>
    </row>
    <row r="110" spans="2:15" ht="17.399999999999999" thickBot="1" x14ac:dyDescent="0.45">
      <c r="B110" s="59" t="s">
        <v>151</v>
      </c>
      <c r="C110" s="193"/>
      <c r="D110" s="32" t="s">
        <v>99</v>
      </c>
      <c r="E110" s="33" t="str">
        <f>'Dim. Mat'!F6</f>
        <v/>
      </c>
      <c r="F110" s="34" t="str">
        <f>'Dim. Mat'!G6</f>
        <v/>
      </c>
      <c r="G110" s="34" t="str">
        <f>'Dim. Mat'!H6</f>
        <v/>
      </c>
      <c r="H110" s="35">
        <f>'Dim. Mat'!I6</f>
        <v>0</v>
      </c>
      <c r="I110" s="35">
        <f>'Dim. Mat'!J6</f>
        <v>0</v>
      </c>
      <c r="J110" s="35">
        <f>'Dim. Mat'!K6</f>
        <v>0</v>
      </c>
      <c r="K110" s="35">
        <f>'Dim. Mat'!L6</f>
        <v>0</v>
      </c>
      <c r="L110" s="35">
        <f>'Dim. Mat'!M6</f>
        <v>0</v>
      </c>
      <c r="M110" s="35">
        <f>'Dim. Mat'!N6</f>
        <v>0</v>
      </c>
      <c r="N110" s="35" t="str">
        <f>'Dim. Mat'!O6</f>
        <v/>
      </c>
      <c r="O110" s="36" t="str">
        <f>'Dim. Mat'!C6</f>
        <v/>
      </c>
    </row>
    <row r="111" spans="2:15" x14ac:dyDescent="0.4">
      <c r="B111" s="62" t="s">
        <v>151</v>
      </c>
      <c r="C111" s="195" t="s">
        <v>110</v>
      </c>
      <c r="D111" s="37" t="s">
        <v>102</v>
      </c>
      <c r="E111" s="38" t="str">
        <f>'Dim. Mat'!F7</f>
        <v>PRWXCIP YKWF-GRABVFT</v>
      </c>
      <c r="F111" s="39" t="str">
        <f>'Dim. Mat'!G7</f>
        <v>SQYDGUAG</v>
      </c>
      <c r="G111" s="39" t="str">
        <f>'Dim. Mat'!H7</f>
        <v>S3HCL</v>
      </c>
      <c r="H111" s="40">
        <f>'Dim. Mat'!I7</f>
        <v>0</v>
      </c>
      <c r="I111" s="40">
        <f>'Dim. Mat'!J7</f>
        <v>0</v>
      </c>
      <c r="J111" s="40">
        <f>'Dim. Mat'!K7</f>
        <v>0</v>
      </c>
      <c r="K111" s="40">
        <f>'Dim. Mat'!L7</f>
        <v>0</v>
      </c>
      <c r="L111" s="40">
        <f>'Dim. Mat'!M7</f>
        <v>0</v>
      </c>
      <c r="M111" s="40">
        <f>'Dim. Mat'!N7</f>
        <v>0</v>
      </c>
      <c r="N111" s="40">
        <f>'Dim. Mat'!O7</f>
        <v>15</v>
      </c>
      <c r="O111" s="41">
        <f>'Dim. Mat'!C7</f>
        <v>1</v>
      </c>
    </row>
    <row r="112" spans="2:15" x14ac:dyDescent="0.4">
      <c r="B112" s="63" t="s">
        <v>151</v>
      </c>
      <c r="C112" s="196"/>
      <c r="D112" s="42" t="s">
        <v>101</v>
      </c>
      <c r="E112" s="43" t="str">
        <f>'Dim. Mat'!F8</f>
        <v/>
      </c>
      <c r="F112" s="44" t="str">
        <f>'Dim. Mat'!G8</f>
        <v/>
      </c>
      <c r="G112" s="44" t="str">
        <f>'Dim. Mat'!H8</f>
        <v/>
      </c>
      <c r="H112" s="45">
        <f>'Dim. Mat'!I8</f>
        <v>0</v>
      </c>
      <c r="I112" s="45">
        <f>'Dim. Mat'!J8</f>
        <v>0</v>
      </c>
      <c r="J112" s="45">
        <f>'Dim. Mat'!K8</f>
        <v>0</v>
      </c>
      <c r="K112" s="45">
        <f>'Dim. Mat'!L8</f>
        <v>0</v>
      </c>
      <c r="L112" s="45">
        <f>'Dim. Mat'!M8</f>
        <v>0</v>
      </c>
      <c r="M112" s="45">
        <f>'Dim. Mat'!N8</f>
        <v>0</v>
      </c>
      <c r="N112" s="45" t="str">
        <f>'Dim. Mat'!O8</f>
        <v/>
      </c>
      <c r="O112" s="46" t="str">
        <f>'Dim. Mat'!C8</f>
        <v/>
      </c>
    </row>
    <row r="113" spans="2:15" x14ac:dyDescent="0.4">
      <c r="B113" s="63" t="s">
        <v>151</v>
      </c>
      <c r="C113" s="196"/>
      <c r="D113" s="42" t="s">
        <v>100</v>
      </c>
      <c r="E113" s="43" t="str">
        <f>'Dim. Mat'!F9</f>
        <v>BKBCCLYL MSNXZV</v>
      </c>
      <c r="F113" s="44" t="str">
        <f>'Dim. Mat'!G9</f>
        <v>JEFSHSHUFAL</v>
      </c>
      <c r="G113" s="44" t="str">
        <f>'Dim. Mat'!H9</f>
        <v>S2FCL</v>
      </c>
      <c r="H113" s="45">
        <f>'Dim. Mat'!I9</f>
        <v>0</v>
      </c>
      <c r="I113" s="45">
        <f>'Dim. Mat'!J9</f>
        <v>0</v>
      </c>
      <c r="J113" s="45">
        <f>'Dim. Mat'!K9</f>
        <v>0</v>
      </c>
      <c r="K113" s="45">
        <f>'Dim. Mat'!L9</f>
        <v>0</v>
      </c>
      <c r="L113" s="45">
        <f>'Dim. Mat'!M9</f>
        <v>0</v>
      </c>
      <c r="M113" s="45">
        <f>'Dim. Mat'!N9</f>
        <v>0</v>
      </c>
      <c r="N113" s="45">
        <f>'Dim. Mat'!O9</f>
        <v>12</v>
      </c>
      <c r="O113" s="46">
        <f>'Dim. Mat'!C9</f>
        <v>1</v>
      </c>
    </row>
    <row r="114" spans="2:15" ht="17.399999999999999" thickBot="1" x14ac:dyDescent="0.45">
      <c r="B114" s="64" t="s">
        <v>151</v>
      </c>
      <c r="C114" s="197"/>
      <c r="D114" s="47" t="s">
        <v>99</v>
      </c>
      <c r="E114" s="48" t="str">
        <f>'Dim. Mat'!F10</f>
        <v/>
      </c>
      <c r="F114" s="49" t="str">
        <f>'Dim. Mat'!G10</f>
        <v/>
      </c>
      <c r="G114" s="49" t="str">
        <f>'Dim. Mat'!H10</f>
        <v/>
      </c>
      <c r="H114" s="50">
        <f>'Dim. Mat'!I10</f>
        <v>0</v>
      </c>
      <c r="I114" s="50">
        <f>'Dim. Mat'!J10</f>
        <v>0</v>
      </c>
      <c r="J114" s="50">
        <f>'Dim. Mat'!K10</f>
        <v>0</v>
      </c>
      <c r="K114" s="50">
        <f>'Dim. Mat'!L10</f>
        <v>0</v>
      </c>
      <c r="L114" s="50">
        <f>'Dim. Mat'!M10</f>
        <v>0</v>
      </c>
      <c r="M114" s="50">
        <f>'Dim. Mat'!N10</f>
        <v>0</v>
      </c>
      <c r="N114" s="50" t="str">
        <f>'Dim. Mat'!O10</f>
        <v/>
      </c>
      <c r="O114" s="51" t="str">
        <f>'Dim. Mat'!C10</f>
        <v/>
      </c>
    </row>
    <row r="115" spans="2:15" x14ac:dyDescent="0.4">
      <c r="B115" s="59" t="s">
        <v>151</v>
      </c>
      <c r="C115" s="191" t="s">
        <v>109</v>
      </c>
      <c r="D115" s="22" t="s">
        <v>102</v>
      </c>
      <c r="E115" s="23" t="str">
        <f>'Dim. Mat'!F11</f>
        <v>CFILIUZ INXFFGJ</v>
      </c>
      <c r="F115" s="24" t="str">
        <f>'Dim. Mat'!G11</f>
        <v>AAPTKUT</v>
      </c>
      <c r="G115" s="24" t="str">
        <f>'Dim. Mat'!H11</f>
        <v>S1HBB</v>
      </c>
      <c r="H115" s="25">
        <f>'Dim. Mat'!I11</f>
        <v>0</v>
      </c>
      <c r="I115" s="25">
        <f>'Dim. Mat'!J11</f>
        <v>0</v>
      </c>
      <c r="J115" s="25">
        <f>'Dim. Mat'!K11</f>
        <v>0</v>
      </c>
      <c r="K115" s="25">
        <f>'Dim. Mat'!L11</f>
        <v>0</v>
      </c>
      <c r="L115" s="25">
        <f>'Dim. Mat'!M11</f>
        <v>0</v>
      </c>
      <c r="M115" s="25">
        <f>'Dim. Mat'!N11</f>
        <v>0</v>
      </c>
      <c r="N115" s="25">
        <f>'Dim. Mat'!O11</f>
        <v>39</v>
      </c>
      <c r="O115" s="26">
        <f>'Dim. Mat'!C11</f>
        <v>1</v>
      </c>
    </row>
    <row r="116" spans="2:15" x14ac:dyDescent="0.4">
      <c r="B116" s="59" t="s">
        <v>151</v>
      </c>
      <c r="C116" s="192"/>
      <c r="D116" s="27" t="s">
        <v>101</v>
      </c>
      <c r="E116" s="28" t="str">
        <f>'Dim. Mat'!F12</f>
        <v>QYGYJ YIYPAHY</v>
      </c>
      <c r="F116" s="29" t="str">
        <f>'Dim. Mat'!G12</f>
        <v>RVYA 9MST</v>
      </c>
      <c r="G116" s="29" t="str">
        <f>'Dim. Mat'!H12</f>
        <v>S1FCL</v>
      </c>
      <c r="H116" s="30">
        <f>'Dim. Mat'!I12</f>
        <v>0</v>
      </c>
      <c r="I116" s="30">
        <f>'Dim. Mat'!J12</f>
        <v>0</v>
      </c>
      <c r="J116" s="30">
        <f>'Dim. Mat'!K12</f>
        <v>0</v>
      </c>
      <c r="K116" s="30">
        <f>'Dim. Mat'!L12</f>
        <v>0</v>
      </c>
      <c r="L116" s="30">
        <f>'Dim. Mat'!M12</f>
        <v>0</v>
      </c>
      <c r="M116" s="30">
        <f>'Dim. Mat'!N12</f>
        <v>0</v>
      </c>
      <c r="N116" s="30">
        <f>'Dim. Mat'!O12</f>
        <v>10</v>
      </c>
      <c r="O116" s="31">
        <f>'Dim. Mat'!C12</f>
        <v>1</v>
      </c>
    </row>
    <row r="117" spans="2:15" x14ac:dyDescent="0.4">
      <c r="B117" s="59" t="s">
        <v>151</v>
      </c>
      <c r="C117" s="192"/>
      <c r="D117" s="27" t="s">
        <v>100</v>
      </c>
      <c r="E117" s="28" t="str">
        <f>'Dim. Mat'!F13</f>
        <v>FBM OUMFJOR</v>
      </c>
      <c r="F117" s="29" t="str">
        <f>'Dim. Mat'!G13</f>
        <v>VCBV 1FWM</v>
      </c>
      <c r="G117" s="29" t="str">
        <f>'Dim. Mat'!H13</f>
        <v>S2HCL</v>
      </c>
      <c r="H117" s="30">
        <f>'Dim. Mat'!I13</f>
        <v>0</v>
      </c>
      <c r="I117" s="30">
        <f>'Dim. Mat'!J13</f>
        <v>0</v>
      </c>
      <c r="J117" s="30">
        <f>'Dim. Mat'!K13</f>
        <v>0</v>
      </c>
      <c r="K117" s="30">
        <f>'Dim. Mat'!L13</f>
        <v>0</v>
      </c>
      <c r="L117" s="30">
        <f>'Dim. Mat'!M13</f>
        <v>0</v>
      </c>
      <c r="M117" s="30">
        <f>'Dim. Mat'!N13</f>
        <v>0</v>
      </c>
      <c r="N117" s="30">
        <f>'Dim. Mat'!O13</f>
        <v>13</v>
      </c>
      <c r="O117" s="31">
        <f>'Dim. Mat'!C13</f>
        <v>1</v>
      </c>
    </row>
    <row r="118" spans="2:15" ht="17.399999999999999" thickBot="1" x14ac:dyDescent="0.45">
      <c r="B118" s="59" t="s">
        <v>151</v>
      </c>
      <c r="C118" s="193"/>
      <c r="D118" s="32" t="s">
        <v>99</v>
      </c>
      <c r="E118" s="33" t="str">
        <f>'Dim. Mat'!F14</f>
        <v/>
      </c>
      <c r="F118" s="34" t="str">
        <f>'Dim. Mat'!G14</f>
        <v/>
      </c>
      <c r="G118" s="34" t="str">
        <f>'Dim. Mat'!H14</f>
        <v/>
      </c>
      <c r="H118" s="35">
        <f>'Dim. Mat'!I14</f>
        <v>0</v>
      </c>
      <c r="I118" s="35">
        <f>'Dim. Mat'!J14</f>
        <v>0</v>
      </c>
      <c r="J118" s="35">
        <f>'Dim. Mat'!K14</f>
        <v>0</v>
      </c>
      <c r="K118" s="35">
        <f>'Dim. Mat'!L14</f>
        <v>0</v>
      </c>
      <c r="L118" s="35">
        <f>'Dim. Mat'!M14</f>
        <v>0</v>
      </c>
      <c r="M118" s="35">
        <f>'Dim. Mat'!N14</f>
        <v>0</v>
      </c>
      <c r="N118" s="35" t="str">
        <f>'Dim. Mat'!O14</f>
        <v/>
      </c>
      <c r="O118" s="36" t="str">
        <f>'Dim. Mat'!C14</f>
        <v/>
      </c>
    </row>
    <row r="119" spans="2:15" x14ac:dyDescent="0.4">
      <c r="B119" s="62" t="s">
        <v>151</v>
      </c>
      <c r="C119" s="195" t="s">
        <v>108</v>
      </c>
      <c r="D119" s="37" t="s">
        <v>102</v>
      </c>
      <c r="E119" s="38" t="str">
        <f>'Dim. Mat'!F15</f>
        <v>PDOSHPN HEAER</v>
      </c>
      <c r="F119" s="39" t="str">
        <f>'Dim. Mat'!G15</f>
        <v>ZUC OYSET</v>
      </c>
      <c r="G119" s="39" t="str">
        <f>'Dim. Mat'!H15</f>
        <v>S3HCL</v>
      </c>
      <c r="H119" s="40">
        <f>'Dim. Mat'!I15</f>
        <v>0</v>
      </c>
      <c r="I119" s="40">
        <f>'Dim. Mat'!J15</f>
        <v>0</v>
      </c>
      <c r="J119" s="40">
        <f>'Dim. Mat'!K15</f>
        <v>0</v>
      </c>
      <c r="K119" s="40">
        <f>'Dim. Mat'!L15</f>
        <v>0</v>
      </c>
      <c r="L119" s="40">
        <f>'Dim. Mat'!M15</f>
        <v>0</v>
      </c>
      <c r="M119" s="40">
        <f>'Dim. Mat'!N15</f>
        <v>0</v>
      </c>
      <c r="N119" s="40">
        <f>'Dim. Mat'!O15</f>
        <v>15</v>
      </c>
      <c r="O119" s="41">
        <f>'Dim. Mat'!C15</f>
        <v>1</v>
      </c>
    </row>
    <row r="120" spans="2:15" x14ac:dyDescent="0.4">
      <c r="B120" s="63" t="s">
        <v>151</v>
      </c>
      <c r="C120" s="196"/>
      <c r="D120" s="42" t="s">
        <v>101</v>
      </c>
      <c r="E120" s="43" t="str">
        <f>'Dim. Mat'!F16</f>
        <v>COPJW DEDTEUA</v>
      </c>
      <c r="F120" s="44" t="str">
        <f>'Dim. Mat'!G16</f>
        <v>XLMYVVFQ</v>
      </c>
      <c r="G120" s="44" t="str">
        <f>'Dim. Mat'!H16</f>
        <v>S2FCL</v>
      </c>
      <c r="H120" s="45">
        <f>'Dim. Mat'!I16</f>
        <v>0</v>
      </c>
      <c r="I120" s="45">
        <f>'Dim. Mat'!J16</f>
        <v>0</v>
      </c>
      <c r="J120" s="45">
        <f>'Dim. Mat'!K16</f>
        <v>0</v>
      </c>
      <c r="K120" s="45">
        <f>'Dim. Mat'!L16</f>
        <v>0</v>
      </c>
      <c r="L120" s="45">
        <f>'Dim. Mat'!M16</f>
        <v>0</v>
      </c>
      <c r="M120" s="45">
        <f>'Dim. Mat'!N16</f>
        <v>0</v>
      </c>
      <c r="N120" s="45">
        <f>'Dim. Mat'!O16</f>
        <v>12</v>
      </c>
      <c r="O120" s="46">
        <f>'Dim. Mat'!C16</f>
        <v>1</v>
      </c>
    </row>
    <row r="121" spans="2:15" x14ac:dyDescent="0.4">
      <c r="B121" s="63" t="s">
        <v>151</v>
      </c>
      <c r="C121" s="196"/>
      <c r="D121" s="42" t="s">
        <v>100</v>
      </c>
      <c r="E121" s="43" t="str">
        <f>'Dim. Mat'!F17</f>
        <v>EQOFTXWOI EZLODD</v>
      </c>
      <c r="F121" s="44" t="str">
        <f>'Dim. Mat'!G17</f>
        <v>TTW RFFTH</v>
      </c>
      <c r="G121" s="44" t="str">
        <f>'Dim. Mat'!H17</f>
        <v>S1HCL</v>
      </c>
      <c r="H121" s="45">
        <f>'Dim. Mat'!I17</f>
        <v>0</v>
      </c>
      <c r="I121" s="45">
        <f>'Dim. Mat'!J17</f>
        <v>0</v>
      </c>
      <c r="J121" s="45">
        <f>'Dim. Mat'!K17</f>
        <v>0</v>
      </c>
      <c r="K121" s="45">
        <f>'Dim. Mat'!L17</f>
        <v>0</v>
      </c>
      <c r="L121" s="45">
        <f>'Dim. Mat'!M17</f>
        <v>0</v>
      </c>
      <c r="M121" s="45">
        <f>'Dim. Mat'!N17</f>
        <v>0</v>
      </c>
      <c r="N121" s="45">
        <f>'Dim. Mat'!O17</f>
        <v>11</v>
      </c>
      <c r="O121" s="46">
        <f>'Dim. Mat'!C17</f>
        <v>1</v>
      </c>
    </row>
    <row r="122" spans="2:15" ht="17.399999999999999" thickBot="1" x14ac:dyDescent="0.45">
      <c r="B122" s="64" t="s">
        <v>151</v>
      </c>
      <c r="C122" s="198"/>
      <c r="D122" s="52" t="s">
        <v>99</v>
      </c>
      <c r="E122" s="53" t="str">
        <f>'Dim. Mat'!F18</f>
        <v>MZIJSOF EWHFNVBU</v>
      </c>
      <c r="F122" s="54" t="str">
        <f>'Dim. Mat'!G18</f>
        <v>JEYFGPMJ</v>
      </c>
      <c r="G122" s="54" t="str">
        <f>'Dim. Mat'!H18</f>
        <v>S3HCL</v>
      </c>
      <c r="H122" s="55">
        <f>'Dim. Mat'!I18</f>
        <v>0</v>
      </c>
      <c r="I122" s="55">
        <f>'Dim. Mat'!J18</f>
        <v>0</v>
      </c>
      <c r="J122" s="55">
        <f>'Dim. Mat'!K18</f>
        <v>0</v>
      </c>
      <c r="K122" s="55">
        <f>'Dim. Mat'!L18</f>
        <v>0</v>
      </c>
      <c r="L122" s="55">
        <f>'Dim. Mat'!M18</f>
        <v>0</v>
      </c>
      <c r="M122" s="55">
        <f>'Dim. Mat'!N18</f>
        <v>0</v>
      </c>
      <c r="N122" s="55">
        <f>'Dim. Mat'!O18</f>
        <v>15</v>
      </c>
      <c r="O122" s="56">
        <f>'Dim. Mat'!C18</f>
        <v>1</v>
      </c>
    </row>
    <row r="123" spans="2:15" x14ac:dyDescent="0.4">
      <c r="B123" s="59" t="s">
        <v>151</v>
      </c>
      <c r="C123" s="191" t="s">
        <v>107</v>
      </c>
      <c r="D123" s="22" t="s">
        <v>102</v>
      </c>
      <c r="E123" s="23" t="str">
        <f>'Dim. Mat'!F19</f>
        <v>DVRPAHS GIQSXV</v>
      </c>
      <c r="F123" s="24" t="str">
        <f>'Dim. Mat'!G19</f>
        <v>UVMVVIFZ</v>
      </c>
      <c r="G123" s="24" t="str">
        <f>'Dim. Mat'!H19</f>
        <v>S3HCL</v>
      </c>
      <c r="H123" s="25">
        <f>'Dim. Mat'!I19</f>
        <v>0</v>
      </c>
      <c r="I123" s="25">
        <f>'Dim. Mat'!J19</f>
        <v>0</v>
      </c>
      <c r="J123" s="25">
        <f>'Dim. Mat'!K19</f>
        <v>0</v>
      </c>
      <c r="K123" s="25">
        <f>'Dim. Mat'!L19</f>
        <v>0</v>
      </c>
      <c r="L123" s="25">
        <f>'Dim. Mat'!M19</f>
        <v>0</v>
      </c>
      <c r="M123" s="25">
        <f>'Dim. Mat'!N19</f>
        <v>0</v>
      </c>
      <c r="N123" s="25">
        <f>'Dim. Mat'!O19</f>
        <v>15</v>
      </c>
      <c r="O123" s="26">
        <f>'Dim. Mat'!C19</f>
        <v>1</v>
      </c>
    </row>
    <row r="124" spans="2:15" x14ac:dyDescent="0.4">
      <c r="B124" s="59" t="s">
        <v>151</v>
      </c>
      <c r="C124" s="192"/>
      <c r="D124" s="27" t="s">
        <v>101</v>
      </c>
      <c r="E124" s="28" t="str">
        <f>'Dim. Mat'!F20</f>
        <v>YBBPACIB FUAABGQX</v>
      </c>
      <c r="F124" s="29" t="str">
        <f>'Dim. Mat'!G20</f>
        <v>QYIK 4GVP</v>
      </c>
      <c r="G124" s="29" t="str">
        <f>'Dim. Mat'!H20</f>
        <v>S2HCL</v>
      </c>
      <c r="H124" s="30">
        <f>'Dim. Mat'!I20</f>
        <v>0</v>
      </c>
      <c r="I124" s="30">
        <f>'Dim. Mat'!J20</f>
        <v>0</v>
      </c>
      <c r="J124" s="30">
        <f>'Dim. Mat'!K20</f>
        <v>0</v>
      </c>
      <c r="K124" s="30">
        <f>'Dim. Mat'!L20</f>
        <v>0</v>
      </c>
      <c r="L124" s="30">
        <f>'Dim. Mat'!M20</f>
        <v>0</v>
      </c>
      <c r="M124" s="30">
        <f>'Dim. Mat'!N20</f>
        <v>0</v>
      </c>
      <c r="N124" s="30">
        <f>'Dim. Mat'!O20</f>
        <v>13</v>
      </c>
      <c r="O124" s="31">
        <f>'Dim. Mat'!C20</f>
        <v>1</v>
      </c>
    </row>
    <row r="125" spans="2:15" x14ac:dyDescent="0.4">
      <c r="B125" s="59" t="s">
        <v>151</v>
      </c>
      <c r="C125" s="192"/>
      <c r="D125" s="27" t="s">
        <v>100</v>
      </c>
      <c r="E125" s="28" t="str">
        <f>'Dim. Mat'!F21</f>
        <v>QULTXURXV YWQGHKQCG</v>
      </c>
      <c r="F125" s="29" t="str">
        <f>'Dim. Mat'!G21</f>
        <v>PUQ QVQQN</v>
      </c>
      <c r="G125" s="29" t="str">
        <f>'Dim. Mat'!H21</f>
        <v>CFCL</v>
      </c>
      <c r="H125" s="30">
        <f>'Dim. Mat'!I21</f>
        <v>0</v>
      </c>
      <c r="I125" s="30">
        <f>'Dim. Mat'!J21</f>
        <v>0</v>
      </c>
      <c r="J125" s="30">
        <f>'Dim. Mat'!K21</f>
        <v>0</v>
      </c>
      <c r="K125" s="30">
        <f>'Dim. Mat'!L21</f>
        <v>0</v>
      </c>
      <c r="L125" s="30">
        <f>'Dim. Mat'!M21</f>
        <v>0</v>
      </c>
      <c r="M125" s="30">
        <f>'Dim. Mat'!N21</f>
        <v>0</v>
      </c>
      <c r="N125" s="30">
        <f>'Dim. Mat'!O21</f>
        <v>6</v>
      </c>
      <c r="O125" s="31">
        <f>'Dim. Mat'!C21</f>
        <v>1</v>
      </c>
    </row>
    <row r="126" spans="2:15" ht="17.399999999999999" thickBot="1" x14ac:dyDescent="0.45">
      <c r="B126" s="59" t="s">
        <v>151</v>
      </c>
      <c r="C126" s="193"/>
      <c r="D126" s="32" t="s">
        <v>99</v>
      </c>
      <c r="E126" s="33" t="str">
        <f>'Dim. Mat'!F22</f>
        <v/>
      </c>
      <c r="F126" s="34" t="str">
        <f>'Dim. Mat'!G22</f>
        <v/>
      </c>
      <c r="G126" s="34" t="str">
        <f>'Dim. Mat'!H22</f>
        <v/>
      </c>
      <c r="H126" s="35">
        <f>'Dim. Mat'!I22</f>
        <v>0</v>
      </c>
      <c r="I126" s="35">
        <f>'Dim. Mat'!J22</f>
        <v>0</v>
      </c>
      <c r="J126" s="35">
        <f>'Dim. Mat'!K22</f>
        <v>0</v>
      </c>
      <c r="K126" s="35">
        <f>'Dim. Mat'!L22</f>
        <v>0</v>
      </c>
      <c r="L126" s="35">
        <f>'Dim. Mat'!M22</f>
        <v>0</v>
      </c>
      <c r="M126" s="35">
        <f>'Dim. Mat'!N22</f>
        <v>0</v>
      </c>
      <c r="N126" s="35" t="str">
        <f>'Dim. Mat'!O22</f>
        <v/>
      </c>
      <c r="O126" s="36" t="str">
        <f>'Dim. Mat'!C22</f>
        <v/>
      </c>
    </row>
    <row r="127" spans="2:15" x14ac:dyDescent="0.4">
      <c r="B127" s="62" t="s">
        <v>151</v>
      </c>
      <c r="C127" s="195" t="s">
        <v>106</v>
      </c>
      <c r="D127" s="37" t="s">
        <v>102</v>
      </c>
      <c r="E127" s="38" t="str">
        <f>'Dim. Mat'!F23</f>
        <v>NJY YFHKIRG</v>
      </c>
      <c r="F127" s="39" t="str">
        <f>'Dim. Mat'!G23</f>
        <v>BIMSVTXW</v>
      </c>
      <c r="G127" s="39" t="str">
        <f>'Dim. Mat'!H23</f>
        <v>S1HCO</v>
      </c>
      <c r="H127" s="40">
        <f>'Dim. Mat'!I23</f>
        <v>0</v>
      </c>
      <c r="I127" s="40">
        <f>'Dim. Mat'!J23</f>
        <v>0</v>
      </c>
      <c r="J127" s="40">
        <f>'Dim. Mat'!K23</f>
        <v>0</v>
      </c>
      <c r="K127" s="40">
        <f>'Dim. Mat'!L23</f>
        <v>0</v>
      </c>
      <c r="L127" s="40">
        <f>'Dim. Mat'!M23</f>
        <v>0</v>
      </c>
      <c r="M127" s="40">
        <f>'Dim. Mat'!N23</f>
        <v>0</v>
      </c>
      <c r="N127" s="40">
        <f>'Dim. Mat'!O23</f>
        <v>25</v>
      </c>
      <c r="O127" s="41">
        <f>'Dim. Mat'!C23</f>
        <v>1</v>
      </c>
    </row>
    <row r="128" spans="2:15" x14ac:dyDescent="0.4">
      <c r="B128" s="63" t="s">
        <v>151</v>
      </c>
      <c r="C128" s="196"/>
      <c r="D128" s="42" t="s">
        <v>101</v>
      </c>
      <c r="E128" s="43" t="str">
        <f>'Dim. Mat'!F24</f>
        <v>VIGXJ BVGZFLJN</v>
      </c>
      <c r="F128" s="44" t="str">
        <f>'Dim. Mat'!G24</f>
        <v>OMLB 2OAV</v>
      </c>
      <c r="G128" s="44" t="str">
        <f>'Dim. Mat'!H24</f>
        <v>S2HCO</v>
      </c>
      <c r="H128" s="45">
        <f>'Dim. Mat'!I24</f>
        <v>0</v>
      </c>
      <c r="I128" s="45">
        <f>'Dim. Mat'!J24</f>
        <v>0</v>
      </c>
      <c r="J128" s="45">
        <f>'Dim. Mat'!K24</f>
        <v>0</v>
      </c>
      <c r="K128" s="45">
        <f>'Dim. Mat'!L24</f>
        <v>0</v>
      </c>
      <c r="L128" s="45">
        <f>'Dim. Mat'!M24</f>
        <v>0</v>
      </c>
      <c r="M128" s="45">
        <f>'Dim. Mat'!N24</f>
        <v>0</v>
      </c>
      <c r="N128" s="45">
        <f>'Dim. Mat'!O24</f>
        <v>27</v>
      </c>
      <c r="O128" s="46">
        <f>'Dim. Mat'!C24</f>
        <v>1</v>
      </c>
    </row>
    <row r="129" spans="2:15" x14ac:dyDescent="0.4">
      <c r="B129" s="63" t="s">
        <v>151</v>
      </c>
      <c r="C129" s="196"/>
      <c r="D129" s="42" t="s">
        <v>100</v>
      </c>
      <c r="E129" s="43" t="str">
        <f>'Dim. Mat'!F25</f>
        <v>SSYGBJP TKMUTL</v>
      </c>
      <c r="F129" s="44" t="str">
        <f>'Dim. Mat'!G25</f>
        <v>MIXR 0LII</v>
      </c>
      <c r="G129" s="44" t="str">
        <f>'Dim. Mat'!H25</f>
        <v>S2FCL</v>
      </c>
      <c r="H129" s="45">
        <f>'Dim. Mat'!I25</f>
        <v>0</v>
      </c>
      <c r="I129" s="45">
        <f>'Dim. Mat'!J25</f>
        <v>0</v>
      </c>
      <c r="J129" s="45">
        <f>'Dim. Mat'!K25</f>
        <v>0</v>
      </c>
      <c r="K129" s="45">
        <f>'Dim. Mat'!L25</f>
        <v>0</v>
      </c>
      <c r="L129" s="45">
        <f>'Dim. Mat'!M25</f>
        <v>0</v>
      </c>
      <c r="M129" s="45">
        <f>'Dim. Mat'!N25</f>
        <v>0</v>
      </c>
      <c r="N129" s="45">
        <f>'Dim. Mat'!O25</f>
        <v>12</v>
      </c>
      <c r="O129" s="46">
        <f>'Dim. Mat'!C25</f>
        <v>1</v>
      </c>
    </row>
    <row r="130" spans="2:15" ht="17.399999999999999" thickBot="1" x14ac:dyDescent="0.45">
      <c r="B130" s="64" t="s">
        <v>151</v>
      </c>
      <c r="C130" s="198"/>
      <c r="D130" s="52" t="s">
        <v>99</v>
      </c>
      <c r="E130" s="53" t="str">
        <f>'Dim. Mat'!F26</f>
        <v/>
      </c>
      <c r="F130" s="54" t="str">
        <f>'Dim. Mat'!G26</f>
        <v/>
      </c>
      <c r="G130" s="54" t="str">
        <f>'Dim. Mat'!H26</f>
        <v/>
      </c>
      <c r="H130" s="55">
        <f>'Dim. Mat'!I26</f>
        <v>0</v>
      </c>
      <c r="I130" s="55">
        <f>'Dim. Mat'!J26</f>
        <v>0</v>
      </c>
      <c r="J130" s="55">
        <f>'Dim. Mat'!K26</f>
        <v>0</v>
      </c>
      <c r="K130" s="55">
        <f>'Dim. Mat'!L26</f>
        <v>0</v>
      </c>
      <c r="L130" s="55">
        <f>'Dim. Mat'!M26</f>
        <v>0</v>
      </c>
      <c r="M130" s="55">
        <f>'Dim. Mat'!N26</f>
        <v>0</v>
      </c>
      <c r="N130" s="55" t="str">
        <f>'Dim. Mat'!O26</f>
        <v/>
      </c>
      <c r="O130" s="56" t="str">
        <f>'Dim. Mat'!C26</f>
        <v/>
      </c>
    </row>
    <row r="131" spans="2:15" x14ac:dyDescent="0.4">
      <c r="B131" s="59" t="s">
        <v>151</v>
      </c>
      <c r="C131" s="191" t="s">
        <v>105</v>
      </c>
      <c r="D131" s="22" t="s">
        <v>102</v>
      </c>
      <c r="E131" s="23" t="str">
        <f>'Dim. Mat'!F27</f>
        <v>LNMMQY AHHZPXKE</v>
      </c>
      <c r="F131" s="24" t="str">
        <f>'Dim. Mat'!G27</f>
        <v>RYUXTDO</v>
      </c>
      <c r="G131" s="24" t="str">
        <f>'Dim. Mat'!H27</f>
        <v>S2HCO</v>
      </c>
      <c r="H131" s="25">
        <f>'Dim. Mat'!I27</f>
        <v>0</v>
      </c>
      <c r="I131" s="25">
        <f>'Dim. Mat'!J27</f>
        <v>0</v>
      </c>
      <c r="J131" s="25">
        <f>'Dim. Mat'!K27</f>
        <v>0</v>
      </c>
      <c r="K131" s="25">
        <f>'Dim. Mat'!L27</f>
        <v>0</v>
      </c>
      <c r="L131" s="25">
        <f>'Dim. Mat'!M27</f>
        <v>0</v>
      </c>
      <c r="M131" s="25">
        <f>'Dim. Mat'!N27</f>
        <v>0</v>
      </c>
      <c r="N131" s="25">
        <f>'Dim. Mat'!O27</f>
        <v>27</v>
      </c>
      <c r="O131" s="26">
        <f>'Dim. Mat'!C27</f>
        <v>1</v>
      </c>
    </row>
    <row r="132" spans="2:15" x14ac:dyDescent="0.4">
      <c r="B132" s="59" t="s">
        <v>151</v>
      </c>
      <c r="C132" s="192"/>
      <c r="D132" s="27" t="s">
        <v>101</v>
      </c>
      <c r="E132" s="28" t="str">
        <f>'Dim. Mat'!F28</f>
        <v>JXCKCSB DUWOAGA</v>
      </c>
      <c r="F132" s="29" t="str">
        <f>'Dim. Mat'!G28</f>
        <v>ZRLNVXPA</v>
      </c>
      <c r="G132" s="29" t="str">
        <f>'Dim. Mat'!H28</f>
        <v>S1HCO</v>
      </c>
      <c r="H132" s="30">
        <f>'Dim. Mat'!I28</f>
        <v>0</v>
      </c>
      <c r="I132" s="30">
        <f>'Dim. Mat'!J28</f>
        <v>0</v>
      </c>
      <c r="J132" s="30">
        <f>'Dim. Mat'!K28</f>
        <v>0</v>
      </c>
      <c r="K132" s="30">
        <f>'Dim. Mat'!L28</f>
        <v>0</v>
      </c>
      <c r="L132" s="30">
        <f>'Dim. Mat'!M28</f>
        <v>0</v>
      </c>
      <c r="M132" s="30">
        <f>'Dim. Mat'!N28</f>
        <v>0</v>
      </c>
      <c r="N132" s="30">
        <f>'Dim. Mat'!O28</f>
        <v>25</v>
      </c>
      <c r="O132" s="31">
        <f>'Dim. Mat'!C28</f>
        <v>1</v>
      </c>
    </row>
    <row r="133" spans="2:15" x14ac:dyDescent="0.4">
      <c r="B133" s="59" t="s">
        <v>151</v>
      </c>
      <c r="C133" s="192"/>
      <c r="D133" s="27" t="s">
        <v>100</v>
      </c>
      <c r="E133" s="28" t="str">
        <f>'Dim. Mat'!F29</f>
        <v>BHGMN OIPFDTE</v>
      </c>
      <c r="F133" s="29" t="str">
        <f>'Dim. Mat'!G29</f>
        <v>UOEOOEN</v>
      </c>
      <c r="G133" s="29" t="str">
        <f>'Dim. Mat'!H29</f>
        <v>S2HCO</v>
      </c>
      <c r="H133" s="30">
        <f>'Dim. Mat'!I29</f>
        <v>0</v>
      </c>
      <c r="I133" s="30">
        <f>'Dim. Mat'!J29</f>
        <v>0</v>
      </c>
      <c r="J133" s="30">
        <f>'Dim. Mat'!K29</f>
        <v>0</v>
      </c>
      <c r="K133" s="30">
        <f>'Dim. Mat'!L29</f>
        <v>0</v>
      </c>
      <c r="L133" s="30">
        <f>'Dim. Mat'!M29</f>
        <v>0</v>
      </c>
      <c r="M133" s="30">
        <f>'Dim. Mat'!N29</f>
        <v>0</v>
      </c>
      <c r="N133" s="30">
        <f>'Dim. Mat'!O29</f>
        <v>27</v>
      </c>
      <c r="O133" s="31">
        <f>'Dim. Mat'!C29</f>
        <v>1</v>
      </c>
    </row>
    <row r="134" spans="2:15" ht="17.399999999999999" thickBot="1" x14ac:dyDescent="0.45">
      <c r="B134" s="59" t="s">
        <v>151</v>
      </c>
      <c r="C134" s="193"/>
      <c r="D134" s="32" t="s">
        <v>99</v>
      </c>
      <c r="E134" s="33" t="str">
        <f>'Dim. Mat'!F30</f>
        <v/>
      </c>
      <c r="F134" s="34" t="str">
        <f>'Dim. Mat'!G30</f>
        <v/>
      </c>
      <c r="G134" s="34" t="str">
        <f>'Dim. Mat'!H30</f>
        <v/>
      </c>
      <c r="H134" s="35">
        <f>'Dim. Mat'!I30</f>
        <v>0</v>
      </c>
      <c r="I134" s="35">
        <f>'Dim. Mat'!J30</f>
        <v>0</v>
      </c>
      <c r="J134" s="35">
        <f>'Dim. Mat'!K30</f>
        <v>0</v>
      </c>
      <c r="K134" s="35">
        <f>'Dim. Mat'!L30</f>
        <v>0</v>
      </c>
      <c r="L134" s="35">
        <f>'Dim. Mat'!M30</f>
        <v>0</v>
      </c>
      <c r="M134" s="35">
        <f>'Dim. Mat'!N30</f>
        <v>0</v>
      </c>
      <c r="N134" s="35" t="str">
        <f>'Dim. Mat'!O30</f>
        <v/>
      </c>
      <c r="O134" s="36" t="str">
        <f>'Dim. Mat'!C30</f>
        <v/>
      </c>
    </row>
    <row r="135" spans="2:15" x14ac:dyDescent="0.4">
      <c r="B135" s="62" t="s">
        <v>151</v>
      </c>
      <c r="C135" s="195" t="s">
        <v>104</v>
      </c>
      <c r="D135" s="37" t="s">
        <v>102</v>
      </c>
      <c r="E135" s="38" t="str">
        <f>'Dim. Mat'!F31</f>
        <v>JOYFOY HHHU-UAXESDESUP</v>
      </c>
      <c r="F135" s="39" t="str">
        <f>'Dim. Mat'!G31</f>
        <v>SOBC 3HGE</v>
      </c>
      <c r="G135" s="39" t="str">
        <f>'Dim. Mat'!H31</f>
        <v>S2HCO</v>
      </c>
      <c r="H135" s="40">
        <f>'Dim. Mat'!I31</f>
        <v>0</v>
      </c>
      <c r="I135" s="40">
        <f>'Dim. Mat'!J31</f>
        <v>0</v>
      </c>
      <c r="J135" s="40">
        <f>'Dim. Mat'!K31</f>
        <v>0</v>
      </c>
      <c r="K135" s="40">
        <f>'Dim. Mat'!L31</f>
        <v>0</v>
      </c>
      <c r="L135" s="40">
        <f>'Dim. Mat'!M31</f>
        <v>0</v>
      </c>
      <c r="M135" s="40">
        <f>'Dim. Mat'!N31</f>
        <v>0</v>
      </c>
      <c r="N135" s="40">
        <f>'Dim. Mat'!O31</f>
        <v>27</v>
      </c>
      <c r="O135" s="41">
        <f>'Dim. Mat'!C31</f>
        <v>1</v>
      </c>
    </row>
    <row r="136" spans="2:15" x14ac:dyDescent="0.4">
      <c r="B136" s="63" t="s">
        <v>151</v>
      </c>
      <c r="C136" s="196"/>
      <c r="D136" s="42" t="s">
        <v>101</v>
      </c>
      <c r="E136" s="43" t="str">
        <f>'Dim. Mat'!F32</f>
        <v/>
      </c>
      <c r="F136" s="44" t="str">
        <f>'Dim. Mat'!G32</f>
        <v/>
      </c>
      <c r="G136" s="44" t="str">
        <f>'Dim. Mat'!H32</f>
        <v/>
      </c>
      <c r="H136" s="45">
        <f>'Dim. Mat'!I32</f>
        <v>0</v>
      </c>
      <c r="I136" s="45">
        <f>'Dim. Mat'!J32</f>
        <v>0</v>
      </c>
      <c r="J136" s="45">
        <f>'Dim. Mat'!K32</f>
        <v>0</v>
      </c>
      <c r="K136" s="45">
        <f>'Dim. Mat'!L32</f>
        <v>0</v>
      </c>
      <c r="L136" s="45">
        <f>'Dim. Mat'!M32</f>
        <v>0</v>
      </c>
      <c r="M136" s="45">
        <f>'Dim. Mat'!N32</f>
        <v>0</v>
      </c>
      <c r="N136" s="45" t="str">
        <f>'Dim. Mat'!O32</f>
        <v/>
      </c>
      <c r="O136" s="46" t="str">
        <f>'Dim. Mat'!C32</f>
        <v/>
      </c>
    </row>
    <row r="137" spans="2:15" x14ac:dyDescent="0.4">
      <c r="B137" s="63" t="s">
        <v>151</v>
      </c>
      <c r="C137" s="196"/>
      <c r="D137" s="42" t="s">
        <v>100</v>
      </c>
      <c r="E137" s="43" t="str">
        <f>'Dim. Mat'!F33</f>
        <v>VNSOIR JCGXIQZF</v>
      </c>
      <c r="F137" s="44" t="str">
        <f>'Dim. Mat'!G33</f>
        <v>GAKHFHL</v>
      </c>
      <c r="G137" s="44" t="str">
        <f>'Dim. Mat'!H33</f>
        <v>S2HCO</v>
      </c>
      <c r="H137" s="45">
        <f>'Dim. Mat'!I33</f>
        <v>0</v>
      </c>
      <c r="I137" s="45">
        <f>'Dim. Mat'!J33</f>
        <v>0</v>
      </c>
      <c r="J137" s="45">
        <f>'Dim. Mat'!K33</f>
        <v>0</v>
      </c>
      <c r="K137" s="45">
        <f>'Dim. Mat'!L33</f>
        <v>0</v>
      </c>
      <c r="L137" s="45">
        <f>'Dim. Mat'!M33</f>
        <v>0</v>
      </c>
      <c r="M137" s="45">
        <f>'Dim. Mat'!N33</f>
        <v>0</v>
      </c>
      <c r="N137" s="45">
        <f>'Dim. Mat'!O33</f>
        <v>27</v>
      </c>
      <c r="O137" s="46">
        <f>'Dim. Mat'!C33</f>
        <v>1</v>
      </c>
    </row>
    <row r="138" spans="2:15" ht="17.399999999999999" thickBot="1" x14ac:dyDescent="0.45">
      <c r="B138" s="64" t="s">
        <v>151</v>
      </c>
      <c r="C138" s="198"/>
      <c r="D138" s="52" t="s">
        <v>99</v>
      </c>
      <c r="E138" s="53" t="str">
        <f>'Dim. Mat'!F34</f>
        <v/>
      </c>
      <c r="F138" s="54" t="str">
        <f>'Dim. Mat'!G34</f>
        <v/>
      </c>
      <c r="G138" s="54" t="str">
        <f>'Dim. Mat'!H34</f>
        <v/>
      </c>
      <c r="H138" s="55">
        <f>'Dim. Mat'!I34</f>
        <v>0</v>
      </c>
      <c r="I138" s="55">
        <f>'Dim. Mat'!J34</f>
        <v>0</v>
      </c>
      <c r="J138" s="55">
        <f>'Dim. Mat'!K34</f>
        <v>0</v>
      </c>
      <c r="K138" s="55">
        <f>'Dim. Mat'!L34</f>
        <v>0</v>
      </c>
      <c r="L138" s="55">
        <f>'Dim. Mat'!M34</f>
        <v>0</v>
      </c>
      <c r="M138" s="55">
        <f>'Dim. Mat'!N34</f>
        <v>0</v>
      </c>
      <c r="N138" s="55" t="str">
        <f>'Dim. Mat'!O34</f>
        <v/>
      </c>
      <c r="O138" s="56" t="str">
        <f>'Dim. Mat'!C34</f>
        <v/>
      </c>
    </row>
    <row r="139" spans="2:15" x14ac:dyDescent="0.4">
      <c r="B139" s="59" t="s">
        <v>151</v>
      </c>
      <c r="C139" s="191" t="s">
        <v>103</v>
      </c>
      <c r="D139" s="22" t="s">
        <v>102</v>
      </c>
      <c r="E139" s="23" t="str">
        <f>'Dim. Mat'!F35</f>
        <v>SYXXH FPJD QHDTNDMB</v>
      </c>
      <c r="F139" s="24" t="str">
        <f>'Dim. Mat'!G35</f>
        <v>FWBRTWCI</v>
      </c>
      <c r="G139" s="24" t="str">
        <f>'Dim. Mat'!H35</f>
        <v>S3HCO</v>
      </c>
      <c r="H139" s="25">
        <f>'Dim. Mat'!I35</f>
        <v>0</v>
      </c>
      <c r="I139" s="25">
        <f>'Dim. Mat'!J35</f>
        <v>0</v>
      </c>
      <c r="J139" s="25">
        <f>'Dim. Mat'!K35</f>
        <v>0</v>
      </c>
      <c r="K139" s="25">
        <f>'Dim. Mat'!L35</f>
        <v>0</v>
      </c>
      <c r="L139" s="25">
        <f>'Dim. Mat'!M35</f>
        <v>0</v>
      </c>
      <c r="M139" s="25">
        <f>'Dim. Mat'!N35</f>
        <v>0</v>
      </c>
      <c r="N139" s="25">
        <f>'Dim. Mat'!O35</f>
        <v>29</v>
      </c>
      <c r="O139" s="26">
        <f>'Dim. Mat'!C35</f>
        <v>1</v>
      </c>
    </row>
    <row r="140" spans="2:15" x14ac:dyDescent="0.4">
      <c r="B140" s="59" t="s">
        <v>151</v>
      </c>
      <c r="C140" s="192"/>
      <c r="D140" s="27" t="s">
        <v>101</v>
      </c>
      <c r="E140" s="28" t="str">
        <f>'Dim. Mat'!F36</f>
        <v>ACSTPWV UOZGAS</v>
      </c>
      <c r="F140" s="29" t="str">
        <f>'Dim. Mat'!G36</f>
        <v>NXCYBLHG</v>
      </c>
      <c r="G140" s="29" t="str">
        <f>'Dim. Mat'!H36</f>
        <v>JHCO</v>
      </c>
      <c r="H140" s="30">
        <f>'Dim. Mat'!I36</f>
        <v>0</v>
      </c>
      <c r="I140" s="30">
        <f>'Dim. Mat'!J36</f>
        <v>0</v>
      </c>
      <c r="J140" s="30">
        <f>'Dim. Mat'!K36</f>
        <v>0</v>
      </c>
      <c r="K140" s="30">
        <f>'Dim. Mat'!L36</f>
        <v>0</v>
      </c>
      <c r="L140" s="30">
        <f>'Dim. Mat'!M36</f>
        <v>0</v>
      </c>
      <c r="M140" s="30">
        <f>'Dim. Mat'!N36</f>
        <v>0</v>
      </c>
      <c r="N140" s="30">
        <f>'Dim. Mat'!O36</f>
        <v>23</v>
      </c>
      <c r="O140" s="31">
        <f>'Dim. Mat'!C36</f>
        <v>1</v>
      </c>
    </row>
    <row r="141" spans="2:15" x14ac:dyDescent="0.4">
      <c r="B141" s="59" t="s">
        <v>151</v>
      </c>
      <c r="C141" s="192"/>
      <c r="D141" s="27" t="s">
        <v>100</v>
      </c>
      <c r="E141" s="28" t="str">
        <f>'Dim. Mat'!F37</f>
        <v>FLVPHUROIB ZCAEQ</v>
      </c>
      <c r="F141" s="29" t="str">
        <f>'Dim. Mat'!G37</f>
        <v>VARP 7LEF</v>
      </c>
      <c r="G141" s="29" t="str">
        <f>'Dim. Mat'!H37</f>
        <v>CHCO</v>
      </c>
      <c r="H141" s="30">
        <f>'Dim. Mat'!I37</f>
        <v>0</v>
      </c>
      <c r="I141" s="30">
        <f>'Dim. Mat'!J37</f>
        <v>0</v>
      </c>
      <c r="J141" s="30">
        <f>'Dim. Mat'!K37</f>
        <v>0</v>
      </c>
      <c r="K141" s="30">
        <f>'Dim. Mat'!L37</f>
        <v>0</v>
      </c>
      <c r="L141" s="30">
        <f>'Dim. Mat'!M37</f>
        <v>0</v>
      </c>
      <c r="M141" s="30">
        <f>'Dim. Mat'!N37</f>
        <v>0</v>
      </c>
      <c r="N141" s="30">
        <f>'Dim. Mat'!O37</f>
        <v>21</v>
      </c>
      <c r="O141" s="31">
        <f>'Dim. Mat'!C37</f>
        <v>1</v>
      </c>
    </row>
    <row r="142" spans="2:15" ht="17.399999999999999" thickBot="1" x14ac:dyDescent="0.45">
      <c r="B142" s="59" t="s">
        <v>151</v>
      </c>
      <c r="C142" s="193"/>
      <c r="D142" s="32" t="s">
        <v>99</v>
      </c>
      <c r="E142" s="33" t="str">
        <f>'Dim. Mat'!F38</f>
        <v>FHZVV SGJOPZRRLY</v>
      </c>
      <c r="F142" s="34" t="str">
        <f>'Dim. Mat'!G38</f>
        <v>DNPNKNV</v>
      </c>
      <c r="G142" s="34" t="str">
        <f>'Dim. Mat'!H38</f>
        <v>S1HCO</v>
      </c>
      <c r="H142" s="35">
        <f>'Dim. Mat'!I38</f>
        <v>0</v>
      </c>
      <c r="I142" s="35">
        <f>'Dim. Mat'!J38</f>
        <v>0</v>
      </c>
      <c r="J142" s="35">
        <f>'Dim. Mat'!K38</f>
        <v>0</v>
      </c>
      <c r="K142" s="35">
        <f>'Dim. Mat'!L38</f>
        <v>0</v>
      </c>
      <c r="L142" s="35">
        <f>'Dim. Mat'!M38</f>
        <v>0</v>
      </c>
      <c r="M142" s="35">
        <f>'Dim. Mat'!N38</f>
        <v>0</v>
      </c>
      <c r="N142" s="35">
        <f>'Dim. Mat'!O38</f>
        <v>25</v>
      </c>
      <c r="O142" s="36">
        <f>'Dim. Mat'!C38</f>
        <v>1</v>
      </c>
    </row>
    <row r="143" spans="2:15" x14ac:dyDescent="0.4">
      <c r="B143" s="62" t="s">
        <v>151</v>
      </c>
      <c r="C143" s="195">
        <v>10</v>
      </c>
      <c r="D143" s="37" t="s">
        <v>102</v>
      </c>
      <c r="E143" s="38" t="str">
        <f>'Dim. Mat'!F39</f>
        <v>PKGOYFVJ BMENESX</v>
      </c>
      <c r="F143" s="39" t="str">
        <f>'Dim. Mat'!G39</f>
        <v>LBPV 4KTP</v>
      </c>
      <c r="G143" s="39" t="str">
        <f>'Dim. Mat'!H39</f>
        <v>S3HCO</v>
      </c>
      <c r="H143" s="40">
        <f>'Dim. Mat'!I39</f>
        <v>0</v>
      </c>
      <c r="I143" s="40">
        <f>'Dim. Mat'!J39</f>
        <v>0</v>
      </c>
      <c r="J143" s="40">
        <f>'Dim. Mat'!K39</f>
        <v>0</v>
      </c>
      <c r="K143" s="40">
        <f>'Dim. Mat'!L39</f>
        <v>0</v>
      </c>
      <c r="L143" s="40">
        <f>'Dim. Mat'!M39</f>
        <v>0</v>
      </c>
      <c r="M143" s="40">
        <f>'Dim. Mat'!N39</f>
        <v>0</v>
      </c>
      <c r="N143" s="40">
        <f>'Dim. Mat'!O39</f>
        <v>29</v>
      </c>
      <c r="O143" s="41">
        <f>'Dim. Mat'!C39</f>
        <v>1</v>
      </c>
    </row>
    <row r="144" spans="2:15" x14ac:dyDescent="0.4">
      <c r="B144" s="63" t="s">
        <v>151</v>
      </c>
      <c r="C144" s="196"/>
      <c r="D144" s="42" t="s">
        <v>101</v>
      </c>
      <c r="E144" s="43" t="str">
        <f>'Dim. Mat'!F40</f>
        <v>BJGMU TUAYQ</v>
      </c>
      <c r="F144" s="44" t="str">
        <f>'Dim. Mat'!G40</f>
        <v>BSXNLCL</v>
      </c>
      <c r="G144" s="44" t="str">
        <f>'Dim. Mat'!H40</f>
        <v>BFCL</v>
      </c>
      <c r="H144" s="45">
        <f>'Dim. Mat'!I40</f>
        <v>0</v>
      </c>
      <c r="I144" s="45">
        <f>'Dim. Mat'!J40</f>
        <v>0</v>
      </c>
      <c r="J144" s="45">
        <f>'Dim. Mat'!K40</f>
        <v>0</v>
      </c>
      <c r="K144" s="45">
        <f>'Dim. Mat'!L40</f>
        <v>0</v>
      </c>
      <c r="L144" s="45">
        <f>'Dim. Mat'!M40</f>
        <v>0</v>
      </c>
      <c r="M144" s="45">
        <f>'Dim. Mat'!N40</f>
        <v>0</v>
      </c>
      <c r="N144" s="45">
        <f>'Dim. Mat'!O40</f>
        <v>2</v>
      </c>
      <c r="O144" s="46">
        <f>'Dim. Mat'!C40</f>
        <v>1</v>
      </c>
    </row>
    <row r="145" spans="2:15" x14ac:dyDescent="0.4">
      <c r="B145" s="63" t="s">
        <v>151</v>
      </c>
      <c r="C145" s="196"/>
      <c r="D145" s="42" t="s">
        <v>100</v>
      </c>
      <c r="E145" s="43" t="str">
        <f>'Dim. Mat'!F41</f>
        <v/>
      </c>
      <c r="F145" s="44" t="str">
        <f>'Dim. Mat'!G41</f>
        <v/>
      </c>
      <c r="G145" s="44" t="str">
        <f>'Dim. Mat'!H41</f>
        <v/>
      </c>
      <c r="H145" s="45">
        <f>'Dim. Mat'!I41</f>
        <v>0</v>
      </c>
      <c r="I145" s="45">
        <f>'Dim. Mat'!J41</f>
        <v>0</v>
      </c>
      <c r="J145" s="45">
        <f>'Dim. Mat'!K41</f>
        <v>0</v>
      </c>
      <c r="K145" s="45">
        <f>'Dim. Mat'!L41</f>
        <v>0</v>
      </c>
      <c r="L145" s="45">
        <f>'Dim. Mat'!M41</f>
        <v>0</v>
      </c>
      <c r="M145" s="45">
        <f>'Dim. Mat'!N41</f>
        <v>0</v>
      </c>
      <c r="N145" s="45" t="str">
        <f>'Dim. Mat'!O41</f>
        <v/>
      </c>
      <c r="O145" s="46" t="str">
        <f>'Dim. Mat'!C41</f>
        <v/>
      </c>
    </row>
    <row r="146" spans="2:15" ht="17.399999999999999" thickBot="1" x14ac:dyDescent="0.45">
      <c r="B146" s="64" t="s">
        <v>151</v>
      </c>
      <c r="C146" s="198"/>
      <c r="D146" s="52" t="s">
        <v>99</v>
      </c>
      <c r="E146" s="53" t="str">
        <f>'Dim. Mat'!F42</f>
        <v/>
      </c>
      <c r="F146" s="54" t="str">
        <f>'Dim. Mat'!G42</f>
        <v/>
      </c>
      <c r="G146" s="54" t="str">
        <f>'Dim. Mat'!H42</f>
        <v/>
      </c>
      <c r="H146" s="55">
        <f>'Dim. Mat'!I42</f>
        <v>0</v>
      </c>
      <c r="I146" s="55">
        <f>'Dim. Mat'!J42</f>
        <v>0</v>
      </c>
      <c r="J146" s="55">
        <f>'Dim. Mat'!K42</f>
        <v>0</v>
      </c>
      <c r="K146" s="55">
        <f>'Dim. Mat'!L42</f>
        <v>0</v>
      </c>
      <c r="L146" s="55">
        <f>'Dim. Mat'!M42</f>
        <v>0</v>
      </c>
      <c r="M146" s="55">
        <f>'Dim. Mat'!N42</f>
        <v>0</v>
      </c>
      <c r="N146" s="55" t="str">
        <f>'Dim. Mat'!O42</f>
        <v/>
      </c>
      <c r="O146" s="56" t="str">
        <f>'Dim. Mat'!C42</f>
        <v/>
      </c>
    </row>
    <row r="147" spans="2:15" x14ac:dyDescent="0.4">
      <c r="B147" s="59" t="s">
        <v>151</v>
      </c>
      <c r="C147" s="191">
        <v>11</v>
      </c>
      <c r="D147" s="22" t="s">
        <v>102</v>
      </c>
      <c r="E147" s="23" t="str">
        <f>'Dim. Mat'!F43</f>
        <v>SVYYWAA LKUPNJM</v>
      </c>
      <c r="F147" s="24" t="str">
        <f>'Dim. Mat'!G43</f>
        <v>WAHBLMT</v>
      </c>
      <c r="G147" s="24" t="str">
        <f>'Dim. Mat'!H43</f>
        <v>S1HBB</v>
      </c>
      <c r="H147" s="25">
        <f>'Dim. Mat'!I43</f>
        <v>0</v>
      </c>
      <c r="I147" s="25">
        <f>'Dim. Mat'!J43</f>
        <v>0</v>
      </c>
      <c r="J147" s="25">
        <f>'Dim. Mat'!K43</f>
        <v>0</v>
      </c>
      <c r="K147" s="25">
        <f>'Dim. Mat'!L43</f>
        <v>0</v>
      </c>
      <c r="L147" s="25">
        <f>'Dim. Mat'!M43</f>
        <v>0</v>
      </c>
      <c r="M147" s="25">
        <f>'Dim. Mat'!N43</f>
        <v>0</v>
      </c>
      <c r="N147" s="25">
        <f>'Dim. Mat'!O43</f>
        <v>39</v>
      </c>
      <c r="O147" s="26">
        <f>'Dim. Mat'!C43</f>
        <v>1</v>
      </c>
    </row>
    <row r="148" spans="2:15" x14ac:dyDescent="0.4">
      <c r="B148" s="59" t="s">
        <v>151</v>
      </c>
      <c r="C148" s="192"/>
      <c r="D148" s="27" t="s">
        <v>101</v>
      </c>
      <c r="E148" s="28" t="str">
        <f>'Dim. Mat'!F44</f>
        <v>ARHOD QRWXPAP</v>
      </c>
      <c r="F148" s="29" t="str">
        <f>'Dim. Mat'!G44</f>
        <v>SKVBXNXR</v>
      </c>
      <c r="G148" s="29" t="str">
        <f>'Dim. Mat'!H44</f>
        <v>S3FCL</v>
      </c>
      <c r="H148" s="30">
        <f>'Dim. Mat'!I44</f>
        <v>0</v>
      </c>
      <c r="I148" s="30">
        <f>'Dim. Mat'!J44</f>
        <v>0</v>
      </c>
      <c r="J148" s="30">
        <f>'Dim. Mat'!K44</f>
        <v>0</v>
      </c>
      <c r="K148" s="30">
        <f>'Dim. Mat'!L44</f>
        <v>0</v>
      </c>
      <c r="L148" s="30">
        <f>'Dim. Mat'!M44</f>
        <v>0</v>
      </c>
      <c r="M148" s="30">
        <f>'Dim. Mat'!N44</f>
        <v>0</v>
      </c>
      <c r="N148" s="30">
        <f>'Dim. Mat'!O44</f>
        <v>14</v>
      </c>
      <c r="O148" s="31">
        <f>'Dim. Mat'!C44</f>
        <v>1</v>
      </c>
    </row>
    <row r="149" spans="2:15" x14ac:dyDescent="0.4">
      <c r="B149" s="59" t="s">
        <v>151</v>
      </c>
      <c r="C149" s="192"/>
      <c r="D149" s="27" t="s">
        <v>100</v>
      </c>
      <c r="E149" s="28" t="str">
        <f>'Dim. Mat'!F45</f>
        <v>VKWONX VDXOUTMX</v>
      </c>
      <c r="F149" s="29" t="str">
        <f>'Dim. Mat'!G45</f>
        <v>SGHCMZUT</v>
      </c>
      <c r="G149" s="29" t="str">
        <f>'Dim. Mat'!H45</f>
        <v>S2HCL</v>
      </c>
      <c r="H149" s="30">
        <f>'Dim. Mat'!I45</f>
        <v>0</v>
      </c>
      <c r="I149" s="30">
        <f>'Dim. Mat'!J45</f>
        <v>0</v>
      </c>
      <c r="J149" s="30">
        <f>'Dim. Mat'!K45</f>
        <v>0</v>
      </c>
      <c r="K149" s="30">
        <f>'Dim. Mat'!L45</f>
        <v>0</v>
      </c>
      <c r="L149" s="30">
        <f>'Dim. Mat'!M45</f>
        <v>0</v>
      </c>
      <c r="M149" s="30">
        <f>'Dim. Mat'!N45</f>
        <v>0</v>
      </c>
      <c r="N149" s="30">
        <f>'Dim. Mat'!O45</f>
        <v>13</v>
      </c>
      <c r="O149" s="31">
        <f>'Dim. Mat'!C45</f>
        <v>1</v>
      </c>
    </row>
    <row r="150" spans="2:15" ht="17.399999999999999" thickBot="1" x14ac:dyDescent="0.45">
      <c r="B150" s="59" t="s">
        <v>151</v>
      </c>
      <c r="C150" s="193"/>
      <c r="D150" s="32" t="s">
        <v>99</v>
      </c>
      <c r="E150" s="33" t="str">
        <f>'Dim. Mat'!F46</f>
        <v/>
      </c>
      <c r="F150" s="34" t="str">
        <f>'Dim. Mat'!G46</f>
        <v/>
      </c>
      <c r="G150" s="34" t="str">
        <f>'Dim. Mat'!H46</f>
        <v/>
      </c>
      <c r="H150" s="35">
        <f>'Dim. Mat'!I46</f>
        <v>0</v>
      </c>
      <c r="I150" s="35">
        <f>'Dim. Mat'!J46</f>
        <v>0</v>
      </c>
      <c r="J150" s="35">
        <f>'Dim. Mat'!K46</f>
        <v>0</v>
      </c>
      <c r="K150" s="35">
        <f>'Dim. Mat'!L46</f>
        <v>0</v>
      </c>
      <c r="L150" s="35">
        <f>'Dim. Mat'!M46</f>
        <v>0</v>
      </c>
      <c r="M150" s="35">
        <f>'Dim. Mat'!N46</f>
        <v>0</v>
      </c>
      <c r="N150" s="35" t="str">
        <f>'Dim. Mat'!O46</f>
        <v/>
      </c>
      <c r="O150" s="36" t="str">
        <f>'Dim. Mat'!C46</f>
        <v/>
      </c>
    </row>
    <row r="151" spans="2:15" x14ac:dyDescent="0.4">
      <c r="B151" s="62" t="s">
        <v>151</v>
      </c>
      <c r="C151" s="195">
        <v>12</v>
      </c>
      <c r="D151" s="37" t="s">
        <v>102</v>
      </c>
      <c r="E151" s="38" t="str">
        <f>'Dim. Mat'!F47</f>
        <v>IGFQYVPOSX MXCXLQ</v>
      </c>
      <c r="F151" s="39" t="str">
        <f>'Dim. Mat'!G47</f>
        <v>CZKSFTSR</v>
      </c>
      <c r="G151" s="39" t="str">
        <f>'Dim. Mat'!H47</f>
        <v>S1FCL</v>
      </c>
      <c r="H151" s="40">
        <f>'Dim. Mat'!I47</f>
        <v>0</v>
      </c>
      <c r="I151" s="40">
        <f>'Dim. Mat'!J47</f>
        <v>0</v>
      </c>
      <c r="J151" s="40">
        <f>'Dim. Mat'!K47</f>
        <v>0</v>
      </c>
      <c r="K151" s="40">
        <f>'Dim. Mat'!L47</f>
        <v>0</v>
      </c>
      <c r="L151" s="40">
        <f>'Dim. Mat'!M47</f>
        <v>0</v>
      </c>
      <c r="M151" s="40">
        <f>'Dim. Mat'!N47</f>
        <v>0</v>
      </c>
      <c r="N151" s="40">
        <f>'Dim. Mat'!O47</f>
        <v>10</v>
      </c>
      <c r="O151" s="41">
        <f>'Dim. Mat'!C47</f>
        <v>1</v>
      </c>
    </row>
    <row r="152" spans="2:15" x14ac:dyDescent="0.4">
      <c r="B152" s="63" t="s">
        <v>151</v>
      </c>
      <c r="C152" s="196"/>
      <c r="D152" s="42" t="s">
        <v>101</v>
      </c>
      <c r="E152" s="43" t="str">
        <f>'Dim. Mat'!F48</f>
        <v>DZYNRDS SGGFEZN</v>
      </c>
      <c r="F152" s="44" t="str">
        <f>'Dim. Mat'!G48</f>
        <v>NCQVLGWX</v>
      </c>
      <c r="G152" s="44" t="str">
        <f>'Dim. Mat'!H48</f>
        <v>S2HCL</v>
      </c>
      <c r="H152" s="45">
        <f>'Dim. Mat'!I48</f>
        <v>0</v>
      </c>
      <c r="I152" s="45">
        <f>'Dim. Mat'!J48</f>
        <v>0</v>
      </c>
      <c r="J152" s="45">
        <f>'Dim. Mat'!K48</f>
        <v>0</v>
      </c>
      <c r="K152" s="45">
        <f>'Dim. Mat'!L48</f>
        <v>0</v>
      </c>
      <c r="L152" s="45">
        <f>'Dim. Mat'!M48</f>
        <v>0</v>
      </c>
      <c r="M152" s="45">
        <f>'Dim. Mat'!N48</f>
        <v>0</v>
      </c>
      <c r="N152" s="45">
        <f>'Dim. Mat'!O48</f>
        <v>13</v>
      </c>
      <c r="O152" s="46">
        <f>'Dim. Mat'!C48</f>
        <v>1</v>
      </c>
    </row>
    <row r="153" spans="2:15" x14ac:dyDescent="0.4">
      <c r="B153" s="63" t="s">
        <v>151</v>
      </c>
      <c r="C153" s="196"/>
      <c r="D153" s="42" t="s">
        <v>100</v>
      </c>
      <c r="E153" s="43" t="str">
        <f>'Dim. Mat'!F49</f>
        <v>YWEYYL QUSNPGL</v>
      </c>
      <c r="F153" s="44" t="str">
        <f>'Dim. Mat'!G49</f>
        <v>LRFZ 1HYC</v>
      </c>
      <c r="G153" s="44" t="str">
        <f>'Dim. Mat'!H49</f>
        <v>S3FCL</v>
      </c>
      <c r="H153" s="45">
        <f>'Dim. Mat'!I49</f>
        <v>0</v>
      </c>
      <c r="I153" s="45">
        <f>'Dim. Mat'!J49</f>
        <v>0</v>
      </c>
      <c r="J153" s="45">
        <f>'Dim. Mat'!K49</f>
        <v>0</v>
      </c>
      <c r="K153" s="45">
        <f>'Dim. Mat'!L49</f>
        <v>0</v>
      </c>
      <c r="L153" s="45">
        <f>'Dim. Mat'!M49</f>
        <v>0</v>
      </c>
      <c r="M153" s="45">
        <f>'Dim. Mat'!N49</f>
        <v>0</v>
      </c>
      <c r="N153" s="45">
        <f>'Dim. Mat'!O49</f>
        <v>14</v>
      </c>
      <c r="O153" s="46">
        <f>'Dim. Mat'!C49</f>
        <v>1</v>
      </c>
    </row>
    <row r="154" spans="2:15" ht="17.399999999999999" thickBot="1" x14ac:dyDescent="0.45">
      <c r="B154" s="64" t="s">
        <v>151</v>
      </c>
      <c r="C154" s="198"/>
      <c r="D154" s="52" t="s">
        <v>99</v>
      </c>
      <c r="E154" s="53" t="str">
        <f>'Dim. Mat'!F50</f>
        <v/>
      </c>
      <c r="F154" s="54" t="str">
        <f>'Dim. Mat'!G50</f>
        <v/>
      </c>
      <c r="G154" s="54" t="str">
        <f>'Dim. Mat'!H50</f>
        <v/>
      </c>
      <c r="H154" s="55">
        <f>'Dim. Mat'!I50</f>
        <v>0</v>
      </c>
      <c r="I154" s="55">
        <f>'Dim. Mat'!J50</f>
        <v>0</v>
      </c>
      <c r="J154" s="55">
        <f>'Dim. Mat'!K50</f>
        <v>0</v>
      </c>
      <c r="K154" s="55">
        <f>'Dim. Mat'!L50</f>
        <v>0</v>
      </c>
      <c r="L154" s="55">
        <f>'Dim. Mat'!M50</f>
        <v>0</v>
      </c>
      <c r="M154" s="55">
        <f>'Dim. Mat'!N50</f>
        <v>0</v>
      </c>
      <c r="N154" s="55" t="str">
        <f>'Dim. Mat'!O50</f>
        <v/>
      </c>
      <c r="O154" s="56" t="str">
        <f>'Dim. Mat'!C50</f>
        <v/>
      </c>
    </row>
    <row r="155" spans="2:15" x14ac:dyDescent="0.4">
      <c r="B155" s="65" t="s">
        <v>151</v>
      </c>
      <c r="C155" s="191">
        <v>13</v>
      </c>
      <c r="D155" s="22" t="s">
        <v>102</v>
      </c>
      <c r="E155" s="23" t="str">
        <f>'Dim. Mat'!F51</f>
        <v/>
      </c>
      <c r="F155" s="24" t="str">
        <f>'Dim. Mat'!G51</f>
        <v/>
      </c>
      <c r="G155" s="24" t="str">
        <f>'Dim. Mat'!H51</f>
        <v/>
      </c>
      <c r="H155" s="25">
        <f>'Dim. Mat'!I51</f>
        <v>0</v>
      </c>
      <c r="I155" s="25">
        <f>'Dim. Mat'!J51</f>
        <v>0</v>
      </c>
      <c r="J155" s="25">
        <f>'Dim. Mat'!K51</f>
        <v>0</v>
      </c>
      <c r="K155" s="25">
        <f>'Dim. Mat'!L51</f>
        <v>0</v>
      </c>
      <c r="L155" s="25">
        <f>'Dim. Mat'!M51</f>
        <v>0</v>
      </c>
      <c r="M155" s="25">
        <f>'Dim. Mat'!N51</f>
        <v>0</v>
      </c>
      <c r="N155" s="25" t="str">
        <f>'Dim. Mat'!O51</f>
        <v/>
      </c>
      <c r="O155" s="26" t="str">
        <f>'Dim. Mat'!C51</f>
        <v/>
      </c>
    </row>
    <row r="156" spans="2:15" x14ac:dyDescent="0.4">
      <c r="B156" s="59" t="s">
        <v>151</v>
      </c>
      <c r="C156" s="192"/>
      <c r="D156" s="27" t="s">
        <v>101</v>
      </c>
      <c r="E156" s="28" t="str">
        <f>'Dim. Mat'!F52</f>
        <v/>
      </c>
      <c r="F156" s="29" t="str">
        <f>'Dim. Mat'!G52</f>
        <v/>
      </c>
      <c r="G156" s="29" t="str">
        <f>'Dim. Mat'!H52</f>
        <v/>
      </c>
      <c r="H156" s="30">
        <f>'Dim. Mat'!I52</f>
        <v>0</v>
      </c>
      <c r="I156" s="30">
        <f>'Dim. Mat'!J52</f>
        <v>0</v>
      </c>
      <c r="J156" s="30">
        <f>'Dim. Mat'!K52</f>
        <v>0</v>
      </c>
      <c r="K156" s="30">
        <f>'Dim. Mat'!L52</f>
        <v>0</v>
      </c>
      <c r="L156" s="30">
        <f>'Dim. Mat'!M52</f>
        <v>0</v>
      </c>
      <c r="M156" s="30">
        <f>'Dim. Mat'!N52</f>
        <v>0</v>
      </c>
      <c r="N156" s="30" t="str">
        <f>'Dim. Mat'!O52</f>
        <v/>
      </c>
      <c r="O156" s="31" t="str">
        <f>'Dim. Mat'!C52</f>
        <v/>
      </c>
    </row>
    <row r="157" spans="2:15" x14ac:dyDescent="0.4">
      <c r="B157" s="59" t="s">
        <v>151</v>
      </c>
      <c r="C157" s="192"/>
      <c r="D157" s="27" t="s">
        <v>100</v>
      </c>
      <c r="E157" s="28" t="str">
        <f>'Dim. Mat'!F53</f>
        <v/>
      </c>
      <c r="F157" s="29" t="str">
        <f>'Dim. Mat'!G53</f>
        <v/>
      </c>
      <c r="G157" s="29" t="str">
        <f>'Dim. Mat'!H53</f>
        <v/>
      </c>
      <c r="H157" s="30">
        <f>'Dim. Mat'!I53</f>
        <v>0</v>
      </c>
      <c r="I157" s="30">
        <f>'Dim. Mat'!J53</f>
        <v>0</v>
      </c>
      <c r="J157" s="30">
        <f>'Dim. Mat'!K53</f>
        <v>0</v>
      </c>
      <c r="K157" s="30">
        <f>'Dim. Mat'!L53</f>
        <v>0</v>
      </c>
      <c r="L157" s="30">
        <f>'Dim. Mat'!M53</f>
        <v>0</v>
      </c>
      <c r="M157" s="30">
        <f>'Dim. Mat'!N53</f>
        <v>0</v>
      </c>
      <c r="N157" s="30" t="str">
        <f>'Dim. Mat'!O53</f>
        <v/>
      </c>
      <c r="O157" s="31" t="str">
        <f>'Dim. Mat'!C53</f>
        <v/>
      </c>
    </row>
    <row r="158" spans="2:15" ht="17.399999999999999" thickBot="1" x14ac:dyDescent="0.45">
      <c r="B158" s="66" t="s">
        <v>151</v>
      </c>
      <c r="C158" s="199"/>
      <c r="D158" s="67" t="s">
        <v>99</v>
      </c>
      <c r="E158" s="68" t="str">
        <f>'Dim. Mat'!F54</f>
        <v/>
      </c>
      <c r="F158" s="69" t="str">
        <f>'Dim. Mat'!G54</f>
        <v/>
      </c>
      <c r="G158" s="69" t="str">
        <f>'Dim. Mat'!H54</f>
        <v/>
      </c>
      <c r="H158" s="70">
        <f>'Dim. Mat'!I54</f>
        <v>0</v>
      </c>
      <c r="I158" s="70">
        <f>'Dim. Mat'!J54</f>
        <v>0</v>
      </c>
      <c r="J158" s="70">
        <f>'Dim. Mat'!K54</f>
        <v>0</v>
      </c>
      <c r="K158" s="70">
        <f>'Dim. Mat'!L54</f>
        <v>0</v>
      </c>
      <c r="L158" s="70">
        <f>'Dim. Mat'!M54</f>
        <v>0</v>
      </c>
      <c r="M158" s="70">
        <f>'Dim. Mat'!N54</f>
        <v>0</v>
      </c>
      <c r="N158" s="70" t="str">
        <f>'Dim. Mat'!O54</f>
        <v/>
      </c>
      <c r="O158" s="71" t="str">
        <f>'Dim. Mat'!C54</f>
        <v/>
      </c>
    </row>
    <row r="159" spans="2:15" ht="17.399999999999999" thickTop="1" x14ac:dyDescent="0.4">
      <c r="B159" s="59" t="s">
        <v>152</v>
      </c>
      <c r="C159" s="191" t="s">
        <v>111</v>
      </c>
      <c r="D159" s="22" t="s">
        <v>102</v>
      </c>
      <c r="E159" s="23" t="str">
        <f>'Dim. APM'!F3</f>
        <v>EEYUKBOD OBNWHED</v>
      </c>
      <c r="F159" s="23" t="str">
        <f>'Dim. APM'!G3</f>
        <v>GI IERXDBUBTK GTG ZOXDR</v>
      </c>
      <c r="G159" s="23" t="str">
        <f>'Dim. APM'!H3</f>
        <v>S1HCL</v>
      </c>
      <c r="H159" s="61">
        <f>'Dim. APM'!I3</f>
        <v>0</v>
      </c>
      <c r="I159" s="61">
        <f>'Dim. APM'!J3</f>
        <v>0</v>
      </c>
      <c r="J159" s="61">
        <f>'Dim. APM'!K3</f>
        <v>0</v>
      </c>
      <c r="K159" s="61">
        <f>'Dim. APM'!L3</f>
        <v>0</v>
      </c>
      <c r="L159" s="61">
        <f>'Dim. APM'!M3</f>
        <v>0</v>
      </c>
      <c r="M159" s="61">
        <f>'Dim. APM'!N3</f>
        <v>0</v>
      </c>
      <c r="N159" s="61">
        <f>'Dim. APM'!O3</f>
        <v>11</v>
      </c>
      <c r="O159" s="26">
        <f>'Dim. APM'!C3</f>
        <v>1</v>
      </c>
    </row>
    <row r="160" spans="2:15" x14ac:dyDescent="0.4">
      <c r="B160" s="59" t="s">
        <v>152</v>
      </c>
      <c r="C160" s="192"/>
      <c r="D160" s="27" t="s">
        <v>101</v>
      </c>
      <c r="E160" s="28" t="str">
        <f>'Dim. APM'!F4</f>
        <v>SNDWVQ ERCQPBI</v>
      </c>
      <c r="F160" s="29" t="str">
        <f>'Dim. APM'!G4</f>
        <v>IMPQFZYE</v>
      </c>
      <c r="G160" s="29" t="str">
        <f>'Dim. APM'!H4</f>
        <v>S3HCL</v>
      </c>
      <c r="H160" s="30">
        <f>'Dim. APM'!I4</f>
        <v>0</v>
      </c>
      <c r="I160" s="30">
        <f>'Dim. APM'!J4</f>
        <v>0</v>
      </c>
      <c r="J160" s="30">
        <f>'Dim. APM'!K4</f>
        <v>0</v>
      </c>
      <c r="K160" s="30">
        <f>'Dim. APM'!L4</f>
        <v>0</v>
      </c>
      <c r="L160" s="30">
        <f>'Dim. APM'!M4</f>
        <v>0</v>
      </c>
      <c r="M160" s="30">
        <f>'Dim. APM'!N4</f>
        <v>0</v>
      </c>
      <c r="N160" s="30">
        <f>'Dim. APM'!O4</f>
        <v>15</v>
      </c>
      <c r="O160" s="31">
        <f>'Dim. APM'!C4</f>
        <v>1</v>
      </c>
    </row>
    <row r="161" spans="2:15" x14ac:dyDescent="0.4">
      <c r="B161" s="59" t="s">
        <v>152</v>
      </c>
      <c r="C161" s="192"/>
      <c r="D161" s="27" t="s">
        <v>100</v>
      </c>
      <c r="E161" s="28" t="str">
        <f>'Dim. APM'!F5</f>
        <v>AILAN HGIU XXTYLB</v>
      </c>
      <c r="F161" s="29" t="str">
        <f>'Dim. APM'!G5</f>
        <v>GMKTRYND</v>
      </c>
      <c r="G161" s="29" t="str">
        <f>'Dim. APM'!H5</f>
        <v>S2HCL</v>
      </c>
      <c r="H161" s="30">
        <f>'Dim. APM'!I5</f>
        <v>0</v>
      </c>
      <c r="I161" s="30">
        <f>'Dim. APM'!J5</f>
        <v>0</v>
      </c>
      <c r="J161" s="30">
        <f>'Dim. APM'!K5</f>
        <v>0</v>
      </c>
      <c r="K161" s="30">
        <f>'Dim. APM'!L5</f>
        <v>0</v>
      </c>
      <c r="L161" s="30">
        <f>'Dim. APM'!M5</f>
        <v>0</v>
      </c>
      <c r="M161" s="30">
        <f>'Dim. APM'!N5</f>
        <v>0</v>
      </c>
      <c r="N161" s="30">
        <f>'Dim. APM'!O5</f>
        <v>13</v>
      </c>
      <c r="O161" s="31">
        <f>'Dim. APM'!C5</f>
        <v>1</v>
      </c>
    </row>
    <row r="162" spans="2:15" ht="17.399999999999999" thickBot="1" x14ac:dyDescent="0.45">
      <c r="B162" s="59" t="s">
        <v>152</v>
      </c>
      <c r="C162" s="193"/>
      <c r="D162" s="32" t="s">
        <v>99</v>
      </c>
      <c r="E162" s="33" t="str">
        <f>'Dim. APM'!F6</f>
        <v>UWGF PLGQGYSVW (XW)</v>
      </c>
      <c r="F162" s="34" t="str">
        <f>'Dim. APM'!G6</f>
        <v>HAU ZFDQQ</v>
      </c>
      <c r="G162" s="34" t="str">
        <f>'Dim. APM'!H6</f>
        <v>S2HCL</v>
      </c>
      <c r="H162" s="35">
        <f>'Dim. APM'!I6</f>
        <v>0</v>
      </c>
      <c r="I162" s="35">
        <f>'Dim. APM'!J6</f>
        <v>0</v>
      </c>
      <c r="J162" s="35">
        <f>'Dim. APM'!K6</f>
        <v>0</v>
      </c>
      <c r="K162" s="35">
        <f>'Dim. APM'!L6</f>
        <v>0</v>
      </c>
      <c r="L162" s="35">
        <f>'Dim. APM'!M6</f>
        <v>0</v>
      </c>
      <c r="M162" s="35">
        <f>'Dim. APM'!N6</f>
        <v>0</v>
      </c>
      <c r="N162" s="35">
        <f>'Dim. APM'!O6</f>
        <v>13</v>
      </c>
      <c r="O162" s="36">
        <f>'Dim. APM'!C6</f>
        <v>1</v>
      </c>
    </row>
    <row r="163" spans="2:15" x14ac:dyDescent="0.4">
      <c r="B163" s="62" t="s">
        <v>152</v>
      </c>
      <c r="C163" s="195" t="s">
        <v>110</v>
      </c>
      <c r="D163" s="37" t="s">
        <v>102</v>
      </c>
      <c r="E163" s="38" t="str">
        <f>'Dim. APM'!F7</f>
        <v>GGXDSEZM IPZGXKDNR</v>
      </c>
      <c r="F163" s="39" t="str">
        <f>'Dim. APM'!G7</f>
        <v>RRXBGR HHJ YRB VWYO</v>
      </c>
      <c r="G163" s="39" t="str">
        <f>'Dim. APM'!H7</f>
        <v>S2HCL</v>
      </c>
      <c r="H163" s="40">
        <f>'Dim. APM'!I7</f>
        <v>0</v>
      </c>
      <c r="I163" s="40">
        <f>'Dim. APM'!J7</f>
        <v>0</v>
      </c>
      <c r="J163" s="40">
        <f>'Dim. APM'!K7</f>
        <v>0</v>
      </c>
      <c r="K163" s="40">
        <f>'Dim. APM'!L7</f>
        <v>0</v>
      </c>
      <c r="L163" s="40">
        <f>'Dim. APM'!M7</f>
        <v>0</v>
      </c>
      <c r="M163" s="40">
        <f>'Dim. APM'!N7</f>
        <v>0</v>
      </c>
      <c r="N163" s="40">
        <f>'Dim. APM'!O7</f>
        <v>13</v>
      </c>
      <c r="O163" s="41">
        <f>'Dim. APM'!C7</f>
        <v>1</v>
      </c>
    </row>
    <row r="164" spans="2:15" x14ac:dyDescent="0.4">
      <c r="B164" s="63" t="s">
        <v>152</v>
      </c>
      <c r="C164" s="196"/>
      <c r="D164" s="42" t="s">
        <v>101</v>
      </c>
      <c r="E164" s="43" t="str">
        <f>'Dim. APM'!F8</f>
        <v>IVGTBBI RSKKCB</v>
      </c>
      <c r="F164" s="44" t="str">
        <f>'Dim. APM'!G8</f>
        <v>YRDQWHKLGW</v>
      </c>
      <c r="G164" s="44" t="str">
        <f>'Dim. APM'!H8</f>
        <v>S3HCL</v>
      </c>
      <c r="H164" s="45">
        <f>'Dim. APM'!I8</f>
        <v>0</v>
      </c>
      <c r="I164" s="45">
        <f>'Dim. APM'!J8</f>
        <v>0</v>
      </c>
      <c r="J164" s="45">
        <f>'Dim. APM'!K8</f>
        <v>0</v>
      </c>
      <c r="K164" s="45">
        <f>'Dim. APM'!L8</f>
        <v>0</v>
      </c>
      <c r="L164" s="45">
        <f>'Dim. APM'!M8</f>
        <v>0</v>
      </c>
      <c r="M164" s="45">
        <f>'Dim. APM'!N8</f>
        <v>0</v>
      </c>
      <c r="N164" s="45">
        <f>'Dim. APM'!O8</f>
        <v>15</v>
      </c>
      <c r="O164" s="46">
        <f>'Dim. APM'!C8</f>
        <v>1</v>
      </c>
    </row>
    <row r="165" spans="2:15" x14ac:dyDescent="0.4">
      <c r="B165" s="63" t="s">
        <v>152</v>
      </c>
      <c r="C165" s="196"/>
      <c r="D165" s="42" t="s">
        <v>100</v>
      </c>
      <c r="E165" s="43" t="str">
        <f>'Dim. APM'!F9</f>
        <v>FNVXAHJ LYCWCE</v>
      </c>
      <c r="F165" s="44" t="str">
        <f>'Dim. APM'!G9</f>
        <v>ZAMK 5ERU</v>
      </c>
      <c r="G165" s="44" t="str">
        <f>'Dim. APM'!H9</f>
        <v>S3HCL</v>
      </c>
      <c r="H165" s="45">
        <f>'Dim. APM'!I9</f>
        <v>0</v>
      </c>
      <c r="I165" s="45">
        <f>'Dim. APM'!J9</f>
        <v>0</v>
      </c>
      <c r="J165" s="45">
        <f>'Dim. APM'!K9</f>
        <v>0</v>
      </c>
      <c r="K165" s="45">
        <f>'Dim. APM'!L9</f>
        <v>0</v>
      </c>
      <c r="L165" s="45">
        <f>'Dim. APM'!M9</f>
        <v>0</v>
      </c>
      <c r="M165" s="45">
        <f>'Dim. APM'!N9</f>
        <v>0</v>
      </c>
      <c r="N165" s="45">
        <f>'Dim. APM'!O9</f>
        <v>15</v>
      </c>
      <c r="O165" s="46">
        <f>'Dim. APM'!C9</f>
        <v>1</v>
      </c>
    </row>
    <row r="166" spans="2:15" ht="17.399999999999999" thickBot="1" x14ac:dyDescent="0.45">
      <c r="B166" s="64" t="s">
        <v>152</v>
      </c>
      <c r="C166" s="197"/>
      <c r="D166" s="47" t="s">
        <v>99</v>
      </c>
      <c r="E166" s="48" t="str">
        <f>'Dim. APM'!F10</f>
        <v>PRHMUZMVOJGQ HDZNS</v>
      </c>
      <c r="F166" s="49" t="str">
        <f>'Dim. APM'!G10</f>
        <v>HDGSDB</v>
      </c>
      <c r="G166" s="49" t="str">
        <f>'Dim. APM'!H10</f>
        <v>S1FCL</v>
      </c>
      <c r="H166" s="50">
        <f>'Dim. APM'!I10</f>
        <v>0</v>
      </c>
      <c r="I166" s="50">
        <f>'Dim. APM'!J10</f>
        <v>0</v>
      </c>
      <c r="J166" s="50">
        <f>'Dim. APM'!K10</f>
        <v>0</v>
      </c>
      <c r="K166" s="50">
        <f>'Dim. APM'!L10</f>
        <v>0</v>
      </c>
      <c r="L166" s="50">
        <f>'Dim. APM'!M10</f>
        <v>0</v>
      </c>
      <c r="M166" s="50">
        <f>'Dim. APM'!N10</f>
        <v>0</v>
      </c>
      <c r="N166" s="50">
        <f>'Dim. APM'!O10</f>
        <v>10</v>
      </c>
      <c r="O166" s="51">
        <f>'Dim. APM'!C10</f>
        <v>1</v>
      </c>
    </row>
    <row r="167" spans="2:15" x14ac:dyDescent="0.4">
      <c r="B167" s="59" t="s">
        <v>152</v>
      </c>
      <c r="C167" s="191" t="s">
        <v>109</v>
      </c>
      <c r="D167" s="22" t="s">
        <v>102</v>
      </c>
      <c r="E167" s="23" t="str">
        <f>'Dim. APM'!F11</f>
        <v>OFTZ BGNLQZYJH</v>
      </c>
      <c r="F167" s="24" t="str">
        <f>'Dim. APM'!G11</f>
        <v>HV SPSPCYZRVC ZES WZJOM</v>
      </c>
      <c r="G167" s="24" t="str">
        <f>'Dim. APM'!H11</f>
        <v>S2HCL</v>
      </c>
      <c r="H167" s="25">
        <f>'Dim. APM'!I11</f>
        <v>0</v>
      </c>
      <c r="I167" s="25">
        <f>'Dim. APM'!J11</f>
        <v>0</v>
      </c>
      <c r="J167" s="25">
        <f>'Dim. APM'!K11</f>
        <v>0</v>
      </c>
      <c r="K167" s="25">
        <f>'Dim. APM'!L11</f>
        <v>0</v>
      </c>
      <c r="L167" s="25">
        <f>'Dim. APM'!M11</f>
        <v>0</v>
      </c>
      <c r="M167" s="25">
        <f>'Dim. APM'!N11</f>
        <v>0</v>
      </c>
      <c r="N167" s="25">
        <f>'Dim. APM'!O11</f>
        <v>13</v>
      </c>
      <c r="O167" s="26">
        <f>'Dim. APM'!C11</f>
        <v>1</v>
      </c>
    </row>
    <row r="168" spans="2:15" x14ac:dyDescent="0.4">
      <c r="B168" s="59" t="s">
        <v>152</v>
      </c>
      <c r="C168" s="192"/>
      <c r="D168" s="27" t="s">
        <v>101</v>
      </c>
      <c r="E168" s="28" t="str">
        <f>'Dim. APM'!F12</f>
        <v/>
      </c>
      <c r="F168" s="29" t="str">
        <f>'Dim. APM'!G12</f>
        <v/>
      </c>
      <c r="G168" s="29" t="str">
        <f>'Dim. APM'!H12</f>
        <v/>
      </c>
      <c r="H168" s="30">
        <f>'Dim. APM'!I12</f>
        <v>0</v>
      </c>
      <c r="I168" s="30">
        <f>'Dim. APM'!J12</f>
        <v>0</v>
      </c>
      <c r="J168" s="30">
        <f>'Dim. APM'!K12</f>
        <v>0</v>
      </c>
      <c r="K168" s="30">
        <f>'Dim. APM'!L12</f>
        <v>0</v>
      </c>
      <c r="L168" s="30">
        <f>'Dim. APM'!M12</f>
        <v>0</v>
      </c>
      <c r="M168" s="30">
        <f>'Dim. APM'!N12</f>
        <v>0</v>
      </c>
      <c r="N168" s="30" t="str">
        <f>'Dim. APM'!O12</f>
        <v/>
      </c>
      <c r="O168" s="31" t="str">
        <f>'Dim. APM'!C12</f>
        <v/>
      </c>
    </row>
    <row r="169" spans="2:15" x14ac:dyDescent="0.4">
      <c r="B169" s="59" t="s">
        <v>152</v>
      </c>
      <c r="C169" s="192"/>
      <c r="D169" s="27" t="s">
        <v>100</v>
      </c>
      <c r="E169" s="28" t="str">
        <f>'Dim. APM'!F13</f>
        <v>YCVQP EUAQEYU</v>
      </c>
      <c r="F169" s="29" t="str">
        <f>'Dim. APM'!G13</f>
        <v>YOASCP ADK HZK AOEA</v>
      </c>
      <c r="G169" s="29" t="str">
        <f>'Dim. APM'!H13</f>
        <v>S3HCL</v>
      </c>
      <c r="H169" s="30">
        <f>'Dim. APM'!I13</f>
        <v>0</v>
      </c>
      <c r="I169" s="30">
        <f>'Dim. APM'!J13</f>
        <v>0</v>
      </c>
      <c r="J169" s="30">
        <f>'Dim. APM'!K13</f>
        <v>0</v>
      </c>
      <c r="K169" s="30">
        <f>'Dim. APM'!L13</f>
        <v>0</v>
      </c>
      <c r="L169" s="30">
        <f>'Dim. APM'!M13</f>
        <v>0</v>
      </c>
      <c r="M169" s="30">
        <f>'Dim. APM'!N13</f>
        <v>0</v>
      </c>
      <c r="N169" s="30">
        <f>'Dim. APM'!O13</f>
        <v>15</v>
      </c>
      <c r="O169" s="31">
        <f>'Dim. APM'!C13</f>
        <v>1</v>
      </c>
    </row>
    <row r="170" spans="2:15" ht="17.399999999999999" thickBot="1" x14ac:dyDescent="0.45">
      <c r="B170" s="59" t="s">
        <v>152</v>
      </c>
      <c r="C170" s="193"/>
      <c r="D170" s="32" t="s">
        <v>99</v>
      </c>
      <c r="E170" s="33" t="str">
        <f>'Dim. APM'!F14</f>
        <v>NHAMKWXDR VHPCOH</v>
      </c>
      <c r="F170" s="34" t="str">
        <f>'Dim. APM'!G14</f>
        <v>NOL SCKCC</v>
      </c>
      <c r="G170" s="34" t="str">
        <f>'Dim. APM'!H14</f>
        <v>S1HCL</v>
      </c>
      <c r="H170" s="35">
        <f>'Dim. APM'!I14</f>
        <v>0</v>
      </c>
      <c r="I170" s="35">
        <f>'Dim. APM'!J14</f>
        <v>0</v>
      </c>
      <c r="J170" s="35">
        <f>'Dim. APM'!K14</f>
        <v>0</v>
      </c>
      <c r="K170" s="35">
        <f>'Dim. APM'!L14</f>
        <v>0</v>
      </c>
      <c r="L170" s="35">
        <f>'Dim. APM'!M14</f>
        <v>0</v>
      </c>
      <c r="M170" s="35">
        <f>'Dim. APM'!N14</f>
        <v>0</v>
      </c>
      <c r="N170" s="35">
        <f>'Dim. APM'!O14</f>
        <v>11</v>
      </c>
      <c r="O170" s="36">
        <f>'Dim. APM'!C14</f>
        <v>2</v>
      </c>
    </row>
    <row r="171" spans="2:15" x14ac:dyDescent="0.4">
      <c r="B171" s="62" t="s">
        <v>152</v>
      </c>
      <c r="C171" s="195" t="s">
        <v>108</v>
      </c>
      <c r="D171" s="37" t="s">
        <v>102</v>
      </c>
      <c r="E171" s="38" t="str">
        <f>'Dim. APM'!F15</f>
        <v>VTTQVF MGKZ</v>
      </c>
      <c r="F171" s="39" t="str">
        <f>'Dim. APM'!G15</f>
        <v>BYPFWEKU</v>
      </c>
      <c r="G171" s="39" t="str">
        <f>'Dim. APM'!H15</f>
        <v>CHCL</v>
      </c>
      <c r="H171" s="40">
        <f>'Dim. APM'!I15</f>
        <v>0</v>
      </c>
      <c r="I171" s="40">
        <f>'Dim. APM'!J15</f>
        <v>0</v>
      </c>
      <c r="J171" s="40">
        <f>'Dim. APM'!K15</f>
        <v>0</v>
      </c>
      <c r="K171" s="40">
        <f>'Dim. APM'!L15</f>
        <v>0</v>
      </c>
      <c r="L171" s="40">
        <f>'Dim. APM'!M15</f>
        <v>0</v>
      </c>
      <c r="M171" s="40">
        <f>'Dim. APM'!N15</f>
        <v>0</v>
      </c>
      <c r="N171" s="40">
        <f>'Dim. APM'!O15</f>
        <v>7</v>
      </c>
      <c r="O171" s="41">
        <f>'Dim. APM'!C15</f>
        <v>1</v>
      </c>
    </row>
    <row r="172" spans="2:15" x14ac:dyDescent="0.4">
      <c r="B172" s="63" t="s">
        <v>152</v>
      </c>
      <c r="C172" s="196"/>
      <c r="D172" s="42" t="s">
        <v>101</v>
      </c>
      <c r="E172" s="43" t="str">
        <f>'Dim. APM'!F16</f>
        <v>UATOBXN QVRJIZT</v>
      </c>
      <c r="F172" s="44" t="str">
        <f>'Dim. APM'!G16</f>
        <v>XMYN</v>
      </c>
      <c r="G172" s="44" t="str">
        <f>'Dim. APM'!H16</f>
        <v>S2HCL</v>
      </c>
      <c r="H172" s="45">
        <f>'Dim. APM'!I16</f>
        <v>0</v>
      </c>
      <c r="I172" s="45">
        <f>'Dim. APM'!J16</f>
        <v>0</v>
      </c>
      <c r="J172" s="45">
        <f>'Dim. APM'!K16</f>
        <v>0</v>
      </c>
      <c r="K172" s="45">
        <f>'Dim. APM'!L16</f>
        <v>0</v>
      </c>
      <c r="L172" s="45">
        <f>'Dim. APM'!M16</f>
        <v>0</v>
      </c>
      <c r="M172" s="45">
        <f>'Dim. APM'!N16</f>
        <v>0</v>
      </c>
      <c r="N172" s="45">
        <f>'Dim. APM'!O16</f>
        <v>13</v>
      </c>
      <c r="O172" s="46">
        <f>'Dim. APM'!C16</f>
        <v>1</v>
      </c>
    </row>
    <row r="173" spans="2:15" x14ac:dyDescent="0.4">
      <c r="B173" s="63" t="s">
        <v>152</v>
      </c>
      <c r="C173" s="196"/>
      <c r="D173" s="42" t="s">
        <v>100</v>
      </c>
      <c r="E173" s="43" t="str">
        <f>'Dim. APM'!F17</f>
        <v>QPBGAMNUU MUJDFAUEO</v>
      </c>
      <c r="F173" s="44" t="str">
        <f>'Dim. APM'!G17</f>
        <v>TRL IXETD</v>
      </c>
      <c r="G173" s="44" t="str">
        <f>'Dim. APM'!H17</f>
        <v>CFCL</v>
      </c>
      <c r="H173" s="45">
        <f>'Dim. APM'!I17</f>
        <v>0</v>
      </c>
      <c r="I173" s="45">
        <f>'Dim. APM'!J17</f>
        <v>0</v>
      </c>
      <c r="J173" s="45">
        <f>'Dim. APM'!K17</f>
        <v>0</v>
      </c>
      <c r="K173" s="45">
        <f>'Dim. APM'!L17</f>
        <v>0</v>
      </c>
      <c r="L173" s="45">
        <f>'Dim. APM'!M17</f>
        <v>0</v>
      </c>
      <c r="M173" s="45">
        <f>'Dim. APM'!N17</f>
        <v>0</v>
      </c>
      <c r="N173" s="45">
        <f>'Dim. APM'!O17</f>
        <v>6</v>
      </c>
      <c r="O173" s="46">
        <f>'Dim. APM'!C17</f>
        <v>2</v>
      </c>
    </row>
    <row r="174" spans="2:15" ht="17.399999999999999" thickBot="1" x14ac:dyDescent="0.45">
      <c r="B174" s="64" t="s">
        <v>152</v>
      </c>
      <c r="C174" s="198"/>
      <c r="D174" s="52" t="s">
        <v>99</v>
      </c>
      <c r="E174" s="53" t="str">
        <f>'Dim. APM'!F18</f>
        <v>EPOIUHAUZ SWGFNGB</v>
      </c>
      <c r="F174" s="54" t="str">
        <f>'Dim. APM'!G18</f>
        <v>XXMX</v>
      </c>
      <c r="G174" s="54" t="str">
        <f>'Dim. APM'!H18</f>
        <v>S2HCL</v>
      </c>
      <c r="H174" s="55">
        <f>'Dim. APM'!I18</f>
        <v>0</v>
      </c>
      <c r="I174" s="55">
        <f>'Dim. APM'!J18</f>
        <v>0</v>
      </c>
      <c r="J174" s="55">
        <f>'Dim. APM'!K18</f>
        <v>0</v>
      </c>
      <c r="K174" s="55">
        <f>'Dim. APM'!L18</f>
        <v>0</v>
      </c>
      <c r="L174" s="55">
        <f>'Dim. APM'!M18</f>
        <v>0</v>
      </c>
      <c r="M174" s="55">
        <f>'Dim. APM'!N18</f>
        <v>0</v>
      </c>
      <c r="N174" s="55">
        <f>'Dim. APM'!O18</f>
        <v>13</v>
      </c>
      <c r="O174" s="56">
        <f>'Dim. APM'!C18</f>
        <v>1</v>
      </c>
    </row>
    <row r="175" spans="2:15" x14ac:dyDescent="0.4">
      <c r="B175" s="59" t="s">
        <v>152</v>
      </c>
      <c r="C175" s="191" t="s">
        <v>107</v>
      </c>
      <c r="D175" s="22" t="s">
        <v>102</v>
      </c>
      <c r="E175" s="23" t="str">
        <f>'Dim. APM'!F19</f>
        <v>TNLRC PMJQ</v>
      </c>
      <c r="F175" s="24" t="str">
        <f>'Dim. APM'!G19</f>
        <v>NJCJFT HOX EWY TABP</v>
      </c>
      <c r="G175" s="24" t="str">
        <f>'Dim. APM'!H19</f>
        <v>S1HCL</v>
      </c>
      <c r="H175" s="25">
        <f>'Dim. APM'!I19</f>
        <v>0</v>
      </c>
      <c r="I175" s="25">
        <f>'Dim. APM'!J19</f>
        <v>0</v>
      </c>
      <c r="J175" s="25">
        <f>'Dim. APM'!K19</f>
        <v>0</v>
      </c>
      <c r="K175" s="25">
        <f>'Dim. APM'!L19</f>
        <v>0</v>
      </c>
      <c r="L175" s="25">
        <f>'Dim. APM'!M19</f>
        <v>0</v>
      </c>
      <c r="M175" s="25">
        <f>'Dim. APM'!N19</f>
        <v>0</v>
      </c>
      <c r="N175" s="25">
        <f>'Dim. APM'!O19</f>
        <v>11</v>
      </c>
      <c r="O175" s="26">
        <f>'Dim. APM'!C19</f>
        <v>1</v>
      </c>
    </row>
    <row r="176" spans="2:15" x14ac:dyDescent="0.4">
      <c r="B176" s="59" t="s">
        <v>152</v>
      </c>
      <c r="C176" s="192"/>
      <c r="D176" s="27" t="s">
        <v>101</v>
      </c>
      <c r="E176" s="28" t="str">
        <f>'Dim. APM'!F20</f>
        <v>YUFOJ SHMHZEL</v>
      </c>
      <c r="F176" s="29" t="str">
        <f>'Dim. APM'!G20</f>
        <v>RPVLWESJ</v>
      </c>
      <c r="G176" s="29" t="str">
        <f>'Dim. APM'!H20</f>
        <v>JFCL</v>
      </c>
      <c r="H176" s="30">
        <f>'Dim. APM'!I20</f>
        <v>0</v>
      </c>
      <c r="I176" s="30">
        <f>'Dim. APM'!J20</f>
        <v>0</v>
      </c>
      <c r="J176" s="30">
        <f>'Dim. APM'!K20</f>
        <v>0</v>
      </c>
      <c r="K176" s="30">
        <f>'Dim. APM'!L20</f>
        <v>0</v>
      </c>
      <c r="L176" s="30">
        <f>'Dim. APM'!M20</f>
        <v>0</v>
      </c>
      <c r="M176" s="30">
        <f>'Dim. APM'!N20</f>
        <v>0</v>
      </c>
      <c r="N176" s="30">
        <f>'Dim. APM'!O20</f>
        <v>8</v>
      </c>
      <c r="O176" s="31">
        <f>'Dim. APM'!C20</f>
        <v>1</v>
      </c>
    </row>
    <row r="177" spans="2:15" x14ac:dyDescent="0.4">
      <c r="B177" s="59" t="s">
        <v>152</v>
      </c>
      <c r="C177" s="192"/>
      <c r="D177" s="27" t="s">
        <v>100</v>
      </c>
      <c r="E177" s="28" t="str">
        <f>'Dim. APM'!F21</f>
        <v>OASPOHQ CWAZYSXMR</v>
      </c>
      <c r="F177" s="29" t="str">
        <f>'Dim. APM'!G21</f>
        <v>KZHHAGUSVB</v>
      </c>
      <c r="G177" s="29" t="str">
        <f>'Dim. APM'!H21</f>
        <v>S3FCL</v>
      </c>
      <c r="H177" s="30">
        <f>'Dim. APM'!I21</f>
        <v>0</v>
      </c>
      <c r="I177" s="30">
        <f>'Dim. APM'!J21</f>
        <v>0</v>
      </c>
      <c r="J177" s="30">
        <f>'Dim. APM'!K21</f>
        <v>0</v>
      </c>
      <c r="K177" s="30">
        <f>'Dim. APM'!L21</f>
        <v>0</v>
      </c>
      <c r="L177" s="30">
        <f>'Dim. APM'!M21</f>
        <v>0</v>
      </c>
      <c r="M177" s="30">
        <f>'Dim. APM'!N21</f>
        <v>0</v>
      </c>
      <c r="N177" s="30">
        <f>'Dim. APM'!O21</f>
        <v>14</v>
      </c>
      <c r="O177" s="31">
        <f>'Dim. APM'!C21</f>
        <v>1</v>
      </c>
    </row>
    <row r="178" spans="2:15" ht="17.399999999999999" thickBot="1" x14ac:dyDescent="0.45">
      <c r="B178" s="59" t="s">
        <v>152</v>
      </c>
      <c r="C178" s="193"/>
      <c r="D178" s="32" t="s">
        <v>99</v>
      </c>
      <c r="E178" s="33" t="str">
        <f>'Dim. APM'!F22</f>
        <v>QAIG WEAXZFHJ</v>
      </c>
      <c r="F178" s="34" t="str">
        <f>'Dim. APM'!G22</f>
        <v>BSYNNXSS</v>
      </c>
      <c r="G178" s="34" t="str">
        <f>'Dim. APM'!H22</f>
        <v>CFCL</v>
      </c>
      <c r="H178" s="35">
        <f>'Dim. APM'!I22</f>
        <v>0</v>
      </c>
      <c r="I178" s="35">
        <f>'Dim. APM'!J22</f>
        <v>0</v>
      </c>
      <c r="J178" s="35">
        <f>'Dim. APM'!K22</f>
        <v>0</v>
      </c>
      <c r="K178" s="35">
        <f>'Dim. APM'!L22</f>
        <v>0</v>
      </c>
      <c r="L178" s="35">
        <f>'Dim. APM'!M22</f>
        <v>0</v>
      </c>
      <c r="M178" s="35">
        <f>'Dim. APM'!N22</f>
        <v>0</v>
      </c>
      <c r="N178" s="35">
        <f>'Dim. APM'!O22</f>
        <v>6</v>
      </c>
      <c r="O178" s="36">
        <f>'Dim. APM'!C22</f>
        <v>1</v>
      </c>
    </row>
    <row r="179" spans="2:15" x14ac:dyDescent="0.4">
      <c r="B179" s="62" t="s">
        <v>152</v>
      </c>
      <c r="C179" s="195" t="s">
        <v>106</v>
      </c>
      <c r="D179" s="37" t="s">
        <v>102</v>
      </c>
      <c r="E179" s="38" t="str">
        <f>'Dim. APM'!F23</f>
        <v>EPYHL CPBLQK</v>
      </c>
      <c r="F179" s="39" t="str">
        <f>'Dim. APM'!G23</f>
        <v>YUAQ</v>
      </c>
      <c r="G179" s="39" t="str">
        <f>'Dim. APM'!H23</f>
        <v>S3FCO</v>
      </c>
      <c r="H179" s="40">
        <f>'Dim. APM'!I23</f>
        <v>0</v>
      </c>
      <c r="I179" s="40">
        <f>'Dim. APM'!J23</f>
        <v>0</v>
      </c>
      <c r="J179" s="40">
        <f>'Dim. APM'!K23</f>
        <v>0</v>
      </c>
      <c r="K179" s="40">
        <f>'Dim. APM'!L23</f>
        <v>0</v>
      </c>
      <c r="L179" s="40">
        <f>'Dim. APM'!M23</f>
        <v>0</v>
      </c>
      <c r="M179" s="40">
        <f>'Dim. APM'!N23</f>
        <v>0</v>
      </c>
      <c r="N179" s="40">
        <f>'Dim. APM'!O23</f>
        <v>28</v>
      </c>
      <c r="O179" s="41">
        <f>'Dim. APM'!C23</f>
        <v>1</v>
      </c>
    </row>
    <row r="180" spans="2:15" x14ac:dyDescent="0.4">
      <c r="B180" s="63" t="s">
        <v>152</v>
      </c>
      <c r="C180" s="196"/>
      <c r="D180" s="42" t="s">
        <v>101</v>
      </c>
      <c r="E180" s="43" t="str">
        <f>'Dim. APM'!F24</f>
        <v>LTNKZQRX JHPE-HLUTFVZPUC</v>
      </c>
      <c r="F180" s="44" t="str">
        <f>'Dim. APM'!G24</f>
        <v>KBEBOA YST QYE ZMEC</v>
      </c>
      <c r="G180" s="44" t="str">
        <f>'Dim. APM'!H24</f>
        <v>S2HCL</v>
      </c>
      <c r="H180" s="45">
        <f>'Dim. APM'!I24</f>
        <v>0</v>
      </c>
      <c r="I180" s="45">
        <f>'Dim. APM'!J24</f>
        <v>0</v>
      </c>
      <c r="J180" s="45">
        <f>'Dim. APM'!K24</f>
        <v>0</v>
      </c>
      <c r="K180" s="45">
        <f>'Dim. APM'!L24</f>
        <v>0</v>
      </c>
      <c r="L180" s="45">
        <f>'Dim. APM'!M24</f>
        <v>0</v>
      </c>
      <c r="M180" s="45">
        <f>'Dim. APM'!N24</f>
        <v>0</v>
      </c>
      <c r="N180" s="45">
        <f>'Dim. APM'!O24</f>
        <v>13</v>
      </c>
      <c r="O180" s="46">
        <f>'Dim. APM'!C24</f>
        <v>1</v>
      </c>
    </row>
    <row r="181" spans="2:15" x14ac:dyDescent="0.4">
      <c r="B181" s="63" t="s">
        <v>152</v>
      </c>
      <c r="C181" s="196"/>
      <c r="D181" s="42" t="s">
        <v>100</v>
      </c>
      <c r="E181" s="43" t="str">
        <f>'Dim. APM'!F25</f>
        <v>PIUTC AZUO LIPA</v>
      </c>
      <c r="F181" s="44" t="str">
        <f>'Dim. APM'!G25</f>
        <v>IXJH</v>
      </c>
      <c r="G181" s="44" t="str">
        <f>'Dim. APM'!H25</f>
        <v>S3HCO</v>
      </c>
      <c r="H181" s="45">
        <f>'Dim. APM'!I25</f>
        <v>0</v>
      </c>
      <c r="I181" s="45">
        <f>'Dim. APM'!J25</f>
        <v>0</v>
      </c>
      <c r="J181" s="45">
        <f>'Dim. APM'!K25</f>
        <v>0</v>
      </c>
      <c r="K181" s="45">
        <f>'Dim. APM'!L25</f>
        <v>0</v>
      </c>
      <c r="L181" s="45">
        <f>'Dim. APM'!M25</f>
        <v>0</v>
      </c>
      <c r="M181" s="45">
        <f>'Dim. APM'!N25</f>
        <v>0</v>
      </c>
      <c r="N181" s="45">
        <f>'Dim. APM'!O25</f>
        <v>29</v>
      </c>
      <c r="O181" s="46">
        <f>'Dim. APM'!C25</f>
        <v>1</v>
      </c>
    </row>
    <row r="182" spans="2:15" ht="17.399999999999999" thickBot="1" x14ac:dyDescent="0.45">
      <c r="B182" s="64" t="s">
        <v>152</v>
      </c>
      <c r="C182" s="198"/>
      <c r="D182" s="52" t="s">
        <v>99</v>
      </c>
      <c r="E182" s="53" t="str">
        <f>'Dim. APM'!F26</f>
        <v>ZDGBKMS WBPEED</v>
      </c>
      <c r="F182" s="54" t="str">
        <f>'Dim. APM'!G26</f>
        <v>QKZQ 1TUT</v>
      </c>
      <c r="G182" s="54" t="str">
        <f>'Dim. APM'!H26</f>
        <v>S2FCL</v>
      </c>
      <c r="H182" s="55">
        <f>'Dim. APM'!I26</f>
        <v>0</v>
      </c>
      <c r="I182" s="55">
        <f>'Dim. APM'!J26</f>
        <v>0</v>
      </c>
      <c r="J182" s="55">
        <f>'Dim. APM'!K26</f>
        <v>0</v>
      </c>
      <c r="K182" s="55">
        <f>'Dim. APM'!L26</f>
        <v>0</v>
      </c>
      <c r="L182" s="55">
        <f>'Dim. APM'!M26</f>
        <v>0</v>
      </c>
      <c r="M182" s="55">
        <f>'Dim. APM'!N26</f>
        <v>0</v>
      </c>
      <c r="N182" s="55">
        <f>'Dim. APM'!O26</f>
        <v>12</v>
      </c>
      <c r="O182" s="56">
        <f>'Dim. APM'!C26</f>
        <v>2</v>
      </c>
    </row>
    <row r="183" spans="2:15" x14ac:dyDescent="0.4">
      <c r="B183" s="59" t="s">
        <v>152</v>
      </c>
      <c r="C183" s="191" t="s">
        <v>105</v>
      </c>
      <c r="D183" s="22" t="s">
        <v>102</v>
      </c>
      <c r="E183" s="23" t="str">
        <f>'Dim. APM'!F27</f>
        <v>MLDSGO VTAI-STLPZJOZVD</v>
      </c>
      <c r="F183" s="24" t="str">
        <f>'Dim. APM'!G27</f>
        <v>AZPJ 0OUJ</v>
      </c>
      <c r="G183" s="24" t="str">
        <f>'Dim. APM'!H27</f>
        <v>S2HCO</v>
      </c>
      <c r="H183" s="25">
        <f>'Dim. APM'!I27</f>
        <v>0</v>
      </c>
      <c r="I183" s="25">
        <f>'Dim. APM'!J27</f>
        <v>0</v>
      </c>
      <c r="J183" s="25">
        <f>'Dim. APM'!K27</f>
        <v>0</v>
      </c>
      <c r="K183" s="25">
        <f>'Dim. APM'!L27</f>
        <v>0</v>
      </c>
      <c r="L183" s="25">
        <f>'Dim. APM'!M27</f>
        <v>0</v>
      </c>
      <c r="M183" s="25">
        <f>'Dim. APM'!N27</f>
        <v>0</v>
      </c>
      <c r="N183" s="25">
        <f>'Dim. APM'!O27</f>
        <v>27</v>
      </c>
      <c r="O183" s="26">
        <f>'Dim. APM'!C27</f>
        <v>2</v>
      </c>
    </row>
    <row r="184" spans="2:15" x14ac:dyDescent="0.4">
      <c r="B184" s="59" t="s">
        <v>152</v>
      </c>
      <c r="C184" s="192"/>
      <c r="D184" s="27" t="s">
        <v>101</v>
      </c>
      <c r="E184" s="28" t="str">
        <f>'Dim. APM'!F28</f>
        <v>EFOMVTPX DCLBV</v>
      </c>
      <c r="F184" s="29" t="str">
        <f>'Dim. APM'!G28</f>
        <v>UBJQ 1DJE</v>
      </c>
      <c r="G184" s="29" t="str">
        <f>'Dim. APM'!H28</f>
        <v>JHCL</v>
      </c>
      <c r="H184" s="30">
        <f>'Dim. APM'!I28</f>
        <v>0</v>
      </c>
      <c r="I184" s="30">
        <f>'Dim. APM'!J28</f>
        <v>0</v>
      </c>
      <c r="J184" s="30">
        <f>'Dim. APM'!K28</f>
        <v>0</v>
      </c>
      <c r="K184" s="30">
        <f>'Dim. APM'!L28</f>
        <v>0</v>
      </c>
      <c r="L184" s="30">
        <f>'Dim. APM'!M28</f>
        <v>0</v>
      </c>
      <c r="M184" s="30">
        <f>'Dim. APM'!N28</f>
        <v>0</v>
      </c>
      <c r="N184" s="30">
        <f>'Dim. APM'!O28</f>
        <v>9</v>
      </c>
      <c r="O184" s="31">
        <f>'Dim. APM'!C28</f>
        <v>1</v>
      </c>
    </row>
    <row r="185" spans="2:15" x14ac:dyDescent="0.4">
      <c r="B185" s="59" t="s">
        <v>152</v>
      </c>
      <c r="C185" s="192"/>
      <c r="D185" s="27" t="s">
        <v>100</v>
      </c>
      <c r="E185" s="28" t="str">
        <f>'Dim. APM'!F29</f>
        <v>QHBXRRHN XVHXN</v>
      </c>
      <c r="F185" s="29" t="str">
        <f>'Dim. APM'!G29</f>
        <v>IDHIZW NHC MIW DHCL</v>
      </c>
      <c r="G185" s="29" t="str">
        <f>'Dim. APM'!H29</f>
        <v>S2HCL</v>
      </c>
      <c r="H185" s="30">
        <f>'Dim. APM'!I29</f>
        <v>0</v>
      </c>
      <c r="I185" s="30">
        <f>'Dim. APM'!J29</f>
        <v>0</v>
      </c>
      <c r="J185" s="30">
        <f>'Dim. APM'!K29</f>
        <v>0</v>
      </c>
      <c r="K185" s="30">
        <f>'Dim. APM'!L29</f>
        <v>0</v>
      </c>
      <c r="L185" s="30">
        <f>'Dim. APM'!M29</f>
        <v>0</v>
      </c>
      <c r="M185" s="30">
        <f>'Dim. APM'!N29</f>
        <v>0</v>
      </c>
      <c r="N185" s="30">
        <f>'Dim. APM'!O29</f>
        <v>13</v>
      </c>
      <c r="O185" s="31">
        <f>'Dim. APM'!C29</f>
        <v>1</v>
      </c>
    </row>
    <row r="186" spans="2:15" ht="17.399999999999999" thickBot="1" x14ac:dyDescent="0.45">
      <c r="B186" s="59" t="s">
        <v>152</v>
      </c>
      <c r="C186" s="193"/>
      <c r="D186" s="32" t="s">
        <v>99</v>
      </c>
      <c r="E186" s="33" t="str">
        <f>'Dim. APM'!F30</f>
        <v>KRFQQRL NFYEWH</v>
      </c>
      <c r="F186" s="34" t="str">
        <f>'Dim. APM'!G30</f>
        <v>HS VDPXRAVDUZ FTC PEBNC</v>
      </c>
      <c r="G186" s="34" t="str">
        <f>'Dim. APM'!H30</f>
        <v>S2FCL</v>
      </c>
      <c r="H186" s="35">
        <f>'Dim. APM'!I30</f>
        <v>0</v>
      </c>
      <c r="I186" s="35">
        <f>'Dim. APM'!J30</f>
        <v>0</v>
      </c>
      <c r="J186" s="35">
        <f>'Dim. APM'!K30</f>
        <v>0</v>
      </c>
      <c r="K186" s="35">
        <f>'Dim. APM'!L30</f>
        <v>0</v>
      </c>
      <c r="L186" s="35">
        <f>'Dim. APM'!M30</f>
        <v>0</v>
      </c>
      <c r="M186" s="35">
        <f>'Dim. APM'!N30</f>
        <v>0</v>
      </c>
      <c r="N186" s="35">
        <f>'Dim. APM'!O30</f>
        <v>12</v>
      </c>
      <c r="O186" s="36">
        <f>'Dim. APM'!C30</f>
        <v>1</v>
      </c>
    </row>
    <row r="187" spans="2:15" x14ac:dyDescent="0.4">
      <c r="B187" s="62" t="s">
        <v>152</v>
      </c>
      <c r="C187" s="195" t="s">
        <v>104</v>
      </c>
      <c r="D187" s="37" t="s">
        <v>102</v>
      </c>
      <c r="E187" s="38" t="str">
        <f>'Dim. APM'!F31</f>
        <v>JQWPY ZBNTUDOW</v>
      </c>
      <c r="F187" s="39" t="str">
        <f>'Dim. APM'!G31</f>
        <v>EQNR 7SLZ</v>
      </c>
      <c r="G187" s="39" t="str">
        <f>'Dim. APM'!H31</f>
        <v>S2HCO</v>
      </c>
      <c r="H187" s="40">
        <f>'Dim. APM'!I31</f>
        <v>0</v>
      </c>
      <c r="I187" s="40">
        <f>'Dim. APM'!J31</f>
        <v>0</v>
      </c>
      <c r="J187" s="40">
        <f>'Dim. APM'!K31</f>
        <v>0</v>
      </c>
      <c r="K187" s="40">
        <f>'Dim. APM'!L31</f>
        <v>0</v>
      </c>
      <c r="L187" s="40">
        <f>'Dim. APM'!M31</f>
        <v>0</v>
      </c>
      <c r="M187" s="40">
        <f>'Dim. APM'!N31</f>
        <v>0</v>
      </c>
      <c r="N187" s="40">
        <f>'Dim. APM'!O31</f>
        <v>27</v>
      </c>
      <c r="O187" s="41">
        <f>'Dim. APM'!C31</f>
        <v>2</v>
      </c>
    </row>
    <row r="188" spans="2:15" x14ac:dyDescent="0.4">
      <c r="B188" s="63" t="s">
        <v>152</v>
      </c>
      <c r="C188" s="196"/>
      <c r="D188" s="42" t="s">
        <v>101</v>
      </c>
      <c r="E188" s="43" t="str">
        <f>'Dim. APM'!F32</f>
        <v>AMOWUHJBL CIFUII</v>
      </c>
      <c r="F188" s="44" t="str">
        <f>'Dim. APM'!G32</f>
        <v>FAHDMVUM GXSYGXO</v>
      </c>
      <c r="G188" s="44" t="str">
        <f>'Dim. APM'!H32</f>
        <v>S3HCL</v>
      </c>
      <c r="H188" s="45">
        <f>'Dim. APM'!I32</f>
        <v>0</v>
      </c>
      <c r="I188" s="45">
        <f>'Dim. APM'!J32</f>
        <v>0</v>
      </c>
      <c r="J188" s="45">
        <f>'Dim. APM'!K32</f>
        <v>0</v>
      </c>
      <c r="K188" s="45">
        <f>'Dim. APM'!L32</f>
        <v>0</v>
      </c>
      <c r="L188" s="45">
        <f>'Dim. APM'!M32</f>
        <v>0</v>
      </c>
      <c r="M188" s="45">
        <f>'Dim. APM'!N32</f>
        <v>0</v>
      </c>
      <c r="N188" s="45">
        <f>'Dim. APM'!O32</f>
        <v>15</v>
      </c>
      <c r="O188" s="46">
        <f>'Dim. APM'!C32</f>
        <v>1</v>
      </c>
    </row>
    <row r="189" spans="2:15" x14ac:dyDescent="0.4">
      <c r="B189" s="63" t="s">
        <v>152</v>
      </c>
      <c r="C189" s="196"/>
      <c r="D189" s="42" t="s">
        <v>100</v>
      </c>
      <c r="E189" s="43" t="str">
        <f>'Dim. APM'!F33</f>
        <v>TIMDZ ZUBVNRNATB</v>
      </c>
      <c r="F189" s="44" t="str">
        <f>'Dim. APM'!G33</f>
        <v>CBITJSF</v>
      </c>
      <c r="G189" s="44" t="str">
        <f>'Dim. APM'!H33</f>
        <v>S1HCO</v>
      </c>
      <c r="H189" s="45">
        <f>'Dim. APM'!I33</f>
        <v>0</v>
      </c>
      <c r="I189" s="45">
        <f>'Dim. APM'!J33</f>
        <v>0</v>
      </c>
      <c r="J189" s="45">
        <f>'Dim. APM'!K33</f>
        <v>0</v>
      </c>
      <c r="K189" s="45">
        <f>'Dim. APM'!L33</f>
        <v>0</v>
      </c>
      <c r="L189" s="45">
        <f>'Dim. APM'!M33</f>
        <v>0</v>
      </c>
      <c r="M189" s="45">
        <f>'Dim. APM'!N33</f>
        <v>0</v>
      </c>
      <c r="N189" s="45">
        <f>'Dim. APM'!O33</f>
        <v>25</v>
      </c>
      <c r="O189" s="46">
        <f>'Dim. APM'!C33</f>
        <v>2</v>
      </c>
    </row>
    <row r="190" spans="2:15" ht="17.399999999999999" thickBot="1" x14ac:dyDescent="0.45">
      <c r="B190" s="64" t="s">
        <v>152</v>
      </c>
      <c r="C190" s="198"/>
      <c r="D190" s="52" t="s">
        <v>99</v>
      </c>
      <c r="E190" s="53" t="str">
        <f>'Dim. APM'!F34</f>
        <v>UAZORFOGMG ZBNYH</v>
      </c>
      <c r="F190" s="54" t="str">
        <f>'Dim. APM'!G34</f>
        <v>SRTM 8TQD</v>
      </c>
      <c r="G190" s="54" t="str">
        <f>'Dim. APM'!H34</f>
        <v>CHCO</v>
      </c>
      <c r="H190" s="55">
        <f>'Dim. APM'!I34</f>
        <v>0</v>
      </c>
      <c r="I190" s="55">
        <f>'Dim. APM'!J34</f>
        <v>0</v>
      </c>
      <c r="J190" s="55">
        <f>'Dim. APM'!K34</f>
        <v>0</v>
      </c>
      <c r="K190" s="55">
        <f>'Dim. APM'!L34</f>
        <v>0</v>
      </c>
      <c r="L190" s="55">
        <f>'Dim. APM'!M34</f>
        <v>0</v>
      </c>
      <c r="M190" s="55">
        <f>'Dim. APM'!N34</f>
        <v>0</v>
      </c>
      <c r="N190" s="55">
        <f>'Dim. APM'!O34</f>
        <v>21</v>
      </c>
      <c r="O190" s="56">
        <f>'Dim. APM'!C34</f>
        <v>2</v>
      </c>
    </row>
    <row r="191" spans="2:15" x14ac:dyDescent="0.4">
      <c r="B191" s="59" t="s">
        <v>152</v>
      </c>
      <c r="C191" s="191" t="s">
        <v>103</v>
      </c>
      <c r="D191" s="22" t="s">
        <v>102</v>
      </c>
      <c r="E191" s="23" t="str">
        <f>'Dim. APM'!F35</f>
        <v>TFURWKF LJTJN</v>
      </c>
      <c r="F191" s="24" t="str">
        <f>'Dim. APM'!G35</f>
        <v>JAJAJ</v>
      </c>
      <c r="G191" s="24" t="str">
        <f>'Dim. APM'!H35</f>
        <v>S2HCL</v>
      </c>
      <c r="H191" s="25">
        <f>'Dim. APM'!I35</f>
        <v>0</v>
      </c>
      <c r="I191" s="25">
        <f>'Dim. APM'!J35</f>
        <v>0</v>
      </c>
      <c r="J191" s="25">
        <f>'Dim. APM'!K35</f>
        <v>0</v>
      </c>
      <c r="K191" s="25">
        <f>'Dim. APM'!L35</f>
        <v>0</v>
      </c>
      <c r="L191" s="25">
        <f>'Dim. APM'!M35</f>
        <v>0</v>
      </c>
      <c r="M191" s="25">
        <f>'Dim. APM'!N35</f>
        <v>0</v>
      </c>
      <c r="N191" s="25">
        <f>'Dim. APM'!O35</f>
        <v>13</v>
      </c>
      <c r="O191" s="26">
        <f>'Dim. APM'!C35</f>
        <v>1</v>
      </c>
    </row>
    <row r="192" spans="2:15" x14ac:dyDescent="0.4">
      <c r="B192" s="59" t="s">
        <v>152</v>
      </c>
      <c r="C192" s="192"/>
      <c r="D192" s="27" t="s">
        <v>101</v>
      </c>
      <c r="E192" s="28" t="str">
        <f>'Dim. APM'!F36</f>
        <v>LLZP XB</v>
      </c>
      <c r="F192" s="29" t="str">
        <f>'Dim. APM'!G36</f>
        <v>MEOSFNKV</v>
      </c>
      <c r="G192" s="29" t="str">
        <f>'Dim. APM'!H36</f>
        <v>S2HCO</v>
      </c>
      <c r="H192" s="30">
        <f>'Dim. APM'!I36</f>
        <v>0</v>
      </c>
      <c r="I192" s="30">
        <f>'Dim. APM'!J36</f>
        <v>0</v>
      </c>
      <c r="J192" s="30">
        <f>'Dim. APM'!K36</f>
        <v>0</v>
      </c>
      <c r="K192" s="30">
        <f>'Dim. APM'!L36</f>
        <v>0</v>
      </c>
      <c r="L192" s="30">
        <f>'Dim. APM'!M36</f>
        <v>0</v>
      </c>
      <c r="M192" s="30">
        <f>'Dim. APM'!N36</f>
        <v>0</v>
      </c>
      <c r="N192" s="30">
        <f>'Dim. APM'!O36</f>
        <v>27</v>
      </c>
      <c r="O192" s="31">
        <f>'Dim. APM'!C36</f>
        <v>2</v>
      </c>
    </row>
    <row r="193" spans="2:15" x14ac:dyDescent="0.4">
      <c r="B193" s="59" t="s">
        <v>152</v>
      </c>
      <c r="C193" s="192"/>
      <c r="D193" s="27" t="s">
        <v>100</v>
      </c>
      <c r="E193" s="28" t="str">
        <f>'Dim. APM'!F37</f>
        <v>OROBXQZV XIOSFFG</v>
      </c>
      <c r="F193" s="29" t="str">
        <f>'Dim. APM'!G37</f>
        <v>ORVG 1DNP</v>
      </c>
      <c r="G193" s="29" t="str">
        <f>'Dim. APM'!H37</f>
        <v>S3HCO</v>
      </c>
      <c r="H193" s="30">
        <f>'Dim. APM'!I37</f>
        <v>0</v>
      </c>
      <c r="I193" s="30">
        <f>'Dim. APM'!J37</f>
        <v>0</v>
      </c>
      <c r="J193" s="30">
        <f>'Dim. APM'!K37</f>
        <v>0</v>
      </c>
      <c r="K193" s="30">
        <f>'Dim. APM'!L37</f>
        <v>0</v>
      </c>
      <c r="L193" s="30">
        <f>'Dim. APM'!M37</f>
        <v>0</v>
      </c>
      <c r="M193" s="30">
        <f>'Dim. APM'!N37</f>
        <v>0</v>
      </c>
      <c r="N193" s="30">
        <f>'Dim. APM'!O37</f>
        <v>29</v>
      </c>
      <c r="O193" s="31">
        <f>'Dim. APM'!C37</f>
        <v>2</v>
      </c>
    </row>
    <row r="194" spans="2:15" ht="17.399999999999999" thickBot="1" x14ac:dyDescent="0.45">
      <c r="B194" s="59" t="s">
        <v>152</v>
      </c>
      <c r="C194" s="193"/>
      <c r="D194" s="32" t="s">
        <v>99</v>
      </c>
      <c r="E194" s="33" t="str">
        <f>'Dim. APM'!F38</f>
        <v>ACYWLSKV-DWODXX EWYCFLFZF</v>
      </c>
      <c r="F194" s="34" t="str">
        <f>'Dim. APM'!G38</f>
        <v>WRQE 8BYL</v>
      </c>
      <c r="G194" s="34" t="str">
        <f>'Dim. APM'!H38</f>
        <v>CFCL</v>
      </c>
      <c r="H194" s="35">
        <f>'Dim. APM'!I38</f>
        <v>0</v>
      </c>
      <c r="I194" s="35">
        <f>'Dim. APM'!J38</f>
        <v>0</v>
      </c>
      <c r="J194" s="35">
        <f>'Dim. APM'!K38</f>
        <v>0</v>
      </c>
      <c r="K194" s="35">
        <f>'Dim. APM'!L38</f>
        <v>0</v>
      </c>
      <c r="L194" s="35">
        <f>'Dim. APM'!M38</f>
        <v>0</v>
      </c>
      <c r="M194" s="35">
        <f>'Dim. APM'!N38</f>
        <v>0</v>
      </c>
      <c r="N194" s="35">
        <f>'Dim. APM'!O38</f>
        <v>6</v>
      </c>
      <c r="O194" s="36">
        <f>'Dim. APM'!C38</f>
        <v>1</v>
      </c>
    </row>
    <row r="195" spans="2:15" x14ac:dyDescent="0.4">
      <c r="B195" s="62" t="s">
        <v>152</v>
      </c>
      <c r="C195" s="195">
        <v>10</v>
      </c>
      <c r="D195" s="37" t="s">
        <v>102</v>
      </c>
      <c r="E195" s="38" t="str">
        <f>'Dim. APM'!F39</f>
        <v>NEEU IKFSKIP</v>
      </c>
      <c r="F195" s="39" t="str">
        <f>'Dim. APM'!G39</f>
        <v>KMLTRZRX</v>
      </c>
      <c r="G195" s="39" t="str">
        <f>'Dim. APM'!H39</f>
        <v>S1HBB</v>
      </c>
      <c r="H195" s="40">
        <f>'Dim. APM'!I39</f>
        <v>0</v>
      </c>
      <c r="I195" s="40">
        <f>'Dim. APM'!J39</f>
        <v>0</v>
      </c>
      <c r="J195" s="40">
        <f>'Dim. APM'!K39</f>
        <v>0</v>
      </c>
      <c r="K195" s="40">
        <f>'Dim. APM'!L39</f>
        <v>0</v>
      </c>
      <c r="L195" s="40">
        <f>'Dim. APM'!M39</f>
        <v>0</v>
      </c>
      <c r="M195" s="40">
        <f>'Dim. APM'!N39</f>
        <v>0</v>
      </c>
      <c r="N195" s="40">
        <f>'Dim. APM'!O39</f>
        <v>39</v>
      </c>
      <c r="O195" s="41">
        <f>'Dim. APM'!C39</f>
        <v>1</v>
      </c>
    </row>
    <row r="196" spans="2:15" x14ac:dyDescent="0.4">
      <c r="B196" s="63" t="s">
        <v>152</v>
      </c>
      <c r="C196" s="196"/>
      <c r="D196" s="42" t="s">
        <v>101</v>
      </c>
      <c r="E196" s="43" t="str">
        <f>'Dim. APM'!F40</f>
        <v>WYRPPVP EZPKHO</v>
      </c>
      <c r="F196" s="44" t="str">
        <f>'Dim. APM'!G40</f>
        <v>UDIWVMOA</v>
      </c>
      <c r="G196" s="44" t="str">
        <f>'Dim. APM'!H40</f>
        <v>CFBB</v>
      </c>
      <c r="H196" s="45">
        <f>'Dim. APM'!I40</f>
        <v>0</v>
      </c>
      <c r="I196" s="45">
        <f>'Dim. APM'!J40</f>
        <v>0</v>
      </c>
      <c r="J196" s="45">
        <f>'Dim. APM'!K40</f>
        <v>0</v>
      </c>
      <c r="K196" s="45">
        <f>'Dim. APM'!L40</f>
        <v>0</v>
      </c>
      <c r="L196" s="45">
        <f>'Dim. APM'!M40</f>
        <v>0</v>
      </c>
      <c r="M196" s="45">
        <f>'Dim. APM'!N40</f>
        <v>0</v>
      </c>
      <c r="N196" s="45">
        <f>'Dim. APM'!O40</f>
        <v>34</v>
      </c>
      <c r="O196" s="46">
        <f>'Dim. APM'!C40</f>
        <v>1</v>
      </c>
    </row>
    <row r="197" spans="2:15" x14ac:dyDescent="0.4">
      <c r="B197" s="63" t="s">
        <v>152</v>
      </c>
      <c r="C197" s="196"/>
      <c r="D197" s="42" t="s">
        <v>100</v>
      </c>
      <c r="E197" s="43" t="str">
        <f>'Dim. APM'!F41</f>
        <v>IXSLQOP XLFO</v>
      </c>
      <c r="F197" s="44" t="str">
        <f>'Dim. APM'!G41</f>
        <v>RCIHYB</v>
      </c>
      <c r="G197" s="44" t="str">
        <f>'Dim. APM'!H41</f>
        <v>S3HCL</v>
      </c>
      <c r="H197" s="45">
        <f>'Dim. APM'!I41</f>
        <v>0</v>
      </c>
      <c r="I197" s="45">
        <f>'Dim. APM'!J41</f>
        <v>0</v>
      </c>
      <c r="J197" s="45">
        <f>'Dim. APM'!K41</f>
        <v>0</v>
      </c>
      <c r="K197" s="45">
        <f>'Dim. APM'!L41</f>
        <v>0</v>
      </c>
      <c r="L197" s="45">
        <f>'Dim. APM'!M41</f>
        <v>0</v>
      </c>
      <c r="M197" s="45">
        <f>'Dim. APM'!N41</f>
        <v>0</v>
      </c>
      <c r="N197" s="45">
        <f>'Dim. APM'!O41</f>
        <v>15</v>
      </c>
      <c r="O197" s="46">
        <f>'Dim. APM'!C41</f>
        <v>1</v>
      </c>
    </row>
    <row r="198" spans="2:15" ht="17.399999999999999" thickBot="1" x14ac:dyDescent="0.45">
      <c r="B198" s="64" t="s">
        <v>152</v>
      </c>
      <c r="C198" s="198"/>
      <c r="D198" s="52" t="s">
        <v>99</v>
      </c>
      <c r="E198" s="53" t="str">
        <f>'Dim. APM'!F42</f>
        <v>DGWVH-NJA JJEAACIL</v>
      </c>
      <c r="F198" s="54" t="str">
        <f>'Dim. APM'!G42</f>
        <v>OFTT 7UQJ</v>
      </c>
      <c r="G198" s="54" t="str">
        <f>'Dim. APM'!H42</f>
        <v>MFCL</v>
      </c>
      <c r="H198" s="55">
        <f>'Dim. APM'!I42</f>
        <v>0</v>
      </c>
      <c r="I198" s="55">
        <f>'Dim. APM'!J42</f>
        <v>0</v>
      </c>
      <c r="J198" s="55">
        <f>'Dim. APM'!K42</f>
        <v>0</v>
      </c>
      <c r="K198" s="55">
        <f>'Dim. APM'!L42</f>
        <v>0</v>
      </c>
      <c r="L198" s="55">
        <f>'Dim. APM'!M42</f>
        <v>0</v>
      </c>
      <c r="M198" s="55">
        <f>'Dim. APM'!N42</f>
        <v>0</v>
      </c>
      <c r="N198" s="55">
        <f>'Dim. APM'!O42</f>
        <v>4</v>
      </c>
      <c r="O198" s="56">
        <f>'Dim. APM'!C42</f>
        <v>1</v>
      </c>
    </row>
    <row r="199" spans="2:15" x14ac:dyDescent="0.4">
      <c r="B199" s="59" t="s">
        <v>152</v>
      </c>
      <c r="C199" s="191">
        <v>11</v>
      </c>
      <c r="D199" s="22" t="s">
        <v>102</v>
      </c>
      <c r="E199" s="23" t="str">
        <f>'Dim. APM'!F43</f>
        <v>UCHBELT WDTWA</v>
      </c>
      <c r="F199" s="24" t="str">
        <f>'Dim. APM'!G43</f>
        <v>PCWJRVFD</v>
      </c>
      <c r="G199" s="24" t="str">
        <f>'Dim. APM'!H43</f>
        <v>S3HCL</v>
      </c>
      <c r="H199" s="25">
        <f>'Dim. APM'!I43</f>
        <v>0</v>
      </c>
      <c r="I199" s="25">
        <f>'Dim. APM'!J43</f>
        <v>0</v>
      </c>
      <c r="J199" s="25">
        <f>'Dim. APM'!K43</f>
        <v>0</v>
      </c>
      <c r="K199" s="25">
        <f>'Dim. APM'!L43</f>
        <v>0</v>
      </c>
      <c r="L199" s="25">
        <f>'Dim. APM'!M43</f>
        <v>0</v>
      </c>
      <c r="M199" s="25">
        <f>'Dim. APM'!N43</f>
        <v>0</v>
      </c>
      <c r="N199" s="25">
        <f>'Dim. APM'!O43</f>
        <v>15</v>
      </c>
      <c r="O199" s="26">
        <f>'Dim. APM'!C43</f>
        <v>1</v>
      </c>
    </row>
    <row r="200" spans="2:15" x14ac:dyDescent="0.4">
      <c r="B200" s="59" t="s">
        <v>152</v>
      </c>
      <c r="C200" s="192"/>
      <c r="D200" s="27" t="s">
        <v>101</v>
      </c>
      <c r="E200" s="28" t="str">
        <f>'Dim. APM'!F44</f>
        <v/>
      </c>
      <c r="F200" s="29" t="str">
        <f>'Dim. APM'!G44</f>
        <v/>
      </c>
      <c r="G200" s="29" t="str">
        <f>'Dim. APM'!H44</f>
        <v/>
      </c>
      <c r="H200" s="30">
        <f>'Dim. APM'!I44</f>
        <v>0</v>
      </c>
      <c r="I200" s="30">
        <f>'Dim. APM'!J44</f>
        <v>0</v>
      </c>
      <c r="J200" s="30">
        <f>'Dim. APM'!K44</f>
        <v>0</v>
      </c>
      <c r="K200" s="30">
        <f>'Dim. APM'!L44</f>
        <v>0</v>
      </c>
      <c r="L200" s="30">
        <f>'Dim. APM'!M44</f>
        <v>0</v>
      </c>
      <c r="M200" s="30">
        <f>'Dim. APM'!N44</f>
        <v>0</v>
      </c>
      <c r="N200" s="30" t="str">
        <f>'Dim. APM'!O44</f>
        <v/>
      </c>
      <c r="O200" s="31" t="str">
        <f>'Dim. APM'!C44</f>
        <v/>
      </c>
    </row>
    <row r="201" spans="2:15" x14ac:dyDescent="0.4">
      <c r="B201" s="59" t="s">
        <v>152</v>
      </c>
      <c r="C201" s="192"/>
      <c r="D201" s="27" t="s">
        <v>100</v>
      </c>
      <c r="E201" s="28" t="str">
        <f>'Dim. APM'!F45</f>
        <v>XGBOMFJ CDCUN</v>
      </c>
      <c r="F201" s="29" t="str">
        <f>'Dim. APM'!G45</f>
        <v>OIM FEFKV</v>
      </c>
      <c r="G201" s="29" t="str">
        <f>'Dim. APM'!H45</f>
        <v>S3HCL</v>
      </c>
      <c r="H201" s="30">
        <f>'Dim. APM'!I45</f>
        <v>0</v>
      </c>
      <c r="I201" s="30">
        <f>'Dim. APM'!J45</f>
        <v>0</v>
      </c>
      <c r="J201" s="30">
        <f>'Dim. APM'!K45</f>
        <v>0</v>
      </c>
      <c r="K201" s="30">
        <f>'Dim. APM'!L45</f>
        <v>0</v>
      </c>
      <c r="L201" s="30">
        <f>'Dim. APM'!M45</f>
        <v>0</v>
      </c>
      <c r="M201" s="30">
        <f>'Dim. APM'!N45</f>
        <v>0</v>
      </c>
      <c r="N201" s="30">
        <f>'Dim. APM'!O45</f>
        <v>15</v>
      </c>
      <c r="O201" s="31">
        <f>'Dim. APM'!C45</f>
        <v>2</v>
      </c>
    </row>
    <row r="202" spans="2:15" ht="17.399999999999999" thickBot="1" x14ac:dyDescent="0.45">
      <c r="B202" s="59" t="s">
        <v>152</v>
      </c>
      <c r="C202" s="193"/>
      <c r="D202" s="32" t="s">
        <v>99</v>
      </c>
      <c r="E202" s="33" t="str">
        <f>'Dim. APM'!F46</f>
        <v>IWVMUB UJKY</v>
      </c>
      <c r="F202" s="34" t="str">
        <f>'Dim. APM'!G46</f>
        <v>LACMZMEQ</v>
      </c>
      <c r="G202" s="34" t="str">
        <f>'Dim. APM'!H46</f>
        <v>S3HCL</v>
      </c>
      <c r="H202" s="35">
        <f>'Dim. APM'!I46</f>
        <v>0</v>
      </c>
      <c r="I202" s="35">
        <f>'Dim. APM'!J46</f>
        <v>0</v>
      </c>
      <c r="J202" s="35">
        <f>'Dim. APM'!K46</f>
        <v>0</v>
      </c>
      <c r="K202" s="35">
        <f>'Dim. APM'!L46</f>
        <v>0</v>
      </c>
      <c r="L202" s="35">
        <f>'Dim. APM'!M46</f>
        <v>0</v>
      </c>
      <c r="M202" s="35">
        <f>'Dim. APM'!N46</f>
        <v>0</v>
      </c>
      <c r="N202" s="35">
        <f>'Dim. APM'!O46</f>
        <v>15</v>
      </c>
      <c r="O202" s="36">
        <f>'Dim. APM'!C46</f>
        <v>1</v>
      </c>
    </row>
    <row r="203" spans="2:15" x14ac:dyDescent="0.4">
      <c r="B203" s="62" t="s">
        <v>152</v>
      </c>
      <c r="C203" s="195">
        <v>12</v>
      </c>
      <c r="D203" s="37" t="s">
        <v>102</v>
      </c>
      <c r="E203" s="38" t="str">
        <f>'Dim. APM'!F47</f>
        <v>NBQSGU LZVBLX</v>
      </c>
      <c r="F203" s="39" t="str">
        <f>'Dim. APM'!G47</f>
        <v>LQPFCJOH</v>
      </c>
      <c r="G203" s="39" t="str">
        <f>'Dim. APM'!H47</f>
        <v>S2HCL</v>
      </c>
      <c r="H203" s="40">
        <f>'Dim. APM'!I47</f>
        <v>0</v>
      </c>
      <c r="I203" s="40">
        <f>'Dim. APM'!J47</f>
        <v>0</v>
      </c>
      <c r="J203" s="40">
        <f>'Dim. APM'!K47</f>
        <v>0</v>
      </c>
      <c r="K203" s="40">
        <f>'Dim. APM'!L47</f>
        <v>0</v>
      </c>
      <c r="L203" s="40">
        <f>'Dim. APM'!M47</f>
        <v>0</v>
      </c>
      <c r="M203" s="40">
        <f>'Dim. APM'!N47</f>
        <v>0</v>
      </c>
      <c r="N203" s="40">
        <f>'Dim. APM'!O47</f>
        <v>13</v>
      </c>
      <c r="O203" s="41">
        <f>'Dim. APM'!C47</f>
        <v>1</v>
      </c>
    </row>
    <row r="204" spans="2:15" x14ac:dyDescent="0.4">
      <c r="B204" s="63" t="s">
        <v>152</v>
      </c>
      <c r="C204" s="196"/>
      <c r="D204" s="42" t="s">
        <v>101</v>
      </c>
      <c r="E204" s="43" t="str">
        <f>'Dim. APM'!F48</f>
        <v>UGIP VQHOX</v>
      </c>
      <c r="F204" s="44" t="str">
        <f>'Dim. APM'!G48</f>
        <v>GO MIHZDVMXFQ MRV IDMQJ</v>
      </c>
      <c r="G204" s="44" t="str">
        <f>'Dim. APM'!H48</f>
        <v>MFCL</v>
      </c>
      <c r="H204" s="45">
        <f>'Dim. APM'!I48</f>
        <v>0</v>
      </c>
      <c r="I204" s="45">
        <f>'Dim. APM'!J48</f>
        <v>0</v>
      </c>
      <c r="J204" s="45">
        <f>'Dim. APM'!K48</f>
        <v>0</v>
      </c>
      <c r="K204" s="45">
        <f>'Dim. APM'!L48</f>
        <v>0</v>
      </c>
      <c r="L204" s="45">
        <f>'Dim. APM'!M48</f>
        <v>0</v>
      </c>
      <c r="M204" s="45">
        <f>'Dim. APM'!N48</f>
        <v>0</v>
      </c>
      <c r="N204" s="45">
        <f>'Dim. APM'!O48</f>
        <v>4</v>
      </c>
      <c r="O204" s="46">
        <f>'Dim. APM'!C48</f>
        <v>1</v>
      </c>
    </row>
    <row r="205" spans="2:15" x14ac:dyDescent="0.4">
      <c r="B205" s="63" t="s">
        <v>152</v>
      </c>
      <c r="C205" s="196"/>
      <c r="D205" s="42" t="s">
        <v>100</v>
      </c>
      <c r="E205" s="43" t="str">
        <f>'Dim. APM'!F49</f>
        <v/>
      </c>
      <c r="F205" s="44" t="str">
        <f>'Dim. APM'!G49</f>
        <v/>
      </c>
      <c r="G205" s="44" t="str">
        <f>'Dim. APM'!H49</f>
        <v/>
      </c>
      <c r="H205" s="45">
        <f>'Dim. APM'!I49</f>
        <v>0</v>
      </c>
      <c r="I205" s="45">
        <f>'Dim. APM'!J49</f>
        <v>0</v>
      </c>
      <c r="J205" s="45">
        <f>'Dim. APM'!K49</f>
        <v>0</v>
      </c>
      <c r="K205" s="45">
        <f>'Dim. APM'!L49</f>
        <v>0</v>
      </c>
      <c r="L205" s="45">
        <f>'Dim. APM'!M49</f>
        <v>0</v>
      </c>
      <c r="M205" s="45">
        <f>'Dim. APM'!N49</f>
        <v>0</v>
      </c>
      <c r="N205" s="45" t="str">
        <f>'Dim. APM'!O49</f>
        <v/>
      </c>
      <c r="O205" s="46" t="str">
        <f>'Dim. APM'!C49</f>
        <v/>
      </c>
    </row>
    <row r="206" spans="2:15" ht="17.399999999999999" thickBot="1" x14ac:dyDescent="0.45">
      <c r="B206" s="64" t="s">
        <v>152</v>
      </c>
      <c r="C206" s="198"/>
      <c r="D206" s="52" t="s">
        <v>99</v>
      </c>
      <c r="E206" s="53" t="str">
        <f>'Dim. APM'!F50</f>
        <v/>
      </c>
      <c r="F206" s="54" t="str">
        <f>'Dim. APM'!G50</f>
        <v/>
      </c>
      <c r="G206" s="54" t="str">
        <f>'Dim. APM'!H50</f>
        <v/>
      </c>
      <c r="H206" s="55">
        <f>'Dim. APM'!I50</f>
        <v>0</v>
      </c>
      <c r="I206" s="55">
        <f>'Dim. APM'!J50</f>
        <v>0</v>
      </c>
      <c r="J206" s="55">
        <f>'Dim. APM'!K50</f>
        <v>0</v>
      </c>
      <c r="K206" s="55">
        <f>'Dim. APM'!L50</f>
        <v>0</v>
      </c>
      <c r="L206" s="55">
        <f>'Dim. APM'!M50</f>
        <v>0</v>
      </c>
      <c r="M206" s="55">
        <f>'Dim. APM'!N50</f>
        <v>0</v>
      </c>
      <c r="N206" s="55" t="str">
        <f>'Dim. APM'!O50</f>
        <v/>
      </c>
      <c r="O206" s="56" t="str">
        <f>'Dim. APM'!C50</f>
        <v/>
      </c>
    </row>
    <row r="207" spans="2:15" x14ac:dyDescent="0.4">
      <c r="B207" s="65" t="s">
        <v>152</v>
      </c>
      <c r="C207" s="191">
        <v>13</v>
      </c>
      <c r="D207" s="22" t="s">
        <v>102</v>
      </c>
      <c r="E207" s="23" t="str">
        <f>'Dim. APM'!F51</f>
        <v/>
      </c>
      <c r="F207" s="24" t="str">
        <f>'Dim. APM'!G51</f>
        <v/>
      </c>
      <c r="G207" s="24" t="str">
        <f>'Dim. APM'!H51</f>
        <v/>
      </c>
      <c r="H207" s="25">
        <f>'Dim. APM'!I51</f>
        <v>0</v>
      </c>
      <c r="I207" s="25">
        <f>'Dim. APM'!J51</f>
        <v>0</v>
      </c>
      <c r="J207" s="25">
        <f>'Dim. APM'!K51</f>
        <v>0</v>
      </c>
      <c r="K207" s="25">
        <f>'Dim. APM'!L51</f>
        <v>0</v>
      </c>
      <c r="L207" s="25">
        <f>'Dim. APM'!M51</f>
        <v>0</v>
      </c>
      <c r="M207" s="25">
        <f>'Dim. APM'!N51</f>
        <v>0</v>
      </c>
      <c r="N207" s="25" t="str">
        <f>'Dim. APM'!O51</f>
        <v/>
      </c>
      <c r="O207" s="26" t="str">
        <f>'Dim. APM'!C51</f>
        <v/>
      </c>
    </row>
    <row r="208" spans="2:15" x14ac:dyDescent="0.4">
      <c r="B208" s="59" t="s">
        <v>152</v>
      </c>
      <c r="C208" s="192"/>
      <c r="D208" s="27" t="s">
        <v>101</v>
      </c>
      <c r="E208" s="28" t="str">
        <f>'Dim. APM'!F52</f>
        <v/>
      </c>
      <c r="F208" s="29" t="str">
        <f>'Dim. APM'!G52</f>
        <v/>
      </c>
      <c r="G208" s="29" t="str">
        <f>'Dim. APM'!H52</f>
        <v/>
      </c>
      <c r="H208" s="30">
        <f>'Dim. APM'!I52</f>
        <v>0</v>
      </c>
      <c r="I208" s="30">
        <f>'Dim. APM'!J52</f>
        <v>0</v>
      </c>
      <c r="J208" s="30">
        <f>'Dim. APM'!K52</f>
        <v>0</v>
      </c>
      <c r="K208" s="30">
        <f>'Dim. APM'!L52</f>
        <v>0</v>
      </c>
      <c r="L208" s="30">
        <f>'Dim. APM'!M52</f>
        <v>0</v>
      </c>
      <c r="M208" s="30">
        <f>'Dim. APM'!N52</f>
        <v>0</v>
      </c>
      <c r="N208" s="30" t="str">
        <f>'Dim. APM'!O52</f>
        <v/>
      </c>
      <c r="O208" s="31" t="str">
        <f>'Dim. APM'!C52</f>
        <v/>
      </c>
    </row>
    <row r="209" spans="2:15" x14ac:dyDescent="0.4">
      <c r="B209" s="59" t="s">
        <v>152</v>
      </c>
      <c r="C209" s="192"/>
      <c r="D209" s="27" t="s">
        <v>100</v>
      </c>
      <c r="E209" s="28" t="str">
        <f>'Dim. APM'!F53</f>
        <v/>
      </c>
      <c r="F209" s="29" t="str">
        <f>'Dim. APM'!G53</f>
        <v/>
      </c>
      <c r="G209" s="29" t="str">
        <f>'Dim. APM'!H53</f>
        <v/>
      </c>
      <c r="H209" s="30">
        <f>'Dim. APM'!I53</f>
        <v>0</v>
      </c>
      <c r="I209" s="30">
        <f>'Dim. APM'!J53</f>
        <v>0</v>
      </c>
      <c r="J209" s="30">
        <f>'Dim. APM'!K53</f>
        <v>0</v>
      </c>
      <c r="K209" s="30">
        <f>'Dim. APM'!L53</f>
        <v>0</v>
      </c>
      <c r="L209" s="30">
        <f>'Dim. APM'!M53</f>
        <v>0</v>
      </c>
      <c r="M209" s="30">
        <f>'Dim. APM'!N53</f>
        <v>0</v>
      </c>
      <c r="N209" s="30" t="str">
        <f>'Dim. APM'!O53</f>
        <v/>
      </c>
      <c r="O209" s="31" t="str">
        <f>'Dim. APM'!C53</f>
        <v/>
      </c>
    </row>
    <row r="210" spans="2:15" ht="17.399999999999999" thickBot="1" x14ac:dyDescent="0.45">
      <c r="B210" s="66" t="s">
        <v>152</v>
      </c>
      <c r="C210" s="199"/>
      <c r="D210" s="67" t="s">
        <v>99</v>
      </c>
      <c r="E210" s="68" t="str">
        <f>'Dim. APM'!F54</f>
        <v/>
      </c>
      <c r="F210" s="69" t="str">
        <f>'Dim. APM'!G54</f>
        <v/>
      </c>
      <c r="G210" s="69" t="str">
        <f>'Dim. APM'!H54</f>
        <v/>
      </c>
      <c r="H210" s="70">
        <f>'Dim. APM'!I54</f>
        <v>0</v>
      </c>
      <c r="I210" s="70">
        <f>'Dim. APM'!J54</f>
        <v>0</v>
      </c>
      <c r="J210" s="70">
        <f>'Dim. APM'!K54</f>
        <v>0</v>
      </c>
      <c r="K210" s="70">
        <f>'Dim. APM'!L54</f>
        <v>0</v>
      </c>
      <c r="L210" s="70">
        <f>'Dim. APM'!M54</f>
        <v>0</v>
      </c>
      <c r="M210" s="70">
        <f>'Dim. APM'!N54</f>
        <v>0</v>
      </c>
      <c r="N210" s="70" t="str">
        <f>'Dim. APM'!O54</f>
        <v/>
      </c>
      <c r="O210" s="71" t="str">
        <f>'Dim. APM'!C54</f>
        <v/>
      </c>
    </row>
    <row r="211" spans="2:15" ht="17.399999999999999" thickTop="1" x14ac:dyDescent="0.4"/>
  </sheetData>
  <sheetProtection sheet="1" objects="1" scenarios="1" selectLockedCells="1"/>
  <mergeCells count="53">
    <mergeCell ref="C191:C194"/>
    <mergeCell ref="C195:C198"/>
    <mergeCell ref="C199:C202"/>
    <mergeCell ref="C203:C206"/>
    <mergeCell ref="C207:C210"/>
    <mergeCell ref="C187:C190"/>
    <mergeCell ref="C143:C146"/>
    <mergeCell ref="C147:C150"/>
    <mergeCell ref="C151:C154"/>
    <mergeCell ref="C155:C158"/>
    <mergeCell ref="C159:C162"/>
    <mergeCell ref="C163:C166"/>
    <mergeCell ref="C167:C170"/>
    <mergeCell ref="C171:C174"/>
    <mergeCell ref="C175:C178"/>
    <mergeCell ref="C179:C182"/>
    <mergeCell ref="C183:C186"/>
    <mergeCell ref="C139:C142"/>
    <mergeCell ref="C95:C98"/>
    <mergeCell ref="C99:C102"/>
    <mergeCell ref="C103:C106"/>
    <mergeCell ref="C107:C110"/>
    <mergeCell ref="C111:C114"/>
    <mergeCell ref="C115:C118"/>
    <mergeCell ref="C119:C122"/>
    <mergeCell ref="C123:C126"/>
    <mergeCell ref="C127:C130"/>
    <mergeCell ref="C131:C134"/>
    <mergeCell ref="C135:C138"/>
    <mergeCell ref="C91:C94"/>
    <mergeCell ref="C47:C50"/>
    <mergeCell ref="C51:C54"/>
    <mergeCell ref="C55:C58"/>
    <mergeCell ref="C59:C62"/>
    <mergeCell ref="C63:C66"/>
    <mergeCell ref="C67:C70"/>
    <mergeCell ref="C71:C74"/>
    <mergeCell ref="C75:C78"/>
    <mergeCell ref="C79:C82"/>
    <mergeCell ref="C83:C86"/>
    <mergeCell ref="C87:C90"/>
    <mergeCell ref="C43:C46"/>
    <mergeCell ref="C1:D1"/>
    <mergeCell ref="C3:C6"/>
    <mergeCell ref="C7:C10"/>
    <mergeCell ref="C11:C14"/>
    <mergeCell ref="C15:C18"/>
    <mergeCell ref="C19:C22"/>
    <mergeCell ref="C23:C26"/>
    <mergeCell ref="C27:C30"/>
    <mergeCell ref="C31:C34"/>
    <mergeCell ref="C35:C38"/>
    <mergeCell ref="C39:C42"/>
  </mergeCells>
  <printOptions horizontalCentered="1"/>
  <pageMargins left="0" right="0" top="0" bottom="0" header="0" footer="0"/>
  <pageSetup paperSize="9" scale="62" fitToHeight="3"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C1D50-2B62-4BDE-9472-E04E143397B0}">
  <sheetPr codeName="Feuil08">
    <tabColor theme="4" tint="0.79998168889431442"/>
    <pageSetUpPr fitToPage="1"/>
  </sheetPr>
  <dimension ref="B1:V501"/>
  <sheetViews>
    <sheetView showGridLines="0" showZeros="0" workbookViewId="0">
      <selection activeCell="B13" sqref="B13"/>
    </sheetView>
  </sheetViews>
  <sheetFormatPr baseColWidth="10" defaultRowHeight="27" outlineLevelRow="1" outlineLevelCol="1" x14ac:dyDescent="0.6"/>
  <cols>
    <col min="1" max="1" width="2.69921875" style="74" customWidth="1"/>
    <col min="2" max="2" width="12.5" style="73" hidden="1" customWidth="1" outlineLevel="1"/>
    <col min="3" max="3" width="18.59765625" style="83" bestFit="1" customWidth="1" collapsed="1"/>
    <col min="4" max="4" width="45.59765625" style="77" bestFit="1" customWidth="1"/>
    <col min="5" max="5" width="40.69921875" style="77" bestFit="1" customWidth="1"/>
    <col min="6" max="6" width="11.296875" style="78" bestFit="1" customWidth="1"/>
    <col min="7" max="7" width="9.09765625" style="78" bestFit="1" customWidth="1"/>
    <col min="8" max="8" width="7" style="78" bestFit="1" customWidth="1"/>
    <col min="9" max="9" width="5.296875" style="78" bestFit="1" customWidth="1"/>
    <col min="10" max="10" width="11" style="78" bestFit="1" customWidth="1"/>
    <col min="11" max="11" width="2.69921875" style="74" customWidth="1"/>
    <col min="12" max="13" width="5.8984375" style="75" hidden="1" customWidth="1" outlineLevel="1"/>
    <col min="14" max="14" width="11.19921875" style="74" collapsed="1"/>
    <col min="15" max="16384" width="11.19921875" style="74"/>
  </cols>
  <sheetData>
    <row r="1" spans="2:22" x14ac:dyDescent="0.6">
      <c r="C1" s="200" t="str">
        <f ca="1">"Club "&amp;YEAR(TODAY())&amp;" - Classement général"</f>
        <v>Club 2022 - Classement général</v>
      </c>
      <c r="D1" s="200"/>
      <c r="E1" s="200"/>
      <c r="F1" s="200"/>
      <c r="G1" s="200"/>
      <c r="H1" s="200"/>
      <c r="I1" s="200"/>
      <c r="J1" s="200"/>
    </row>
    <row r="2" spans="2:22" s="79" customFormat="1" hidden="1" outlineLevel="1" x14ac:dyDescent="0.6">
      <c r="B2" s="76" t="s">
        <v>154</v>
      </c>
      <c r="C2" s="77">
        <v>1</v>
      </c>
      <c r="D2" s="77"/>
      <c r="E2" s="77"/>
      <c r="F2" s="78"/>
      <c r="G2" s="78"/>
      <c r="H2" s="78"/>
      <c r="I2" s="78"/>
      <c r="J2" s="78"/>
      <c r="L2" s="80"/>
      <c r="M2" s="75"/>
      <c r="P2" s="81"/>
      <c r="Q2" s="81"/>
      <c r="R2" s="81"/>
      <c r="S2" s="81"/>
      <c r="T2" s="81"/>
      <c r="U2" s="81"/>
      <c r="V2" s="81"/>
    </row>
    <row r="3" spans="2:22" s="79" customFormat="1" ht="19.95" hidden="1" customHeight="1" outlineLevel="1" x14ac:dyDescent="0.4">
      <c r="B3" s="82"/>
      <c r="C3" s="83"/>
      <c r="D3" s="83"/>
      <c r="E3" s="83"/>
      <c r="F3" s="84"/>
      <c r="G3" s="84"/>
      <c r="H3" s="84"/>
      <c r="I3" s="84"/>
      <c r="J3" s="84"/>
      <c r="L3" s="80"/>
      <c r="M3" s="75"/>
    </row>
    <row r="4" spans="2:22" s="86" customFormat="1" collapsed="1" x14ac:dyDescent="0.6">
      <c r="B4" s="167" t="s">
        <v>34</v>
      </c>
      <c r="C4" s="168" t="s">
        <v>116</v>
      </c>
      <c r="D4" s="168" t="s">
        <v>0</v>
      </c>
      <c r="E4" s="168" t="s">
        <v>1</v>
      </c>
      <c r="F4" s="84" t="s">
        <v>123</v>
      </c>
      <c r="G4" s="84" t="s">
        <v>124</v>
      </c>
      <c r="H4" s="84" t="s">
        <v>125</v>
      </c>
      <c r="I4" s="84" t="s">
        <v>126</v>
      </c>
      <c r="J4" s="85" t="s">
        <v>127</v>
      </c>
      <c r="L4" s="75"/>
      <c r="M4" s="75">
        <f>IF(MAX(L:L)=0,4,MAX(L:L))</f>
        <v>186</v>
      </c>
      <c r="O4" s="74"/>
    </row>
    <row r="5" spans="2:22" x14ac:dyDescent="0.6">
      <c r="B5" s="73">
        <v>2</v>
      </c>
      <c r="C5" s="83" t="s">
        <v>21</v>
      </c>
      <c r="D5" s="74"/>
      <c r="E5" s="74"/>
      <c r="F5" s="169"/>
      <c r="G5" s="169"/>
      <c r="H5" s="169"/>
      <c r="I5" s="169"/>
      <c r="J5" s="78">
        <f>IF(ISTEXT(D5),J4+1,0)</f>
        <v>0</v>
      </c>
    </row>
    <row r="6" spans="2:22" x14ac:dyDescent="0.6">
      <c r="D6" s="77" t="s">
        <v>298</v>
      </c>
      <c r="E6" s="74" t="s">
        <v>299</v>
      </c>
      <c r="F6" s="169">
        <v>0</v>
      </c>
      <c r="G6" s="169">
        <v>0</v>
      </c>
      <c r="H6" s="169">
        <v>0</v>
      </c>
      <c r="I6" s="169">
        <v>0</v>
      </c>
      <c r="J6" s="78">
        <f t="shared" ref="J6:J69" si="0">IF(ISTEXT(D6),J5+1,0)</f>
        <v>1</v>
      </c>
      <c r="L6" s="87">
        <f t="shared" ref="L6:L69" si="1">IF(COUNTA(D6:J6)&gt;1,ROW(),"")</f>
        <v>6</v>
      </c>
    </row>
    <row r="7" spans="2:22" x14ac:dyDescent="0.6">
      <c r="D7" s="77" t="s">
        <v>511</v>
      </c>
      <c r="E7" s="74" t="s">
        <v>512</v>
      </c>
      <c r="F7" s="169">
        <v>0</v>
      </c>
      <c r="G7" s="169">
        <v>0</v>
      </c>
      <c r="H7" s="169">
        <v>0</v>
      </c>
      <c r="I7" s="169">
        <v>0</v>
      </c>
      <c r="J7" s="78">
        <f t="shared" si="0"/>
        <v>2</v>
      </c>
      <c r="L7" s="87">
        <f t="shared" si="1"/>
        <v>7</v>
      </c>
    </row>
    <row r="8" spans="2:22" x14ac:dyDescent="0.6">
      <c r="C8" s="74"/>
      <c r="D8" s="74"/>
      <c r="E8" s="74"/>
      <c r="F8" s="169"/>
      <c r="G8" s="169"/>
      <c r="H8" s="169"/>
      <c r="I8" s="169"/>
      <c r="J8" s="78">
        <f t="shared" si="0"/>
        <v>0</v>
      </c>
      <c r="L8" s="87" t="str">
        <f t="shared" si="1"/>
        <v/>
      </c>
    </row>
    <row r="9" spans="2:22" x14ac:dyDescent="0.6">
      <c r="B9" s="73">
        <v>4</v>
      </c>
      <c r="C9" s="83" t="s">
        <v>28</v>
      </c>
      <c r="D9" s="74"/>
      <c r="E9" s="74"/>
      <c r="F9" s="169"/>
      <c r="G9" s="169"/>
      <c r="H9" s="169"/>
      <c r="I9" s="169"/>
      <c r="J9" s="78">
        <f t="shared" si="0"/>
        <v>0</v>
      </c>
      <c r="L9" s="87" t="str">
        <f t="shared" si="1"/>
        <v/>
      </c>
    </row>
    <row r="10" spans="2:22" x14ac:dyDescent="0.6">
      <c r="D10" s="77" t="s">
        <v>442</v>
      </c>
      <c r="E10" s="74" t="s">
        <v>443</v>
      </c>
      <c r="F10" s="169">
        <v>0</v>
      </c>
      <c r="G10" s="169">
        <v>0</v>
      </c>
      <c r="H10" s="169">
        <v>0</v>
      </c>
      <c r="I10" s="169">
        <v>0</v>
      </c>
      <c r="J10" s="78">
        <f t="shared" si="0"/>
        <v>1</v>
      </c>
      <c r="L10" s="87">
        <f t="shared" si="1"/>
        <v>10</v>
      </c>
    </row>
    <row r="11" spans="2:22" x14ac:dyDescent="0.6">
      <c r="D11" s="77" t="s">
        <v>463</v>
      </c>
      <c r="E11" s="74" t="s">
        <v>464</v>
      </c>
      <c r="F11" s="169">
        <v>0</v>
      </c>
      <c r="G11" s="169">
        <v>0</v>
      </c>
      <c r="H11" s="169">
        <v>0</v>
      </c>
      <c r="I11" s="169">
        <v>0</v>
      </c>
      <c r="J11" s="78">
        <f t="shared" si="0"/>
        <v>2</v>
      </c>
      <c r="L11" s="87">
        <f t="shared" si="1"/>
        <v>11</v>
      </c>
    </row>
    <row r="12" spans="2:22" x14ac:dyDescent="0.6">
      <c r="C12" s="74"/>
      <c r="D12" s="74"/>
      <c r="E12" s="74"/>
      <c r="F12" s="169"/>
      <c r="G12" s="169"/>
      <c r="H12" s="169"/>
      <c r="I12" s="169"/>
      <c r="J12" s="78">
        <f t="shared" si="0"/>
        <v>0</v>
      </c>
      <c r="L12" s="87" t="str">
        <f t="shared" si="1"/>
        <v/>
      </c>
    </row>
    <row r="13" spans="2:22" x14ac:dyDescent="0.6">
      <c r="B13" s="73">
        <v>5</v>
      </c>
      <c r="C13" s="83" t="s">
        <v>18</v>
      </c>
      <c r="D13" s="74"/>
      <c r="E13" s="74"/>
      <c r="F13" s="169"/>
      <c r="G13" s="169"/>
      <c r="H13" s="169"/>
      <c r="I13" s="169"/>
      <c r="J13" s="78">
        <f t="shared" si="0"/>
        <v>0</v>
      </c>
      <c r="L13" s="87" t="str">
        <f t="shared" si="1"/>
        <v/>
      </c>
    </row>
    <row r="14" spans="2:22" x14ac:dyDescent="0.6">
      <c r="D14" s="77" t="s">
        <v>655</v>
      </c>
      <c r="E14" s="74" t="s">
        <v>656</v>
      </c>
      <c r="F14" s="169">
        <v>0</v>
      </c>
      <c r="G14" s="169">
        <v>0</v>
      </c>
      <c r="H14" s="169">
        <v>0</v>
      </c>
      <c r="I14" s="169">
        <v>0</v>
      </c>
      <c r="J14" s="78">
        <f t="shared" si="0"/>
        <v>1</v>
      </c>
      <c r="L14" s="87">
        <f t="shared" si="1"/>
        <v>14</v>
      </c>
    </row>
    <row r="15" spans="2:22" x14ac:dyDescent="0.6">
      <c r="D15" s="77" t="s">
        <v>256</v>
      </c>
      <c r="E15" s="74" t="s">
        <v>257</v>
      </c>
      <c r="F15" s="169">
        <v>0</v>
      </c>
      <c r="G15" s="169">
        <v>0</v>
      </c>
      <c r="H15" s="169">
        <v>0</v>
      </c>
      <c r="I15" s="169">
        <v>0</v>
      </c>
      <c r="J15" s="78">
        <f t="shared" si="0"/>
        <v>2</v>
      </c>
      <c r="L15" s="87">
        <f t="shared" si="1"/>
        <v>15</v>
      </c>
    </row>
    <row r="16" spans="2:22" x14ac:dyDescent="0.6">
      <c r="C16" s="74"/>
      <c r="D16" s="74"/>
      <c r="E16" s="74"/>
      <c r="F16" s="169"/>
      <c r="G16" s="169"/>
      <c r="H16" s="169"/>
      <c r="I16" s="169"/>
      <c r="J16" s="78">
        <f t="shared" si="0"/>
        <v>0</v>
      </c>
      <c r="L16" s="87" t="str">
        <f t="shared" si="1"/>
        <v/>
      </c>
    </row>
    <row r="17" spans="2:12" x14ac:dyDescent="0.6">
      <c r="B17" s="73">
        <v>6</v>
      </c>
      <c r="C17" s="83" t="s">
        <v>22</v>
      </c>
      <c r="D17" s="74"/>
      <c r="E17" s="74"/>
      <c r="F17" s="169"/>
      <c r="G17" s="169"/>
      <c r="H17" s="169"/>
      <c r="I17" s="169"/>
      <c r="J17" s="78">
        <f t="shared" si="0"/>
        <v>0</v>
      </c>
      <c r="L17" s="87" t="str">
        <f t="shared" si="1"/>
        <v/>
      </c>
    </row>
    <row r="18" spans="2:12" x14ac:dyDescent="0.6">
      <c r="D18" s="77" t="s">
        <v>304</v>
      </c>
      <c r="E18" s="74" t="s">
        <v>305</v>
      </c>
      <c r="F18" s="169">
        <v>0</v>
      </c>
      <c r="G18" s="169">
        <v>0</v>
      </c>
      <c r="H18" s="169">
        <v>0</v>
      </c>
      <c r="I18" s="169">
        <v>0</v>
      </c>
      <c r="J18" s="78">
        <f t="shared" si="0"/>
        <v>1</v>
      </c>
      <c r="L18" s="87">
        <f t="shared" si="1"/>
        <v>18</v>
      </c>
    </row>
    <row r="19" spans="2:12" x14ac:dyDescent="0.6">
      <c r="D19" s="77" t="s">
        <v>574</v>
      </c>
      <c r="E19" s="74" t="s">
        <v>575</v>
      </c>
      <c r="F19" s="169">
        <v>0</v>
      </c>
      <c r="G19" s="169">
        <v>0</v>
      </c>
      <c r="H19" s="169">
        <v>0</v>
      </c>
      <c r="I19" s="169">
        <v>0</v>
      </c>
      <c r="J19" s="78">
        <f t="shared" si="0"/>
        <v>2</v>
      </c>
      <c r="L19" s="87">
        <f t="shared" si="1"/>
        <v>19</v>
      </c>
    </row>
    <row r="20" spans="2:12" x14ac:dyDescent="0.6">
      <c r="D20" s="77" t="s">
        <v>562</v>
      </c>
      <c r="E20" s="74" t="s">
        <v>563</v>
      </c>
      <c r="F20" s="169">
        <v>0</v>
      </c>
      <c r="G20" s="169">
        <v>0</v>
      </c>
      <c r="H20" s="169">
        <v>0</v>
      </c>
      <c r="I20" s="169">
        <v>0</v>
      </c>
      <c r="J20" s="78">
        <f t="shared" si="0"/>
        <v>3</v>
      </c>
      <c r="L20" s="87">
        <f t="shared" si="1"/>
        <v>20</v>
      </c>
    </row>
    <row r="21" spans="2:12" x14ac:dyDescent="0.6">
      <c r="D21" s="77" t="s">
        <v>628</v>
      </c>
      <c r="E21" s="74" t="s">
        <v>629</v>
      </c>
      <c r="F21" s="169">
        <v>0</v>
      </c>
      <c r="G21" s="169">
        <v>0</v>
      </c>
      <c r="H21" s="169">
        <v>0</v>
      </c>
      <c r="I21" s="169">
        <v>0</v>
      </c>
      <c r="J21" s="78">
        <f t="shared" si="0"/>
        <v>4</v>
      </c>
      <c r="L21" s="87">
        <f t="shared" si="1"/>
        <v>21</v>
      </c>
    </row>
    <row r="22" spans="2:12" x14ac:dyDescent="0.6">
      <c r="D22" s="77" t="s">
        <v>520</v>
      </c>
      <c r="E22" s="74" t="s">
        <v>521</v>
      </c>
      <c r="F22" s="169">
        <v>0</v>
      </c>
      <c r="G22" s="169">
        <v>0</v>
      </c>
      <c r="H22" s="169">
        <v>0</v>
      </c>
      <c r="I22" s="169">
        <v>0</v>
      </c>
      <c r="J22" s="78">
        <f t="shared" si="0"/>
        <v>5</v>
      </c>
      <c r="L22" s="87">
        <f t="shared" si="1"/>
        <v>22</v>
      </c>
    </row>
    <row r="23" spans="2:12" x14ac:dyDescent="0.6">
      <c r="C23" s="74"/>
      <c r="D23" s="74"/>
      <c r="E23" s="74"/>
      <c r="F23" s="169"/>
      <c r="G23" s="169"/>
      <c r="H23" s="169"/>
      <c r="I23" s="169"/>
      <c r="J23" s="78">
        <f t="shared" si="0"/>
        <v>0</v>
      </c>
      <c r="L23" s="87" t="str">
        <f t="shared" si="1"/>
        <v/>
      </c>
    </row>
    <row r="24" spans="2:12" x14ac:dyDescent="0.6">
      <c r="B24" s="73">
        <v>7</v>
      </c>
      <c r="C24" s="83" t="s">
        <v>10</v>
      </c>
      <c r="D24" s="74"/>
      <c r="E24" s="74"/>
      <c r="F24" s="169"/>
      <c r="G24" s="169"/>
      <c r="H24" s="169"/>
      <c r="I24" s="169"/>
      <c r="J24" s="78">
        <f t="shared" si="0"/>
        <v>0</v>
      </c>
      <c r="L24" s="87" t="str">
        <f t="shared" si="1"/>
        <v/>
      </c>
    </row>
    <row r="25" spans="2:12" x14ac:dyDescent="0.6">
      <c r="D25" s="77" t="s">
        <v>373</v>
      </c>
      <c r="E25" s="74" t="s">
        <v>374</v>
      </c>
      <c r="F25" s="169">
        <v>0</v>
      </c>
      <c r="G25" s="169">
        <v>0</v>
      </c>
      <c r="H25" s="169">
        <v>0</v>
      </c>
      <c r="I25" s="169">
        <v>0</v>
      </c>
      <c r="J25" s="78">
        <f t="shared" si="0"/>
        <v>1</v>
      </c>
      <c r="L25" s="87">
        <f t="shared" si="1"/>
        <v>25</v>
      </c>
    </row>
    <row r="26" spans="2:12" x14ac:dyDescent="0.6">
      <c r="D26" s="77" t="s">
        <v>409</v>
      </c>
      <c r="E26" s="74" t="s">
        <v>410</v>
      </c>
      <c r="F26" s="169">
        <v>0</v>
      </c>
      <c r="G26" s="169">
        <v>0</v>
      </c>
      <c r="H26" s="169">
        <v>0</v>
      </c>
      <c r="I26" s="169">
        <v>0</v>
      </c>
      <c r="J26" s="78">
        <f t="shared" si="0"/>
        <v>2</v>
      </c>
      <c r="L26" s="87">
        <f t="shared" si="1"/>
        <v>26</v>
      </c>
    </row>
    <row r="27" spans="2:12" x14ac:dyDescent="0.6">
      <c r="D27" s="77" t="s">
        <v>223</v>
      </c>
      <c r="E27" s="74" t="s">
        <v>224</v>
      </c>
      <c r="F27" s="169">
        <v>0</v>
      </c>
      <c r="G27" s="169">
        <v>0</v>
      </c>
      <c r="H27" s="169">
        <v>0</v>
      </c>
      <c r="I27" s="169">
        <v>0</v>
      </c>
      <c r="J27" s="78">
        <f t="shared" si="0"/>
        <v>3</v>
      </c>
      <c r="L27" s="87">
        <f t="shared" si="1"/>
        <v>27</v>
      </c>
    </row>
    <row r="28" spans="2:12" x14ac:dyDescent="0.6">
      <c r="D28" s="77" t="s">
        <v>613</v>
      </c>
      <c r="E28" s="74" t="s">
        <v>614</v>
      </c>
      <c r="F28" s="169">
        <v>0</v>
      </c>
      <c r="G28" s="169">
        <v>0</v>
      </c>
      <c r="H28" s="169">
        <v>0</v>
      </c>
      <c r="I28" s="169">
        <v>0</v>
      </c>
      <c r="J28" s="78">
        <f t="shared" si="0"/>
        <v>4</v>
      </c>
      <c r="L28" s="87">
        <f t="shared" si="1"/>
        <v>28</v>
      </c>
    </row>
    <row r="29" spans="2:12" x14ac:dyDescent="0.6">
      <c r="C29" s="74"/>
      <c r="D29" s="74"/>
      <c r="E29" s="74"/>
      <c r="F29" s="169"/>
      <c r="G29" s="169"/>
      <c r="H29" s="169"/>
      <c r="I29" s="169"/>
      <c r="J29" s="78">
        <f t="shared" si="0"/>
        <v>0</v>
      </c>
      <c r="L29" s="87" t="str">
        <f t="shared" si="1"/>
        <v/>
      </c>
    </row>
    <row r="30" spans="2:12" x14ac:dyDescent="0.6">
      <c r="B30" s="73">
        <v>8</v>
      </c>
      <c r="C30" s="83" t="s">
        <v>14</v>
      </c>
      <c r="D30" s="74"/>
      <c r="E30" s="74"/>
      <c r="F30" s="169"/>
      <c r="G30" s="169"/>
      <c r="H30" s="169"/>
      <c r="I30" s="169"/>
      <c r="J30" s="78">
        <f t="shared" si="0"/>
        <v>0</v>
      </c>
      <c r="L30" s="87" t="str">
        <f t="shared" si="1"/>
        <v/>
      </c>
    </row>
    <row r="31" spans="2:12" x14ac:dyDescent="0.6">
      <c r="D31" s="77" t="s">
        <v>232</v>
      </c>
      <c r="E31" s="74" t="s">
        <v>233</v>
      </c>
      <c r="F31" s="169">
        <v>0</v>
      </c>
      <c r="G31" s="169">
        <v>0</v>
      </c>
      <c r="H31" s="169">
        <v>0</v>
      </c>
      <c r="I31" s="169">
        <v>0</v>
      </c>
      <c r="J31" s="78">
        <f t="shared" si="0"/>
        <v>1</v>
      </c>
      <c r="L31" s="87">
        <f t="shared" si="1"/>
        <v>31</v>
      </c>
    </row>
    <row r="32" spans="2:12" x14ac:dyDescent="0.6">
      <c r="D32" s="77" t="s">
        <v>343</v>
      </c>
      <c r="E32" s="74" t="s">
        <v>344</v>
      </c>
      <c r="F32" s="169">
        <v>0</v>
      </c>
      <c r="G32" s="169">
        <v>0</v>
      </c>
      <c r="H32" s="169">
        <v>0</v>
      </c>
      <c r="I32" s="169">
        <v>0</v>
      </c>
      <c r="J32" s="78">
        <f t="shared" si="0"/>
        <v>2</v>
      </c>
      <c r="L32" s="87">
        <f t="shared" si="1"/>
        <v>32</v>
      </c>
    </row>
    <row r="33" spans="2:12" x14ac:dyDescent="0.6">
      <c r="C33" s="74"/>
      <c r="D33" s="74"/>
      <c r="E33" s="74"/>
      <c r="F33" s="169"/>
      <c r="G33" s="169"/>
      <c r="H33" s="169"/>
      <c r="I33" s="169"/>
      <c r="J33" s="78">
        <f t="shared" si="0"/>
        <v>0</v>
      </c>
      <c r="L33" s="87" t="str">
        <f t="shared" si="1"/>
        <v/>
      </c>
    </row>
    <row r="34" spans="2:12" x14ac:dyDescent="0.6">
      <c r="B34" s="73">
        <v>9</v>
      </c>
      <c r="C34" s="83" t="s">
        <v>26</v>
      </c>
      <c r="D34" s="74"/>
      <c r="E34" s="74"/>
      <c r="F34" s="169"/>
      <c r="G34" s="169"/>
      <c r="H34" s="169"/>
      <c r="I34" s="169"/>
      <c r="J34" s="78">
        <f t="shared" si="0"/>
        <v>0</v>
      </c>
      <c r="L34" s="87" t="str">
        <f t="shared" si="1"/>
        <v/>
      </c>
    </row>
    <row r="35" spans="2:12" x14ac:dyDescent="0.6">
      <c r="D35" s="77" t="s">
        <v>382</v>
      </c>
      <c r="E35" s="74" t="s">
        <v>383</v>
      </c>
      <c r="F35" s="169">
        <v>0</v>
      </c>
      <c r="G35" s="169">
        <v>0</v>
      </c>
      <c r="H35" s="169">
        <v>0</v>
      </c>
      <c r="I35" s="169">
        <v>0</v>
      </c>
      <c r="J35" s="78">
        <f t="shared" si="0"/>
        <v>1</v>
      </c>
      <c r="L35" s="87">
        <f t="shared" si="1"/>
        <v>35</v>
      </c>
    </row>
    <row r="36" spans="2:12" x14ac:dyDescent="0.6">
      <c r="D36" s="77" t="s">
        <v>607</v>
      </c>
      <c r="E36" s="74" t="s">
        <v>608</v>
      </c>
      <c r="F36" s="169">
        <v>0</v>
      </c>
      <c r="G36" s="169">
        <v>0</v>
      </c>
      <c r="H36" s="169">
        <v>0</v>
      </c>
      <c r="I36" s="169">
        <v>0</v>
      </c>
      <c r="J36" s="78">
        <f t="shared" si="0"/>
        <v>2</v>
      </c>
      <c r="L36" s="87">
        <f t="shared" si="1"/>
        <v>36</v>
      </c>
    </row>
    <row r="37" spans="2:12" x14ac:dyDescent="0.6">
      <c r="C37" s="74"/>
      <c r="D37" s="74"/>
      <c r="E37" s="74"/>
      <c r="F37" s="169"/>
      <c r="G37" s="169"/>
      <c r="H37" s="169"/>
      <c r="I37" s="169"/>
      <c r="J37" s="78">
        <f t="shared" si="0"/>
        <v>0</v>
      </c>
      <c r="L37" s="87" t="str">
        <f t="shared" si="1"/>
        <v/>
      </c>
    </row>
    <row r="38" spans="2:12" x14ac:dyDescent="0.6">
      <c r="B38" s="73">
        <v>10</v>
      </c>
      <c r="C38" s="83" t="s">
        <v>24</v>
      </c>
      <c r="D38" s="74"/>
      <c r="E38" s="74"/>
      <c r="F38" s="169"/>
      <c r="G38" s="169"/>
      <c r="H38" s="169"/>
      <c r="I38" s="169"/>
      <c r="J38" s="78">
        <f t="shared" si="0"/>
        <v>0</v>
      </c>
      <c r="L38" s="87" t="str">
        <f t="shared" si="1"/>
        <v/>
      </c>
    </row>
    <row r="39" spans="2:12" x14ac:dyDescent="0.6">
      <c r="D39" s="77" t="s">
        <v>433</v>
      </c>
      <c r="E39" s="74" t="s">
        <v>434</v>
      </c>
      <c r="F39" s="169">
        <v>0</v>
      </c>
      <c r="G39" s="169">
        <v>0</v>
      </c>
      <c r="H39" s="169">
        <v>0</v>
      </c>
      <c r="I39" s="169">
        <v>0</v>
      </c>
      <c r="J39" s="78">
        <f t="shared" si="0"/>
        <v>1</v>
      </c>
      <c r="L39" s="87">
        <f t="shared" si="1"/>
        <v>39</v>
      </c>
    </row>
    <row r="40" spans="2:12" x14ac:dyDescent="0.6">
      <c r="D40" s="77" t="s">
        <v>406</v>
      </c>
      <c r="E40" s="74" t="s">
        <v>407</v>
      </c>
      <c r="F40" s="169">
        <v>0</v>
      </c>
      <c r="G40" s="169">
        <v>0</v>
      </c>
      <c r="H40" s="169">
        <v>0</v>
      </c>
      <c r="I40" s="169">
        <v>0</v>
      </c>
      <c r="J40" s="78">
        <f t="shared" si="0"/>
        <v>2</v>
      </c>
      <c r="L40" s="87">
        <f t="shared" si="1"/>
        <v>40</v>
      </c>
    </row>
    <row r="41" spans="2:12" x14ac:dyDescent="0.6">
      <c r="D41" s="77" t="s">
        <v>325</v>
      </c>
      <c r="E41" s="74" t="s">
        <v>326</v>
      </c>
      <c r="F41" s="169">
        <v>0</v>
      </c>
      <c r="G41" s="169">
        <v>0</v>
      </c>
      <c r="H41" s="169">
        <v>0</v>
      </c>
      <c r="I41" s="169">
        <v>0</v>
      </c>
      <c r="J41" s="78">
        <f t="shared" si="0"/>
        <v>3</v>
      </c>
      <c r="L41" s="87">
        <f t="shared" si="1"/>
        <v>41</v>
      </c>
    </row>
    <row r="42" spans="2:12" x14ac:dyDescent="0.6">
      <c r="D42" s="77" t="s">
        <v>517</v>
      </c>
      <c r="E42" s="74" t="s">
        <v>518</v>
      </c>
      <c r="F42" s="169">
        <v>0</v>
      </c>
      <c r="G42" s="169">
        <v>0</v>
      </c>
      <c r="H42" s="169">
        <v>0</v>
      </c>
      <c r="I42" s="169">
        <v>0</v>
      </c>
      <c r="J42" s="78">
        <f t="shared" si="0"/>
        <v>4</v>
      </c>
      <c r="L42" s="87">
        <f t="shared" si="1"/>
        <v>42</v>
      </c>
    </row>
    <row r="43" spans="2:12" x14ac:dyDescent="0.6">
      <c r="D43" s="77" t="s">
        <v>322</v>
      </c>
      <c r="E43" s="74" t="s">
        <v>323</v>
      </c>
      <c r="F43" s="169">
        <v>0</v>
      </c>
      <c r="G43" s="169">
        <v>0</v>
      </c>
      <c r="H43" s="169">
        <v>0</v>
      </c>
      <c r="I43" s="169">
        <v>0</v>
      </c>
      <c r="J43" s="78">
        <f t="shared" si="0"/>
        <v>5</v>
      </c>
      <c r="L43" s="87">
        <f t="shared" si="1"/>
        <v>43</v>
      </c>
    </row>
    <row r="44" spans="2:12" x14ac:dyDescent="0.6">
      <c r="D44" s="77" t="s">
        <v>337</v>
      </c>
      <c r="E44" s="74" t="s">
        <v>338</v>
      </c>
      <c r="F44" s="169">
        <v>0</v>
      </c>
      <c r="G44" s="169">
        <v>0</v>
      </c>
      <c r="H44" s="169">
        <v>0</v>
      </c>
      <c r="I44" s="169">
        <v>0</v>
      </c>
      <c r="J44" s="78">
        <f t="shared" si="0"/>
        <v>6</v>
      </c>
      <c r="L44" s="87">
        <f t="shared" si="1"/>
        <v>44</v>
      </c>
    </row>
    <row r="45" spans="2:12" x14ac:dyDescent="0.6">
      <c r="D45" s="77" t="s">
        <v>430</v>
      </c>
      <c r="E45" s="74" t="s">
        <v>431</v>
      </c>
      <c r="F45" s="169">
        <v>0</v>
      </c>
      <c r="G45" s="169">
        <v>0</v>
      </c>
      <c r="H45" s="169">
        <v>0</v>
      </c>
      <c r="I45" s="169">
        <v>0</v>
      </c>
      <c r="J45" s="78">
        <f t="shared" si="0"/>
        <v>7</v>
      </c>
      <c r="L45" s="87">
        <f t="shared" si="1"/>
        <v>45</v>
      </c>
    </row>
    <row r="46" spans="2:12" x14ac:dyDescent="0.6">
      <c r="C46" s="74"/>
      <c r="D46" s="74"/>
      <c r="E46" s="74"/>
      <c r="F46" s="169"/>
      <c r="G46" s="169"/>
      <c r="H46" s="169"/>
      <c r="I46" s="169"/>
      <c r="J46" s="78">
        <f t="shared" si="0"/>
        <v>0</v>
      </c>
      <c r="L46" s="87" t="str">
        <f t="shared" si="1"/>
        <v/>
      </c>
    </row>
    <row r="47" spans="2:12" x14ac:dyDescent="0.6">
      <c r="B47" s="73">
        <v>11</v>
      </c>
      <c r="C47" s="83" t="s">
        <v>16</v>
      </c>
      <c r="D47" s="74"/>
      <c r="E47" s="74"/>
      <c r="F47" s="169"/>
      <c r="G47" s="169"/>
      <c r="H47" s="169"/>
      <c r="I47" s="169"/>
      <c r="J47" s="78">
        <f t="shared" si="0"/>
        <v>0</v>
      </c>
      <c r="L47" s="87" t="str">
        <f t="shared" si="1"/>
        <v/>
      </c>
    </row>
    <row r="48" spans="2:12" x14ac:dyDescent="0.6">
      <c r="D48" s="77" t="s">
        <v>526</v>
      </c>
      <c r="E48" s="74" t="s">
        <v>527</v>
      </c>
      <c r="F48" s="169">
        <v>0</v>
      </c>
      <c r="G48" s="169">
        <v>0</v>
      </c>
      <c r="H48" s="169">
        <v>0</v>
      </c>
      <c r="I48" s="169">
        <v>0</v>
      </c>
      <c r="J48" s="78">
        <f t="shared" si="0"/>
        <v>1</v>
      </c>
      <c r="L48" s="87">
        <f t="shared" si="1"/>
        <v>48</v>
      </c>
    </row>
    <row r="49" spans="2:12" x14ac:dyDescent="0.6">
      <c r="D49" s="77" t="s">
        <v>388</v>
      </c>
      <c r="E49" s="74" t="s">
        <v>389</v>
      </c>
      <c r="F49" s="169">
        <v>0</v>
      </c>
      <c r="G49" s="169">
        <v>0</v>
      </c>
      <c r="H49" s="169">
        <v>0</v>
      </c>
      <c r="I49" s="169">
        <v>0</v>
      </c>
      <c r="J49" s="78">
        <f t="shared" si="0"/>
        <v>2</v>
      </c>
      <c r="L49" s="87">
        <f t="shared" si="1"/>
        <v>49</v>
      </c>
    </row>
    <row r="50" spans="2:12" x14ac:dyDescent="0.6">
      <c r="D50" s="77" t="s">
        <v>622</v>
      </c>
      <c r="E50" s="74" t="s">
        <v>623</v>
      </c>
      <c r="F50" s="169">
        <v>0</v>
      </c>
      <c r="G50" s="169">
        <v>0</v>
      </c>
      <c r="H50" s="169">
        <v>0</v>
      </c>
      <c r="I50" s="169">
        <v>0</v>
      </c>
      <c r="J50" s="78">
        <f t="shared" si="0"/>
        <v>3</v>
      </c>
      <c r="L50" s="87">
        <f t="shared" si="1"/>
        <v>50</v>
      </c>
    </row>
    <row r="51" spans="2:12" x14ac:dyDescent="0.6">
      <c r="D51" s="77" t="s">
        <v>340</v>
      </c>
      <c r="E51" s="74" t="s">
        <v>341</v>
      </c>
      <c r="F51" s="169">
        <v>0</v>
      </c>
      <c r="G51" s="169">
        <v>0</v>
      </c>
      <c r="H51" s="169">
        <v>0</v>
      </c>
      <c r="I51" s="169">
        <v>0</v>
      </c>
      <c r="J51" s="78">
        <f t="shared" si="0"/>
        <v>4</v>
      </c>
      <c r="L51" s="87">
        <f t="shared" si="1"/>
        <v>51</v>
      </c>
    </row>
    <row r="52" spans="2:12" x14ac:dyDescent="0.6">
      <c r="D52" s="77" t="s">
        <v>502</v>
      </c>
      <c r="E52" s="74" t="s">
        <v>503</v>
      </c>
      <c r="F52" s="169">
        <v>0</v>
      </c>
      <c r="G52" s="169">
        <v>0</v>
      </c>
      <c r="H52" s="169">
        <v>0</v>
      </c>
      <c r="I52" s="169">
        <v>0</v>
      </c>
      <c r="J52" s="78">
        <f t="shared" si="0"/>
        <v>5</v>
      </c>
      <c r="L52" s="87">
        <f t="shared" si="1"/>
        <v>52</v>
      </c>
    </row>
    <row r="53" spans="2:12" x14ac:dyDescent="0.6">
      <c r="D53" s="77" t="s">
        <v>490</v>
      </c>
      <c r="E53" s="74" t="s">
        <v>491</v>
      </c>
      <c r="F53" s="169">
        <v>0</v>
      </c>
      <c r="G53" s="169">
        <v>0</v>
      </c>
      <c r="H53" s="169">
        <v>0</v>
      </c>
      <c r="I53" s="169">
        <v>0</v>
      </c>
      <c r="J53" s="78">
        <f t="shared" si="0"/>
        <v>6</v>
      </c>
      <c r="L53" s="87">
        <f t="shared" si="1"/>
        <v>53</v>
      </c>
    </row>
    <row r="54" spans="2:12" x14ac:dyDescent="0.6">
      <c r="D54" s="77" t="s">
        <v>241</v>
      </c>
      <c r="E54" s="74" t="s">
        <v>242</v>
      </c>
      <c r="F54" s="169">
        <v>0</v>
      </c>
      <c r="G54" s="169">
        <v>0</v>
      </c>
      <c r="H54" s="169">
        <v>0</v>
      </c>
      <c r="I54" s="169">
        <v>0</v>
      </c>
      <c r="J54" s="78">
        <f t="shared" si="0"/>
        <v>7</v>
      </c>
      <c r="L54" s="87">
        <f t="shared" si="1"/>
        <v>54</v>
      </c>
    </row>
    <row r="55" spans="2:12" x14ac:dyDescent="0.6">
      <c r="D55" s="77" t="s">
        <v>454</v>
      </c>
      <c r="E55" s="74" t="s">
        <v>455</v>
      </c>
      <c r="F55" s="169">
        <v>0</v>
      </c>
      <c r="G55" s="169">
        <v>0</v>
      </c>
      <c r="H55" s="169">
        <v>0</v>
      </c>
      <c r="I55" s="169">
        <v>0</v>
      </c>
      <c r="J55" s="78">
        <f t="shared" si="0"/>
        <v>8</v>
      </c>
      <c r="L55" s="87">
        <f t="shared" si="1"/>
        <v>55</v>
      </c>
    </row>
    <row r="56" spans="2:12" x14ac:dyDescent="0.6">
      <c r="D56" s="77" t="s">
        <v>514</v>
      </c>
      <c r="E56" s="74" t="s">
        <v>515</v>
      </c>
      <c r="F56" s="169">
        <v>0</v>
      </c>
      <c r="G56" s="169">
        <v>0</v>
      </c>
      <c r="H56" s="169">
        <v>0</v>
      </c>
      <c r="I56" s="169">
        <v>0</v>
      </c>
      <c r="J56" s="78">
        <f t="shared" si="0"/>
        <v>9</v>
      </c>
      <c r="L56" s="87">
        <f t="shared" si="1"/>
        <v>56</v>
      </c>
    </row>
    <row r="57" spans="2:12" x14ac:dyDescent="0.6">
      <c r="D57" s="77" t="s">
        <v>268</v>
      </c>
      <c r="E57" s="74" t="s">
        <v>269</v>
      </c>
      <c r="F57" s="169">
        <v>0</v>
      </c>
      <c r="G57" s="169">
        <v>0</v>
      </c>
      <c r="H57" s="169">
        <v>0</v>
      </c>
      <c r="I57" s="169">
        <v>0</v>
      </c>
      <c r="J57" s="78">
        <f t="shared" si="0"/>
        <v>10</v>
      </c>
      <c r="L57" s="87">
        <f t="shared" si="1"/>
        <v>57</v>
      </c>
    </row>
    <row r="58" spans="2:12" x14ac:dyDescent="0.6">
      <c r="C58" s="74"/>
      <c r="D58" s="74"/>
      <c r="E58" s="74"/>
      <c r="F58" s="169"/>
      <c r="G58" s="169"/>
      <c r="H58" s="169"/>
      <c r="I58" s="169"/>
      <c r="J58" s="78">
        <f t="shared" si="0"/>
        <v>0</v>
      </c>
      <c r="L58" s="87" t="str">
        <f t="shared" si="1"/>
        <v/>
      </c>
    </row>
    <row r="59" spans="2:12" x14ac:dyDescent="0.6">
      <c r="B59" s="73">
        <v>12</v>
      </c>
      <c r="C59" s="83" t="s">
        <v>15</v>
      </c>
      <c r="D59" s="74"/>
      <c r="E59" s="74"/>
      <c r="F59" s="169"/>
      <c r="G59" s="169"/>
      <c r="H59" s="169"/>
      <c r="I59" s="169"/>
      <c r="J59" s="78">
        <f t="shared" si="0"/>
        <v>0</v>
      </c>
      <c r="L59" s="87" t="str">
        <f t="shared" si="1"/>
        <v/>
      </c>
    </row>
    <row r="60" spans="2:12" x14ac:dyDescent="0.6">
      <c r="D60" s="77" t="s">
        <v>262</v>
      </c>
      <c r="E60" s="74" t="s">
        <v>263</v>
      </c>
      <c r="F60" s="169">
        <v>0</v>
      </c>
      <c r="G60" s="169">
        <v>0</v>
      </c>
      <c r="H60" s="169">
        <v>0</v>
      </c>
      <c r="I60" s="169">
        <v>0</v>
      </c>
      <c r="J60" s="78">
        <f t="shared" si="0"/>
        <v>1</v>
      </c>
      <c r="L60" s="87">
        <f t="shared" si="1"/>
        <v>60</v>
      </c>
    </row>
    <row r="61" spans="2:12" x14ac:dyDescent="0.6">
      <c r="D61" s="77" t="s">
        <v>319</v>
      </c>
      <c r="E61" s="74" t="s">
        <v>320</v>
      </c>
      <c r="F61" s="169">
        <v>0</v>
      </c>
      <c r="G61" s="169">
        <v>0</v>
      </c>
      <c r="H61" s="169">
        <v>0</v>
      </c>
      <c r="I61" s="169">
        <v>0</v>
      </c>
      <c r="J61" s="78">
        <f t="shared" si="0"/>
        <v>2</v>
      </c>
      <c r="L61" s="87">
        <f t="shared" si="1"/>
        <v>61</v>
      </c>
    </row>
    <row r="62" spans="2:12" x14ac:dyDescent="0.6">
      <c r="D62" s="77" t="s">
        <v>448</v>
      </c>
      <c r="E62" s="74" t="s">
        <v>449</v>
      </c>
      <c r="F62" s="169">
        <v>0</v>
      </c>
      <c r="G62" s="169">
        <v>0</v>
      </c>
      <c r="H62" s="169">
        <v>0</v>
      </c>
      <c r="I62" s="169">
        <v>0</v>
      </c>
      <c r="J62" s="78">
        <f t="shared" si="0"/>
        <v>3</v>
      </c>
      <c r="L62" s="87">
        <f t="shared" si="1"/>
        <v>62</v>
      </c>
    </row>
    <row r="63" spans="2:12" x14ac:dyDescent="0.6">
      <c r="D63" s="77" t="s">
        <v>328</v>
      </c>
      <c r="E63" s="74" t="s">
        <v>329</v>
      </c>
      <c r="F63" s="169">
        <v>0</v>
      </c>
      <c r="G63" s="169">
        <v>0</v>
      </c>
      <c r="H63" s="169">
        <v>0</v>
      </c>
      <c r="I63" s="169">
        <v>0</v>
      </c>
      <c r="J63" s="78">
        <f t="shared" si="0"/>
        <v>4</v>
      </c>
      <c r="L63" s="87">
        <f t="shared" si="1"/>
        <v>63</v>
      </c>
    </row>
    <row r="64" spans="2:12" x14ac:dyDescent="0.6">
      <c r="D64" s="77" t="s">
        <v>556</v>
      </c>
      <c r="E64" s="74" t="s">
        <v>557</v>
      </c>
      <c r="F64" s="169">
        <v>0</v>
      </c>
      <c r="G64" s="169">
        <v>0</v>
      </c>
      <c r="H64" s="169">
        <v>0</v>
      </c>
      <c r="I64" s="169">
        <v>0</v>
      </c>
      <c r="J64" s="78">
        <f t="shared" si="0"/>
        <v>5</v>
      </c>
      <c r="L64" s="87">
        <f t="shared" si="1"/>
        <v>64</v>
      </c>
    </row>
    <row r="65" spans="2:12" x14ac:dyDescent="0.6">
      <c r="D65" s="77" t="s">
        <v>235</v>
      </c>
      <c r="E65" s="74" t="s">
        <v>236</v>
      </c>
      <c r="F65" s="169">
        <v>0</v>
      </c>
      <c r="G65" s="169">
        <v>0</v>
      </c>
      <c r="H65" s="169">
        <v>0</v>
      </c>
      <c r="I65" s="169">
        <v>0</v>
      </c>
      <c r="J65" s="78">
        <f t="shared" si="0"/>
        <v>6</v>
      </c>
      <c r="L65" s="87">
        <f t="shared" si="1"/>
        <v>65</v>
      </c>
    </row>
    <row r="66" spans="2:12" x14ac:dyDescent="0.6">
      <c r="D66" s="77" t="s">
        <v>271</v>
      </c>
      <c r="E66" s="74" t="s">
        <v>272</v>
      </c>
      <c r="F66" s="169">
        <v>0</v>
      </c>
      <c r="G66" s="169">
        <v>0</v>
      </c>
      <c r="H66" s="169">
        <v>0</v>
      </c>
      <c r="I66" s="169">
        <v>0</v>
      </c>
      <c r="J66" s="78">
        <f t="shared" si="0"/>
        <v>7</v>
      </c>
      <c r="L66" s="87">
        <f t="shared" si="1"/>
        <v>66</v>
      </c>
    </row>
    <row r="67" spans="2:12" x14ac:dyDescent="0.6">
      <c r="D67" s="77" t="s">
        <v>334</v>
      </c>
      <c r="E67" s="74" t="s">
        <v>335</v>
      </c>
      <c r="F67" s="169">
        <v>0</v>
      </c>
      <c r="G67" s="169">
        <v>0</v>
      </c>
      <c r="H67" s="169">
        <v>0</v>
      </c>
      <c r="I67" s="169">
        <v>0</v>
      </c>
      <c r="J67" s="78">
        <f t="shared" si="0"/>
        <v>8</v>
      </c>
      <c r="L67" s="87">
        <f t="shared" si="1"/>
        <v>67</v>
      </c>
    </row>
    <row r="68" spans="2:12" x14ac:dyDescent="0.6">
      <c r="D68" s="77" t="s">
        <v>250</v>
      </c>
      <c r="E68" s="74" t="s">
        <v>251</v>
      </c>
      <c r="F68" s="169">
        <v>0</v>
      </c>
      <c r="G68" s="169">
        <v>0</v>
      </c>
      <c r="H68" s="169">
        <v>0</v>
      </c>
      <c r="I68" s="169">
        <v>0</v>
      </c>
      <c r="J68" s="78">
        <f t="shared" si="0"/>
        <v>9</v>
      </c>
      <c r="L68" s="87">
        <f t="shared" si="1"/>
        <v>68</v>
      </c>
    </row>
    <row r="69" spans="2:12" x14ac:dyDescent="0.6">
      <c r="D69" s="77" t="s">
        <v>568</v>
      </c>
      <c r="E69" s="74" t="s">
        <v>569</v>
      </c>
      <c r="F69" s="169">
        <v>0</v>
      </c>
      <c r="G69" s="169">
        <v>0</v>
      </c>
      <c r="H69" s="169">
        <v>0</v>
      </c>
      <c r="I69" s="169">
        <v>0</v>
      </c>
      <c r="J69" s="78">
        <f t="shared" si="0"/>
        <v>10</v>
      </c>
      <c r="L69" s="87">
        <f t="shared" si="1"/>
        <v>69</v>
      </c>
    </row>
    <row r="70" spans="2:12" x14ac:dyDescent="0.6">
      <c r="C70" s="74"/>
      <c r="D70" s="74"/>
      <c r="E70" s="74"/>
      <c r="F70" s="169"/>
      <c r="G70" s="169"/>
      <c r="H70" s="169"/>
      <c r="I70" s="169"/>
      <c r="J70" s="78">
        <f t="shared" ref="J70:J133" si="2">IF(ISTEXT(D70),J69+1,0)</f>
        <v>0</v>
      </c>
      <c r="L70" s="87" t="str">
        <f t="shared" ref="L70:L133" si="3">IF(COUNTA(D70:J70)&gt;1,ROW(),"")</f>
        <v/>
      </c>
    </row>
    <row r="71" spans="2:12" x14ac:dyDescent="0.6">
      <c r="B71" s="73">
        <v>13</v>
      </c>
      <c r="C71" s="83" t="s">
        <v>8</v>
      </c>
      <c r="D71" s="74"/>
      <c r="E71" s="74"/>
      <c r="F71" s="169"/>
      <c r="G71" s="169"/>
      <c r="H71" s="169"/>
      <c r="I71" s="169"/>
      <c r="J71" s="78">
        <f t="shared" si="2"/>
        <v>0</v>
      </c>
      <c r="L71" s="87" t="str">
        <f t="shared" si="3"/>
        <v/>
      </c>
    </row>
    <row r="72" spans="2:12" x14ac:dyDescent="0.6">
      <c r="D72" s="77" t="s">
        <v>460</v>
      </c>
      <c r="E72" s="74" t="s">
        <v>461</v>
      </c>
      <c r="F72" s="169">
        <v>0</v>
      </c>
      <c r="G72" s="169">
        <v>0</v>
      </c>
      <c r="H72" s="169">
        <v>0</v>
      </c>
      <c r="I72" s="169">
        <v>0</v>
      </c>
      <c r="J72" s="78">
        <f t="shared" si="2"/>
        <v>1</v>
      </c>
      <c r="L72" s="87">
        <f t="shared" si="3"/>
        <v>72</v>
      </c>
    </row>
    <row r="73" spans="2:12" x14ac:dyDescent="0.6">
      <c r="D73" s="77" t="s">
        <v>559</v>
      </c>
      <c r="E73" s="74" t="s">
        <v>560</v>
      </c>
      <c r="F73" s="169">
        <v>0</v>
      </c>
      <c r="G73" s="169">
        <v>0</v>
      </c>
      <c r="H73" s="169">
        <v>0</v>
      </c>
      <c r="I73" s="169">
        <v>0</v>
      </c>
      <c r="J73" s="78">
        <f t="shared" si="2"/>
        <v>2</v>
      </c>
      <c r="L73" s="87">
        <f t="shared" si="3"/>
        <v>73</v>
      </c>
    </row>
    <row r="74" spans="2:12" x14ac:dyDescent="0.6">
      <c r="D74" s="77" t="s">
        <v>265</v>
      </c>
      <c r="E74" s="74" t="s">
        <v>266</v>
      </c>
      <c r="F74" s="169">
        <v>0</v>
      </c>
      <c r="G74" s="169">
        <v>0</v>
      </c>
      <c r="H74" s="169">
        <v>0</v>
      </c>
      <c r="I74" s="169">
        <v>0</v>
      </c>
      <c r="J74" s="78">
        <f t="shared" si="2"/>
        <v>3</v>
      </c>
      <c r="L74" s="87">
        <f t="shared" si="3"/>
        <v>74</v>
      </c>
    </row>
    <row r="75" spans="2:12" x14ac:dyDescent="0.6">
      <c r="D75" s="77" t="s">
        <v>481</v>
      </c>
      <c r="E75" s="74" t="s">
        <v>482</v>
      </c>
      <c r="F75" s="169">
        <v>0</v>
      </c>
      <c r="G75" s="169">
        <v>0</v>
      </c>
      <c r="H75" s="169">
        <v>0</v>
      </c>
      <c r="I75" s="169">
        <v>0</v>
      </c>
      <c r="J75" s="78">
        <f t="shared" si="2"/>
        <v>4</v>
      </c>
      <c r="L75" s="87">
        <f t="shared" si="3"/>
        <v>75</v>
      </c>
    </row>
    <row r="76" spans="2:12" x14ac:dyDescent="0.6">
      <c r="D76" s="77" t="s">
        <v>601</v>
      </c>
      <c r="E76" s="74" t="s">
        <v>602</v>
      </c>
      <c r="F76" s="169">
        <v>0</v>
      </c>
      <c r="G76" s="169">
        <v>0</v>
      </c>
      <c r="H76" s="169">
        <v>0</v>
      </c>
      <c r="I76" s="169">
        <v>0</v>
      </c>
      <c r="J76" s="78">
        <f t="shared" si="2"/>
        <v>5</v>
      </c>
      <c r="L76" s="87">
        <f t="shared" si="3"/>
        <v>76</v>
      </c>
    </row>
    <row r="77" spans="2:12" x14ac:dyDescent="0.6">
      <c r="D77" s="77" t="s">
        <v>346</v>
      </c>
      <c r="E77" s="74" t="s">
        <v>347</v>
      </c>
      <c r="F77" s="169">
        <v>0</v>
      </c>
      <c r="G77" s="169">
        <v>0</v>
      </c>
      <c r="H77" s="169">
        <v>0</v>
      </c>
      <c r="I77" s="169">
        <v>0</v>
      </c>
      <c r="J77" s="78">
        <f t="shared" si="2"/>
        <v>6</v>
      </c>
      <c r="L77" s="87">
        <f t="shared" si="3"/>
        <v>77</v>
      </c>
    </row>
    <row r="78" spans="2:12" x14ac:dyDescent="0.6">
      <c r="D78" s="77" t="s">
        <v>595</v>
      </c>
      <c r="E78" s="74" t="s">
        <v>596</v>
      </c>
      <c r="F78" s="169">
        <v>0</v>
      </c>
      <c r="G78" s="169">
        <v>0</v>
      </c>
      <c r="H78" s="169">
        <v>0</v>
      </c>
      <c r="I78" s="169">
        <v>0</v>
      </c>
      <c r="J78" s="78">
        <f t="shared" si="2"/>
        <v>7</v>
      </c>
      <c r="L78" s="87">
        <f t="shared" si="3"/>
        <v>78</v>
      </c>
    </row>
    <row r="79" spans="2:12" x14ac:dyDescent="0.6">
      <c r="D79" s="77" t="s">
        <v>385</v>
      </c>
      <c r="E79" s="74" t="s">
        <v>386</v>
      </c>
      <c r="F79" s="169">
        <v>0</v>
      </c>
      <c r="G79" s="169">
        <v>0</v>
      </c>
      <c r="H79" s="169">
        <v>0</v>
      </c>
      <c r="I79" s="169">
        <v>0</v>
      </c>
      <c r="J79" s="78">
        <f t="shared" si="2"/>
        <v>8</v>
      </c>
      <c r="L79" s="87">
        <f t="shared" si="3"/>
        <v>79</v>
      </c>
    </row>
    <row r="80" spans="2:12" x14ac:dyDescent="0.6">
      <c r="D80" s="77" t="s">
        <v>283</v>
      </c>
      <c r="E80" s="74" t="s">
        <v>284</v>
      </c>
      <c r="F80" s="169">
        <v>0</v>
      </c>
      <c r="G80" s="169">
        <v>0</v>
      </c>
      <c r="H80" s="169">
        <v>0</v>
      </c>
      <c r="I80" s="169">
        <v>0</v>
      </c>
      <c r="J80" s="78">
        <f t="shared" si="2"/>
        <v>9</v>
      </c>
      <c r="L80" s="87">
        <f t="shared" si="3"/>
        <v>80</v>
      </c>
    </row>
    <row r="81" spans="4:12" x14ac:dyDescent="0.6">
      <c r="D81" s="77" t="s">
        <v>313</v>
      </c>
      <c r="E81" s="74" t="s">
        <v>314</v>
      </c>
      <c r="F81" s="169">
        <v>0</v>
      </c>
      <c r="G81" s="169">
        <v>0</v>
      </c>
      <c r="H81" s="169">
        <v>0</v>
      </c>
      <c r="I81" s="169">
        <v>0</v>
      </c>
      <c r="J81" s="78">
        <f t="shared" si="2"/>
        <v>10</v>
      </c>
      <c r="L81" s="87">
        <f t="shared" si="3"/>
        <v>81</v>
      </c>
    </row>
    <row r="82" spans="4:12" x14ac:dyDescent="0.6">
      <c r="D82" s="77" t="s">
        <v>295</v>
      </c>
      <c r="E82" s="74" t="s">
        <v>296</v>
      </c>
      <c r="F82" s="169">
        <v>0</v>
      </c>
      <c r="G82" s="169">
        <v>0</v>
      </c>
      <c r="H82" s="169">
        <v>0</v>
      </c>
      <c r="I82" s="169">
        <v>0</v>
      </c>
      <c r="J82" s="78">
        <f t="shared" si="2"/>
        <v>11</v>
      </c>
      <c r="L82" s="87">
        <f t="shared" si="3"/>
        <v>82</v>
      </c>
    </row>
    <row r="83" spans="4:12" x14ac:dyDescent="0.6">
      <c r="D83" s="77" t="s">
        <v>631</v>
      </c>
      <c r="E83" s="74" t="s">
        <v>632</v>
      </c>
      <c r="F83" s="169">
        <v>0</v>
      </c>
      <c r="G83" s="169">
        <v>0</v>
      </c>
      <c r="H83" s="169">
        <v>0</v>
      </c>
      <c r="I83" s="169">
        <v>0</v>
      </c>
      <c r="J83" s="78">
        <f t="shared" si="2"/>
        <v>12</v>
      </c>
      <c r="L83" s="87">
        <f t="shared" si="3"/>
        <v>83</v>
      </c>
    </row>
    <row r="84" spans="4:12" x14ac:dyDescent="0.6">
      <c r="D84" s="77" t="s">
        <v>451</v>
      </c>
      <c r="E84" s="74" t="s">
        <v>452</v>
      </c>
      <c r="F84" s="169">
        <v>0</v>
      </c>
      <c r="G84" s="169">
        <v>0</v>
      </c>
      <c r="H84" s="169">
        <v>0</v>
      </c>
      <c r="I84" s="169">
        <v>0</v>
      </c>
      <c r="J84" s="78">
        <f t="shared" si="2"/>
        <v>13</v>
      </c>
      <c r="L84" s="87">
        <f t="shared" si="3"/>
        <v>84</v>
      </c>
    </row>
    <row r="85" spans="4:12" x14ac:dyDescent="0.6">
      <c r="D85" s="77" t="s">
        <v>484</v>
      </c>
      <c r="E85" s="74" t="s">
        <v>485</v>
      </c>
      <c r="F85" s="169">
        <v>0</v>
      </c>
      <c r="G85" s="169">
        <v>0</v>
      </c>
      <c r="H85" s="169">
        <v>0</v>
      </c>
      <c r="I85" s="169">
        <v>0</v>
      </c>
      <c r="J85" s="78">
        <f t="shared" si="2"/>
        <v>14</v>
      </c>
      <c r="L85" s="87">
        <f t="shared" si="3"/>
        <v>85</v>
      </c>
    </row>
    <row r="86" spans="4:12" x14ac:dyDescent="0.6">
      <c r="D86" s="77" t="s">
        <v>544</v>
      </c>
      <c r="E86" s="74" t="s">
        <v>545</v>
      </c>
      <c r="F86" s="169">
        <v>0</v>
      </c>
      <c r="G86" s="169">
        <v>0</v>
      </c>
      <c r="H86" s="169">
        <v>0</v>
      </c>
      <c r="I86" s="169">
        <v>0</v>
      </c>
      <c r="J86" s="78">
        <f t="shared" si="2"/>
        <v>15</v>
      </c>
      <c r="L86" s="87">
        <f t="shared" si="3"/>
        <v>86</v>
      </c>
    </row>
    <row r="87" spans="4:12" x14ac:dyDescent="0.6">
      <c r="D87" s="77" t="s">
        <v>379</v>
      </c>
      <c r="E87" s="74" t="s">
        <v>380</v>
      </c>
      <c r="F87" s="169">
        <v>0</v>
      </c>
      <c r="G87" s="169">
        <v>0</v>
      </c>
      <c r="H87" s="169">
        <v>0</v>
      </c>
      <c r="I87" s="169">
        <v>0</v>
      </c>
      <c r="J87" s="78">
        <f t="shared" si="2"/>
        <v>16</v>
      </c>
      <c r="L87" s="87">
        <f t="shared" si="3"/>
        <v>87</v>
      </c>
    </row>
    <row r="88" spans="4:12" x14ac:dyDescent="0.6">
      <c r="D88" s="77" t="s">
        <v>598</v>
      </c>
      <c r="E88" s="74" t="s">
        <v>599</v>
      </c>
      <c r="F88" s="169">
        <v>0</v>
      </c>
      <c r="G88" s="169">
        <v>0</v>
      </c>
      <c r="H88" s="169">
        <v>0</v>
      </c>
      <c r="I88" s="169">
        <v>0</v>
      </c>
      <c r="J88" s="78">
        <f t="shared" si="2"/>
        <v>17</v>
      </c>
      <c r="L88" s="87">
        <f t="shared" si="3"/>
        <v>88</v>
      </c>
    </row>
    <row r="89" spans="4:12" x14ac:dyDescent="0.6">
      <c r="D89" s="77" t="s">
        <v>457</v>
      </c>
      <c r="E89" s="74" t="s">
        <v>458</v>
      </c>
      <c r="F89" s="169">
        <v>0</v>
      </c>
      <c r="G89" s="169">
        <v>0</v>
      </c>
      <c r="H89" s="169">
        <v>0</v>
      </c>
      <c r="I89" s="169">
        <v>0</v>
      </c>
      <c r="J89" s="78">
        <f t="shared" si="2"/>
        <v>18</v>
      </c>
      <c r="L89" s="87">
        <f t="shared" si="3"/>
        <v>89</v>
      </c>
    </row>
    <row r="90" spans="4:12" x14ac:dyDescent="0.6">
      <c r="D90" s="77" t="s">
        <v>352</v>
      </c>
      <c r="E90" s="74" t="s">
        <v>353</v>
      </c>
      <c r="F90" s="169">
        <v>0</v>
      </c>
      <c r="G90" s="169">
        <v>0</v>
      </c>
      <c r="H90" s="169">
        <v>0</v>
      </c>
      <c r="I90" s="169">
        <v>0</v>
      </c>
      <c r="J90" s="78">
        <f t="shared" si="2"/>
        <v>19</v>
      </c>
      <c r="L90" s="87">
        <f t="shared" si="3"/>
        <v>90</v>
      </c>
    </row>
    <row r="91" spans="4:12" x14ac:dyDescent="0.6">
      <c r="D91" s="77" t="s">
        <v>217</v>
      </c>
      <c r="E91" s="74" t="s">
        <v>218</v>
      </c>
      <c r="F91" s="169">
        <v>0</v>
      </c>
      <c r="G91" s="169">
        <v>0</v>
      </c>
      <c r="H91" s="169">
        <v>0</v>
      </c>
      <c r="I91" s="169">
        <v>0</v>
      </c>
      <c r="J91" s="78">
        <f t="shared" si="2"/>
        <v>20</v>
      </c>
      <c r="L91" s="87">
        <f t="shared" si="3"/>
        <v>91</v>
      </c>
    </row>
    <row r="92" spans="4:12" x14ac:dyDescent="0.6">
      <c r="D92" s="77" t="s">
        <v>445</v>
      </c>
      <c r="E92" s="74" t="s">
        <v>446</v>
      </c>
      <c r="F92" s="169">
        <v>0</v>
      </c>
      <c r="G92" s="169">
        <v>0</v>
      </c>
      <c r="H92" s="169">
        <v>0</v>
      </c>
      <c r="I92" s="169">
        <v>0</v>
      </c>
      <c r="J92" s="78">
        <f t="shared" si="2"/>
        <v>21</v>
      </c>
      <c r="L92" s="87">
        <f t="shared" si="3"/>
        <v>92</v>
      </c>
    </row>
    <row r="93" spans="4:12" x14ac:dyDescent="0.6">
      <c r="D93" s="77" t="s">
        <v>400</v>
      </c>
      <c r="E93" s="74" t="s">
        <v>401</v>
      </c>
      <c r="F93" s="169">
        <v>0</v>
      </c>
      <c r="G93" s="169">
        <v>0</v>
      </c>
      <c r="H93" s="169">
        <v>0</v>
      </c>
      <c r="I93" s="169">
        <v>0</v>
      </c>
      <c r="J93" s="78">
        <f t="shared" si="2"/>
        <v>22</v>
      </c>
      <c r="L93" s="87">
        <f t="shared" si="3"/>
        <v>93</v>
      </c>
    </row>
    <row r="94" spans="4:12" x14ac:dyDescent="0.6">
      <c r="D94" s="77" t="s">
        <v>634</v>
      </c>
      <c r="E94" s="74" t="s">
        <v>635</v>
      </c>
      <c r="F94" s="169">
        <v>0</v>
      </c>
      <c r="G94" s="169">
        <v>0</v>
      </c>
      <c r="H94" s="169">
        <v>0</v>
      </c>
      <c r="I94" s="169">
        <v>0</v>
      </c>
      <c r="J94" s="78">
        <f t="shared" si="2"/>
        <v>23</v>
      </c>
      <c r="L94" s="87">
        <f t="shared" si="3"/>
        <v>94</v>
      </c>
    </row>
    <row r="95" spans="4:12" x14ac:dyDescent="0.6">
      <c r="D95" s="77" t="s">
        <v>418</v>
      </c>
      <c r="E95" s="74" t="s">
        <v>419</v>
      </c>
      <c r="F95" s="169">
        <v>0</v>
      </c>
      <c r="G95" s="169">
        <v>0</v>
      </c>
      <c r="H95" s="169">
        <v>0</v>
      </c>
      <c r="I95" s="169">
        <v>0</v>
      </c>
      <c r="J95" s="78">
        <f t="shared" si="2"/>
        <v>24</v>
      </c>
      <c r="L95" s="87">
        <f t="shared" si="3"/>
        <v>95</v>
      </c>
    </row>
    <row r="96" spans="4:12" x14ac:dyDescent="0.6">
      <c r="D96" s="77" t="s">
        <v>412</v>
      </c>
      <c r="E96" s="74" t="s">
        <v>413</v>
      </c>
      <c r="F96" s="169">
        <v>0</v>
      </c>
      <c r="G96" s="169">
        <v>0</v>
      </c>
      <c r="H96" s="169">
        <v>0</v>
      </c>
      <c r="I96" s="169">
        <v>0</v>
      </c>
      <c r="J96" s="78">
        <f t="shared" si="2"/>
        <v>25</v>
      </c>
      <c r="L96" s="87">
        <f t="shared" si="3"/>
        <v>96</v>
      </c>
    </row>
    <row r="97" spans="2:12" x14ac:dyDescent="0.6">
      <c r="D97" s="77" t="s">
        <v>415</v>
      </c>
      <c r="E97" s="74" t="s">
        <v>416</v>
      </c>
      <c r="F97" s="169">
        <v>0</v>
      </c>
      <c r="G97" s="169">
        <v>0</v>
      </c>
      <c r="H97" s="169">
        <v>0</v>
      </c>
      <c r="I97" s="169">
        <v>0</v>
      </c>
      <c r="J97" s="78">
        <f t="shared" si="2"/>
        <v>26</v>
      </c>
      <c r="L97" s="87">
        <f t="shared" si="3"/>
        <v>97</v>
      </c>
    </row>
    <row r="98" spans="2:12" x14ac:dyDescent="0.6">
      <c r="D98" s="77" t="s">
        <v>619</v>
      </c>
      <c r="E98" s="74" t="s">
        <v>620</v>
      </c>
      <c r="F98" s="169">
        <v>0</v>
      </c>
      <c r="G98" s="169">
        <v>0</v>
      </c>
      <c r="H98" s="169">
        <v>0</v>
      </c>
      <c r="I98" s="169">
        <v>0</v>
      </c>
      <c r="J98" s="78">
        <f t="shared" si="2"/>
        <v>27</v>
      </c>
      <c r="L98" s="87">
        <f t="shared" si="3"/>
        <v>98</v>
      </c>
    </row>
    <row r="99" spans="2:12" x14ac:dyDescent="0.6">
      <c r="D99" s="77" t="s">
        <v>547</v>
      </c>
      <c r="E99" s="74" t="s">
        <v>548</v>
      </c>
      <c r="F99" s="169">
        <v>0</v>
      </c>
      <c r="G99" s="169">
        <v>0</v>
      </c>
      <c r="H99" s="169">
        <v>0</v>
      </c>
      <c r="I99" s="169">
        <v>0</v>
      </c>
      <c r="J99" s="78">
        <f t="shared" si="2"/>
        <v>28</v>
      </c>
      <c r="L99" s="87">
        <f t="shared" si="3"/>
        <v>99</v>
      </c>
    </row>
    <row r="100" spans="2:12" x14ac:dyDescent="0.6">
      <c r="D100" s="77" t="s">
        <v>424</v>
      </c>
      <c r="E100" s="74" t="s">
        <v>425</v>
      </c>
      <c r="F100" s="169">
        <v>0</v>
      </c>
      <c r="G100" s="169">
        <v>0</v>
      </c>
      <c r="H100" s="169">
        <v>0</v>
      </c>
      <c r="I100" s="169">
        <v>0</v>
      </c>
      <c r="J100" s="78">
        <f t="shared" si="2"/>
        <v>29</v>
      </c>
      <c r="L100" s="87">
        <f t="shared" si="3"/>
        <v>100</v>
      </c>
    </row>
    <row r="101" spans="2:12" x14ac:dyDescent="0.6">
      <c r="C101" s="74"/>
      <c r="D101" s="74"/>
      <c r="E101" s="74"/>
      <c r="F101" s="169"/>
      <c r="G101" s="169"/>
      <c r="H101" s="169"/>
      <c r="I101" s="169"/>
      <c r="J101" s="78">
        <f t="shared" si="2"/>
        <v>0</v>
      </c>
      <c r="L101" s="87" t="str">
        <f t="shared" si="3"/>
        <v/>
      </c>
    </row>
    <row r="102" spans="2:12" x14ac:dyDescent="0.6">
      <c r="B102" s="73">
        <v>14</v>
      </c>
      <c r="C102" s="83" t="s">
        <v>27</v>
      </c>
      <c r="D102" s="74"/>
      <c r="E102" s="74"/>
      <c r="F102" s="169"/>
      <c r="G102" s="169"/>
      <c r="H102" s="169"/>
      <c r="I102" s="169"/>
      <c r="J102" s="78">
        <f t="shared" si="2"/>
        <v>0</v>
      </c>
      <c r="L102" s="87" t="str">
        <f t="shared" si="3"/>
        <v/>
      </c>
    </row>
    <row r="103" spans="2:12" x14ac:dyDescent="0.6">
      <c r="D103" s="77" t="s">
        <v>616</v>
      </c>
      <c r="E103" s="74" t="s">
        <v>617</v>
      </c>
      <c r="F103" s="169">
        <v>0</v>
      </c>
      <c r="G103" s="169">
        <v>0</v>
      </c>
      <c r="H103" s="169">
        <v>0</v>
      </c>
      <c r="I103" s="169">
        <v>0</v>
      </c>
      <c r="J103" s="78">
        <f t="shared" si="2"/>
        <v>1</v>
      </c>
      <c r="L103" s="87">
        <f t="shared" si="3"/>
        <v>103</v>
      </c>
    </row>
    <row r="104" spans="2:12" x14ac:dyDescent="0.6">
      <c r="D104" s="77" t="s">
        <v>427</v>
      </c>
      <c r="E104" s="74" t="s">
        <v>428</v>
      </c>
      <c r="F104" s="169">
        <v>0</v>
      </c>
      <c r="G104" s="169">
        <v>0</v>
      </c>
      <c r="H104" s="169">
        <v>0</v>
      </c>
      <c r="I104" s="169">
        <v>0</v>
      </c>
      <c r="J104" s="78">
        <f t="shared" si="2"/>
        <v>2</v>
      </c>
      <c r="L104" s="87">
        <f t="shared" si="3"/>
        <v>104</v>
      </c>
    </row>
    <row r="105" spans="2:12" x14ac:dyDescent="0.6">
      <c r="D105" s="77" t="s">
        <v>421</v>
      </c>
      <c r="E105" s="74" t="s">
        <v>422</v>
      </c>
      <c r="F105" s="169">
        <v>0</v>
      </c>
      <c r="G105" s="169">
        <v>0</v>
      </c>
      <c r="H105" s="169">
        <v>0</v>
      </c>
      <c r="I105" s="169">
        <v>0</v>
      </c>
      <c r="J105" s="78">
        <f t="shared" si="2"/>
        <v>3</v>
      </c>
      <c r="L105" s="87">
        <f t="shared" si="3"/>
        <v>105</v>
      </c>
    </row>
    <row r="106" spans="2:12" x14ac:dyDescent="0.6">
      <c r="D106" s="77" t="s">
        <v>580</v>
      </c>
      <c r="E106" s="74" t="s">
        <v>581</v>
      </c>
      <c r="F106" s="169">
        <v>0</v>
      </c>
      <c r="G106" s="169">
        <v>0</v>
      </c>
      <c r="H106" s="169">
        <v>0</v>
      </c>
      <c r="I106" s="169">
        <v>0</v>
      </c>
      <c r="J106" s="78">
        <f t="shared" si="2"/>
        <v>4</v>
      </c>
      <c r="L106" s="87">
        <f t="shared" si="3"/>
        <v>106</v>
      </c>
    </row>
    <row r="107" spans="2:12" x14ac:dyDescent="0.6">
      <c r="C107" s="74"/>
      <c r="D107" s="74"/>
      <c r="E107" s="74"/>
      <c r="F107" s="169"/>
      <c r="G107" s="169"/>
      <c r="H107" s="169"/>
      <c r="I107" s="169"/>
      <c r="J107" s="78">
        <f t="shared" si="2"/>
        <v>0</v>
      </c>
      <c r="L107" s="87" t="str">
        <f t="shared" si="3"/>
        <v/>
      </c>
    </row>
    <row r="108" spans="2:12" x14ac:dyDescent="0.6">
      <c r="B108" s="73">
        <v>15</v>
      </c>
      <c r="C108" s="83" t="s">
        <v>9</v>
      </c>
      <c r="D108" s="74"/>
      <c r="E108" s="74"/>
      <c r="F108" s="169"/>
      <c r="G108" s="169"/>
      <c r="H108" s="169"/>
      <c r="I108" s="169"/>
      <c r="J108" s="78">
        <f t="shared" si="2"/>
        <v>0</v>
      </c>
      <c r="L108" s="87" t="str">
        <f t="shared" si="3"/>
        <v/>
      </c>
    </row>
    <row r="109" spans="2:12" x14ac:dyDescent="0.6">
      <c r="D109" s="77" t="s">
        <v>538</v>
      </c>
      <c r="E109" s="74" t="s">
        <v>539</v>
      </c>
      <c r="F109" s="169">
        <v>0</v>
      </c>
      <c r="G109" s="169">
        <v>0</v>
      </c>
      <c r="H109" s="169">
        <v>0</v>
      </c>
      <c r="I109" s="169">
        <v>0</v>
      </c>
      <c r="J109" s="78">
        <f t="shared" si="2"/>
        <v>1</v>
      </c>
      <c r="L109" s="87">
        <f t="shared" si="3"/>
        <v>109</v>
      </c>
    </row>
    <row r="110" spans="2:12" x14ac:dyDescent="0.6">
      <c r="D110" s="77" t="s">
        <v>253</v>
      </c>
      <c r="E110" s="74" t="s">
        <v>254</v>
      </c>
      <c r="F110" s="169">
        <v>0</v>
      </c>
      <c r="G110" s="169">
        <v>0</v>
      </c>
      <c r="H110" s="169">
        <v>0</v>
      </c>
      <c r="I110" s="169">
        <v>0</v>
      </c>
      <c r="J110" s="78">
        <f t="shared" si="2"/>
        <v>2</v>
      </c>
      <c r="L110" s="87">
        <f t="shared" si="3"/>
        <v>110</v>
      </c>
    </row>
    <row r="111" spans="2:12" x14ac:dyDescent="0.6">
      <c r="D111" s="77" t="s">
        <v>439</v>
      </c>
      <c r="E111" s="74" t="s">
        <v>440</v>
      </c>
      <c r="F111" s="169">
        <v>0</v>
      </c>
      <c r="G111" s="169">
        <v>0</v>
      </c>
      <c r="H111" s="169">
        <v>0</v>
      </c>
      <c r="I111" s="169">
        <v>0</v>
      </c>
      <c r="J111" s="78">
        <f t="shared" si="2"/>
        <v>3</v>
      </c>
      <c r="L111" s="87">
        <f t="shared" si="3"/>
        <v>111</v>
      </c>
    </row>
    <row r="112" spans="2:12" x14ac:dyDescent="0.6">
      <c r="D112" s="77" t="s">
        <v>244</v>
      </c>
      <c r="E112" s="74" t="s">
        <v>245</v>
      </c>
      <c r="F112" s="169">
        <v>0</v>
      </c>
      <c r="G112" s="169">
        <v>0</v>
      </c>
      <c r="H112" s="169">
        <v>0</v>
      </c>
      <c r="I112" s="169">
        <v>0</v>
      </c>
      <c r="J112" s="78">
        <f t="shared" si="2"/>
        <v>4</v>
      </c>
      <c r="L112" s="87">
        <f t="shared" si="3"/>
        <v>112</v>
      </c>
    </row>
    <row r="113" spans="4:12" x14ac:dyDescent="0.6">
      <c r="D113" s="77" t="s">
        <v>586</v>
      </c>
      <c r="E113" s="74" t="s">
        <v>587</v>
      </c>
      <c r="F113" s="169">
        <v>0</v>
      </c>
      <c r="G113" s="169">
        <v>0</v>
      </c>
      <c r="H113" s="169">
        <v>0</v>
      </c>
      <c r="I113" s="169">
        <v>0</v>
      </c>
      <c r="J113" s="78">
        <f t="shared" si="2"/>
        <v>5</v>
      </c>
      <c r="L113" s="87">
        <f t="shared" si="3"/>
        <v>113</v>
      </c>
    </row>
    <row r="114" spans="4:12" x14ac:dyDescent="0.6">
      <c r="D114" s="77" t="s">
        <v>553</v>
      </c>
      <c r="E114" s="74" t="s">
        <v>554</v>
      </c>
      <c r="F114" s="169">
        <v>0</v>
      </c>
      <c r="G114" s="169">
        <v>0</v>
      </c>
      <c r="H114" s="169">
        <v>0</v>
      </c>
      <c r="I114" s="169">
        <v>0</v>
      </c>
      <c r="J114" s="78">
        <f t="shared" si="2"/>
        <v>6</v>
      </c>
      <c r="L114" s="87">
        <f t="shared" si="3"/>
        <v>114</v>
      </c>
    </row>
    <row r="115" spans="4:12" x14ac:dyDescent="0.6">
      <c r="D115" s="77" t="s">
        <v>310</v>
      </c>
      <c r="E115" s="74" t="s">
        <v>311</v>
      </c>
      <c r="F115" s="169">
        <v>0</v>
      </c>
      <c r="G115" s="169">
        <v>0</v>
      </c>
      <c r="H115" s="169">
        <v>0</v>
      </c>
      <c r="I115" s="169">
        <v>0</v>
      </c>
      <c r="J115" s="78">
        <f t="shared" si="2"/>
        <v>7</v>
      </c>
      <c r="L115" s="87">
        <f t="shared" si="3"/>
        <v>115</v>
      </c>
    </row>
    <row r="116" spans="4:12" x14ac:dyDescent="0.6">
      <c r="D116" s="77" t="s">
        <v>610</v>
      </c>
      <c r="E116" s="74" t="s">
        <v>611</v>
      </c>
      <c r="F116" s="169">
        <v>0</v>
      </c>
      <c r="G116" s="169">
        <v>0</v>
      </c>
      <c r="H116" s="169">
        <v>0</v>
      </c>
      <c r="I116" s="169">
        <v>0</v>
      </c>
      <c r="J116" s="78">
        <f t="shared" si="2"/>
        <v>8</v>
      </c>
      <c r="L116" s="87">
        <f t="shared" si="3"/>
        <v>116</v>
      </c>
    </row>
    <row r="117" spans="4:12" x14ac:dyDescent="0.6">
      <c r="D117" s="77" t="s">
        <v>565</v>
      </c>
      <c r="E117" s="74" t="s">
        <v>566</v>
      </c>
      <c r="F117" s="169">
        <v>0</v>
      </c>
      <c r="G117" s="169">
        <v>0</v>
      </c>
      <c r="H117" s="169">
        <v>0</v>
      </c>
      <c r="I117" s="169">
        <v>0</v>
      </c>
      <c r="J117" s="78">
        <f t="shared" si="2"/>
        <v>9</v>
      </c>
      <c r="L117" s="87">
        <f t="shared" si="3"/>
        <v>117</v>
      </c>
    </row>
    <row r="118" spans="4:12" x14ac:dyDescent="0.6">
      <c r="D118" s="77" t="s">
        <v>499</v>
      </c>
      <c r="E118" s="74" t="s">
        <v>500</v>
      </c>
      <c r="F118" s="169">
        <v>0</v>
      </c>
      <c r="G118" s="169">
        <v>0</v>
      </c>
      <c r="H118" s="169">
        <v>0</v>
      </c>
      <c r="I118" s="169">
        <v>0</v>
      </c>
      <c r="J118" s="78">
        <f t="shared" si="2"/>
        <v>10</v>
      </c>
      <c r="L118" s="87">
        <f t="shared" si="3"/>
        <v>118</v>
      </c>
    </row>
    <row r="119" spans="4:12" x14ac:dyDescent="0.6">
      <c r="D119" s="77" t="s">
        <v>475</v>
      </c>
      <c r="E119" s="74" t="s">
        <v>476</v>
      </c>
      <c r="F119" s="169">
        <v>0</v>
      </c>
      <c r="G119" s="169">
        <v>0</v>
      </c>
      <c r="H119" s="169">
        <v>0</v>
      </c>
      <c r="I119" s="169">
        <v>0</v>
      </c>
      <c r="J119" s="78">
        <f t="shared" si="2"/>
        <v>11</v>
      </c>
      <c r="L119" s="87">
        <f t="shared" si="3"/>
        <v>119</v>
      </c>
    </row>
    <row r="120" spans="4:12" x14ac:dyDescent="0.6">
      <c r="D120" s="77" t="s">
        <v>493</v>
      </c>
      <c r="E120" s="74" t="s">
        <v>494</v>
      </c>
      <c r="F120" s="169">
        <v>0</v>
      </c>
      <c r="G120" s="169">
        <v>0</v>
      </c>
      <c r="H120" s="169">
        <v>0</v>
      </c>
      <c r="I120" s="169">
        <v>0</v>
      </c>
      <c r="J120" s="78">
        <f t="shared" si="2"/>
        <v>12</v>
      </c>
      <c r="L120" s="87">
        <f t="shared" si="3"/>
        <v>120</v>
      </c>
    </row>
    <row r="121" spans="4:12" x14ac:dyDescent="0.6">
      <c r="D121" s="77" t="s">
        <v>220</v>
      </c>
      <c r="E121" s="74" t="s">
        <v>221</v>
      </c>
      <c r="F121" s="169">
        <v>0</v>
      </c>
      <c r="G121" s="169">
        <v>0</v>
      </c>
      <c r="H121" s="169">
        <v>0</v>
      </c>
      <c r="I121" s="169">
        <v>0</v>
      </c>
      <c r="J121" s="78">
        <f t="shared" si="2"/>
        <v>13</v>
      </c>
      <c r="L121" s="87">
        <f t="shared" si="3"/>
        <v>121</v>
      </c>
    </row>
    <row r="122" spans="4:12" x14ac:dyDescent="0.6">
      <c r="D122" s="77" t="s">
        <v>469</v>
      </c>
      <c r="E122" s="74" t="s">
        <v>470</v>
      </c>
      <c r="F122" s="169">
        <v>0</v>
      </c>
      <c r="G122" s="169">
        <v>0</v>
      </c>
      <c r="H122" s="169">
        <v>0</v>
      </c>
      <c r="I122" s="169">
        <v>0</v>
      </c>
      <c r="J122" s="78">
        <f t="shared" si="2"/>
        <v>14</v>
      </c>
      <c r="L122" s="87">
        <f t="shared" si="3"/>
        <v>122</v>
      </c>
    </row>
    <row r="123" spans="4:12" x14ac:dyDescent="0.6">
      <c r="D123" s="77" t="s">
        <v>286</v>
      </c>
      <c r="E123" s="74" t="s">
        <v>287</v>
      </c>
      <c r="F123" s="169">
        <v>0</v>
      </c>
      <c r="G123" s="169">
        <v>0</v>
      </c>
      <c r="H123" s="169">
        <v>0</v>
      </c>
      <c r="I123" s="169">
        <v>0</v>
      </c>
      <c r="J123" s="78">
        <f t="shared" si="2"/>
        <v>15</v>
      </c>
      <c r="L123" s="87">
        <f t="shared" si="3"/>
        <v>123</v>
      </c>
    </row>
    <row r="124" spans="4:12" x14ac:dyDescent="0.6">
      <c r="D124" s="77" t="s">
        <v>394</v>
      </c>
      <c r="E124" s="74" t="s">
        <v>395</v>
      </c>
      <c r="F124" s="169">
        <v>0</v>
      </c>
      <c r="G124" s="169">
        <v>0</v>
      </c>
      <c r="H124" s="169">
        <v>0</v>
      </c>
      <c r="I124" s="169">
        <v>0</v>
      </c>
      <c r="J124" s="78">
        <f t="shared" si="2"/>
        <v>16</v>
      </c>
      <c r="L124" s="87">
        <f t="shared" si="3"/>
        <v>124</v>
      </c>
    </row>
    <row r="125" spans="4:12" x14ac:dyDescent="0.6">
      <c r="D125" s="77" t="s">
        <v>487</v>
      </c>
      <c r="E125" s="74" t="s">
        <v>488</v>
      </c>
      <c r="F125" s="169">
        <v>0</v>
      </c>
      <c r="G125" s="169">
        <v>0</v>
      </c>
      <c r="H125" s="169">
        <v>0</v>
      </c>
      <c r="I125" s="169">
        <v>0</v>
      </c>
      <c r="J125" s="78">
        <f t="shared" si="2"/>
        <v>17</v>
      </c>
      <c r="L125" s="87">
        <f t="shared" si="3"/>
        <v>125</v>
      </c>
    </row>
    <row r="126" spans="4:12" x14ac:dyDescent="0.6">
      <c r="D126" s="77" t="s">
        <v>391</v>
      </c>
      <c r="E126" s="74" t="s">
        <v>392</v>
      </c>
      <c r="F126" s="169">
        <v>0</v>
      </c>
      <c r="G126" s="169">
        <v>0</v>
      </c>
      <c r="H126" s="169">
        <v>0</v>
      </c>
      <c r="I126" s="169">
        <v>0</v>
      </c>
      <c r="J126" s="78">
        <f t="shared" si="2"/>
        <v>18</v>
      </c>
      <c r="L126" s="87">
        <f t="shared" si="3"/>
        <v>126</v>
      </c>
    </row>
    <row r="127" spans="4:12" x14ac:dyDescent="0.6">
      <c r="D127" s="77" t="s">
        <v>541</v>
      </c>
      <c r="E127" s="74" t="s">
        <v>542</v>
      </c>
      <c r="F127" s="169">
        <v>0</v>
      </c>
      <c r="G127" s="169">
        <v>0</v>
      </c>
      <c r="H127" s="169">
        <v>0</v>
      </c>
      <c r="I127" s="169">
        <v>0</v>
      </c>
      <c r="J127" s="78">
        <f t="shared" si="2"/>
        <v>19</v>
      </c>
      <c r="L127" s="87">
        <f t="shared" si="3"/>
        <v>127</v>
      </c>
    </row>
    <row r="128" spans="4:12" x14ac:dyDescent="0.6">
      <c r="D128" s="77" t="s">
        <v>376</v>
      </c>
      <c r="E128" s="74" t="s">
        <v>377</v>
      </c>
      <c r="F128" s="169">
        <v>0</v>
      </c>
      <c r="G128" s="169">
        <v>0</v>
      </c>
      <c r="H128" s="169">
        <v>0</v>
      </c>
      <c r="I128" s="169">
        <v>0</v>
      </c>
      <c r="J128" s="78">
        <f t="shared" si="2"/>
        <v>20</v>
      </c>
      <c r="L128" s="87">
        <f t="shared" si="3"/>
        <v>128</v>
      </c>
    </row>
    <row r="129" spans="2:12" x14ac:dyDescent="0.6">
      <c r="D129" s="77" t="s">
        <v>466</v>
      </c>
      <c r="E129" s="74" t="s">
        <v>467</v>
      </c>
      <c r="F129" s="169">
        <v>0</v>
      </c>
      <c r="G129" s="169">
        <v>0</v>
      </c>
      <c r="H129" s="169">
        <v>0</v>
      </c>
      <c r="I129" s="169">
        <v>0</v>
      </c>
      <c r="J129" s="78">
        <f t="shared" si="2"/>
        <v>21</v>
      </c>
      <c r="L129" s="87">
        <f t="shared" si="3"/>
        <v>129</v>
      </c>
    </row>
    <row r="130" spans="2:12" x14ac:dyDescent="0.6">
      <c r="D130" s="77" t="s">
        <v>472</v>
      </c>
      <c r="E130" s="74" t="s">
        <v>473</v>
      </c>
      <c r="F130" s="169">
        <v>0</v>
      </c>
      <c r="G130" s="169">
        <v>0</v>
      </c>
      <c r="H130" s="169">
        <v>0</v>
      </c>
      <c r="I130" s="169">
        <v>0</v>
      </c>
      <c r="J130" s="78">
        <f t="shared" si="2"/>
        <v>22</v>
      </c>
      <c r="L130" s="87">
        <f t="shared" si="3"/>
        <v>130</v>
      </c>
    </row>
    <row r="131" spans="2:12" x14ac:dyDescent="0.6">
      <c r="D131" s="77" t="s">
        <v>349</v>
      </c>
      <c r="E131" s="74" t="s">
        <v>350</v>
      </c>
      <c r="F131" s="169">
        <v>0</v>
      </c>
      <c r="G131" s="169">
        <v>0</v>
      </c>
      <c r="H131" s="169">
        <v>0</v>
      </c>
      <c r="I131" s="169">
        <v>0</v>
      </c>
      <c r="J131" s="78">
        <f t="shared" si="2"/>
        <v>23</v>
      </c>
      <c r="L131" s="87">
        <f t="shared" si="3"/>
        <v>131</v>
      </c>
    </row>
    <row r="132" spans="2:12" x14ac:dyDescent="0.6">
      <c r="C132" s="74"/>
      <c r="D132" s="74"/>
      <c r="E132" s="74"/>
      <c r="F132" s="169"/>
      <c r="G132" s="169"/>
      <c r="H132" s="169"/>
      <c r="I132" s="169"/>
      <c r="J132" s="78">
        <f t="shared" si="2"/>
        <v>0</v>
      </c>
      <c r="L132" s="87" t="str">
        <f t="shared" si="3"/>
        <v/>
      </c>
    </row>
    <row r="133" spans="2:12" x14ac:dyDescent="0.6">
      <c r="B133" s="73">
        <v>21</v>
      </c>
      <c r="C133" s="83" t="s">
        <v>31</v>
      </c>
      <c r="D133" s="74"/>
      <c r="E133" s="74"/>
      <c r="F133" s="169"/>
      <c r="G133" s="169"/>
      <c r="H133" s="169"/>
      <c r="I133" s="169"/>
      <c r="J133" s="78">
        <f t="shared" si="2"/>
        <v>0</v>
      </c>
      <c r="L133" s="87" t="str">
        <f t="shared" si="3"/>
        <v/>
      </c>
    </row>
    <row r="134" spans="2:12" x14ac:dyDescent="0.6">
      <c r="D134" s="77" t="s">
        <v>592</v>
      </c>
      <c r="E134" s="74" t="s">
        <v>593</v>
      </c>
      <c r="F134" s="169">
        <v>0</v>
      </c>
      <c r="G134" s="169">
        <v>0</v>
      </c>
      <c r="H134" s="169">
        <v>0</v>
      </c>
      <c r="I134" s="169">
        <v>0</v>
      </c>
      <c r="J134" s="78">
        <f t="shared" ref="J134:J197" si="4">IF(ISTEXT(D134),J133+1,0)</f>
        <v>1</v>
      </c>
      <c r="L134" s="87">
        <f t="shared" ref="L134:L197" si="5">IF(COUNTA(D134:J134)&gt;1,ROW(),"")</f>
        <v>134</v>
      </c>
    </row>
    <row r="135" spans="2:12" x14ac:dyDescent="0.6">
      <c r="C135" s="74"/>
      <c r="D135" s="74"/>
      <c r="E135" s="74"/>
      <c r="F135" s="169"/>
      <c r="G135" s="169"/>
      <c r="H135" s="169"/>
      <c r="I135" s="169"/>
      <c r="J135" s="78">
        <f t="shared" si="4"/>
        <v>0</v>
      </c>
      <c r="L135" s="87" t="str">
        <f t="shared" si="5"/>
        <v/>
      </c>
    </row>
    <row r="136" spans="2:12" x14ac:dyDescent="0.6">
      <c r="B136" s="73">
        <v>23</v>
      </c>
      <c r="C136" s="83" t="s">
        <v>32</v>
      </c>
      <c r="D136" s="74"/>
      <c r="E136" s="74"/>
      <c r="F136" s="169"/>
      <c r="G136" s="169"/>
      <c r="H136" s="169"/>
      <c r="I136" s="169"/>
      <c r="J136" s="78">
        <f t="shared" si="4"/>
        <v>0</v>
      </c>
      <c r="L136" s="87" t="str">
        <f t="shared" si="5"/>
        <v/>
      </c>
    </row>
    <row r="137" spans="2:12" x14ac:dyDescent="0.6">
      <c r="D137" s="77" t="s">
        <v>604</v>
      </c>
      <c r="E137" s="74" t="s">
        <v>605</v>
      </c>
      <c r="F137" s="169">
        <v>0</v>
      </c>
      <c r="G137" s="169">
        <v>0</v>
      </c>
      <c r="H137" s="169">
        <v>0</v>
      </c>
      <c r="I137" s="169">
        <v>0</v>
      </c>
      <c r="J137" s="78">
        <f t="shared" si="4"/>
        <v>1</v>
      </c>
      <c r="L137" s="87">
        <f t="shared" si="5"/>
        <v>137</v>
      </c>
    </row>
    <row r="138" spans="2:12" x14ac:dyDescent="0.6">
      <c r="C138" s="74"/>
      <c r="D138" s="74"/>
      <c r="E138" s="74"/>
      <c r="F138" s="169"/>
      <c r="G138" s="169"/>
      <c r="H138" s="169"/>
      <c r="I138" s="169"/>
      <c r="J138" s="78">
        <f t="shared" si="4"/>
        <v>0</v>
      </c>
      <c r="L138" s="87" t="str">
        <f t="shared" si="5"/>
        <v/>
      </c>
    </row>
    <row r="139" spans="2:12" x14ac:dyDescent="0.6">
      <c r="B139" s="73">
        <v>24</v>
      </c>
      <c r="C139" s="83" t="s">
        <v>29</v>
      </c>
      <c r="D139" s="74"/>
      <c r="E139" s="74"/>
      <c r="F139" s="169"/>
      <c r="G139" s="169"/>
      <c r="H139" s="169"/>
      <c r="I139" s="169"/>
      <c r="J139" s="78">
        <f t="shared" si="4"/>
        <v>0</v>
      </c>
      <c r="L139" s="87" t="str">
        <f t="shared" si="5"/>
        <v/>
      </c>
    </row>
    <row r="140" spans="2:12" x14ac:dyDescent="0.6">
      <c r="D140" s="77" t="s">
        <v>532</v>
      </c>
      <c r="E140" s="74" t="s">
        <v>533</v>
      </c>
      <c r="F140" s="169">
        <v>0</v>
      </c>
      <c r="G140" s="169">
        <v>0</v>
      </c>
      <c r="H140" s="169">
        <v>0</v>
      </c>
      <c r="I140" s="169">
        <v>0</v>
      </c>
      <c r="J140" s="78">
        <f t="shared" si="4"/>
        <v>1</v>
      </c>
      <c r="L140" s="87">
        <f t="shared" si="5"/>
        <v>140</v>
      </c>
    </row>
    <row r="141" spans="2:12" x14ac:dyDescent="0.6">
      <c r="C141" s="74"/>
      <c r="D141" s="74"/>
      <c r="E141" s="74"/>
      <c r="F141" s="169"/>
      <c r="G141" s="169"/>
      <c r="H141" s="169"/>
      <c r="I141" s="169"/>
      <c r="J141" s="78">
        <f t="shared" si="4"/>
        <v>0</v>
      </c>
      <c r="L141" s="87" t="str">
        <f t="shared" si="5"/>
        <v/>
      </c>
    </row>
    <row r="142" spans="2:12" x14ac:dyDescent="0.6">
      <c r="B142" s="73">
        <v>25</v>
      </c>
      <c r="C142" s="83" t="s">
        <v>13</v>
      </c>
      <c r="D142" s="74"/>
      <c r="E142" s="74"/>
      <c r="F142" s="169"/>
      <c r="G142" s="169"/>
      <c r="H142" s="169"/>
      <c r="I142" s="169"/>
      <c r="J142" s="78">
        <f t="shared" si="4"/>
        <v>0</v>
      </c>
      <c r="L142" s="87" t="str">
        <f t="shared" si="5"/>
        <v/>
      </c>
    </row>
    <row r="143" spans="2:12" x14ac:dyDescent="0.6">
      <c r="D143" s="77" t="s">
        <v>649</v>
      </c>
      <c r="E143" s="74" t="s">
        <v>650</v>
      </c>
      <c r="F143" s="169">
        <v>0</v>
      </c>
      <c r="G143" s="169">
        <v>0</v>
      </c>
      <c r="H143" s="169">
        <v>0</v>
      </c>
      <c r="I143" s="169">
        <v>0</v>
      </c>
      <c r="J143" s="78">
        <f t="shared" si="4"/>
        <v>1</v>
      </c>
      <c r="L143" s="87">
        <f t="shared" si="5"/>
        <v>143</v>
      </c>
    </row>
    <row r="144" spans="2:12" x14ac:dyDescent="0.6">
      <c r="D144" s="77" t="s">
        <v>229</v>
      </c>
      <c r="E144" s="74" t="s">
        <v>230</v>
      </c>
      <c r="F144" s="169">
        <v>0</v>
      </c>
      <c r="G144" s="169">
        <v>0</v>
      </c>
      <c r="H144" s="169">
        <v>0</v>
      </c>
      <c r="I144" s="169">
        <v>0</v>
      </c>
      <c r="J144" s="78">
        <f t="shared" si="4"/>
        <v>2</v>
      </c>
      <c r="L144" s="87">
        <f t="shared" si="5"/>
        <v>144</v>
      </c>
    </row>
    <row r="145" spans="2:12" x14ac:dyDescent="0.6">
      <c r="D145" s="77" t="s">
        <v>316</v>
      </c>
      <c r="E145" s="74" t="s">
        <v>317</v>
      </c>
      <c r="F145" s="169">
        <v>0</v>
      </c>
      <c r="G145" s="169">
        <v>0</v>
      </c>
      <c r="H145" s="169">
        <v>0</v>
      </c>
      <c r="I145" s="169">
        <v>0</v>
      </c>
      <c r="J145" s="78">
        <f t="shared" si="4"/>
        <v>3</v>
      </c>
      <c r="L145" s="87">
        <f t="shared" si="5"/>
        <v>145</v>
      </c>
    </row>
    <row r="146" spans="2:12" x14ac:dyDescent="0.6">
      <c r="D146" s="77" t="s">
        <v>370</v>
      </c>
      <c r="E146" s="74" t="s">
        <v>371</v>
      </c>
      <c r="F146" s="169">
        <v>0</v>
      </c>
      <c r="G146" s="169">
        <v>0</v>
      </c>
      <c r="H146" s="169">
        <v>0</v>
      </c>
      <c r="I146" s="169">
        <v>0</v>
      </c>
      <c r="J146" s="78">
        <f t="shared" si="4"/>
        <v>4</v>
      </c>
      <c r="L146" s="87">
        <f t="shared" si="5"/>
        <v>146</v>
      </c>
    </row>
    <row r="147" spans="2:12" x14ac:dyDescent="0.6">
      <c r="D147" s="77" t="s">
        <v>331</v>
      </c>
      <c r="E147" s="74" t="s">
        <v>332</v>
      </c>
      <c r="F147" s="169">
        <v>0</v>
      </c>
      <c r="G147" s="169">
        <v>0</v>
      </c>
      <c r="H147" s="169">
        <v>0</v>
      </c>
      <c r="I147" s="169">
        <v>0</v>
      </c>
      <c r="J147" s="78">
        <f t="shared" si="4"/>
        <v>5</v>
      </c>
      <c r="L147" s="87">
        <f t="shared" si="5"/>
        <v>147</v>
      </c>
    </row>
    <row r="148" spans="2:12" x14ac:dyDescent="0.6">
      <c r="D148" s="77" t="s">
        <v>280</v>
      </c>
      <c r="E148" s="74" t="s">
        <v>281</v>
      </c>
      <c r="F148" s="169">
        <v>0</v>
      </c>
      <c r="G148" s="169">
        <v>0</v>
      </c>
      <c r="H148" s="169">
        <v>0</v>
      </c>
      <c r="I148" s="169">
        <v>0</v>
      </c>
      <c r="J148" s="78">
        <f t="shared" si="4"/>
        <v>6</v>
      </c>
      <c r="L148" s="87">
        <f t="shared" si="5"/>
        <v>148</v>
      </c>
    </row>
    <row r="149" spans="2:12" x14ac:dyDescent="0.6">
      <c r="D149" s="77" t="s">
        <v>238</v>
      </c>
      <c r="E149" s="74" t="s">
        <v>239</v>
      </c>
      <c r="F149" s="169">
        <v>0</v>
      </c>
      <c r="G149" s="169">
        <v>0</v>
      </c>
      <c r="H149" s="169">
        <v>0</v>
      </c>
      <c r="I149" s="169">
        <v>0</v>
      </c>
      <c r="J149" s="78">
        <f t="shared" si="4"/>
        <v>7</v>
      </c>
      <c r="L149" s="87">
        <f t="shared" si="5"/>
        <v>149</v>
      </c>
    </row>
    <row r="150" spans="2:12" x14ac:dyDescent="0.6">
      <c r="D150" s="77" t="s">
        <v>397</v>
      </c>
      <c r="E150" s="74" t="s">
        <v>398</v>
      </c>
      <c r="F150" s="169">
        <v>0</v>
      </c>
      <c r="G150" s="169">
        <v>0</v>
      </c>
      <c r="H150" s="169">
        <v>0</v>
      </c>
      <c r="I150" s="169">
        <v>0</v>
      </c>
      <c r="J150" s="78">
        <f t="shared" si="4"/>
        <v>8</v>
      </c>
      <c r="L150" s="87">
        <f t="shared" si="5"/>
        <v>150</v>
      </c>
    </row>
    <row r="151" spans="2:12" x14ac:dyDescent="0.6">
      <c r="C151" s="74"/>
      <c r="D151" s="74"/>
      <c r="E151" s="74"/>
      <c r="F151" s="169"/>
      <c r="G151" s="169"/>
      <c r="H151" s="169"/>
      <c r="I151" s="169"/>
      <c r="J151" s="78">
        <f t="shared" si="4"/>
        <v>0</v>
      </c>
      <c r="L151" s="87" t="str">
        <f t="shared" si="5"/>
        <v/>
      </c>
    </row>
    <row r="152" spans="2:12" x14ac:dyDescent="0.6">
      <c r="B152" s="73">
        <v>27</v>
      </c>
      <c r="C152" s="83" t="s">
        <v>19</v>
      </c>
      <c r="D152" s="74"/>
      <c r="E152" s="74"/>
      <c r="F152" s="169"/>
      <c r="G152" s="169"/>
      <c r="H152" s="169"/>
      <c r="I152" s="169"/>
      <c r="J152" s="78">
        <f t="shared" si="4"/>
        <v>0</v>
      </c>
      <c r="L152" s="87" t="str">
        <f t="shared" si="5"/>
        <v/>
      </c>
    </row>
    <row r="153" spans="2:12" x14ac:dyDescent="0.6">
      <c r="D153" s="77" t="s">
        <v>358</v>
      </c>
      <c r="E153" s="74" t="s">
        <v>359</v>
      </c>
      <c r="F153" s="169">
        <v>0</v>
      </c>
      <c r="G153" s="169">
        <v>0</v>
      </c>
      <c r="H153" s="169">
        <v>0</v>
      </c>
      <c r="I153" s="169">
        <v>0</v>
      </c>
      <c r="J153" s="78">
        <f t="shared" si="4"/>
        <v>1</v>
      </c>
      <c r="L153" s="87">
        <f t="shared" si="5"/>
        <v>153</v>
      </c>
    </row>
    <row r="154" spans="2:12" x14ac:dyDescent="0.6">
      <c r="D154" s="77" t="s">
        <v>364</v>
      </c>
      <c r="E154" s="74" t="s">
        <v>365</v>
      </c>
      <c r="F154" s="169">
        <v>0</v>
      </c>
      <c r="G154" s="169">
        <v>0</v>
      </c>
      <c r="H154" s="169">
        <v>0</v>
      </c>
      <c r="I154" s="169">
        <v>0</v>
      </c>
      <c r="J154" s="78">
        <f t="shared" si="4"/>
        <v>2</v>
      </c>
      <c r="L154" s="87">
        <f t="shared" si="5"/>
        <v>154</v>
      </c>
    </row>
    <row r="155" spans="2:12" x14ac:dyDescent="0.6">
      <c r="D155" s="77" t="s">
        <v>301</v>
      </c>
      <c r="E155" s="74" t="s">
        <v>302</v>
      </c>
      <c r="F155" s="169">
        <v>0</v>
      </c>
      <c r="G155" s="169">
        <v>0</v>
      </c>
      <c r="H155" s="169">
        <v>0</v>
      </c>
      <c r="I155" s="169">
        <v>0</v>
      </c>
      <c r="J155" s="78">
        <f t="shared" si="4"/>
        <v>3</v>
      </c>
      <c r="L155" s="87">
        <f t="shared" si="5"/>
        <v>155</v>
      </c>
    </row>
    <row r="156" spans="2:12" x14ac:dyDescent="0.6">
      <c r="D156" s="77" t="s">
        <v>640</v>
      </c>
      <c r="E156" s="74" t="s">
        <v>641</v>
      </c>
      <c r="F156" s="169">
        <v>0</v>
      </c>
      <c r="G156" s="169">
        <v>0</v>
      </c>
      <c r="H156" s="169">
        <v>0</v>
      </c>
      <c r="I156" s="169">
        <v>0</v>
      </c>
      <c r="J156" s="78">
        <f t="shared" si="4"/>
        <v>4</v>
      </c>
      <c r="L156" s="87">
        <f t="shared" si="5"/>
        <v>156</v>
      </c>
    </row>
    <row r="157" spans="2:12" x14ac:dyDescent="0.6">
      <c r="D157" s="77" t="s">
        <v>436</v>
      </c>
      <c r="E157" s="74" t="s">
        <v>437</v>
      </c>
      <c r="F157" s="169">
        <v>0</v>
      </c>
      <c r="G157" s="169">
        <v>0</v>
      </c>
      <c r="H157" s="169">
        <v>0</v>
      </c>
      <c r="I157" s="169">
        <v>0</v>
      </c>
      <c r="J157" s="78">
        <f t="shared" si="4"/>
        <v>5</v>
      </c>
      <c r="L157" s="87">
        <f t="shared" si="5"/>
        <v>157</v>
      </c>
    </row>
    <row r="158" spans="2:12" x14ac:dyDescent="0.6">
      <c r="D158" s="77" t="s">
        <v>505</v>
      </c>
      <c r="E158" s="74" t="s">
        <v>506</v>
      </c>
      <c r="F158" s="169">
        <v>0</v>
      </c>
      <c r="G158" s="169">
        <v>0</v>
      </c>
      <c r="H158" s="169">
        <v>0</v>
      </c>
      <c r="I158" s="169">
        <v>0</v>
      </c>
      <c r="J158" s="78">
        <f t="shared" si="4"/>
        <v>6</v>
      </c>
      <c r="L158" s="87">
        <f t="shared" si="5"/>
        <v>158</v>
      </c>
    </row>
    <row r="159" spans="2:12" x14ac:dyDescent="0.6">
      <c r="D159" s="77" t="s">
        <v>277</v>
      </c>
      <c r="E159" s="74" t="s">
        <v>278</v>
      </c>
      <c r="F159" s="169">
        <v>0</v>
      </c>
      <c r="G159" s="169">
        <v>0</v>
      </c>
      <c r="H159" s="169">
        <v>0</v>
      </c>
      <c r="I159" s="169">
        <v>0</v>
      </c>
      <c r="J159" s="78">
        <f t="shared" si="4"/>
        <v>7</v>
      </c>
      <c r="L159" s="87">
        <f t="shared" si="5"/>
        <v>159</v>
      </c>
    </row>
    <row r="160" spans="2:12" x14ac:dyDescent="0.6">
      <c r="C160" s="74"/>
      <c r="D160" s="74"/>
      <c r="E160" s="74"/>
      <c r="F160" s="169"/>
      <c r="G160" s="169"/>
      <c r="H160" s="169"/>
      <c r="I160" s="169"/>
      <c r="J160" s="78">
        <f t="shared" si="4"/>
        <v>0</v>
      </c>
      <c r="L160" s="87" t="str">
        <f t="shared" si="5"/>
        <v/>
      </c>
    </row>
    <row r="161" spans="2:12" x14ac:dyDescent="0.6">
      <c r="B161" s="73">
        <v>28</v>
      </c>
      <c r="C161" s="83" t="s">
        <v>20</v>
      </c>
      <c r="D161" s="74"/>
      <c r="E161" s="74"/>
      <c r="F161" s="169"/>
      <c r="G161" s="169"/>
      <c r="H161" s="169"/>
      <c r="I161" s="169"/>
      <c r="J161" s="78">
        <f t="shared" si="4"/>
        <v>0</v>
      </c>
      <c r="L161" s="87" t="str">
        <f t="shared" si="5"/>
        <v/>
      </c>
    </row>
    <row r="162" spans="2:12" x14ac:dyDescent="0.6">
      <c r="D162" s="77" t="s">
        <v>289</v>
      </c>
      <c r="E162" s="74" t="s">
        <v>290</v>
      </c>
      <c r="F162" s="169">
        <v>0</v>
      </c>
      <c r="G162" s="169">
        <v>0</v>
      </c>
      <c r="H162" s="169">
        <v>0</v>
      </c>
      <c r="I162" s="169">
        <v>0</v>
      </c>
      <c r="J162" s="78">
        <f t="shared" si="4"/>
        <v>1</v>
      </c>
      <c r="L162" s="87">
        <f t="shared" si="5"/>
        <v>162</v>
      </c>
    </row>
    <row r="163" spans="2:12" x14ac:dyDescent="0.6">
      <c r="C163" s="74"/>
      <c r="D163" s="74"/>
      <c r="E163" s="74"/>
      <c r="F163" s="169"/>
      <c r="G163" s="169"/>
      <c r="H163" s="169"/>
      <c r="I163" s="169"/>
      <c r="J163" s="78">
        <f t="shared" si="4"/>
        <v>0</v>
      </c>
      <c r="L163" s="87" t="str">
        <f t="shared" si="5"/>
        <v/>
      </c>
    </row>
    <row r="164" spans="2:12" x14ac:dyDescent="0.6">
      <c r="B164" s="73">
        <v>29</v>
      </c>
      <c r="C164" s="83" t="s">
        <v>17</v>
      </c>
      <c r="D164" s="74"/>
      <c r="E164" s="74"/>
      <c r="F164" s="169"/>
      <c r="G164" s="169"/>
      <c r="H164" s="169"/>
      <c r="I164" s="169"/>
      <c r="J164" s="78">
        <f t="shared" si="4"/>
        <v>0</v>
      </c>
      <c r="L164" s="87" t="str">
        <f t="shared" si="5"/>
        <v/>
      </c>
    </row>
    <row r="165" spans="2:12" x14ac:dyDescent="0.6">
      <c r="D165" s="77" t="s">
        <v>259</v>
      </c>
      <c r="E165" s="74" t="s">
        <v>260</v>
      </c>
      <c r="F165" s="169">
        <v>0</v>
      </c>
      <c r="G165" s="169">
        <v>0</v>
      </c>
      <c r="H165" s="169">
        <v>0</v>
      </c>
      <c r="I165" s="169">
        <v>0</v>
      </c>
      <c r="J165" s="78">
        <f t="shared" si="4"/>
        <v>1</v>
      </c>
      <c r="L165" s="87">
        <f t="shared" si="5"/>
        <v>165</v>
      </c>
    </row>
    <row r="166" spans="2:12" x14ac:dyDescent="0.6">
      <c r="D166" s="77" t="s">
        <v>643</v>
      </c>
      <c r="E166" s="74" t="s">
        <v>644</v>
      </c>
      <c r="F166" s="169">
        <v>0</v>
      </c>
      <c r="G166" s="169">
        <v>0</v>
      </c>
      <c r="H166" s="169">
        <v>0</v>
      </c>
      <c r="I166" s="169">
        <v>0</v>
      </c>
      <c r="J166" s="78">
        <f t="shared" si="4"/>
        <v>2</v>
      </c>
      <c r="L166" s="87">
        <f t="shared" si="5"/>
        <v>166</v>
      </c>
    </row>
    <row r="167" spans="2:12" x14ac:dyDescent="0.6">
      <c r="D167" s="77" t="s">
        <v>577</v>
      </c>
      <c r="E167" s="74" t="s">
        <v>578</v>
      </c>
      <c r="F167" s="169">
        <v>0</v>
      </c>
      <c r="G167" s="169">
        <v>0</v>
      </c>
      <c r="H167" s="169">
        <v>0</v>
      </c>
      <c r="I167" s="169">
        <v>0</v>
      </c>
      <c r="J167" s="78">
        <f t="shared" si="4"/>
        <v>3</v>
      </c>
      <c r="L167" s="87">
        <f t="shared" si="5"/>
        <v>167</v>
      </c>
    </row>
    <row r="168" spans="2:12" x14ac:dyDescent="0.6">
      <c r="D168" s="77" t="s">
        <v>247</v>
      </c>
      <c r="E168" s="74" t="s">
        <v>248</v>
      </c>
      <c r="F168" s="169">
        <v>0</v>
      </c>
      <c r="G168" s="169">
        <v>0</v>
      </c>
      <c r="H168" s="169">
        <v>0</v>
      </c>
      <c r="I168" s="169">
        <v>0</v>
      </c>
      <c r="J168" s="78">
        <f t="shared" si="4"/>
        <v>4</v>
      </c>
      <c r="L168" s="87">
        <f t="shared" si="5"/>
        <v>168</v>
      </c>
    </row>
    <row r="169" spans="2:12" x14ac:dyDescent="0.6">
      <c r="D169" s="77" t="s">
        <v>292</v>
      </c>
      <c r="E169" s="74" t="s">
        <v>293</v>
      </c>
      <c r="F169" s="169">
        <v>0</v>
      </c>
      <c r="G169" s="169">
        <v>0</v>
      </c>
      <c r="H169" s="169">
        <v>0</v>
      </c>
      <c r="I169" s="169">
        <v>0</v>
      </c>
      <c r="J169" s="78">
        <f t="shared" si="4"/>
        <v>5</v>
      </c>
      <c r="L169" s="87">
        <f t="shared" si="5"/>
        <v>169</v>
      </c>
    </row>
    <row r="170" spans="2:12" x14ac:dyDescent="0.6">
      <c r="D170" s="77" t="s">
        <v>403</v>
      </c>
      <c r="E170" s="74" t="s">
        <v>404</v>
      </c>
      <c r="F170" s="169">
        <v>0</v>
      </c>
      <c r="G170" s="169">
        <v>0</v>
      </c>
      <c r="H170" s="169">
        <v>0</v>
      </c>
      <c r="I170" s="169">
        <v>0</v>
      </c>
      <c r="J170" s="78">
        <f t="shared" si="4"/>
        <v>6</v>
      </c>
      <c r="L170" s="87">
        <f t="shared" si="5"/>
        <v>170</v>
      </c>
    </row>
    <row r="171" spans="2:12" x14ac:dyDescent="0.6">
      <c r="D171" s="77" t="s">
        <v>571</v>
      </c>
      <c r="E171" s="74" t="s">
        <v>572</v>
      </c>
      <c r="F171" s="169">
        <v>0</v>
      </c>
      <c r="G171" s="169">
        <v>0</v>
      </c>
      <c r="H171" s="169">
        <v>0</v>
      </c>
      <c r="I171" s="169">
        <v>0</v>
      </c>
      <c r="J171" s="78">
        <f t="shared" si="4"/>
        <v>7</v>
      </c>
      <c r="L171" s="87">
        <f t="shared" si="5"/>
        <v>171</v>
      </c>
    </row>
    <row r="172" spans="2:12" x14ac:dyDescent="0.6">
      <c r="C172" s="74"/>
      <c r="D172" s="74"/>
      <c r="E172" s="74"/>
      <c r="F172" s="169"/>
      <c r="G172" s="169"/>
      <c r="H172" s="169"/>
      <c r="I172" s="169"/>
      <c r="J172" s="78">
        <f t="shared" si="4"/>
        <v>0</v>
      </c>
      <c r="L172" s="87" t="str">
        <f t="shared" si="5"/>
        <v/>
      </c>
    </row>
    <row r="173" spans="2:12" x14ac:dyDescent="0.6">
      <c r="B173" s="73">
        <v>34</v>
      </c>
      <c r="C173" s="83" t="s">
        <v>25</v>
      </c>
      <c r="D173" s="74"/>
      <c r="E173" s="74"/>
      <c r="F173" s="169"/>
      <c r="G173" s="169"/>
      <c r="H173" s="169"/>
      <c r="I173" s="169"/>
      <c r="J173" s="78">
        <f t="shared" si="4"/>
        <v>0</v>
      </c>
      <c r="L173" s="87" t="str">
        <f t="shared" si="5"/>
        <v/>
      </c>
    </row>
    <row r="174" spans="2:12" x14ac:dyDescent="0.6">
      <c r="D174" s="77" t="s">
        <v>355</v>
      </c>
      <c r="E174" s="74" t="s">
        <v>356</v>
      </c>
      <c r="F174" s="169">
        <v>0</v>
      </c>
      <c r="G174" s="169">
        <v>0</v>
      </c>
      <c r="H174" s="169">
        <v>0</v>
      </c>
      <c r="I174" s="169">
        <v>0</v>
      </c>
      <c r="J174" s="78">
        <f t="shared" si="4"/>
        <v>1</v>
      </c>
      <c r="L174" s="87">
        <f t="shared" si="5"/>
        <v>174</v>
      </c>
    </row>
    <row r="175" spans="2:12" x14ac:dyDescent="0.6">
      <c r="C175" s="74"/>
      <c r="D175" s="74"/>
      <c r="E175" s="74"/>
      <c r="F175" s="169"/>
      <c r="G175" s="169"/>
      <c r="H175" s="169"/>
      <c r="I175" s="169"/>
      <c r="J175" s="78">
        <f t="shared" si="4"/>
        <v>0</v>
      </c>
      <c r="L175" s="87" t="str">
        <f t="shared" si="5"/>
        <v/>
      </c>
    </row>
    <row r="176" spans="2:12" x14ac:dyDescent="0.6">
      <c r="B176" s="73">
        <v>38</v>
      </c>
      <c r="C176" s="83" t="s">
        <v>30</v>
      </c>
      <c r="D176" s="74"/>
      <c r="E176" s="74"/>
      <c r="F176" s="169"/>
      <c r="G176" s="169"/>
      <c r="H176" s="169"/>
      <c r="I176" s="169"/>
      <c r="J176" s="78">
        <f t="shared" si="4"/>
        <v>0</v>
      </c>
      <c r="L176" s="87" t="str">
        <f t="shared" si="5"/>
        <v/>
      </c>
    </row>
    <row r="177" spans="2:12" x14ac:dyDescent="0.6">
      <c r="D177" s="77" t="s">
        <v>583</v>
      </c>
      <c r="E177" s="74" t="s">
        <v>584</v>
      </c>
      <c r="F177" s="169">
        <v>0</v>
      </c>
      <c r="G177" s="169">
        <v>0</v>
      </c>
      <c r="H177" s="169">
        <v>0</v>
      </c>
      <c r="I177" s="169">
        <v>0</v>
      </c>
      <c r="J177" s="78">
        <f t="shared" si="4"/>
        <v>1</v>
      </c>
      <c r="L177" s="87">
        <f t="shared" si="5"/>
        <v>177</v>
      </c>
    </row>
    <row r="178" spans="2:12" x14ac:dyDescent="0.6">
      <c r="C178" s="74"/>
      <c r="D178" s="74"/>
      <c r="E178" s="74"/>
      <c r="F178" s="169"/>
      <c r="G178" s="169"/>
      <c r="H178" s="169"/>
      <c r="I178" s="169"/>
      <c r="J178" s="78">
        <f t="shared" si="4"/>
        <v>0</v>
      </c>
      <c r="L178" s="87" t="str">
        <f t="shared" si="5"/>
        <v/>
      </c>
    </row>
    <row r="179" spans="2:12" x14ac:dyDescent="0.6">
      <c r="B179" s="73">
        <v>39</v>
      </c>
      <c r="C179" s="83" t="s">
        <v>12</v>
      </c>
      <c r="D179" s="74"/>
      <c r="E179" s="74"/>
      <c r="F179" s="169"/>
      <c r="G179" s="169"/>
      <c r="H179" s="169"/>
      <c r="I179" s="169"/>
      <c r="J179" s="78">
        <f t="shared" si="4"/>
        <v>0</v>
      </c>
      <c r="L179" s="87" t="str">
        <f t="shared" si="5"/>
        <v/>
      </c>
    </row>
    <row r="180" spans="2:12" x14ac:dyDescent="0.6">
      <c r="D180" s="77" t="s">
        <v>226</v>
      </c>
      <c r="E180" s="74" t="s">
        <v>227</v>
      </c>
      <c r="F180" s="169">
        <v>0</v>
      </c>
      <c r="G180" s="169">
        <v>0</v>
      </c>
      <c r="H180" s="169">
        <v>0</v>
      </c>
      <c r="I180" s="169">
        <v>0</v>
      </c>
      <c r="J180" s="78">
        <f t="shared" si="4"/>
        <v>1</v>
      </c>
      <c r="L180" s="87">
        <f t="shared" si="5"/>
        <v>180</v>
      </c>
    </row>
    <row r="181" spans="2:12" x14ac:dyDescent="0.6">
      <c r="D181" s="77" t="s">
        <v>658</v>
      </c>
      <c r="E181" s="74" t="s">
        <v>659</v>
      </c>
      <c r="F181" s="169">
        <v>0</v>
      </c>
      <c r="G181" s="169">
        <v>0</v>
      </c>
      <c r="H181" s="169">
        <v>0</v>
      </c>
      <c r="I181" s="169">
        <v>0</v>
      </c>
      <c r="J181" s="78">
        <f t="shared" si="4"/>
        <v>2</v>
      </c>
      <c r="L181" s="87">
        <f t="shared" si="5"/>
        <v>181</v>
      </c>
    </row>
    <row r="182" spans="2:12" x14ac:dyDescent="0.6">
      <c r="D182" s="77" t="s">
        <v>496</v>
      </c>
      <c r="E182" s="74" t="s">
        <v>497</v>
      </c>
      <c r="F182" s="169">
        <v>0</v>
      </c>
      <c r="G182" s="169">
        <v>0</v>
      </c>
      <c r="H182" s="169">
        <v>0</v>
      </c>
      <c r="I182" s="169">
        <v>0</v>
      </c>
      <c r="J182" s="78">
        <f t="shared" si="4"/>
        <v>3</v>
      </c>
      <c r="L182" s="87">
        <f t="shared" si="5"/>
        <v>182</v>
      </c>
    </row>
    <row r="183" spans="2:12" x14ac:dyDescent="0.6">
      <c r="D183" s="77" t="s">
        <v>550</v>
      </c>
      <c r="E183" s="74" t="s">
        <v>551</v>
      </c>
      <c r="F183" s="169">
        <v>0</v>
      </c>
      <c r="G183" s="169">
        <v>0</v>
      </c>
      <c r="H183" s="169">
        <v>0</v>
      </c>
      <c r="I183" s="169">
        <v>0</v>
      </c>
      <c r="J183" s="78">
        <f t="shared" si="4"/>
        <v>4</v>
      </c>
      <c r="L183" s="87">
        <f t="shared" si="5"/>
        <v>183</v>
      </c>
    </row>
    <row r="184" spans="2:12" x14ac:dyDescent="0.6">
      <c r="D184" s="77" t="s">
        <v>307</v>
      </c>
      <c r="E184" s="74" t="s">
        <v>308</v>
      </c>
      <c r="F184" s="169">
        <v>0</v>
      </c>
      <c r="G184" s="169">
        <v>0</v>
      </c>
      <c r="H184" s="169">
        <v>0</v>
      </c>
      <c r="I184" s="169">
        <v>0</v>
      </c>
      <c r="J184" s="78">
        <f t="shared" si="4"/>
        <v>5</v>
      </c>
      <c r="L184" s="87">
        <f t="shared" si="5"/>
        <v>184</v>
      </c>
    </row>
    <row r="185" spans="2:12" x14ac:dyDescent="0.6">
      <c r="D185" s="77" t="s">
        <v>361</v>
      </c>
      <c r="E185" s="74" t="s">
        <v>362</v>
      </c>
      <c r="F185" s="169">
        <v>0</v>
      </c>
      <c r="G185" s="169">
        <v>0</v>
      </c>
      <c r="H185" s="169">
        <v>0</v>
      </c>
      <c r="I185" s="169">
        <v>0</v>
      </c>
      <c r="J185" s="78">
        <f t="shared" si="4"/>
        <v>6</v>
      </c>
      <c r="L185" s="87">
        <f t="shared" si="5"/>
        <v>185</v>
      </c>
    </row>
    <row r="186" spans="2:12" x14ac:dyDescent="0.6">
      <c r="D186" s="77" t="s">
        <v>625</v>
      </c>
      <c r="E186" s="74" t="s">
        <v>626</v>
      </c>
      <c r="F186" s="169">
        <v>0</v>
      </c>
      <c r="G186" s="169">
        <v>0</v>
      </c>
      <c r="H186" s="169">
        <v>0</v>
      </c>
      <c r="I186" s="169">
        <v>0</v>
      </c>
      <c r="J186" s="78">
        <f t="shared" si="4"/>
        <v>7</v>
      </c>
      <c r="L186" s="87">
        <f t="shared" si="5"/>
        <v>186</v>
      </c>
    </row>
    <row r="187" spans="2:12" x14ac:dyDescent="0.6">
      <c r="C187" s="74"/>
      <c r="D187" s="74"/>
      <c r="E187" s="74"/>
      <c r="F187" s="169"/>
      <c r="G187" s="169"/>
      <c r="H187" s="169"/>
      <c r="I187" s="169"/>
      <c r="J187" s="78">
        <f t="shared" si="4"/>
        <v>0</v>
      </c>
      <c r="L187" s="87" t="str">
        <f t="shared" si="5"/>
        <v/>
      </c>
    </row>
    <row r="188" spans="2:12" x14ac:dyDescent="0.6">
      <c r="B188" s="74"/>
      <c r="C188" s="77"/>
      <c r="J188" s="78">
        <f t="shared" si="4"/>
        <v>0</v>
      </c>
      <c r="L188" s="87" t="str">
        <f t="shared" si="5"/>
        <v/>
      </c>
    </row>
    <row r="189" spans="2:12" x14ac:dyDescent="0.6">
      <c r="B189" s="74"/>
      <c r="C189" s="77"/>
      <c r="J189" s="78">
        <f t="shared" si="4"/>
        <v>0</v>
      </c>
      <c r="L189" s="87" t="str">
        <f t="shared" si="5"/>
        <v/>
      </c>
    </row>
    <row r="190" spans="2:12" x14ac:dyDescent="0.6">
      <c r="B190" s="74"/>
      <c r="C190" s="77"/>
      <c r="J190" s="78">
        <f t="shared" si="4"/>
        <v>0</v>
      </c>
      <c r="L190" s="87" t="str">
        <f t="shared" si="5"/>
        <v/>
      </c>
    </row>
    <row r="191" spans="2:12" x14ac:dyDescent="0.6">
      <c r="B191" s="74"/>
      <c r="C191" s="77"/>
      <c r="J191" s="78">
        <f t="shared" si="4"/>
        <v>0</v>
      </c>
      <c r="L191" s="87" t="str">
        <f t="shared" si="5"/>
        <v/>
      </c>
    </row>
    <row r="192" spans="2:12" x14ac:dyDescent="0.6">
      <c r="C192" s="77"/>
      <c r="J192" s="78">
        <f t="shared" si="4"/>
        <v>0</v>
      </c>
      <c r="L192" s="87" t="str">
        <f t="shared" si="5"/>
        <v/>
      </c>
    </row>
    <row r="193" spans="3:12" x14ac:dyDescent="0.6">
      <c r="C193" s="77"/>
      <c r="J193" s="78">
        <f t="shared" si="4"/>
        <v>0</v>
      </c>
      <c r="L193" s="87" t="str">
        <f t="shared" si="5"/>
        <v/>
      </c>
    </row>
    <row r="194" spans="3:12" x14ac:dyDescent="0.6">
      <c r="J194" s="78">
        <f t="shared" si="4"/>
        <v>0</v>
      </c>
      <c r="L194" s="87" t="str">
        <f t="shared" si="5"/>
        <v/>
      </c>
    </row>
    <row r="195" spans="3:12" x14ac:dyDescent="0.6">
      <c r="J195" s="78">
        <f t="shared" si="4"/>
        <v>0</v>
      </c>
      <c r="L195" s="87" t="str">
        <f t="shared" si="5"/>
        <v/>
      </c>
    </row>
    <row r="196" spans="3:12" x14ac:dyDescent="0.6">
      <c r="J196" s="78">
        <f t="shared" si="4"/>
        <v>0</v>
      </c>
      <c r="L196" s="87" t="str">
        <f t="shared" si="5"/>
        <v/>
      </c>
    </row>
    <row r="197" spans="3:12" x14ac:dyDescent="0.6">
      <c r="J197" s="78">
        <f t="shared" si="4"/>
        <v>0</v>
      </c>
      <c r="L197" s="87" t="str">
        <f t="shared" si="5"/>
        <v/>
      </c>
    </row>
    <row r="198" spans="3:12" x14ac:dyDescent="0.6">
      <c r="J198" s="78">
        <f t="shared" ref="J198:J261" si="6">IF(ISTEXT(D198),J197+1,0)</f>
        <v>0</v>
      </c>
      <c r="L198" s="87" t="str">
        <f t="shared" ref="L198:L261" si="7">IF(COUNTA(D198:J198)&gt;1,ROW(),"")</f>
        <v/>
      </c>
    </row>
    <row r="199" spans="3:12" x14ac:dyDescent="0.6">
      <c r="J199" s="78">
        <f t="shared" si="6"/>
        <v>0</v>
      </c>
      <c r="L199" s="87" t="str">
        <f t="shared" si="7"/>
        <v/>
      </c>
    </row>
    <row r="200" spans="3:12" x14ac:dyDescent="0.6">
      <c r="J200" s="78">
        <f t="shared" si="6"/>
        <v>0</v>
      </c>
      <c r="L200" s="87" t="str">
        <f t="shared" si="7"/>
        <v/>
      </c>
    </row>
    <row r="201" spans="3:12" x14ac:dyDescent="0.6">
      <c r="J201" s="78">
        <f t="shared" si="6"/>
        <v>0</v>
      </c>
      <c r="L201" s="87" t="str">
        <f t="shared" si="7"/>
        <v/>
      </c>
    </row>
    <row r="202" spans="3:12" x14ac:dyDescent="0.6">
      <c r="J202" s="78">
        <f t="shared" si="6"/>
        <v>0</v>
      </c>
      <c r="L202" s="87" t="str">
        <f t="shared" si="7"/>
        <v/>
      </c>
    </row>
    <row r="203" spans="3:12" x14ac:dyDescent="0.6">
      <c r="J203" s="78">
        <f t="shared" si="6"/>
        <v>0</v>
      </c>
      <c r="L203" s="87" t="str">
        <f t="shared" si="7"/>
        <v/>
      </c>
    </row>
    <row r="204" spans="3:12" x14ac:dyDescent="0.6">
      <c r="J204" s="78">
        <f t="shared" si="6"/>
        <v>0</v>
      </c>
      <c r="L204" s="87" t="str">
        <f t="shared" si="7"/>
        <v/>
      </c>
    </row>
    <row r="205" spans="3:12" x14ac:dyDescent="0.6">
      <c r="J205" s="78">
        <f t="shared" si="6"/>
        <v>0</v>
      </c>
      <c r="L205" s="87" t="str">
        <f t="shared" si="7"/>
        <v/>
      </c>
    </row>
    <row r="206" spans="3:12" x14ac:dyDescent="0.6">
      <c r="J206" s="78">
        <f t="shared" si="6"/>
        <v>0</v>
      </c>
      <c r="L206" s="87" t="str">
        <f t="shared" si="7"/>
        <v/>
      </c>
    </row>
    <row r="207" spans="3:12" x14ac:dyDescent="0.6">
      <c r="J207" s="78">
        <f t="shared" si="6"/>
        <v>0</v>
      </c>
      <c r="L207" s="87" t="str">
        <f t="shared" si="7"/>
        <v/>
      </c>
    </row>
    <row r="208" spans="3:12" x14ac:dyDescent="0.6">
      <c r="J208" s="78">
        <f t="shared" si="6"/>
        <v>0</v>
      </c>
      <c r="L208" s="87" t="str">
        <f t="shared" si="7"/>
        <v/>
      </c>
    </row>
    <row r="209" spans="10:12" x14ac:dyDescent="0.6">
      <c r="J209" s="78">
        <f t="shared" si="6"/>
        <v>0</v>
      </c>
      <c r="L209" s="87" t="str">
        <f t="shared" si="7"/>
        <v/>
      </c>
    </row>
    <row r="210" spans="10:12" x14ac:dyDescent="0.6">
      <c r="J210" s="78">
        <f t="shared" si="6"/>
        <v>0</v>
      </c>
      <c r="L210" s="87" t="str">
        <f t="shared" si="7"/>
        <v/>
      </c>
    </row>
    <row r="211" spans="10:12" x14ac:dyDescent="0.6">
      <c r="J211" s="78">
        <f t="shared" si="6"/>
        <v>0</v>
      </c>
      <c r="L211" s="87" t="str">
        <f t="shared" si="7"/>
        <v/>
      </c>
    </row>
    <row r="212" spans="10:12" x14ac:dyDescent="0.6">
      <c r="J212" s="78">
        <f t="shared" si="6"/>
        <v>0</v>
      </c>
      <c r="L212" s="87" t="str">
        <f t="shared" si="7"/>
        <v/>
      </c>
    </row>
    <row r="213" spans="10:12" x14ac:dyDescent="0.6">
      <c r="J213" s="78">
        <f t="shared" si="6"/>
        <v>0</v>
      </c>
      <c r="L213" s="87" t="str">
        <f t="shared" si="7"/>
        <v/>
      </c>
    </row>
    <row r="214" spans="10:12" x14ac:dyDescent="0.6">
      <c r="J214" s="78">
        <f t="shared" si="6"/>
        <v>0</v>
      </c>
      <c r="L214" s="87" t="str">
        <f t="shared" si="7"/>
        <v/>
      </c>
    </row>
    <row r="215" spans="10:12" x14ac:dyDescent="0.6">
      <c r="J215" s="78">
        <f t="shared" si="6"/>
        <v>0</v>
      </c>
      <c r="L215" s="87" t="str">
        <f t="shared" si="7"/>
        <v/>
      </c>
    </row>
    <row r="216" spans="10:12" x14ac:dyDescent="0.6">
      <c r="J216" s="78">
        <f t="shared" si="6"/>
        <v>0</v>
      </c>
      <c r="L216" s="87" t="str">
        <f t="shared" si="7"/>
        <v/>
      </c>
    </row>
    <row r="217" spans="10:12" x14ac:dyDescent="0.6">
      <c r="J217" s="78">
        <f t="shared" si="6"/>
        <v>0</v>
      </c>
      <c r="L217" s="87" t="str">
        <f t="shared" si="7"/>
        <v/>
      </c>
    </row>
    <row r="218" spans="10:12" x14ac:dyDescent="0.6">
      <c r="J218" s="78">
        <f t="shared" si="6"/>
        <v>0</v>
      </c>
      <c r="L218" s="87" t="str">
        <f t="shared" si="7"/>
        <v/>
      </c>
    </row>
    <row r="219" spans="10:12" x14ac:dyDescent="0.6">
      <c r="J219" s="78">
        <f t="shared" si="6"/>
        <v>0</v>
      </c>
      <c r="L219" s="87" t="str">
        <f t="shared" si="7"/>
        <v/>
      </c>
    </row>
    <row r="220" spans="10:12" x14ac:dyDescent="0.6">
      <c r="J220" s="78">
        <f t="shared" si="6"/>
        <v>0</v>
      </c>
      <c r="L220" s="87" t="str">
        <f t="shared" si="7"/>
        <v/>
      </c>
    </row>
    <row r="221" spans="10:12" x14ac:dyDescent="0.6">
      <c r="J221" s="78">
        <f t="shared" si="6"/>
        <v>0</v>
      </c>
      <c r="L221" s="87" t="str">
        <f t="shared" si="7"/>
        <v/>
      </c>
    </row>
    <row r="222" spans="10:12" x14ac:dyDescent="0.6">
      <c r="J222" s="78">
        <f t="shared" si="6"/>
        <v>0</v>
      </c>
      <c r="L222" s="87" t="str">
        <f t="shared" si="7"/>
        <v/>
      </c>
    </row>
    <row r="223" spans="10:12" x14ac:dyDescent="0.6">
      <c r="J223" s="78">
        <f t="shared" si="6"/>
        <v>0</v>
      </c>
      <c r="L223" s="87" t="str">
        <f t="shared" si="7"/>
        <v/>
      </c>
    </row>
    <row r="224" spans="10:12" x14ac:dyDescent="0.6">
      <c r="J224" s="78">
        <f t="shared" si="6"/>
        <v>0</v>
      </c>
      <c r="L224" s="87" t="str">
        <f t="shared" si="7"/>
        <v/>
      </c>
    </row>
    <row r="225" spans="10:12" x14ac:dyDescent="0.6">
      <c r="J225" s="78">
        <f t="shared" si="6"/>
        <v>0</v>
      </c>
      <c r="L225" s="87" t="str">
        <f t="shared" si="7"/>
        <v/>
      </c>
    </row>
    <row r="226" spans="10:12" x14ac:dyDescent="0.6">
      <c r="J226" s="78">
        <f t="shared" si="6"/>
        <v>0</v>
      </c>
      <c r="L226" s="87" t="str">
        <f t="shared" si="7"/>
        <v/>
      </c>
    </row>
    <row r="227" spans="10:12" x14ac:dyDescent="0.6">
      <c r="J227" s="78">
        <f t="shared" si="6"/>
        <v>0</v>
      </c>
      <c r="L227" s="87" t="str">
        <f t="shared" si="7"/>
        <v/>
      </c>
    </row>
    <row r="228" spans="10:12" x14ac:dyDescent="0.6">
      <c r="J228" s="78">
        <f t="shared" si="6"/>
        <v>0</v>
      </c>
      <c r="L228" s="87" t="str">
        <f t="shared" si="7"/>
        <v/>
      </c>
    </row>
    <row r="229" spans="10:12" x14ac:dyDescent="0.6">
      <c r="J229" s="78">
        <f t="shared" si="6"/>
        <v>0</v>
      </c>
      <c r="L229" s="87" t="str">
        <f t="shared" si="7"/>
        <v/>
      </c>
    </row>
    <row r="230" spans="10:12" x14ac:dyDescent="0.6">
      <c r="J230" s="78">
        <f t="shared" si="6"/>
        <v>0</v>
      </c>
      <c r="L230" s="87" t="str">
        <f t="shared" si="7"/>
        <v/>
      </c>
    </row>
    <row r="231" spans="10:12" x14ac:dyDescent="0.6">
      <c r="J231" s="78">
        <f t="shared" si="6"/>
        <v>0</v>
      </c>
      <c r="L231" s="87" t="str">
        <f t="shared" si="7"/>
        <v/>
      </c>
    </row>
    <row r="232" spans="10:12" x14ac:dyDescent="0.6">
      <c r="J232" s="78">
        <f t="shared" si="6"/>
        <v>0</v>
      </c>
      <c r="L232" s="87" t="str">
        <f t="shared" si="7"/>
        <v/>
      </c>
    </row>
    <row r="233" spans="10:12" x14ac:dyDescent="0.6">
      <c r="J233" s="78">
        <f t="shared" si="6"/>
        <v>0</v>
      </c>
      <c r="L233" s="87" t="str">
        <f t="shared" si="7"/>
        <v/>
      </c>
    </row>
    <row r="234" spans="10:12" x14ac:dyDescent="0.6">
      <c r="J234" s="78">
        <f t="shared" si="6"/>
        <v>0</v>
      </c>
      <c r="L234" s="87" t="str">
        <f t="shared" si="7"/>
        <v/>
      </c>
    </row>
    <row r="235" spans="10:12" x14ac:dyDescent="0.6">
      <c r="J235" s="78">
        <f t="shared" si="6"/>
        <v>0</v>
      </c>
      <c r="L235" s="87" t="str">
        <f t="shared" si="7"/>
        <v/>
      </c>
    </row>
    <row r="236" spans="10:12" x14ac:dyDescent="0.6">
      <c r="J236" s="78">
        <f t="shared" si="6"/>
        <v>0</v>
      </c>
      <c r="L236" s="87" t="str">
        <f t="shared" si="7"/>
        <v/>
      </c>
    </row>
    <row r="237" spans="10:12" x14ac:dyDescent="0.6">
      <c r="J237" s="78">
        <f t="shared" si="6"/>
        <v>0</v>
      </c>
      <c r="L237" s="87" t="str">
        <f t="shared" si="7"/>
        <v/>
      </c>
    </row>
    <row r="238" spans="10:12" x14ac:dyDescent="0.6">
      <c r="J238" s="78">
        <f t="shared" si="6"/>
        <v>0</v>
      </c>
      <c r="L238" s="87" t="str">
        <f t="shared" si="7"/>
        <v/>
      </c>
    </row>
    <row r="239" spans="10:12" x14ac:dyDescent="0.6">
      <c r="J239" s="78">
        <f t="shared" si="6"/>
        <v>0</v>
      </c>
      <c r="L239" s="87" t="str">
        <f t="shared" si="7"/>
        <v/>
      </c>
    </row>
    <row r="240" spans="10:12" x14ac:dyDescent="0.6">
      <c r="J240" s="78">
        <f t="shared" si="6"/>
        <v>0</v>
      </c>
      <c r="L240" s="87" t="str">
        <f t="shared" si="7"/>
        <v/>
      </c>
    </row>
    <row r="241" spans="10:12" x14ac:dyDescent="0.6">
      <c r="J241" s="78">
        <f t="shared" si="6"/>
        <v>0</v>
      </c>
      <c r="L241" s="87" t="str">
        <f t="shared" si="7"/>
        <v/>
      </c>
    </row>
    <row r="242" spans="10:12" x14ac:dyDescent="0.6">
      <c r="J242" s="78">
        <f t="shared" si="6"/>
        <v>0</v>
      </c>
      <c r="L242" s="87" t="str">
        <f t="shared" si="7"/>
        <v/>
      </c>
    </row>
    <row r="243" spans="10:12" x14ac:dyDescent="0.6">
      <c r="J243" s="78">
        <f t="shared" si="6"/>
        <v>0</v>
      </c>
      <c r="L243" s="87" t="str">
        <f t="shared" si="7"/>
        <v/>
      </c>
    </row>
    <row r="244" spans="10:12" x14ac:dyDescent="0.6">
      <c r="J244" s="78">
        <f t="shared" si="6"/>
        <v>0</v>
      </c>
      <c r="L244" s="87" t="str">
        <f t="shared" si="7"/>
        <v/>
      </c>
    </row>
    <row r="245" spans="10:12" x14ac:dyDescent="0.6">
      <c r="J245" s="78">
        <f t="shared" si="6"/>
        <v>0</v>
      </c>
      <c r="L245" s="87" t="str">
        <f t="shared" si="7"/>
        <v/>
      </c>
    </row>
    <row r="246" spans="10:12" x14ac:dyDescent="0.6">
      <c r="J246" s="78">
        <f t="shared" si="6"/>
        <v>0</v>
      </c>
      <c r="L246" s="87" t="str">
        <f t="shared" si="7"/>
        <v/>
      </c>
    </row>
    <row r="247" spans="10:12" x14ac:dyDescent="0.6">
      <c r="J247" s="78">
        <f t="shared" si="6"/>
        <v>0</v>
      </c>
      <c r="L247" s="87" t="str">
        <f t="shared" si="7"/>
        <v/>
      </c>
    </row>
    <row r="248" spans="10:12" x14ac:dyDescent="0.6">
      <c r="J248" s="78">
        <f t="shared" si="6"/>
        <v>0</v>
      </c>
      <c r="L248" s="87" t="str">
        <f t="shared" si="7"/>
        <v/>
      </c>
    </row>
    <row r="249" spans="10:12" x14ac:dyDescent="0.6">
      <c r="J249" s="78">
        <f t="shared" si="6"/>
        <v>0</v>
      </c>
      <c r="L249" s="87" t="str">
        <f t="shared" si="7"/>
        <v/>
      </c>
    </row>
    <row r="250" spans="10:12" x14ac:dyDescent="0.6">
      <c r="J250" s="78">
        <f t="shared" si="6"/>
        <v>0</v>
      </c>
      <c r="L250" s="87" t="str">
        <f t="shared" si="7"/>
        <v/>
      </c>
    </row>
    <row r="251" spans="10:12" x14ac:dyDescent="0.6">
      <c r="J251" s="78">
        <f t="shared" si="6"/>
        <v>0</v>
      </c>
      <c r="L251" s="87" t="str">
        <f t="shared" si="7"/>
        <v/>
      </c>
    </row>
    <row r="252" spans="10:12" x14ac:dyDescent="0.6">
      <c r="J252" s="78">
        <f t="shared" si="6"/>
        <v>0</v>
      </c>
      <c r="L252" s="87" t="str">
        <f t="shared" si="7"/>
        <v/>
      </c>
    </row>
    <row r="253" spans="10:12" x14ac:dyDescent="0.6">
      <c r="J253" s="78">
        <f t="shared" si="6"/>
        <v>0</v>
      </c>
      <c r="L253" s="87" t="str">
        <f t="shared" si="7"/>
        <v/>
      </c>
    </row>
    <row r="254" spans="10:12" x14ac:dyDescent="0.6">
      <c r="J254" s="78">
        <f t="shared" si="6"/>
        <v>0</v>
      </c>
      <c r="L254" s="87" t="str">
        <f t="shared" si="7"/>
        <v/>
      </c>
    </row>
    <row r="255" spans="10:12" x14ac:dyDescent="0.6">
      <c r="J255" s="78">
        <f t="shared" si="6"/>
        <v>0</v>
      </c>
      <c r="L255" s="87" t="str">
        <f t="shared" si="7"/>
        <v/>
      </c>
    </row>
    <row r="256" spans="10:12" x14ac:dyDescent="0.6">
      <c r="J256" s="78">
        <f t="shared" si="6"/>
        <v>0</v>
      </c>
      <c r="L256" s="87" t="str">
        <f t="shared" si="7"/>
        <v/>
      </c>
    </row>
    <row r="257" spans="10:12" x14ac:dyDescent="0.6">
      <c r="J257" s="78">
        <f t="shared" si="6"/>
        <v>0</v>
      </c>
      <c r="L257" s="87" t="str">
        <f t="shared" si="7"/>
        <v/>
      </c>
    </row>
    <row r="258" spans="10:12" x14ac:dyDescent="0.6">
      <c r="J258" s="78">
        <f t="shared" si="6"/>
        <v>0</v>
      </c>
      <c r="L258" s="87" t="str">
        <f t="shared" si="7"/>
        <v/>
      </c>
    </row>
    <row r="259" spans="10:12" x14ac:dyDescent="0.6">
      <c r="J259" s="78">
        <f t="shared" si="6"/>
        <v>0</v>
      </c>
      <c r="L259" s="87" t="str">
        <f t="shared" si="7"/>
        <v/>
      </c>
    </row>
    <row r="260" spans="10:12" x14ac:dyDescent="0.6">
      <c r="J260" s="78">
        <f t="shared" si="6"/>
        <v>0</v>
      </c>
      <c r="L260" s="87" t="str">
        <f t="shared" si="7"/>
        <v/>
      </c>
    </row>
    <row r="261" spans="10:12" x14ac:dyDescent="0.6">
      <c r="J261" s="78">
        <f t="shared" si="6"/>
        <v>0</v>
      </c>
      <c r="L261" s="87" t="str">
        <f t="shared" si="7"/>
        <v/>
      </c>
    </row>
    <row r="262" spans="10:12" x14ac:dyDescent="0.6">
      <c r="J262" s="78">
        <f t="shared" ref="J262:J300" si="8">IF(ISTEXT(D262),J261+1,0)</f>
        <v>0</v>
      </c>
      <c r="L262" s="87" t="str">
        <f t="shared" ref="L262:L325" si="9">IF(COUNTA(D262:J262)&gt;1,ROW(),"")</f>
        <v/>
      </c>
    </row>
    <row r="263" spans="10:12" x14ac:dyDescent="0.6">
      <c r="J263" s="78">
        <f t="shared" si="8"/>
        <v>0</v>
      </c>
      <c r="L263" s="87" t="str">
        <f t="shared" si="9"/>
        <v/>
      </c>
    </row>
    <row r="264" spans="10:12" x14ac:dyDescent="0.6">
      <c r="J264" s="78">
        <f t="shared" si="8"/>
        <v>0</v>
      </c>
      <c r="L264" s="87" t="str">
        <f t="shared" si="9"/>
        <v/>
      </c>
    </row>
    <row r="265" spans="10:12" x14ac:dyDescent="0.6">
      <c r="J265" s="78">
        <f t="shared" si="8"/>
        <v>0</v>
      </c>
      <c r="L265" s="87" t="str">
        <f t="shared" si="9"/>
        <v/>
      </c>
    </row>
    <row r="266" spans="10:12" x14ac:dyDescent="0.6">
      <c r="J266" s="78">
        <f t="shared" si="8"/>
        <v>0</v>
      </c>
      <c r="L266" s="87" t="str">
        <f t="shared" si="9"/>
        <v/>
      </c>
    </row>
    <row r="267" spans="10:12" x14ac:dyDescent="0.6">
      <c r="J267" s="78">
        <f t="shared" si="8"/>
        <v>0</v>
      </c>
      <c r="L267" s="87" t="str">
        <f t="shared" si="9"/>
        <v/>
      </c>
    </row>
    <row r="268" spans="10:12" x14ac:dyDescent="0.6">
      <c r="J268" s="78">
        <f t="shared" si="8"/>
        <v>0</v>
      </c>
      <c r="L268" s="87" t="str">
        <f t="shared" si="9"/>
        <v/>
      </c>
    </row>
    <row r="269" spans="10:12" x14ac:dyDescent="0.6">
      <c r="J269" s="78">
        <f t="shared" si="8"/>
        <v>0</v>
      </c>
      <c r="L269" s="87" t="str">
        <f t="shared" si="9"/>
        <v/>
      </c>
    </row>
    <row r="270" spans="10:12" x14ac:dyDescent="0.6">
      <c r="J270" s="78">
        <f t="shared" si="8"/>
        <v>0</v>
      </c>
      <c r="L270" s="87" t="str">
        <f t="shared" si="9"/>
        <v/>
      </c>
    </row>
    <row r="271" spans="10:12" x14ac:dyDescent="0.6">
      <c r="J271" s="78">
        <f t="shared" si="8"/>
        <v>0</v>
      </c>
      <c r="L271" s="87" t="str">
        <f t="shared" si="9"/>
        <v/>
      </c>
    </row>
    <row r="272" spans="10:12" x14ac:dyDescent="0.6">
      <c r="J272" s="78">
        <f t="shared" si="8"/>
        <v>0</v>
      </c>
      <c r="L272" s="87" t="str">
        <f t="shared" si="9"/>
        <v/>
      </c>
    </row>
    <row r="273" spans="10:12" x14ac:dyDescent="0.6">
      <c r="J273" s="78">
        <f t="shared" si="8"/>
        <v>0</v>
      </c>
      <c r="L273" s="87" t="str">
        <f t="shared" si="9"/>
        <v/>
      </c>
    </row>
    <row r="274" spans="10:12" x14ac:dyDescent="0.6">
      <c r="J274" s="78">
        <f t="shared" si="8"/>
        <v>0</v>
      </c>
      <c r="L274" s="87" t="str">
        <f t="shared" si="9"/>
        <v/>
      </c>
    </row>
    <row r="275" spans="10:12" x14ac:dyDescent="0.6">
      <c r="J275" s="78">
        <f t="shared" si="8"/>
        <v>0</v>
      </c>
      <c r="L275" s="87" t="str">
        <f t="shared" si="9"/>
        <v/>
      </c>
    </row>
    <row r="276" spans="10:12" x14ac:dyDescent="0.6">
      <c r="J276" s="78">
        <f t="shared" si="8"/>
        <v>0</v>
      </c>
      <c r="L276" s="87" t="str">
        <f t="shared" si="9"/>
        <v/>
      </c>
    </row>
    <row r="277" spans="10:12" x14ac:dyDescent="0.6">
      <c r="J277" s="78">
        <f t="shared" si="8"/>
        <v>0</v>
      </c>
      <c r="L277" s="87" t="str">
        <f t="shared" si="9"/>
        <v/>
      </c>
    </row>
    <row r="278" spans="10:12" x14ac:dyDescent="0.6">
      <c r="J278" s="78">
        <f t="shared" si="8"/>
        <v>0</v>
      </c>
      <c r="L278" s="87" t="str">
        <f t="shared" si="9"/>
        <v/>
      </c>
    </row>
    <row r="279" spans="10:12" x14ac:dyDescent="0.6">
      <c r="J279" s="78">
        <f t="shared" si="8"/>
        <v>0</v>
      </c>
      <c r="L279" s="87" t="str">
        <f t="shared" si="9"/>
        <v/>
      </c>
    </row>
    <row r="280" spans="10:12" x14ac:dyDescent="0.6">
      <c r="J280" s="78">
        <f t="shared" si="8"/>
        <v>0</v>
      </c>
      <c r="L280" s="87" t="str">
        <f t="shared" si="9"/>
        <v/>
      </c>
    </row>
    <row r="281" spans="10:12" x14ac:dyDescent="0.6">
      <c r="J281" s="78">
        <f t="shared" si="8"/>
        <v>0</v>
      </c>
      <c r="L281" s="87" t="str">
        <f t="shared" si="9"/>
        <v/>
      </c>
    </row>
    <row r="282" spans="10:12" x14ac:dyDescent="0.6">
      <c r="J282" s="78">
        <f t="shared" si="8"/>
        <v>0</v>
      </c>
      <c r="L282" s="87" t="str">
        <f t="shared" si="9"/>
        <v/>
      </c>
    </row>
    <row r="283" spans="10:12" x14ac:dyDescent="0.6">
      <c r="J283" s="78">
        <f t="shared" si="8"/>
        <v>0</v>
      </c>
      <c r="L283" s="87" t="str">
        <f t="shared" si="9"/>
        <v/>
      </c>
    </row>
    <row r="284" spans="10:12" x14ac:dyDescent="0.6">
      <c r="J284" s="78">
        <f t="shared" si="8"/>
        <v>0</v>
      </c>
      <c r="L284" s="87" t="str">
        <f t="shared" si="9"/>
        <v/>
      </c>
    </row>
    <row r="285" spans="10:12" x14ac:dyDescent="0.6">
      <c r="J285" s="78">
        <f t="shared" si="8"/>
        <v>0</v>
      </c>
      <c r="L285" s="87" t="str">
        <f t="shared" si="9"/>
        <v/>
      </c>
    </row>
    <row r="286" spans="10:12" x14ac:dyDescent="0.6">
      <c r="J286" s="78">
        <f t="shared" si="8"/>
        <v>0</v>
      </c>
      <c r="L286" s="87" t="str">
        <f t="shared" si="9"/>
        <v/>
      </c>
    </row>
    <row r="287" spans="10:12" x14ac:dyDescent="0.6">
      <c r="J287" s="78">
        <f t="shared" si="8"/>
        <v>0</v>
      </c>
      <c r="L287" s="87" t="str">
        <f t="shared" si="9"/>
        <v/>
      </c>
    </row>
    <row r="288" spans="10:12" x14ac:dyDescent="0.6">
      <c r="J288" s="78">
        <f t="shared" si="8"/>
        <v>0</v>
      </c>
      <c r="L288" s="87" t="str">
        <f t="shared" si="9"/>
        <v/>
      </c>
    </row>
    <row r="289" spans="10:12" x14ac:dyDescent="0.6">
      <c r="J289" s="78">
        <f t="shared" si="8"/>
        <v>0</v>
      </c>
      <c r="L289" s="87" t="str">
        <f t="shared" si="9"/>
        <v/>
      </c>
    </row>
    <row r="290" spans="10:12" x14ac:dyDescent="0.6">
      <c r="J290" s="78">
        <f t="shared" si="8"/>
        <v>0</v>
      </c>
      <c r="L290" s="87" t="str">
        <f t="shared" si="9"/>
        <v/>
      </c>
    </row>
    <row r="291" spans="10:12" x14ac:dyDescent="0.6">
      <c r="J291" s="78">
        <f t="shared" si="8"/>
        <v>0</v>
      </c>
      <c r="L291" s="87" t="str">
        <f t="shared" si="9"/>
        <v/>
      </c>
    </row>
    <row r="292" spans="10:12" x14ac:dyDescent="0.6">
      <c r="J292" s="78">
        <f t="shared" si="8"/>
        <v>0</v>
      </c>
      <c r="L292" s="87" t="str">
        <f t="shared" si="9"/>
        <v/>
      </c>
    </row>
    <row r="293" spans="10:12" x14ac:dyDescent="0.6">
      <c r="J293" s="78">
        <f t="shared" si="8"/>
        <v>0</v>
      </c>
      <c r="L293" s="87" t="str">
        <f t="shared" si="9"/>
        <v/>
      </c>
    </row>
    <row r="294" spans="10:12" x14ac:dyDescent="0.6">
      <c r="J294" s="78">
        <f t="shared" si="8"/>
        <v>0</v>
      </c>
      <c r="L294" s="87" t="str">
        <f t="shared" si="9"/>
        <v/>
      </c>
    </row>
    <row r="295" spans="10:12" x14ac:dyDescent="0.6">
      <c r="J295" s="78">
        <f t="shared" si="8"/>
        <v>0</v>
      </c>
      <c r="L295" s="87" t="str">
        <f t="shared" si="9"/>
        <v/>
      </c>
    </row>
    <row r="296" spans="10:12" x14ac:dyDescent="0.6">
      <c r="J296" s="78">
        <f t="shared" si="8"/>
        <v>0</v>
      </c>
      <c r="L296" s="87" t="str">
        <f t="shared" si="9"/>
        <v/>
      </c>
    </row>
    <row r="297" spans="10:12" x14ac:dyDescent="0.6">
      <c r="J297" s="78">
        <f t="shared" si="8"/>
        <v>0</v>
      </c>
      <c r="L297" s="87" t="str">
        <f t="shared" si="9"/>
        <v/>
      </c>
    </row>
    <row r="298" spans="10:12" x14ac:dyDescent="0.6">
      <c r="J298" s="78">
        <f t="shared" si="8"/>
        <v>0</v>
      </c>
      <c r="L298" s="87" t="str">
        <f t="shared" si="9"/>
        <v/>
      </c>
    </row>
    <row r="299" spans="10:12" x14ac:dyDescent="0.6">
      <c r="J299" s="78">
        <f t="shared" si="8"/>
        <v>0</v>
      </c>
      <c r="L299" s="87" t="str">
        <f t="shared" si="9"/>
        <v/>
      </c>
    </row>
    <row r="300" spans="10:12" x14ac:dyDescent="0.6">
      <c r="J300" s="78">
        <f t="shared" si="8"/>
        <v>0</v>
      </c>
      <c r="L300" s="87" t="str">
        <f t="shared" si="9"/>
        <v/>
      </c>
    </row>
    <row r="301" spans="10:12" x14ac:dyDescent="0.6">
      <c r="L301" s="87" t="str">
        <f t="shared" si="9"/>
        <v/>
      </c>
    </row>
    <row r="302" spans="10:12" x14ac:dyDescent="0.6">
      <c r="L302" s="87" t="str">
        <f t="shared" si="9"/>
        <v/>
      </c>
    </row>
    <row r="303" spans="10:12" x14ac:dyDescent="0.6">
      <c r="L303" s="87" t="str">
        <f t="shared" si="9"/>
        <v/>
      </c>
    </row>
    <row r="304" spans="10:12" x14ac:dyDescent="0.6">
      <c r="L304" s="87" t="str">
        <f t="shared" si="9"/>
        <v/>
      </c>
    </row>
    <row r="305" spans="12:12" x14ac:dyDescent="0.6">
      <c r="L305" s="87" t="str">
        <f t="shared" si="9"/>
        <v/>
      </c>
    </row>
    <row r="306" spans="12:12" x14ac:dyDescent="0.6">
      <c r="L306" s="87" t="str">
        <f t="shared" si="9"/>
        <v/>
      </c>
    </row>
    <row r="307" spans="12:12" x14ac:dyDescent="0.6">
      <c r="L307" s="87" t="str">
        <f t="shared" si="9"/>
        <v/>
      </c>
    </row>
    <row r="308" spans="12:12" x14ac:dyDescent="0.6">
      <c r="L308" s="87" t="str">
        <f t="shared" si="9"/>
        <v/>
      </c>
    </row>
    <row r="309" spans="12:12" x14ac:dyDescent="0.6">
      <c r="L309" s="87" t="str">
        <f t="shared" si="9"/>
        <v/>
      </c>
    </row>
    <row r="310" spans="12:12" x14ac:dyDescent="0.6">
      <c r="L310" s="87" t="str">
        <f t="shared" si="9"/>
        <v/>
      </c>
    </row>
    <row r="311" spans="12:12" x14ac:dyDescent="0.6">
      <c r="L311" s="87" t="str">
        <f t="shared" si="9"/>
        <v/>
      </c>
    </row>
    <row r="312" spans="12:12" x14ac:dyDescent="0.6">
      <c r="L312" s="87" t="str">
        <f t="shared" si="9"/>
        <v/>
      </c>
    </row>
    <row r="313" spans="12:12" x14ac:dyDescent="0.6">
      <c r="L313" s="87" t="str">
        <f t="shared" si="9"/>
        <v/>
      </c>
    </row>
    <row r="314" spans="12:12" x14ac:dyDescent="0.6">
      <c r="L314" s="87" t="str">
        <f t="shared" si="9"/>
        <v/>
      </c>
    </row>
    <row r="315" spans="12:12" x14ac:dyDescent="0.6">
      <c r="L315" s="87" t="str">
        <f t="shared" si="9"/>
        <v/>
      </c>
    </row>
    <row r="316" spans="12:12" x14ac:dyDescent="0.6">
      <c r="L316" s="87" t="str">
        <f t="shared" si="9"/>
        <v/>
      </c>
    </row>
    <row r="317" spans="12:12" x14ac:dyDescent="0.6">
      <c r="L317" s="87" t="str">
        <f t="shared" si="9"/>
        <v/>
      </c>
    </row>
    <row r="318" spans="12:12" x14ac:dyDescent="0.6">
      <c r="L318" s="87" t="str">
        <f t="shared" si="9"/>
        <v/>
      </c>
    </row>
    <row r="319" spans="12:12" x14ac:dyDescent="0.6">
      <c r="L319" s="87" t="str">
        <f t="shared" si="9"/>
        <v/>
      </c>
    </row>
    <row r="320" spans="12:12" x14ac:dyDescent="0.6">
      <c r="L320" s="87" t="str">
        <f t="shared" si="9"/>
        <v/>
      </c>
    </row>
    <row r="321" spans="12:12" x14ac:dyDescent="0.6">
      <c r="L321" s="87" t="str">
        <f t="shared" si="9"/>
        <v/>
      </c>
    </row>
    <row r="322" spans="12:12" x14ac:dyDescent="0.6">
      <c r="L322" s="87" t="str">
        <f t="shared" si="9"/>
        <v/>
      </c>
    </row>
    <row r="323" spans="12:12" x14ac:dyDescent="0.6">
      <c r="L323" s="87" t="str">
        <f t="shared" si="9"/>
        <v/>
      </c>
    </row>
    <row r="324" spans="12:12" x14ac:dyDescent="0.6">
      <c r="L324" s="87" t="str">
        <f t="shared" si="9"/>
        <v/>
      </c>
    </row>
    <row r="325" spans="12:12" x14ac:dyDescent="0.6">
      <c r="L325" s="87" t="str">
        <f t="shared" si="9"/>
        <v/>
      </c>
    </row>
    <row r="326" spans="12:12" x14ac:dyDescent="0.6">
      <c r="L326" s="87" t="str">
        <f t="shared" ref="L326:L389" si="10">IF(COUNTA(D326:J326)&gt;1,ROW(),"")</f>
        <v/>
      </c>
    </row>
    <row r="327" spans="12:12" x14ac:dyDescent="0.6">
      <c r="L327" s="87" t="str">
        <f t="shared" si="10"/>
        <v/>
      </c>
    </row>
    <row r="328" spans="12:12" x14ac:dyDescent="0.6">
      <c r="L328" s="87" t="str">
        <f t="shared" si="10"/>
        <v/>
      </c>
    </row>
    <row r="329" spans="12:12" x14ac:dyDescent="0.6">
      <c r="L329" s="87" t="str">
        <f t="shared" si="10"/>
        <v/>
      </c>
    </row>
    <row r="330" spans="12:12" x14ac:dyDescent="0.6">
      <c r="L330" s="87" t="str">
        <f t="shared" si="10"/>
        <v/>
      </c>
    </row>
    <row r="331" spans="12:12" x14ac:dyDescent="0.6">
      <c r="L331" s="87" t="str">
        <f t="shared" si="10"/>
        <v/>
      </c>
    </row>
    <row r="332" spans="12:12" x14ac:dyDescent="0.6">
      <c r="L332" s="87" t="str">
        <f t="shared" si="10"/>
        <v/>
      </c>
    </row>
    <row r="333" spans="12:12" x14ac:dyDescent="0.6">
      <c r="L333" s="87" t="str">
        <f t="shared" si="10"/>
        <v/>
      </c>
    </row>
    <row r="334" spans="12:12" x14ac:dyDescent="0.6">
      <c r="L334" s="87" t="str">
        <f t="shared" si="10"/>
        <v/>
      </c>
    </row>
    <row r="335" spans="12:12" x14ac:dyDescent="0.6">
      <c r="L335" s="87" t="str">
        <f t="shared" si="10"/>
        <v/>
      </c>
    </row>
    <row r="336" spans="12:12" x14ac:dyDescent="0.6">
      <c r="L336" s="87" t="str">
        <f t="shared" si="10"/>
        <v/>
      </c>
    </row>
    <row r="337" spans="12:12" x14ac:dyDescent="0.6">
      <c r="L337" s="87" t="str">
        <f t="shared" si="10"/>
        <v/>
      </c>
    </row>
    <row r="338" spans="12:12" x14ac:dyDescent="0.6">
      <c r="L338" s="87" t="str">
        <f t="shared" si="10"/>
        <v/>
      </c>
    </row>
    <row r="339" spans="12:12" x14ac:dyDescent="0.6">
      <c r="L339" s="87" t="str">
        <f t="shared" si="10"/>
        <v/>
      </c>
    </row>
    <row r="340" spans="12:12" x14ac:dyDescent="0.6">
      <c r="L340" s="87" t="str">
        <f t="shared" si="10"/>
        <v/>
      </c>
    </row>
    <row r="341" spans="12:12" x14ac:dyDescent="0.6">
      <c r="L341" s="87" t="str">
        <f t="shared" si="10"/>
        <v/>
      </c>
    </row>
    <row r="342" spans="12:12" x14ac:dyDescent="0.6">
      <c r="L342" s="87" t="str">
        <f t="shared" si="10"/>
        <v/>
      </c>
    </row>
    <row r="343" spans="12:12" x14ac:dyDescent="0.6">
      <c r="L343" s="87" t="str">
        <f t="shared" si="10"/>
        <v/>
      </c>
    </row>
    <row r="344" spans="12:12" x14ac:dyDescent="0.6">
      <c r="L344" s="87" t="str">
        <f t="shared" si="10"/>
        <v/>
      </c>
    </row>
    <row r="345" spans="12:12" x14ac:dyDescent="0.6">
      <c r="L345" s="87" t="str">
        <f t="shared" si="10"/>
        <v/>
      </c>
    </row>
    <row r="346" spans="12:12" x14ac:dyDescent="0.6">
      <c r="L346" s="87" t="str">
        <f t="shared" si="10"/>
        <v/>
      </c>
    </row>
    <row r="347" spans="12:12" x14ac:dyDescent="0.6">
      <c r="L347" s="87" t="str">
        <f t="shared" si="10"/>
        <v/>
      </c>
    </row>
    <row r="348" spans="12:12" x14ac:dyDescent="0.6">
      <c r="L348" s="87" t="str">
        <f t="shared" si="10"/>
        <v/>
      </c>
    </row>
    <row r="349" spans="12:12" x14ac:dyDescent="0.6">
      <c r="L349" s="87" t="str">
        <f t="shared" si="10"/>
        <v/>
      </c>
    </row>
    <row r="350" spans="12:12" x14ac:dyDescent="0.6">
      <c r="L350" s="87" t="str">
        <f t="shared" si="10"/>
        <v/>
      </c>
    </row>
    <row r="351" spans="12:12" x14ac:dyDescent="0.6">
      <c r="L351" s="87" t="str">
        <f t="shared" si="10"/>
        <v/>
      </c>
    </row>
    <row r="352" spans="12:12" x14ac:dyDescent="0.6">
      <c r="L352" s="87" t="str">
        <f t="shared" si="10"/>
        <v/>
      </c>
    </row>
    <row r="353" spans="12:12" x14ac:dyDescent="0.6">
      <c r="L353" s="87" t="str">
        <f t="shared" si="10"/>
        <v/>
      </c>
    </row>
    <row r="354" spans="12:12" x14ac:dyDescent="0.6">
      <c r="L354" s="87" t="str">
        <f t="shared" si="10"/>
        <v/>
      </c>
    </row>
    <row r="355" spans="12:12" x14ac:dyDescent="0.6">
      <c r="L355" s="87" t="str">
        <f t="shared" si="10"/>
        <v/>
      </c>
    </row>
    <row r="356" spans="12:12" x14ac:dyDescent="0.6">
      <c r="L356" s="87" t="str">
        <f t="shared" si="10"/>
        <v/>
      </c>
    </row>
    <row r="357" spans="12:12" x14ac:dyDescent="0.6">
      <c r="L357" s="87" t="str">
        <f t="shared" si="10"/>
        <v/>
      </c>
    </row>
    <row r="358" spans="12:12" x14ac:dyDescent="0.6">
      <c r="L358" s="87" t="str">
        <f t="shared" si="10"/>
        <v/>
      </c>
    </row>
    <row r="359" spans="12:12" x14ac:dyDescent="0.6">
      <c r="L359" s="87" t="str">
        <f t="shared" si="10"/>
        <v/>
      </c>
    </row>
    <row r="360" spans="12:12" x14ac:dyDescent="0.6">
      <c r="L360" s="87" t="str">
        <f t="shared" si="10"/>
        <v/>
      </c>
    </row>
    <row r="361" spans="12:12" x14ac:dyDescent="0.6">
      <c r="L361" s="87" t="str">
        <f t="shared" si="10"/>
        <v/>
      </c>
    </row>
    <row r="362" spans="12:12" x14ac:dyDescent="0.6">
      <c r="L362" s="87" t="str">
        <f t="shared" si="10"/>
        <v/>
      </c>
    </row>
    <row r="363" spans="12:12" x14ac:dyDescent="0.6">
      <c r="L363" s="87" t="str">
        <f t="shared" si="10"/>
        <v/>
      </c>
    </row>
    <row r="364" spans="12:12" x14ac:dyDescent="0.6">
      <c r="L364" s="87" t="str">
        <f t="shared" si="10"/>
        <v/>
      </c>
    </row>
    <row r="365" spans="12:12" x14ac:dyDescent="0.6">
      <c r="L365" s="87" t="str">
        <f t="shared" si="10"/>
        <v/>
      </c>
    </row>
    <row r="366" spans="12:12" x14ac:dyDescent="0.6">
      <c r="L366" s="87" t="str">
        <f t="shared" si="10"/>
        <v/>
      </c>
    </row>
    <row r="367" spans="12:12" x14ac:dyDescent="0.6">
      <c r="L367" s="87" t="str">
        <f t="shared" si="10"/>
        <v/>
      </c>
    </row>
    <row r="368" spans="12:12" x14ac:dyDescent="0.6">
      <c r="L368" s="87" t="str">
        <f t="shared" si="10"/>
        <v/>
      </c>
    </row>
    <row r="369" spans="12:12" x14ac:dyDescent="0.6">
      <c r="L369" s="87" t="str">
        <f t="shared" si="10"/>
        <v/>
      </c>
    </row>
    <row r="370" spans="12:12" x14ac:dyDescent="0.6">
      <c r="L370" s="87" t="str">
        <f t="shared" si="10"/>
        <v/>
      </c>
    </row>
    <row r="371" spans="12:12" x14ac:dyDescent="0.6">
      <c r="L371" s="87" t="str">
        <f t="shared" si="10"/>
        <v/>
      </c>
    </row>
    <row r="372" spans="12:12" x14ac:dyDescent="0.6">
      <c r="L372" s="87" t="str">
        <f t="shared" si="10"/>
        <v/>
      </c>
    </row>
    <row r="373" spans="12:12" x14ac:dyDescent="0.6">
      <c r="L373" s="87" t="str">
        <f t="shared" si="10"/>
        <v/>
      </c>
    </row>
    <row r="374" spans="12:12" x14ac:dyDescent="0.6">
      <c r="L374" s="87" t="str">
        <f t="shared" si="10"/>
        <v/>
      </c>
    </row>
    <row r="375" spans="12:12" x14ac:dyDescent="0.6">
      <c r="L375" s="87" t="str">
        <f t="shared" si="10"/>
        <v/>
      </c>
    </row>
    <row r="376" spans="12:12" x14ac:dyDescent="0.6">
      <c r="L376" s="87" t="str">
        <f t="shared" si="10"/>
        <v/>
      </c>
    </row>
    <row r="377" spans="12:12" x14ac:dyDescent="0.6">
      <c r="L377" s="87" t="str">
        <f t="shared" si="10"/>
        <v/>
      </c>
    </row>
    <row r="378" spans="12:12" x14ac:dyDescent="0.6">
      <c r="L378" s="87" t="str">
        <f t="shared" si="10"/>
        <v/>
      </c>
    </row>
    <row r="379" spans="12:12" x14ac:dyDescent="0.6">
      <c r="L379" s="87" t="str">
        <f t="shared" si="10"/>
        <v/>
      </c>
    </row>
    <row r="380" spans="12:12" x14ac:dyDescent="0.6">
      <c r="L380" s="87" t="str">
        <f t="shared" si="10"/>
        <v/>
      </c>
    </row>
    <row r="381" spans="12:12" x14ac:dyDescent="0.6">
      <c r="L381" s="87" t="str">
        <f t="shared" si="10"/>
        <v/>
      </c>
    </row>
    <row r="382" spans="12:12" x14ac:dyDescent="0.6">
      <c r="L382" s="87" t="str">
        <f t="shared" si="10"/>
        <v/>
      </c>
    </row>
    <row r="383" spans="12:12" x14ac:dyDescent="0.6">
      <c r="L383" s="87" t="str">
        <f t="shared" si="10"/>
        <v/>
      </c>
    </row>
    <row r="384" spans="12:12" x14ac:dyDescent="0.6">
      <c r="L384" s="87" t="str">
        <f t="shared" si="10"/>
        <v/>
      </c>
    </row>
    <row r="385" spans="12:12" x14ac:dyDescent="0.6">
      <c r="L385" s="87" t="str">
        <f t="shared" si="10"/>
        <v/>
      </c>
    </row>
    <row r="386" spans="12:12" x14ac:dyDescent="0.6">
      <c r="L386" s="87" t="str">
        <f t="shared" si="10"/>
        <v/>
      </c>
    </row>
    <row r="387" spans="12:12" x14ac:dyDescent="0.6">
      <c r="L387" s="87" t="str">
        <f t="shared" si="10"/>
        <v/>
      </c>
    </row>
    <row r="388" spans="12:12" x14ac:dyDescent="0.6">
      <c r="L388" s="87" t="str">
        <f t="shared" si="10"/>
        <v/>
      </c>
    </row>
    <row r="389" spans="12:12" x14ac:dyDescent="0.6">
      <c r="L389" s="87" t="str">
        <f t="shared" si="10"/>
        <v/>
      </c>
    </row>
    <row r="390" spans="12:12" x14ac:dyDescent="0.6">
      <c r="L390" s="87" t="str">
        <f t="shared" ref="L390:L453" si="11">IF(COUNTA(D390:J390)&gt;1,ROW(),"")</f>
        <v/>
      </c>
    </row>
    <row r="391" spans="12:12" x14ac:dyDescent="0.6">
      <c r="L391" s="87" t="str">
        <f t="shared" si="11"/>
        <v/>
      </c>
    </row>
    <row r="392" spans="12:12" x14ac:dyDescent="0.6">
      <c r="L392" s="87" t="str">
        <f t="shared" si="11"/>
        <v/>
      </c>
    </row>
    <row r="393" spans="12:12" x14ac:dyDescent="0.6">
      <c r="L393" s="87" t="str">
        <f t="shared" si="11"/>
        <v/>
      </c>
    </row>
    <row r="394" spans="12:12" x14ac:dyDescent="0.6">
      <c r="L394" s="87" t="str">
        <f t="shared" si="11"/>
        <v/>
      </c>
    </row>
    <row r="395" spans="12:12" x14ac:dyDescent="0.6">
      <c r="L395" s="87" t="str">
        <f t="shared" si="11"/>
        <v/>
      </c>
    </row>
    <row r="396" spans="12:12" x14ac:dyDescent="0.6">
      <c r="L396" s="87" t="str">
        <f t="shared" si="11"/>
        <v/>
      </c>
    </row>
    <row r="397" spans="12:12" x14ac:dyDescent="0.6">
      <c r="L397" s="87" t="str">
        <f t="shared" si="11"/>
        <v/>
      </c>
    </row>
    <row r="398" spans="12:12" x14ac:dyDescent="0.6">
      <c r="L398" s="87" t="str">
        <f t="shared" si="11"/>
        <v/>
      </c>
    </row>
    <row r="399" spans="12:12" x14ac:dyDescent="0.6">
      <c r="L399" s="87" t="str">
        <f t="shared" si="11"/>
        <v/>
      </c>
    </row>
    <row r="400" spans="12:12" x14ac:dyDescent="0.6">
      <c r="L400" s="87" t="str">
        <f t="shared" si="11"/>
        <v/>
      </c>
    </row>
    <row r="401" spans="12:12" x14ac:dyDescent="0.6">
      <c r="L401" s="87" t="str">
        <f t="shared" si="11"/>
        <v/>
      </c>
    </row>
    <row r="402" spans="12:12" x14ac:dyDescent="0.6">
      <c r="L402" s="87" t="str">
        <f t="shared" si="11"/>
        <v/>
      </c>
    </row>
    <row r="403" spans="12:12" x14ac:dyDescent="0.6">
      <c r="L403" s="87" t="str">
        <f t="shared" si="11"/>
        <v/>
      </c>
    </row>
    <row r="404" spans="12:12" x14ac:dyDescent="0.6">
      <c r="L404" s="87" t="str">
        <f t="shared" si="11"/>
        <v/>
      </c>
    </row>
    <row r="405" spans="12:12" x14ac:dyDescent="0.6">
      <c r="L405" s="87" t="str">
        <f t="shared" si="11"/>
        <v/>
      </c>
    </row>
    <row r="406" spans="12:12" x14ac:dyDescent="0.6">
      <c r="L406" s="87" t="str">
        <f t="shared" si="11"/>
        <v/>
      </c>
    </row>
    <row r="407" spans="12:12" x14ac:dyDescent="0.6">
      <c r="L407" s="87" t="str">
        <f t="shared" si="11"/>
        <v/>
      </c>
    </row>
    <row r="408" spans="12:12" x14ac:dyDescent="0.6">
      <c r="L408" s="87" t="str">
        <f t="shared" si="11"/>
        <v/>
      </c>
    </row>
    <row r="409" spans="12:12" x14ac:dyDescent="0.6">
      <c r="L409" s="87" t="str">
        <f t="shared" si="11"/>
        <v/>
      </c>
    </row>
    <row r="410" spans="12:12" x14ac:dyDescent="0.6">
      <c r="L410" s="87" t="str">
        <f t="shared" si="11"/>
        <v/>
      </c>
    </row>
    <row r="411" spans="12:12" x14ac:dyDescent="0.6">
      <c r="L411" s="87" t="str">
        <f t="shared" si="11"/>
        <v/>
      </c>
    </row>
    <row r="412" spans="12:12" x14ac:dyDescent="0.6">
      <c r="L412" s="87" t="str">
        <f t="shared" si="11"/>
        <v/>
      </c>
    </row>
    <row r="413" spans="12:12" x14ac:dyDescent="0.6">
      <c r="L413" s="87" t="str">
        <f t="shared" si="11"/>
        <v/>
      </c>
    </row>
    <row r="414" spans="12:12" x14ac:dyDescent="0.6">
      <c r="L414" s="87" t="str">
        <f t="shared" si="11"/>
        <v/>
      </c>
    </row>
    <row r="415" spans="12:12" x14ac:dyDescent="0.6">
      <c r="L415" s="87" t="str">
        <f t="shared" si="11"/>
        <v/>
      </c>
    </row>
    <row r="416" spans="12:12" x14ac:dyDescent="0.6">
      <c r="L416" s="87" t="str">
        <f t="shared" si="11"/>
        <v/>
      </c>
    </row>
    <row r="417" spans="12:12" x14ac:dyDescent="0.6">
      <c r="L417" s="87" t="str">
        <f t="shared" si="11"/>
        <v/>
      </c>
    </row>
    <row r="418" spans="12:12" x14ac:dyDescent="0.6">
      <c r="L418" s="87" t="str">
        <f t="shared" si="11"/>
        <v/>
      </c>
    </row>
    <row r="419" spans="12:12" x14ac:dyDescent="0.6">
      <c r="L419" s="87" t="str">
        <f t="shared" si="11"/>
        <v/>
      </c>
    </row>
    <row r="420" spans="12:12" x14ac:dyDescent="0.6">
      <c r="L420" s="87" t="str">
        <f t="shared" si="11"/>
        <v/>
      </c>
    </row>
    <row r="421" spans="12:12" x14ac:dyDescent="0.6">
      <c r="L421" s="87" t="str">
        <f t="shared" si="11"/>
        <v/>
      </c>
    </row>
    <row r="422" spans="12:12" x14ac:dyDescent="0.6">
      <c r="L422" s="87" t="str">
        <f t="shared" si="11"/>
        <v/>
      </c>
    </row>
    <row r="423" spans="12:12" x14ac:dyDescent="0.6">
      <c r="L423" s="87" t="str">
        <f t="shared" si="11"/>
        <v/>
      </c>
    </row>
    <row r="424" spans="12:12" x14ac:dyDescent="0.6">
      <c r="L424" s="87" t="str">
        <f t="shared" si="11"/>
        <v/>
      </c>
    </row>
    <row r="425" spans="12:12" x14ac:dyDescent="0.6">
      <c r="L425" s="87" t="str">
        <f t="shared" si="11"/>
        <v/>
      </c>
    </row>
    <row r="426" spans="12:12" x14ac:dyDescent="0.6">
      <c r="L426" s="87" t="str">
        <f t="shared" si="11"/>
        <v/>
      </c>
    </row>
    <row r="427" spans="12:12" x14ac:dyDescent="0.6">
      <c r="L427" s="87" t="str">
        <f t="shared" si="11"/>
        <v/>
      </c>
    </row>
    <row r="428" spans="12:12" x14ac:dyDescent="0.6">
      <c r="L428" s="87" t="str">
        <f t="shared" si="11"/>
        <v/>
      </c>
    </row>
    <row r="429" spans="12:12" x14ac:dyDescent="0.6">
      <c r="L429" s="87" t="str">
        <f t="shared" si="11"/>
        <v/>
      </c>
    </row>
    <row r="430" spans="12:12" x14ac:dyDescent="0.6">
      <c r="L430" s="87" t="str">
        <f t="shared" si="11"/>
        <v/>
      </c>
    </row>
    <row r="431" spans="12:12" x14ac:dyDescent="0.6">
      <c r="L431" s="87" t="str">
        <f t="shared" si="11"/>
        <v/>
      </c>
    </row>
    <row r="432" spans="12:12" x14ac:dyDescent="0.6">
      <c r="L432" s="87" t="str">
        <f t="shared" si="11"/>
        <v/>
      </c>
    </row>
    <row r="433" spans="12:12" x14ac:dyDescent="0.6">
      <c r="L433" s="87" t="str">
        <f t="shared" si="11"/>
        <v/>
      </c>
    </row>
    <row r="434" spans="12:12" x14ac:dyDescent="0.6">
      <c r="L434" s="87" t="str">
        <f t="shared" si="11"/>
        <v/>
      </c>
    </row>
    <row r="435" spans="12:12" x14ac:dyDescent="0.6">
      <c r="L435" s="87" t="str">
        <f t="shared" si="11"/>
        <v/>
      </c>
    </row>
    <row r="436" spans="12:12" x14ac:dyDescent="0.6">
      <c r="L436" s="87" t="str">
        <f t="shared" si="11"/>
        <v/>
      </c>
    </row>
    <row r="437" spans="12:12" x14ac:dyDescent="0.6">
      <c r="L437" s="87" t="str">
        <f t="shared" si="11"/>
        <v/>
      </c>
    </row>
    <row r="438" spans="12:12" x14ac:dyDescent="0.6">
      <c r="L438" s="87" t="str">
        <f t="shared" si="11"/>
        <v/>
      </c>
    </row>
    <row r="439" spans="12:12" x14ac:dyDescent="0.6">
      <c r="L439" s="87" t="str">
        <f t="shared" si="11"/>
        <v/>
      </c>
    </row>
    <row r="440" spans="12:12" x14ac:dyDescent="0.6">
      <c r="L440" s="87" t="str">
        <f t="shared" si="11"/>
        <v/>
      </c>
    </row>
    <row r="441" spans="12:12" x14ac:dyDescent="0.6">
      <c r="L441" s="87" t="str">
        <f t="shared" si="11"/>
        <v/>
      </c>
    </row>
    <row r="442" spans="12:12" x14ac:dyDescent="0.6">
      <c r="L442" s="87" t="str">
        <f t="shared" si="11"/>
        <v/>
      </c>
    </row>
    <row r="443" spans="12:12" x14ac:dyDescent="0.6">
      <c r="L443" s="87" t="str">
        <f t="shared" si="11"/>
        <v/>
      </c>
    </row>
    <row r="444" spans="12:12" x14ac:dyDescent="0.6">
      <c r="L444" s="87" t="str">
        <f t="shared" si="11"/>
        <v/>
      </c>
    </row>
    <row r="445" spans="12:12" x14ac:dyDescent="0.6">
      <c r="L445" s="87" t="str">
        <f t="shared" si="11"/>
        <v/>
      </c>
    </row>
    <row r="446" spans="12:12" x14ac:dyDescent="0.6">
      <c r="L446" s="87" t="str">
        <f t="shared" si="11"/>
        <v/>
      </c>
    </row>
    <row r="447" spans="12:12" x14ac:dyDescent="0.6">
      <c r="L447" s="87" t="str">
        <f t="shared" si="11"/>
        <v/>
      </c>
    </row>
    <row r="448" spans="12:12" x14ac:dyDescent="0.6">
      <c r="L448" s="87" t="str">
        <f t="shared" si="11"/>
        <v/>
      </c>
    </row>
    <row r="449" spans="12:12" x14ac:dyDescent="0.6">
      <c r="L449" s="87" t="str">
        <f t="shared" si="11"/>
        <v/>
      </c>
    </row>
    <row r="450" spans="12:12" x14ac:dyDescent="0.6">
      <c r="L450" s="87" t="str">
        <f t="shared" si="11"/>
        <v/>
      </c>
    </row>
    <row r="451" spans="12:12" x14ac:dyDescent="0.6">
      <c r="L451" s="87" t="str">
        <f t="shared" si="11"/>
        <v/>
      </c>
    </row>
    <row r="452" spans="12:12" x14ac:dyDescent="0.6">
      <c r="L452" s="87" t="str">
        <f t="shared" si="11"/>
        <v/>
      </c>
    </row>
    <row r="453" spans="12:12" x14ac:dyDescent="0.6">
      <c r="L453" s="87" t="str">
        <f t="shared" si="11"/>
        <v/>
      </c>
    </row>
    <row r="454" spans="12:12" x14ac:dyDescent="0.6">
      <c r="L454" s="87" t="str">
        <f t="shared" ref="L454:L501" si="12">IF(COUNTA(D454:J454)&gt;1,ROW(),"")</f>
        <v/>
      </c>
    </row>
    <row r="455" spans="12:12" x14ac:dyDescent="0.6">
      <c r="L455" s="87" t="str">
        <f t="shared" si="12"/>
        <v/>
      </c>
    </row>
    <row r="456" spans="12:12" x14ac:dyDescent="0.6">
      <c r="L456" s="87" t="str">
        <f t="shared" si="12"/>
        <v/>
      </c>
    </row>
    <row r="457" spans="12:12" x14ac:dyDescent="0.6">
      <c r="L457" s="87" t="str">
        <f t="shared" si="12"/>
        <v/>
      </c>
    </row>
    <row r="458" spans="12:12" x14ac:dyDescent="0.6">
      <c r="L458" s="87" t="str">
        <f t="shared" si="12"/>
        <v/>
      </c>
    </row>
    <row r="459" spans="12:12" x14ac:dyDescent="0.6">
      <c r="L459" s="87" t="str">
        <f t="shared" si="12"/>
        <v/>
      </c>
    </row>
    <row r="460" spans="12:12" x14ac:dyDescent="0.6">
      <c r="L460" s="87" t="str">
        <f t="shared" si="12"/>
        <v/>
      </c>
    </row>
    <row r="461" spans="12:12" x14ac:dyDescent="0.6">
      <c r="L461" s="87" t="str">
        <f t="shared" si="12"/>
        <v/>
      </c>
    </row>
    <row r="462" spans="12:12" x14ac:dyDescent="0.6">
      <c r="L462" s="87" t="str">
        <f t="shared" si="12"/>
        <v/>
      </c>
    </row>
    <row r="463" spans="12:12" x14ac:dyDescent="0.6">
      <c r="L463" s="87" t="str">
        <f t="shared" si="12"/>
        <v/>
      </c>
    </row>
    <row r="464" spans="12:12" x14ac:dyDescent="0.6">
      <c r="L464" s="87" t="str">
        <f t="shared" si="12"/>
        <v/>
      </c>
    </row>
    <row r="465" spans="12:12" x14ac:dyDescent="0.6">
      <c r="L465" s="87" t="str">
        <f t="shared" si="12"/>
        <v/>
      </c>
    </row>
    <row r="466" spans="12:12" x14ac:dyDescent="0.6">
      <c r="L466" s="87" t="str">
        <f t="shared" si="12"/>
        <v/>
      </c>
    </row>
    <row r="467" spans="12:12" x14ac:dyDescent="0.6">
      <c r="L467" s="87" t="str">
        <f t="shared" si="12"/>
        <v/>
      </c>
    </row>
    <row r="468" spans="12:12" x14ac:dyDescent="0.6">
      <c r="L468" s="87" t="str">
        <f t="shared" si="12"/>
        <v/>
      </c>
    </row>
    <row r="469" spans="12:12" x14ac:dyDescent="0.6">
      <c r="L469" s="87" t="str">
        <f t="shared" si="12"/>
        <v/>
      </c>
    </row>
    <row r="470" spans="12:12" x14ac:dyDescent="0.6">
      <c r="L470" s="87" t="str">
        <f t="shared" si="12"/>
        <v/>
      </c>
    </row>
    <row r="471" spans="12:12" x14ac:dyDescent="0.6">
      <c r="L471" s="87" t="str">
        <f t="shared" si="12"/>
        <v/>
      </c>
    </row>
    <row r="472" spans="12:12" x14ac:dyDescent="0.6">
      <c r="L472" s="87" t="str">
        <f t="shared" si="12"/>
        <v/>
      </c>
    </row>
    <row r="473" spans="12:12" x14ac:dyDescent="0.6">
      <c r="L473" s="87" t="str">
        <f t="shared" si="12"/>
        <v/>
      </c>
    </row>
    <row r="474" spans="12:12" x14ac:dyDescent="0.6">
      <c r="L474" s="87" t="str">
        <f t="shared" si="12"/>
        <v/>
      </c>
    </row>
    <row r="475" spans="12:12" x14ac:dyDescent="0.6">
      <c r="L475" s="87" t="str">
        <f t="shared" si="12"/>
        <v/>
      </c>
    </row>
    <row r="476" spans="12:12" x14ac:dyDescent="0.6">
      <c r="L476" s="87" t="str">
        <f t="shared" si="12"/>
        <v/>
      </c>
    </row>
    <row r="477" spans="12:12" x14ac:dyDescent="0.6">
      <c r="L477" s="87" t="str">
        <f t="shared" si="12"/>
        <v/>
      </c>
    </row>
    <row r="478" spans="12:12" x14ac:dyDescent="0.6">
      <c r="L478" s="87" t="str">
        <f t="shared" si="12"/>
        <v/>
      </c>
    </row>
    <row r="479" spans="12:12" x14ac:dyDescent="0.6">
      <c r="L479" s="87" t="str">
        <f t="shared" si="12"/>
        <v/>
      </c>
    </row>
    <row r="480" spans="12:12" x14ac:dyDescent="0.6">
      <c r="L480" s="87" t="str">
        <f t="shared" si="12"/>
        <v/>
      </c>
    </row>
    <row r="481" spans="12:12" x14ac:dyDescent="0.6">
      <c r="L481" s="87" t="str">
        <f t="shared" si="12"/>
        <v/>
      </c>
    </row>
    <row r="482" spans="12:12" x14ac:dyDescent="0.6">
      <c r="L482" s="87" t="str">
        <f t="shared" si="12"/>
        <v/>
      </c>
    </row>
    <row r="483" spans="12:12" x14ac:dyDescent="0.6">
      <c r="L483" s="87" t="str">
        <f t="shared" si="12"/>
        <v/>
      </c>
    </row>
    <row r="484" spans="12:12" x14ac:dyDescent="0.6">
      <c r="L484" s="87" t="str">
        <f t="shared" si="12"/>
        <v/>
      </c>
    </row>
    <row r="485" spans="12:12" x14ac:dyDescent="0.6">
      <c r="L485" s="87" t="str">
        <f t="shared" si="12"/>
        <v/>
      </c>
    </row>
    <row r="486" spans="12:12" x14ac:dyDescent="0.6">
      <c r="L486" s="87" t="str">
        <f t="shared" si="12"/>
        <v/>
      </c>
    </row>
    <row r="487" spans="12:12" x14ac:dyDescent="0.6">
      <c r="L487" s="87" t="str">
        <f t="shared" si="12"/>
        <v/>
      </c>
    </row>
    <row r="488" spans="12:12" x14ac:dyDescent="0.6">
      <c r="L488" s="87" t="str">
        <f t="shared" si="12"/>
        <v/>
      </c>
    </row>
    <row r="489" spans="12:12" x14ac:dyDescent="0.6">
      <c r="L489" s="87" t="str">
        <f t="shared" si="12"/>
        <v/>
      </c>
    </row>
    <row r="490" spans="12:12" x14ac:dyDescent="0.6">
      <c r="L490" s="87" t="str">
        <f t="shared" si="12"/>
        <v/>
      </c>
    </row>
    <row r="491" spans="12:12" x14ac:dyDescent="0.6">
      <c r="L491" s="87" t="str">
        <f t="shared" si="12"/>
        <v/>
      </c>
    </row>
    <row r="492" spans="12:12" x14ac:dyDescent="0.6">
      <c r="L492" s="87" t="str">
        <f t="shared" si="12"/>
        <v/>
      </c>
    </row>
    <row r="493" spans="12:12" x14ac:dyDescent="0.6">
      <c r="L493" s="87" t="str">
        <f t="shared" si="12"/>
        <v/>
      </c>
    </row>
    <row r="494" spans="12:12" x14ac:dyDescent="0.6">
      <c r="L494" s="87" t="str">
        <f t="shared" si="12"/>
        <v/>
      </c>
    </row>
    <row r="495" spans="12:12" x14ac:dyDescent="0.6">
      <c r="L495" s="87" t="str">
        <f t="shared" si="12"/>
        <v/>
      </c>
    </row>
    <row r="496" spans="12:12" x14ac:dyDescent="0.6">
      <c r="L496" s="87" t="str">
        <f t="shared" si="12"/>
        <v/>
      </c>
    </row>
    <row r="497" spans="12:12" x14ac:dyDescent="0.6">
      <c r="L497" s="87" t="str">
        <f t="shared" si="12"/>
        <v/>
      </c>
    </row>
    <row r="498" spans="12:12" x14ac:dyDescent="0.6">
      <c r="L498" s="87" t="str">
        <f t="shared" si="12"/>
        <v/>
      </c>
    </row>
    <row r="499" spans="12:12" x14ac:dyDescent="0.6">
      <c r="L499" s="87" t="str">
        <f t="shared" si="12"/>
        <v/>
      </c>
    </row>
    <row r="500" spans="12:12" x14ac:dyDescent="0.6">
      <c r="L500" s="87" t="str">
        <f t="shared" si="12"/>
        <v/>
      </c>
    </row>
    <row r="501" spans="12:12" x14ac:dyDescent="0.6">
      <c r="L501" s="87" t="str">
        <f t="shared" si="12"/>
        <v/>
      </c>
    </row>
  </sheetData>
  <sheetProtection sheet="1" objects="1" scenarios="1" selectLockedCells="1"/>
  <mergeCells count="1">
    <mergeCell ref="C1:J1"/>
  </mergeCells>
  <conditionalFormatting sqref="J1:J3 J5:J1048576">
    <cfRule type="expression" dxfId="434" priority="1">
      <formula>J1&gt;0</formula>
    </cfRule>
    <cfRule type="expression" dxfId="433" priority="2">
      <formula>AND($C1&lt;&gt;"",$D1="")</formula>
    </cfRule>
  </conditionalFormatting>
  <printOptions horizontalCentered="1"/>
  <pageMargins left="0" right="0" top="0.39370078740157483" bottom="0.39370078740157483" header="0" footer="0"/>
  <pageSetup paperSize="9" scale="64" fitToHeight="0" orientation="portrait" horizontalDpi="4294967293" r:id="rId2"/>
  <headerFooter>
    <oddFooter>&amp;C&amp;P/&amp;N</oddFooter>
  </headerFooter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8F458F-603D-492A-A71C-1F6532ED0412}">
  <sheetPr codeName="Feuil01">
    <tabColor theme="4" tint="0.79998168889431442"/>
  </sheetPr>
  <dimension ref="B2:G149"/>
  <sheetViews>
    <sheetView showGridLines="0" workbookViewId="0">
      <selection activeCell="G1" sqref="G1"/>
    </sheetView>
  </sheetViews>
  <sheetFormatPr baseColWidth="10" defaultColWidth="10.296875" defaultRowHeight="20.399999999999999" x14ac:dyDescent="0.45"/>
  <cols>
    <col min="1" max="1" width="2.5" style="146" customWidth="1"/>
    <col min="2" max="2" width="15.69921875" style="146" customWidth="1"/>
    <col min="3" max="3" width="7.69921875" style="146" customWidth="1"/>
    <col min="4" max="4" width="35.69921875" style="146" customWidth="1"/>
    <col min="5" max="5" width="16.69921875" style="146" customWidth="1"/>
    <col min="6" max="6" width="2.5" style="146" customWidth="1"/>
    <col min="7" max="16384" width="10.296875" style="146"/>
  </cols>
  <sheetData>
    <row r="2" spans="2:7" x14ac:dyDescent="0.45">
      <c r="B2" s="151" t="s">
        <v>33</v>
      </c>
      <c r="C2" s="145" t="s">
        <v>34</v>
      </c>
      <c r="D2" s="151" t="s">
        <v>35</v>
      </c>
      <c r="E2" s="151" t="s">
        <v>158</v>
      </c>
    </row>
    <row r="3" spans="2:7" x14ac:dyDescent="0.45">
      <c r="B3" s="152" t="s">
        <v>21</v>
      </c>
      <c r="C3" s="147">
        <f t="shared" ref="C3:C44" si="0">ROW()-1</f>
        <v>2</v>
      </c>
      <c r="D3" s="152" t="s">
        <v>36</v>
      </c>
      <c r="E3" s="152" t="s">
        <v>660</v>
      </c>
      <c r="G3"/>
    </row>
    <row r="4" spans="2:7" x14ac:dyDescent="0.45">
      <c r="B4" s="152" t="s">
        <v>37</v>
      </c>
      <c r="C4" s="147">
        <f t="shared" si="0"/>
        <v>3</v>
      </c>
      <c r="D4" s="152" t="s">
        <v>38</v>
      </c>
      <c r="E4" s="152" t="s">
        <v>660</v>
      </c>
      <c r="G4"/>
    </row>
    <row r="5" spans="2:7" x14ac:dyDescent="0.45">
      <c r="B5" s="152" t="s">
        <v>28</v>
      </c>
      <c r="C5" s="147">
        <f t="shared" si="0"/>
        <v>4</v>
      </c>
      <c r="D5" s="153" t="s">
        <v>39</v>
      </c>
      <c r="E5" s="152" t="s">
        <v>660</v>
      </c>
      <c r="G5"/>
    </row>
    <row r="6" spans="2:7" x14ac:dyDescent="0.45">
      <c r="B6" s="152" t="s">
        <v>18</v>
      </c>
      <c r="C6" s="147">
        <f t="shared" si="0"/>
        <v>5</v>
      </c>
      <c r="D6" s="153" t="s">
        <v>40</v>
      </c>
      <c r="E6" s="152" t="s">
        <v>660</v>
      </c>
    </row>
    <row r="7" spans="2:7" x14ac:dyDescent="0.45">
      <c r="B7" s="152" t="s">
        <v>22</v>
      </c>
      <c r="C7" s="147">
        <f t="shared" si="0"/>
        <v>6</v>
      </c>
      <c r="D7" s="153" t="s">
        <v>41</v>
      </c>
      <c r="E7" s="152" t="s">
        <v>661</v>
      </c>
    </row>
    <row r="8" spans="2:7" x14ac:dyDescent="0.45">
      <c r="B8" s="152" t="s">
        <v>10</v>
      </c>
      <c r="C8" s="147">
        <f t="shared" si="0"/>
        <v>7</v>
      </c>
      <c r="D8" s="153" t="s">
        <v>42</v>
      </c>
      <c r="E8" s="152" t="s">
        <v>661</v>
      </c>
    </row>
    <row r="9" spans="2:7" x14ac:dyDescent="0.45">
      <c r="B9" s="152" t="s">
        <v>14</v>
      </c>
      <c r="C9" s="147">
        <f t="shared" si="0"/>
        <v>8</v>
      </c>
      <c r="D9" s="153" t="s">
        <v>43</v>
      </c>
      <c r="E9" s="152" t="s">
        <v>661</v>
      </c>
    </row>
    <row r="10" spans="2:7" x14ac:dyDescent="0.45">
      <c r="B10" s="152" t="s">
        <v>26</v>
      </c>
      <c r="C10" s="147">
        <f t="shared" si="0"/>
        <v>9</v>
      </c>
      <c r="D10" s="153" t="s">
        <v>44</v>
      </c>
      <c r="E10" s="152" t="s">
        <v>661</v>
      </c>
    </row>
    <row r="11" spans="2:7" x14ac:dyDescent="0.45">
      <c r="B11" s="152" t="s">
        <v>24</v>
      </c>
      <c r="C11" s="147">
        <f t="shared" si="0"/>
        <v>10</v>
      </c>
      <c r="D11" s="153" t="s">
        <v>45</v>
      </c>
      <c r="E11" s="152" t="s">
        <v>661</v>
      </c>
    </row>
    <row r="12" spans="2:7" x14ac:dyDescent="0.45">
      <c r="B12" s="152" t="s">
        <v>16</v>
      </c>
      <c r="C12" s="147">
        <f t="shared" si="0"/>
        <v>11</v>
      </c>
      <c r="D12" s="153" t="s">
        <v>46</v>
      </c>
      <c r="E12" s="152" t="s">
        <v>661</v>
      </c>
    </row>
    <row r="13" spans="2:7" x14ac:dyDescent="0.45">
      <c r="B13" s="152" t="s">
        <v>15</v>
      </c>
      <c r="C13" s="147">
        <f t="shared" si="0"/>
        <v>12</v>
      </c>
      <c r="D13" s="153" t="s">
        <v>47</v>
      </c>
      <c r="E13" s="152" t="s">
        <v>661</v>
      </c>
    </row>
    <row r="14" spans="2:7" x14ac:dyDescent="0.45">
      <c r="B14" s="152" t="s">
        <v>8</v>
      </c>
      <c r="C14" s="147">
        <f t="shared" si="0"/>
        <v>13</v>
      </c>
      <c r="D14" s="153" t="s">
        <v>48</v>
      </c>
      <c r="E14" s="152" t="s">
        <v>661</v>
      </c>
    </row>
    <row r="15" spans="2:7" x14ac:dyDescent="0.45">
      <c r="B15" s="152" t="s">
        <v>27</v>
      </c>
      <c r="C15" s="147">
        <f t="shared" si="0"/>
        <v>14</v>
      </c>
      <c r="D15" s="153" t="s">
        <v>49</v>
      </c>
      <c r="E15" s="152" t="s">
        <v>661</v>
      </c>
    </row>
    <row r="16" spans="2:7" x14ac:dyDescent="0.45">
      <c r="B16" s="152" t="s">
        <v>9</v>
      </c>
      <c r="C16" s="147">
        <f t="shared" si="0"/>
        <v>15</v>
      </c>
      <c r="D16" s="153" t="s">
        <v>50</v>
      </c>
      <c r="E16" s="152" t="s">
        <v>661</v>
      </c>
    </row>
    <row r="17" spans="2:5" x14ac:dyDescent="0.45">
      <c r="B17" s="152" t="s">
        <v>51</v>
      </c>
      <c r="C17" s="147">
        <f t="shared" si="0"/>
        <v>16</v>
      </c>
      <c r="D17" s="152" t="s">
        <v>52</v>
      </c>
      <c r="E17" s="152" t="s">
        <v>662</v>
      </c>
    </row>
    <row r="18" spans="2:5" x14ac:dyDescent="0.45">
      <c r="B18" s="152" t="s">
        <v>53</v>
      </c>
      <c r="C18" s="147">
        <f t="shared" si="0"/>
        <v>17</v>
      </c>
      <c r="D18" s="152" t="s">
        <v>54</v>
      </c>
      <c r="E18" s="152" t="s">
        <v>662</v>
      </c>
    </row>
    <row r="19" spans="2:5" x14ac:dyDescent="0.45">
      <c r="B19" s="152" t="s">
        <v>55</v>
      </c>
      <c r="C19" s="147">
        <f t="shared" si="0"/>
        <v>18</v>
      </c>
      <c r="D19" s="153" t="s">
        <v>56</v>
      </c>
      <c r="E19" s="152" t="s">
        <v>662</v>
      </c>
    </row>
    <row r="20" spans="2:5" x14ac:dyDescent="0.45">
      <c r="B20" s="152" t="s">
        <v>57</v>
      </c>
      <c r="C20" s="147">
        <f t="shared" si="0"/>
        <v>19</v>
      </c>
      <c r="D20" s="153" t="s">
        <v>58</v>
      </c>
      <c r="E20" s="152" t="s">
        <v>662</v>
      </c>
    </row>
    <row r="21" spans="2:5" x14ac:dyDescent="0.45">
      <c r="B21" s="152" t="s">
        <v>59</v>
      </c>
      <c r="C21" s="147">
        <f t="shared" si="0"/>
        <v>20</v>
      </c>
      <c r="D21" s="153" t="s">
        <v>60</v>
      </c>
      <c r="E21" s="152" t="s">
        <v>663</v>
      </c>
    </row>
    <row r="22" spans="2:5" x14ac:dyDescent="0.45">
      <c r="B22" s="152" t="s">
        <v>31</v>
      </c>
      <c r="C22" s="147">
        <f t="shared" si="0"/>
        <v>21</v>
      </c>
      <c r="D22" s="153" t="s">
        <v>61</v>
      </c>
      <c r="E22" s="152" t="s">
        <v>663</v>
      </c>
    </row>
    <row r="23" spans="2:5" x14ac:dyDescent="0.45">
      <c r="B23" s="152" t="s">
        <v>62</v>
      </c>
      <c r="C23" s="147">
        <f t="shared" si="0"/>
        <v>22</v>
      </c>
      <c r="D23" s="153" t="s">
        <v>63</v>
      </c>
      <c r="E23" s="152" t="s">
        <v>663</v>
      </c>
    </row>
    <row r="24" spans="2:5" x14ac:dyDescent="0.45">
      <c r="B24" s="152" t="s">
        <v>32</v>
      </c>
      <c r="C24" s="147">
        <f t="shared" si="0"/>
        <v>23</v>
      </c>
      <c r="D24" s="153" t="s">
        <v>64</v>
      </c>
      <c r="E24" s="152" t="s">
        <v>663</v>
      </c>
    </row>
    <row r="25" spans="2:5" x14ac:dyDescent="0.45">
      <c r="B25" s="152" t="s">
        <v>29</v>
      </c>
      <c r="C25" s="147">
        <f t="shared" si="0"/>
        <v>24</v>
      </c>
      <c r="D25" s="153" t="s">
        <v>65</v>
      </c>
      <c r="E25" s="152" t="s">
        <v>663</v>
      </c>
    </row>
    <row r="26" spans="2:5" x14ac:dyDescent="0.45">
      <c r="B26" s="152" t="s">
        <v>13</v>
      </c>
      <c r="C26" s="147">
        <f t="shared" si="0"/>
        <v>25</v>
      </c>
      <c r="D26" s="153" t="s">
        <v>66</v>
      </c>
      <c r="E26" s="152" t="s">
        <v>663</v>
      </c>
    </row>
    <row r="27" spans="2:5" x14ac:dyDescent="0.45">
      <c r="B27" s="152" t="s">
        <v>67</v>
      </c>
      <c r="C27" s="147">
        <f t="shared" si="0"/>
        <v>26</v>
      </c>
      <c r="D27" s="153" t="s">
        <v>68</v>
      </c>
      <c r="E27" s="152" t="s">
        <v>663</v>
      </c>
    </row>
    <row r="28" spans="2:5" x14ac:dyDescent="0.45">
      <c r="B28" s="152" t="s">
        <v>19</v>
      </c>
      <c r="C28" s="147">
        <f t="shared" si="0"/>
        <v>27</v>
      </c>
      <c r="D28" s="153" t="s">
        <v>69</v>
      </c>
      <c r="E28" s="152" t="s">
        <v>663</v>
      </c>
    </row>
    <row r="29" spans="2:5" x14ac:dyDescent="0.45">
      <c r="B29" s="152" t="s">
        <v>20</v>
      </c>
      <c r="C29" s="147">
        <f t="shared" si="0"/>
        <v>28</v>
      </c>
      <c r="D29" s="153" t="s">
        <v>70</v>
      </c>
      <c r="E29" s="152" t="s">
        <v>663</v>
      </c>
    </row>
    <row r="30" spans="2:5" x14ac:dyDescent="0.45">
      <c r="B30" s="152" t="s">
        <v>17</v>
      </c>
      <c r="C30" s="147">
        <f t="shared" si="0"/>
        <v>29</v>
      </c>
      <c r="D30" s="153" t="s">
        <v>71</v>
      </c>
      <c r="E30" s="152" t="s">
        <v>663</v>
      </c>
    </row>
    <row r="31" spans="2:5" x14ac:dyDescent="0.45">
      <c r="B31" s="152" t="s">
        <v>72</v>
      </c>
      <c r="C31" s="147">
        <f t="shared" si="0"/>
        <v>30</v>
      </c>
      <c r="D31" s="152" t="s">
        <v>73</v>
      </c>
      <c r="E31" s="152" t="s">
        <v>660</v>
      </c>
    </row>
    <row r="32" spans="2:5" x14ac:dyDescent="0.45">
      <c r="B32" s="152" t="s">
        <v>74</v>
      </c>
      <c r="C32" s="147">
        <f t="shared" si="0"/>
        <v>31</v>
      </c>
      <c r="D32" s="152" t="s">
        <v>75</v>
      </c>
      <c r="E32" s="152" t="s">
        <v>660</v>
      </c>
    </row>
    <row r="33" spans="2:7" x14ac:dyDescent="0.45">
      <c r="B33" s="152" t="s">
        <v>76</v>
      </c>
      <c r="C33" s="147">
        <f t="shared" si="0"/>
        <v>32</v>
      </c>
      <c r="D33" s="153" t="s">
        <v>77</v>
      </c>
      <c r="E33" s="152" t="s">
        <v>660</v>
      </c>
    </row>
    <row r="34" spans="2:7" x14ac:dyDescent="0.45">
      <c r="B34" s="152" t="s">
        <v>78</v>
      </c>
      <c r="C34" s="147">
        <f t="shared" si="0"/>
        <v>33</v>
      </c>
      <c r="D34" s="153" t="s">
        <v>79</v>
      </c>
      <c r="E34" s="152" t="s">
        <v>660</v>
      </c>
    </row>
    <row r="35" spans="2:7" x14ac:dyDescent="0.45">
      <c r="B35" s="152" t="s">
        <v>25</v>
      </c>
      <c r="C35" s="147">
        <f t="shared" si="0"/>
        <v>34</v>
      </c>
      <c r="D35" s="153" t="s">
        <v>80</v>
      </c>
      <c r="E35" s="152" t="s">
        <v>661</v>
      </c>
    </row>
    <row r="36" spans="2:7" x14ac:dyDescent="0.45">
      <c r="B36" s="152" t="s">
        <v>81</v>
      </c>
      <c r="C36" s="147">
        <f t="shared" si="0"/>
        <v>35</v>
      </c>
      <c r="D36" s="153" t="s">
        <v>82</v>
      </c>
      <c r="E36" s="152" t="s">
        <v>661</v>
      </c>
    </row>
    <row r="37" spans="2:7" x14ac:dyDescent="0.45">
      <c r="B37" s="152" t="s">
        <v>83</v>
      </c>
      <c r="C37" s="147">
        <f t="shared" si="0"/>
        <v>36</v>
      </c>
      <c r="D37" s="153" t="s">
        <v>84</v>
      </c>
      <c r="E37" s="152" t="s">
        <v>661</v>
      </c>
    </row>
    <row r="38" spans="2:7" x14ac:dyDescent="0.45">
      <c r="B38" s="152" t="s">
        <v>23</v>
      </c>
      <c r="C38" s="147">
        <f t="shared" si="0"/>
        <v>37</v>
      </c>
      <c r="D38" s="153" t="s">
        <v>85</v>
      </c>
      <c r="E38" s="152" t="s">
        <v>661</v>
      </c>
    </row>
    <row r="39" spans="2:7" x14ac:dyDescent="0.45">
      <c r="B39" s="152" t="s">
        <v>30</v>
      </c>
      <c r="C39" s="147">
        <f t="shared" si="0"/>
        <v>38</v>
      </c>
      <c r="D39" s="153" t="s">
        <v>86</v>
      </c>
      <c r="E39" s="152" t="s">
        <v>661</v>
      </c>
    </row>
    <row r="40" spans="2:7" x14ac:dyDescent="0.45">
      <c r="B40" s="152" t="s">
        <v>12</v>
      </c>
      <c r="C40" s="147">
        <f t="shared" si="0"/>
        <v>39</v>
      </c>
      <c r="D40" s="153" t="s">
        <v>87</v>
      </c>
      <c r="E40" s="152" t="s">
        <v>661</v>
      </c>
    </row>
    <row r="41" spans="2:7" x14ac:dyDescent="0.45">
      <c r="B41" s="152" t="s">
        <v>88</v>
      </c>
      <c r="C41" s="147">
        <f t="shared" si="0"/>
        <v>40</v>
      </c>
      <c r="D41" s="153" t="s">
        <v>89</v>
      </c>
      <c r="E41" s="152" t="s">
        <v>661</v>
      </c>
    </row>
    <row r="42" spans="2:7" x14ac:dyDescent="0.45">
      <c r="B42" s="152" t="s">
        <v>11</v>
      </c>
      <c r="C42" s="147">
        <f t="shared" si="0"/>
        <v>41</v>
      </c>
      <c r="D42" s="153" t="s">
        <v>90</v>
      </c>
      <c r="E42" s="152" t="s">
        <v>661</v>
      </c>
    </row>
    <row r="43" spans="2:7" x14ac:dyDescent="0.45">
      <c r="B43" s="152" t="s">
        <v>91</v>
      </c>
      <c r="C43" s="147">
        <f t="shared" si="0"/>
        <v>42</v>
      </c>
      <c r="D43" s="153" t="s">
        <v>92</v>
      </c>
      <c r="E43" s="152" t="s">
        <v>661</v>
      </c>
    </row>
    <row r="44" spans="2:7" x14ac:dyDescent="0.45">
      <c r="B44" s="152" t="s">
        <v>93</v>
      </c>
      <c r="C44" s="147">
        <f t="shared" si="0"/>
        <v>43</v>
      </c>
      <c r="D44" s="153" t="s">
        <v>94</v>
      </c>
      <c r="E44" s="152" t="s">
        <v>661</v>
      </c>
    </row>
    <row r="45" spans="2:7" x14ac:dyDescent="0.45">
      <c r="B45" s="152" t="s">
        <v>95</v>
      </c>
      <c r="C45" s="147">
        <f>ROW()-1</f>
        <v>44</v>
      </c>
      <c r="D45" s="153" t="s">
        <v>96</v>
      </c>
      <c r="E45" s="152" t="s">
        <v>661</v>
      </c>
    </row>
    <row r="46" spans="2:7" x14ac:dyDescent="0.45">
      <c r="B46" s="152" t="s">
        <v>97</v>
      </c>
      <c r="C46" s="147">
        <f>ROW()-1</f>
        <v>45</v>
      </c>
      <c r="D46" s="153" t="s">
        <v>98</v>
      </c>
      <c r="E46" s="152" t="s">
        <v>661</v>
      </c>
    </row>
    <row r="47" spans="2:7" x14ac:dyDescent="0.45">
      <c r="G47" s="148"/>
    </row>
    <row r="48" spans="2:7" x14ac:dyDescent="0.45">
      <c r="G48" s="148"/>
    </row>
    <row r="49" spans="7:7" x14ac:dyDescent="0.45">
      <c r="G49" s="148"/>
    </row>
    <row r="50" spans="7:7" x14ac:dyDescent="0.45">
      <c r="G50" s="148"/>
    </row>
    <row r="51" spans="7:7" x14ac:dyDescent="0.45">
      <c r="G51" s="148"/>
    </row>
    <row r="52" spans="7:7" x14ac:dyDescent="0.45">
      <c r="G52" s="148"/>
    </row>
    <row r="53" spans="7:7" x14ac:dyDescent="0.45">
      <c r="G53" s="148"/>
    </row>
    <row r="54" spans="7:7" x14ac:dyDescent="0.45">
      <c r="G54" s="148"/>
    </row>
    <row r="55" spans="7:7" x14ac:dyDescent="0.45">
      <c r="G55" s="148"/>
    </row>
    <row r="56" spans="7:7" x14ac:dyDescent="0.45">
      <c r="G56" s="148"/>
    </row>
    <row r="57" spans="7:7" x14ac:dyDescent="0.45">
      <c r="G57" s="148"/>
    </row>
    <row r="58" spans="7:7" x14ac:dyDescent="0.45">
      <c r="G58" s="148"/>
    </row>
    <row r="59" spans="7:7" x14ac:dyDescent="0.45">
      <c r="G59" s="148"/>
    </row>
    <row r="60" spans="7:7" x14ac:dyDescent="0.45">
      <c r="G60" s="148"/>
    </row>
    <row r="61" spans="7:7" x14ac:dyDescent="0.45">
      <c r="G61" s="148"/>
    </row>
    <row r="62" spans="7:7" x14ac:dyDescent="0.45">
      <c r="G62" s="148"/>
    </row>
    <row r="63" spans="7:7" x14ac:dyDescent="0.45">
      <c r="G63" s="148"/>
    </row>
    <row r="64" spans="7:7" x14ac:dyDescent="0.45">
      <c r="G64" s="148"/>
    </row>
    <row r="65" spans="7:7" x14ac:dyDescent="0.45">
      <c r="G65" s="148"/>
    </row>
    <row r="66" spans="7:7" x14ac:dyDescent="0.45">
      <c r="G66" s="148"/>
    </row>
    <row r="67" spans="7:7" x14ac:dyDescent="0.45">
      <c r="G67" s="148"/>
    </row>
    <row r="68" spans="7:7" x14ac:dyDescent="0.45">
      <c r="G68" s="148"/>
    </row>
    <row r="69" spans="7:7" x14ac:dyDescent="0.45">
      <c r="G69" s="148"/>
    </row>
    <row r="70" spans="7:7" x14ac:dyDescent="0.45">
      <c r="G70" s="148"/>
    </row>
    <row r="71" spans="7:7" x14ac:dyDescent="0.45">
      <c r="G71" s="148"/>
    </row>
    <row r="72" spans="7:7" x14ac:dyDescent="0.45">
      <c r="G72" s="148"/>
    </row>
    <row r="73" spans="7:7" x14ac:dyDescent="0.45">
      <c r="G73" s="148"/>
    </row>
    <row r="74" spans="7:7" x14ac:dyDescent="0.45">
      <c r="G74" s="148"/>
    </row>
    <row r="75" spans="7:7" x14ac:dyDescent="0.45">
      <c r="G75" s="148"/>
    </row>
    <row r="76" spans="7:7" x14ac:dyDescent="0.45">
      <c r="G76" s="148"/>
    </row>
    <row r="77" spans="7:7" x14ac:dyDescent="0.45">
      <c r="G77" s="148"/>
    </row>
    <row r="78" spans="7:7" x14ac:dyDescent="0.45">
      <c r="G78" s="148"/>
    </row>
    <row r="79" spans="7:7" x14ac:dyDescent="0.45">
      <c r="G79" s="148"/>
    </row>
    <row r="80" spans="7:7" x14ac:dyDescent="0.45">
      <c r="G80" s="148"/>
    </row>
    <row r="81" spans="7:7" x14ac:dyDescent="0.45">
      <c r="G81" s="148"/>
    </row>
    <row r="82" spans="7:7" x14ac:dyDescent="0.45">
      <c r="G82" s="148"/>
    </row>
    <row r="83" spans="7:7" x14ac:dyDescent="0.45">
      <c r="G83" s="148"/>
    </row>
    <row r="84" spans="7:7" x14ac:dyDescent="0.45">
      <c r="G84" s="148"/>
    </row>
    <row r="85" spans="7:7" x14ac:dyDescent="0.45">
      <c r="G85" s="148"/>
    </row>
    <row r="86" spans="7:7" x14ac:dyDescent="0.45">
      <c r="G86" s="148"/>
    </row>
    <row r="87" spans="7:7" x14ac:dyDescent="0.45">
      <c r="G87" s="148"/>
    </row>
    <row r="88" spans="7:7" x14ac:dyDescent="0.45">
      <c r="G88" s="148"/>
    </row>
    <row r="89" spans="7:7" x14ac:dyDescent="0.45">
      <c r="G89" s="148"/>
    </row>
    <row r="90" spans="7:7" x14ac:dyDescent="0.45">
      <c r="G90" s="148"/>
    </row>
    <row r="91" spans="7:7" x14ac:dyDescent="0.45">
      <c r="G91" s="148"/>
    </row>
    <row r="92" spans="7:7" x14ac:dyDescent="0.45">
      <c r="G92" s="148"/>
    </row>
    <row r="93" spans="7:7" x14ac:dyDescent="0.45">
      <c r="G93" s="148"/>
    </row>
    <row r="94" spans="7:7" x14ac:dyDescent="0.45">
      <c r="G94" s="148"/>
    </row>
    <row r="95" spans="7:7" x14ac:dyDescent="0.45">
      <c r="G95" s="148"/>
    </row>
    <row r="96" spans="7:7" x14ac:dyDescent="0.45">
      <c r="G96" s="148"/>
    </row>
    <row r="97" spans="7:7" x14ac:dyDescent="0.45">
      <c r="G97" s="148"/>
    </row>
    <row r="98" spans="7:7" x14ac:dyDescent="0.45">
      <c r="G98" s="148"/>
    </row>
    <row r="99" spans="7:7" x14ac:dyDescent="0.45">
      <c r="G99" s="148"/>
    </row>
    <row r="100" spans="7:7" x14ac:dyDescent="0.45">
      <c r="G100" s="148"/>
    </row>
    <row r="101" spans="7:7" x14ac:dyDescent="0.45">
      <c r="G101" s="148"/>
    </row>
    <row r="102" spans="7:7" x14ac:dyDescent="0.45">
      <c r="G102" s="148"/>
    </row>
    <row r="103" spans="7:7" x14ac:dyDescent="0.45">
      <c r="G103" s="148"/>
    </row>
    <row r="104" spans="7:7" x14ac:dyDescent="0.45">
      <c r="G104" s="148"/>
    </row>
    <row r="105" spans="7:7" x14ac:dyDescent="0.45">
      <c r="G105" s="148"/>
    </row>
    <row r="106" spans="7:7" x14ac:dyDescent="0.45">
      <c r="G106" s="148"/>
    </row>
    <row r="107" spans="7:7" x14ac:dyDescent="0.45">
      <c r="G107" s="148"/>
    </row>
    <row r="108" spans="7:7" x14ac:dyDescent="0.45">
      <c r="G108" s="148"/>
    </row>
    <row r="109" spans="7:7" x14ac:dyDescent="0.45">
      <c r="G109" s="148"/>
    </row>
    <row r="110" spans="7:7" x14ac:dyDescent="0.45">
      <c r="G110" s="148"/>
    </row>
    <row r="111" spans="7:7" x14ac:dyDescent="0.45">
      <c r="G111" s="148"/>
    </row>
    <row r="112" spans="7:7" x14ac:dyDescent="0.45">
      <c r="G112" s="148"/>
    </row>
    <row r="113" spans="7:7" x14ac:dyDescent="0.45">
      <c r="G113" s="148"/>
    </row>
    <row r="114" spans="7:7" x14ac:dyDescent="0.45">
      <c r="G114" s="148"/>
    </row>
    <row r="115" spans="7:7" x14ac:dyDescent="0.45">
      <c r="G115" s="148"/>
    </row>
    <row r="116" spans="7:7" x14ac:dyDescent="0.45">
      <c r="G116" s="148"/>
    </row>
    <row r="117" spans="7:7" x14ac:dyDescent="0.45">
      <c r="G117" s="148"/>
    </row>
    <row r="118" spans="7:7" x14ac:dyDescent="0.45">
      <c r="G118" s="148"/>
    </row>
    <row r="119" spans="7:7" x14ac:dyDescent="0.45">
      <c r="G119" s="148"/>
    </row>
    <row r="120" spans="7:7" x14ac:dyDescent="0.45">
      <c r="G120" s="148"/>
    </row>
    <row r="121" spans="7:7" x14ac:dyDescent="0.45">
      <c r="G121" s="148"/>
    </row>
    <row r="122" spans="7:7" x14ac:dyDescent="0.45">
      <c r="G122" s="148"/>
    </row>
    <row r="123" spans="7:7" x14ac:dyDescent="0.45">
      <c r="G123" s="148"/>
    </row>
    <row r="124" spans="7:7" x14ac:dyDescent="0.45">
      <c r="G124" s="148"/>
    </row>
    <row r="125" spans="7:7" x14ac:dyDescent="0.45">
      <c r="G125" s="148"/>
    </row>
    <row r="126" spans="7:7" x14ac:dyDescent="0.45">
      <c r="G126" s="148"/>
    </row>
    <row r="127" spans="7:7" x14ac:dyDescent="0.45">
      <c r="G127" s="148"/>
    </row>
    <row r="128" spans="7:7" x14ac:dyDescent="0.45">
      <c r="G128" s="148"/>
    </row>
    <row r="129" spans="7:7" x14ac:dyDescent="0.45">
      <c r="G129" s="148"/>
    </row>
    <row r="130" spans="7:7" x14ac:dyDescent="0.45">
      <c r="G130" s="148"/>
    </row>
    <row r="131" spans="7:7" x14ac:dyDescent="0.45">
      <c r="G131" s="148"/>
    </row>
    <row r="132" spans="7:7" x14ac:dyDescent="0.45">
      <c r="G132" s="148"/>
    </row>
    <row r="133" spans="7:7" x14ac:dyDescent="0.45">
      <c r="G133" s="148"/>
    </row>
    <row r="134" spans="7:7" x14ac:dyDescent="0.45">
      <c r="G134" s="148"/>
    </row>
    <row r="135" spans="7:7" x14ac:dyDescent="0.45">
      <c r="G135" s="148"/>
    </row>
    <row r="136" spans="7:7" x14ac:dyDescent="0.45">
      <c r="G136" s="148"/>
    </row>
    <row r="137" spans="7:7" x14ac:dyDescent="0.45">
      <c r="G137" s="148"/>
    </row>
    <row r="138" spans="7:7" x14ac:dyDescent="0.45">
      <c r="G138" s="148"/>
    </row>
    <row r="139" spans="7:7" x14ac:dyDescent="0.45">
      <c r="G139" s="148"/>
    </row>
    <row r="140" spans="7:7" x14ac:dyDescent="0.45">
      <c r="G140" s="148"/>
    </row>
    <row r="141" spans="7:7" x14ac:dyDescent="0.45">
      <c r="G141" s="148"/>
    </row>
    <row r="142" spans="7:7" x14ac:dyDescent="0.45">
      <c r="G142" s="148"/>
    </row>
    <row r="143" spans="7:7" x14ac:dyDescent="0.45">
      <c r="G143" s="148"/>
    </row>
    <row r="144" spans="7:7" x14ac:dyDescent="0.45">
      <c r="G144" s="148"/>
    </row>
    <row r="145" spans="7:7" x14ac:dyDescent="0.45">
      <c r="G145" s="148"/>
    </row>
    <row r="146" spans="7:7" x14ac:dyDescent="0.45">
      <c r="G146" s="148"/>
    </row>
    <row r="147" spans="7:7" x14ac:dyDescent="0.45">
      <c r="G147" s="148"/>
    </row>
    <row r="148" spans="7:7" x14ac:dyDescent="0.45">
      <c r="G148" s="148"/>
    </row>
    <row r="149" spans="7:7" x14ac:dyDescent="0.45">
      <c r="G149" s="148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1F3F33-9A1D-43E7-9A21-FFCAF984C5F3}">
  <sheetPr codeName="Feuil1"/>
  <dimension ref="B2:H10"/>
  <sheetViews>
    <sheetView showGridLines="0" tabSelected="1" workbookViewId="0">
      <selection activeCell="F5" sqref="F5"/>
    </sheetView>
  </sheetViews>
  <sheetFormatPr baseColWidth="10" defaultRowHeight="16.8" x14ac:dyDescent="0.4"/>
  <cols>
    <col min="1" max="1" width="3.69921875" customWidth="1"/>
    <col min="2" max="2" width="17.3984375" bestFit="1" customWidth="1"/>
    <col min="3" max="3" width="8.69921875" style="159" customWidth="1"/>
  </cols>
  <sheetData>
    <row r="2" spans="2:8" ht="20.399999999999999" x14ac:dyDescent="0.45">
      <c r="B2" s="158" t="s">
        <v>157</v>
      </c>
      <c r="C2" s="159" t="s">
        <v>159</v>
      </c>
      <c r="H2" s="147"/>
    </row>
    <row r="3" spans="2:8" ht="55.95" customHeight="1" x14ac:dyDescent="0.4">
      <c r="B3" s="160" t="s">
        <v>661</v>
      </c>
    </row>
    <row r="4" spans="2:8" ht="55.95" customHeight="1" x14ac:dyDescent="0.4">
      <c r="B4" s="160" t="s">
        <v>660</v>
      </c>
    </row>
    <row r="5" spans="2:8" ht="55.95" customHeight="1" x14ac:dyDescent="0.4">
      <c r="B5" s="160" t="s">
        <v>664</v>
      </c>
    </row>
    <row r="6" spans="2:8" ht="55.95" customHeight="1" x14ac:dyDescent="0.4">
      <c r="B6" s="160" t="s">
        <v>665</v>
      </c>
    </row>
    <row r="7" spans="2:8" ht="78" customHeight="1" x14ac:dyDescent="0.4">
      <c r="B7" s="161" t="s">
        <v>663</v>
      </c>
    </row>
    <row r="8" spans="2:8" ht="78" customHeight="1" x14ac:dyDescent="0.4">
      <c r="B8" s="161" t="s">
        <v>666</v>
      </c>
    </row>
    <row r="9" spans="2:8" ht="78" customHeight="1" x14ac:dyDescent="0.4">
      <c r="B9" s="161" t="s">
        <v>662</v>
      </c>
    </row>
    <row r="10" spans="2:8" ht="78" customHeight="1" x14ac:dyDescent="0.4">
      <c r="B10" s="160" t="s">
        <v>667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DDFE6-F635-43C2-A5E5-AD6BC532B693}">
  <sheetPr codeName="Feuil3"/>
  <dimension ref="B2:E56"/>
  <sheetViews>
    <sheetView showGridLines="0" workbookViewId="0">
      <selection activeCell="C2" sqref="C2"/>
    </sheetView>
  </sheetViews>
  <sheetFormatPr baseColWidth="10" defaultRowHeight="16.8" x14ac:dyDescent="0.4"/>
  <cols>
    <col min="1" max="1" width="3.69921875" style="170" customWidth="1"/>
    <col min="2" max="2" width="10.09765625" style="170" bestFit="1" customWidth="1"/>
    <col min="3" max="3" width="8.796875" style="170" bestFit="1" customWidth="1"/>
    <col min="4" max="4" width="10.59765625" style="170" bestFit="1" customWidth="1"/>
    <col min="5" max="5" width="13.296875" style="170" bestFit="1" customWidth="1"/>
    <col min="6" max="16384" width="11.19921875" style="170"/>
  </cols>
  <sheetData>
    <row r="2" spans="2:5" ht="17.399999999999999" thickBot="1" x14ac:dyDescent="0.45">
      <c r="B2" s="173" t="s">
        <v>5</v>
      </c>
      <c r="C2" s="174" t="s">
        <v>668</v>
      </c>
    </row>
    <row r="3" spans="2:5" ht="17.399999999999999" thickTop="1" x14ac:dyDescent="0.4"/>
    <row r="4" spans="2:5" x14ac:dyDescent="0.4">
      <c r="B4" s="159" t="s">
        <v>118</v>
      </c>
      <c r="C4" s="159" t="s">
        <v>117</v>
      </c>
      <c r="D4" s="166" t="s">
        <v>116</v>
      </c>
      <c r="E4" s="166" t="s">
        <v>158</v>
      </c>
    </row>
    <row r="5" spans="2:5" x14ac:dyDescent="0.4">
      <c r="B5" s="171" t="s">
        <v>111</v>
      </c>
      <c r="C5" s="171" t="s">
        <v>102</v>
      </c>
      <c r="D5" s="172" t="s">
        <v>9</v>
      </c>
      <c r="E5" s="166" t="s">
        <v>661</v>
      </c>
    </row>
    <row r="6" spans="2:5" x14ac:dyDescent="0.4">
      <c r="B6" s="171" t="s">
        <v>111</v>
      </c>
      <c r="C6" s="171" t="s">
        <v>101</v>
      </c>
      <c r="D6" s="172" t="s">
        <v>15</v>
      </c>
      <c r="E6" s="166" t="s">
        <v>661</v>
      </c>
    </row>
    <row r="7" spans="2:5" x14ac:dyDescent="0.4">
      <c r="B7" s="171" t="s">
        <v>111</v>
      </c>
      <c r="C7" s="171" t="s">
        <v>100</v>
      </c>
      <c r="D7" s="172" t="s">
        <v>12</v>
      </c>
      <c r="E7" s="166" t="s">
        <v>661</v>
      </c>
    </row>
    <row r="8" spans="2:5" x14ac:dyDescent="0.4">
      <c r="B8" s="171" t="s">
        <v>111</v>
      </c>
      <c r="C8" s="171" t="s">
        <v>99</v>
      </c>
      <c r="D8" s="172" t="s">
        <v>210</v>
      </c>
      <c r="E8" s="166"/>
    </row>
    <row r="9" spans="2:5" x14ac:dyDescent="0.4">
      <c r="B9" s="171" t="s">
        <v>110</v>
      </c>
      <c r="C9" s="171" t="s">
        <v>102</v>
      </c>
      <c r="D9" s="172" t="s">
        <v>10</v>
      </c>
      <c r="E9" s="166" t="s">
        <v>661</v>
      </c>
    </row>
    <row r="10" spans="2:5" x14ac:dyDescent="0.4">
      <c r="B10" s="171" t="s">
        <v>110</v>
      </c>
      <c r="C10" s="171" t="s">
        <v>101</v>
      </c>
      <c r="D10" s="172" t="s">
        <v>210</v>
      </c>
      <c r="E10" s="166"/>
    </row>
    <row r="11" spans="2:5" x14ac:dyDescent="0.4">
      <c r="B11" s="171" t="s">
        <v>110</v>
      </c>
      <c r="C11" s="171" t="s">
        <v>100</v>
      </c>
      <c r="D11" s="172" t="s">
        <v>24</v>
      </c>
      <c r="E11" s="166" t="s">
        <v>661</v>
      </c>
    </row>
    <row r="12" spans="2:5" x14ac:dyDescent="0.4">
      <c r="B12" s="171" t="s">
        <v>110</v>
      </c>
      <c r="C12" s="171" t="s">
        <v>99</v>
      </c>
      <c r="D12" s="172" t="s">
        <v>21</v>
      </c>
      <c r="E12" s="166" t="s">
        <v>660</v>
      </c>
    </row>
    <row r="13" spans="2:5" x14ac:dyDescent="0.4">
      <c r="B13" s="171" t="s">
        <v>109</v>
      </c>
      <c r="C13" s="171" t="s">
        <v>102</v>
      </c>
      <c r="D13" s="172" t="s">
        <v>8</v>
      </c>
      <c r="E13" s="166" t="s">
        <v>661</v>
      </c>
    </row>
    <row r="14" spans="2:5" x14ac:dyDescent="0.4">
      <c r="B14" s="171" t="s">
        <v>109</v>
      </c>
      <c r="C14" s="171" t="s">
        <v>101</v>
      </c>
      <c r="D14" s="172" t="s">
        <v>9</v>
      </c>
      <c r="E14" s="166" t="s">
        <v>661</v>
      </c>
    </row>
    <row r="15" spans="2:5" x14ac:dyDescent="0.4">
      <c r="B15" s="171" t="s">
        <v>109</v>
      </c>
      <c r="C15" s="171" t="s">
        <v>100</v>
      </c>
      <c r="D15" s="172" t="s">
        <v>14</v>
      </c>
      <c r="E15" s="166" t="s">
        <v>661</v>
      </c>
    </row>
    <row r="16" spans="2:5" x14ac:dyDescent="0.4">
      <c r="B16" s="171" t="s">
        <v>109</v>
      </c>
      <c r="C16" s="171" t="s">
        <v>99</v>
      </c>
      <c r="D16" s="172" t="s">
        <v>10</v>
      </c>
      <c r="E16" s="166" t="s">
        <v>661</v>
      </c>
    </row>
    <row r="17" spans="2:5" x14ac:dyDescent="0.4">
      <c r="B17" s="171" t="s">
        <v>108</v>
      </c>
      <c r="C17" s="171" t="s">
        <v>102</v>
      </c>
      <c r="D17" s="172" t="s">
        <v>8</v>
      </c>
      <c r="E17" s="166" t="s">
        <v>661</v>
      </c>
    </row>
    <row r="18" spans="2:5" x14ac:dyDescent="0.4">
      <c r="B18" s="171" t="s">
        <v>108</v>
      </c>
      <c r="C18" s="171" t="s">
        <v>101</v>
      </c>
      <c r="D18" s="172" t="s">
        <v>210</v>
      </c>
      <c r="E18" s="166"/>
    </row>
    <row r="19" spans="2:5" x14ac:dyDescent="0.4">
      <c r="B19" s="171" t="s">
        <v>108</v>
      </c>
      <c r="C19" s="171" t="s">
        <v>100</v>
      </c>
      <c r="D19" s="172" t="s">
        <v>24</v>
      </c>
      <c r="E19" s="166" t="s">
        <v>661</v>
      </c>
    </row>
    <row r="20" spans="2:5" x14ac:dyDescent="0.4">
      <c r="B20" s="171" t="s">
        <v>108</v>
      </c>
      <c r="C20" s="171" t="s">
        <v>99</v>
      </c>
      <c r="D20" s="172" t="s">
        <v>210</v>
      </c>
      <c r="E20" s="166"/>
    </row>
    <row r="21" spans="2:5" x14ac:dyDescent="0.4">
      <c r="B21" s="171" t="s">
        <v>107</v>
      </c>
      <c r="C21" s="171" t="s">
        <v>102</v>
      </c>
      <c r="D21" s="172" t="s">
        <v>9</v>
      </c>
      <c r="E21" s="166" t="s">
        <v>661</v>
      </c>
    </row>
    <row r="22" spans="2:5" x14ac:dyDescent="0.4">
      <c r="B22" s="171" t="s">
        <v>107</v>
      </c>
      <c r="C22" s="171" t="s">
        <v>101</v>
      </c>
      <c r="D22" s="172" t="s">
        <v>16</v>
      </c>
      <c r="E22" s="166" t="s">
        <v>661</v>
      </c>
    </row>
    <row r="23" spans="2:5" x14ac:dyDescent="0.4">
      <c r="B23" s="171" t="s">
        <v>107</v>
      </c>
      <c r="C23" s="171" t="s">
        <v>100</v>
      </c>
      <c r="D23" s="172" t="s">
        <v>210</v>
      </c>
      <c r="E23" s="166"/>
    </row>
    <row r="24" spans="2:5" x14ac:dyDescent="0.4">
      <c r="B24" s="171" t="s">
        <v>107</v>
      </c>
      <c r="C24" s="171" t="s">
        <v>99</v>
      </c>
      <c r="D24" s="172" t="s">
        <v>12</v>
      </c>
      <c r="E24" s="166" t="s">
        <v>661</v>
      </c>
    </row>
    <row r="25" spans="2:5" x14ac:dyDescent="0.4">
      <c r="B25" s="171" t="s">
        <v>106</v>
      </c>
      <c r="C25" s="171" t="s">
        <v>102</v>
      </c>
      <c r="D25" s="172" t="s">
        <v>17</v>
      </c>
      <c r="E25" s="166" t="s">
        <v>663</v>
      </c>
    </row>
    <row r="26" spans="2:5" x14ac:dyDescent="0.4">
      <c r="B26" s="171" t="s">
        <v>106</v>
      </c>
      <c r="C26" s="171" t="s">
        <v>101</v>
      </c>
      <c r="D26" s="172" t="s">
        <v>24</v>
      </c>
      <c r="E26" s="166" t="s">
        <v>661</v>
      </c>
    </row>
    <row r="27" spans="2:5" x14ac:dyDescent="0.4">
      <c r="B27" s="171" t="s">
        <v>106</v>
      </c>
      <c r="C27" s="171" t="s">
        <v>100</v>
      </c>
      <c r="D27" s="172" t="s">
        <v>16</v>
      </c>
      <c r="E27" s="166" t="s">
        <v>661</v>
      </c>
    </row>
    <row r="28" spans="2:5" x14ac:dyDescent="0.4">
      <c r="B28" s="171" t="s">
        <v>106</v>
      </c>
      <c r="C28" s="171" t="s">
        <v>99</v>
      </c>
      <c r="D28" s="172" t="s">
        <v>210</v>
      </c>
      <c r="E28" s="166"/>
    </row>
    <row r="29" spans="2:5" x14ac:dyDescent="0.4">
      <c r="B29" s="171" t="s">
        <v>105</v>
      </c>
      <c r="C29" s="171" t="s">
        <v>102</v>
      </c>
      <c r="D29" s="172" t="s">
        <v>19</v>
      </c>
      <c r="E29" s="166" t="s">
        <v>663</v>
      </c>
    </row>
    <row r="30" spans="2:5" x14ac:dyDescent="0.4">
      <c r="B30" s="171" t="s">
        <v>105</v>
      </c>
      <c r="C30" s="171" t="s">
        <v>101</v>
      </c>
      <c r="D30" s="172" t="s">
        <v>8</v>
      </c>
      <c r="E30" s="166" t="s">
        <v>661</v>
      </c>
    </row>
    <row r="31" spans="2:5" x14ac:dyDescent="0.4">
      <c r="B31" s="171" t="s">
        <v>105</v>
      </c>
      <c r="C31" s="171" t="s">
        <v>100</v>
      </c>
      <c r="D31" s="172" t="s">
        <v>8</v>
      </c>
      <c r="E31" s="166" t="s">
        <v>661</v>
      </c>
    </row>
    <row r="32" spans="2:5" x14ac:dyDescent="0.4">
      <c r="B32" s="171" t="s">
        <v>105</v>
      </c>
      <c r="C32" s="171" t="s">
        <v>99</v>
      </c>
      <c r="D32" s="172" t="s">
        <v>16</v>
      </c>
      <c r="E32" s="166" t="s">
        <v>661</v>
      </c>
    </row>
    <row r="33" spans="2:5" x14ac:dyDescent="0.4">
      <c r="B33" s="171" t="s">
        <v>104</v>
      </c>
      <c r="C33" s="171" t="s">
        <v>102</v>
      </c>
      <c r="D33" s="172" t="s">
        <v>16</v>
      </c>
      <c r="E33" s="166" t="s">
        <v>661</v>
      </c>
    </row>
    <row r="34" spans="2:5" x14ac:dyDescent="0.4">
      <c r="B34" s="171" t="s">
        <v>104</v>
      </c>
      <c r="C34" s="171" t="s">
        <v>101</v>
      </c>
      <c r="D34" s="172" t="s">
        <v>18</v>
      </c>
      <c r="E34" s="166" t="s">
        <v>660</v>
      </c>
    </row>
    <row r="35" spans="2:5" x14ac:dyDescent="0.4">
      <c r="B35" s="171" t="s">
        <v>104</v>
      </c>
      <c r="C35" s="171" t="s">
        <v>100</v>
      </c>
      <c r="D35" s="172" t="s">
        <v>29</v>
      </c>
      <c r="E35" s="166" t="s">
        <v>663</v>
      </c>
    </row>
    <row r="36" spans="2:5" x14ac:dyDescent="0.4">
      <c r="B36" s="171" t="s">
        <v>104</v>
      </c>
      <c r="C36" s="171" t="s">
        <v>99</v>
      </c>
      <c r="D36" s="172" t="s">
        <v>18</v>
      </c>
      <c r="E36" s="166" t="s">
        <v>660</v>
      </c>
    </row>
    <row r="37" spans="2:5" x14ac:dyDescent="0.4">
      <c r="B37" s="171" t="s">
        <v>103</v>
      </c>
      <c r="C37" s="171" t="s">
        <v>102</v>
      </c>
      <c r="D37" s="172" t="s">
        <v>8</v>
      </c>
      <c r="E37" s="166" t="s">
        <v>661</v>
      </c>
    </row>
    <row r="38" spans="2:5" x14ac:dyDescent="0.4">
      <c r="B38" s="171" t="s">
        <v>103</v>
      </c>
      <c r="C38" s="171" t="s">
        <v>101</v>
      </c>
      <c r="D38" s="172" t="s">
        <v>9</v>
      </c>
      <c r="E38" s="166" t="s">
        <v>661</v>
      </c>
    </row>
    <row r="39" spans="2:5" x14ac:dyDescent="0.4">
      <c r="B39" s="171" t="s">
        <v>103</v>
      </c>
      <c r="C39" s="171" t="s">
        <v>100</v>
      </c>
      <c r="D39" s="172" t="s">
        <v>10</v>
      </c>
      <c r="E39" s="166" t="s">
        <v>661</v>
      </c>
    </row>
    <row r="40" spans="2:5" x14ac:dyDescent="0.4">
      <c r="B40" s="171" t="s">
        <v>103</v>
      </c>
      <c r="C40" s="171" t="s">
        <v>99</v>
      </c>
      <c r="D40" s="172" t="s">
        <v>22</v>
      </c>
      <c r="E40" s="166" t="s">
        <v>661</v>
      </c>
    </row>
    <row r="41" spans="2:5" x14ac:dyDescent="0.4">
      <c r="B41" s="171" t="s">
        <v>211</v>
      </c>
      <c r="C41" s="171" t="s">
        <v>102</v>
      </c>
      <c r="D41" s="172" t="s">
        <v>27</v>
      </c>
      <c r="E41" s="166" t="s">
        <v>661</v>
      </c>
    </row>
    <row r="42" spans="2:5" x14ac:dyDescent="0.4">
      <c r="B42" s="171" t="s">
        <v>211</v>
      </c>
      <c r="C42" s="171" t="s">
        <v>101</v>
      </c>
      <c r="D42" s="172" t="s">
        <v>8</v>
      </c>
      <c r="E42" s="166" t="s">
        <v>661</v>
      </c>
    </row>
    <row r="43" spans="2:5" x14ac:dyDescent="0.4">
      <c r="B43" s="171" t="s">
        <v>211</v>
      </c>
      <c r="C43" s="171" t="s">
        <v>100</v>
      </c>
      <c r="D43" s="172" t="s">
        <v>8</v>
      </c>
      <c r="E43" s="166" t="s">
        <v>661</v>
      </c>
    </row>
    <row r="44" spans="2:5" x14ac:dyDescent="0.4">
      <c r="B44" s="171" t="s">
        <v>211</v>
      </c>
      <c r="C44" s="171" t="s">
        <v>99</v>
      </c>
      <c r="D44" s="172" t="s">
        <v>210</v>
      </c>
      <c r="E44" s="166"/>
    </row>
    <row r="45" spans="2:5" x14ac:dyDescent="0.4">
      <c r="B45" s="171" t="s">
        <v>212</v>
      </c>
      <c r="C45" s="171" t="s">
        <v>102</v>
      </c>
      <c r="D45" s="172" t="s">
        <v>210</v>
      </c>
      <c r="E45" s="166"/>
    </row>
    <row r="46" spans="2:5" x14ac:dyDescent="0.4">
      <c r="B46" s="171" t="s">
        <v>212</v>
      </c>
      <c r="C46" s="171" t="s">
        <v>101</v>
      </c>
      <c r="D46" s="172" t="s">
        <v>210</v>
      </c>
      <c r="E46" s="166"/>
    </row>
    <row r="47" spans="2:5" x14ac:dyDescent="0.4">
      <c r="B47" s="171" t="s">
        <v>212</v>
      </c>
      <c r="C47" s="171" t="s">
        <v>100</v>
      </c>
      <c r="D47" s="172" t="s">
        <v>210</v>
      </c>
      <c r="E47" s="166"/>
    </row>
    <row r="48" spans="2:5" x14ac:dyDescent="0.4">
      <c r="B48" s="171" t="s">
        <v>212</v>
      </c>
      <c r="C48" s="171" t="s">
        <v>99</v>
      </c>
      <c r="D48" s="172" t="s">
        <v>210</v>
      </c>
      <c r="E48" s="166"/>
    </row>
    <row r="49" spans="2:5" x14ac:dyDescent="0.4">
      <c r="B49" s="171" t="s">
        <v>213</v>
      </c>
      <c r="C49" s="171" t="s">
        <v>102</v>
      </c>
      <c r="D49" s="172" t="s">
        <v>210</v>
      </c>
      <c r="E49" s="166"/>
    </row>
    <row r="50" spans="2:5" x14ac:dyDescent="0.4">
      <c r="B50" s="171" t="s">
        <v>213</v>
      </c>
      <c r="C50" s="171" t="s">
        <v>101</v>
      </c>
      <c r="D50" s="172" t="s">
        <v>210</v>
      </c>
      <c r="E50" s="166"/>
    </row>
    <row r="51" spans="2:5" x14ac:dyDescent="0.4">
      <c r="B51" s="171" t="s">
        <v>213</v>
      </c>
      <c r="C51" s="171" t="s">
        <v>100</v>
      </c>
      <c r="D51" s="172" t="s">
        <v>210</v>
      </c>
      <c r="E51" s="166"/>
    </row>
    <row r="52" spans="2:5" x14ac:dyDescent="0.4">
      <c r="B52" s="171" t="s">
        <v>213</v>
      </c>
      <c r="C52" s="171" t="s">
        <v>99</v>
      </c>
      <c r="D52" s="172" t="s">
        <v>210</v>
      </c>
      <c r="E52" s="166"/>
    </row>
    <row r="53" spans="2:5" x14ac:dyDescent="0.4">
      <c r="B53" s="171" t="s">
        <v>214</v>
      </c>
      <c r="C53" s="171" t="s">
        <v>102</v>
      </c>
      <c r="D53" s="172" t="s">
        <v>210</v>
      </c>
      <c r="E53" s="166"/>
    </row>
    <row r="54" spans="2:5" x14ac:dyDescent="0.4">
      <c r="B54" s="171" t="s">
        <v>214</v>
      </c>
      <c r="C54" s="171" t="s">
        <v>101</v>
      </c>
      <c r="D54" s="172" t="s">
        <v>210</v>
      </c>
      <c r="E54" s="166"/>
    </row>
    <row r="55" spans="2:5" x14ac:dyDescent="0.4">
      <c r="B55" s="171" t="s">
        <v>214</v>
      </c>
      <c r="C55" s="171" t="s">
        <v>100</v>
      </c>
      <c r="D55" s="172" t="s">
        <v>210</v>
      </c>
      <c r="E55" s="166"/>
    </row>
    <row r="56" spans="2:5" x14ac:dyDescent="0.4">
      <c r="B56" s="171" t="s">
        <v>214</v>
      </c>
      <c r="C56" s="171" t="s">
        <v>99</v>
      </c>
      <c r="D56" s="172" t="s">
        <v>210</v>
      </c>
      <c r="E56" s="166"/>
    </row>
  </sheetData>
  <dataValidations count="1">
    <dataValidation type="list" allowBlank="1" showInputMessage="1" showErrorMessage="1" sqref="C2" xr:uid="{E4567A82-409B-4EA0-86EC-68BDA9D6DDCA}">
      <formula1>"Depart1,Depart2,Depart3,Depart4"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A352B-4F13-44FA-AB02-9C017AEC40ED}">
  <sheetPr codeName="Feuil2"/>
  <dimension ref="B2:O12"/>
  <sheetViews>
    <sheetView showGridLines="0" zoomScaleNormal="100" workbookViewId="0">
      <selection activeCell="R4" sqref="R4"/>
    </sheetView>
  </sheetViews>
  <sheetFormatPr baseColWidth="10" defaultRowHeight="16.8" x14ac:dyDescent="0.4"/>
  <cols>
    <col min="1" max="1" width="2.69921875" customWidth="1"/>
    <col min="2" max="3" width="9.69921875" customWidth="1"/>
    <col min="4" max="4" width="2.69921875" customWidth="1"/>
    <col min="5" max="6" width="9.69921875" customWidth="1"/>
    <col min="7" max="7" width="2.69921875" customWidth="1"/>
    <col min="8" max="9" width="9.69921875" customWidth="1"/>
    <col min="10" max="10" width="2.69921875" customWidth="1"/>
    <col min="11" max="12" width="9.69921875" customWidth="1"/>
    <col min="13" max="13" width="2.69921875" customWidth="1"/>
    <col min="14" max="15" width="9.69921875" customWidth="1"/>
    <col min="16" max="16" width="2.69921875" customWidth="1"/>
  </cols>
  <sheetData>
    <row r="2" spans="2:15" x14ac:dyDescent="0.4">
      <c r="B2" s="201" t="s">
        <v>111</v>
      </c>
      <c r="C2" s="202"/>
      <c r="D2" s="165"/>
      <c r="E2" s="201" t="s">
        <v>110</v>
      </c>
      <c r="F2" s="202"/>
      <c r="G2" s="165"/>
      <c r="H2" s="201" t="s">
        <v>109</v>
      </c>
      <c r="I2" s="202"/>
      <c r="J2" s="165"/>
      <c r="K2" s="201" t="s">
        <v>108</v>
      </c>
      <c r="L2" s="202"/>
      <c r="M2" s="165"/>
      <c r="N2" s="201" t="s">
        <v>107</v>
      </c>
      <c r="O2" s="202"/>
    </row>
    <row r="3" spans="2:15" ht="78" customHeight="1" x14ac:dyDescent="0.4">
      <c r="B3" s="175" t="str">
        <f>'Blasons Départ'!E5</f>
        <v>40_cm</v>
      </c>
      <c r="C3" s="176" t="str">
        <f>'Blasons Départ'!E6</f>
        <v>40_cm</v>
      </c>
      <c r="D3" s="177"/>
      <c r="E3" s="175" t="str">
        <f>'Blasons Départ'!E9</f>
        <v>40_cm</v>
      </c>
      <c r="F3" s="176">
        <f>'Blasons Départ'!E10</f>
        <v>0</v>
      </c>
      <c r="G3" s="177"/>
      <c r="H3" s="175" t="str">
        <f>'Blasons Départ'!E13</f>
        <v>40_cm</v>
      </c>
      <c r="I3" s="176" t="str">
        <f>'Blasons Départ'!E14</f>
        <v>40_cm</v>
      </c>
      <c r="J3" s="177"/>
      <c r="K3" s="175" t="str">
        <f>'Blasons Départ'!E17</f>
        <v>40_cm</v>
      </c>
      <c r="L3" s="176">
        <f>'Blasons Départ'!E18</f>
        <v>0</v>
      </c>
      <c r="M3" s="177"/>
      <c r="N3" s="175" t="str">
        <f>'Blasons Départ'!E21</f>
        <v>40_cm</v>
      </c>
      <c r="O3" s="176" t="str">
        <f>'Blasons Départ'!E22</f>
        <v>40_cm</v>
      </c>
    </row>
    <row r="4" spans="2:15" ht="78" customHeight="1" x14ac:dyDescent="0.4">
      <c r="B4" s="178" t="str">
        <f>'Blasons Départ'!E7</f>
        <v>40_cm</v>
      </c>
      <c r="C4" s="179">
        <f>'Blasons Départ'!E8</f>
        <v>0</v>
      </c>
      <c r="D4" s="177"/>
      <c r="E4" s="178" t="str">
        <f>'Blasons Départ'!E11</f>
        <v>40_cm</v>
      </c>
      <c r="F4" s="179" t="str">
        <f>'Blasons Départ'!E12</f>
        <v>60_cm</v>
      </c>
      <c r="G4" s="177"/>
      <c r="H4" s="178" t="str">
        <f>'Blasons Départ'!E15</f>
        <v>40_cm</v>
      </c>
      <c r="I4" s="179" t="str">
        <f>'Blasons Départ'!E16</f>
        <v>40_cm</v>
      </c>
      <c r="J4" s="177"/>
      <c r="K4" s="178" t="str">
        <f>'Blasons Départ'!E19</f>
        <v>40_cm</v>
      </c>
      <c r="L4" s="179">
        <f>'Blasons Départ'!E20</f>
        <v>0</v>
      </c>
      <c r="M4" s="177"/>
      <c r="N4" s="178">
        <f>'Blasons Départ'!E23</f>
        <v>0</v>
      </c>
      <c r="O4" s="179" t="str">
        <f>'Blasons Départ'!E24</f>
        <v>40_cm</v>
      </c>
    </row>
    <row r="6" spans="2:15" x14ac:dyDescent="0.4">
      <c r="B6" s="201" t="s">
        <v>106</v>
      </c>
      <c r="C6" s="202"/>
      <c r="D6" s="165"/>
      <c r="E6" s="201" t="s">
        <v>105</v>
      </c>
      <c r="F6" s="202"/>
      <c r="G6" s="165"/>
      <c r="H6" s="201" t="s">
        <v>104</v>
      </c>
      <c r="I6" s="202"/>
      <c r="J6" s="165"/>
      <c r="K6" s="201" t="s">
        <v>103</v>
      </c>
      <c r="L6" s="202"/>
      <c r="M6" s="165"/>
      <c r="N6" s="201" t="s">
        <v>211</v>
      </c>
      <c r="O6" s="202"/>
    </row>
    <row r="7" spans="2:15" ht="78" customHeight="1" x14ac:dyDescent="0.4">
      <c r="B7" s="175" t="str">
        <f>'Blasons Départ'!E25</f>
        <v>TSP_40_cm</v>
      </c>
      <c r="C7" s="176" t="str">
        <f>'Blasons Départ'!E26</f>
        <v>40_cm</v>
      </c>
      <c r="D7" s="177"/>
      <c r="E7" s="175" t="str">
        <f>'Blasons Départ'!E29</f>
        <v>TSP_40_cm</v>
      </c>
      <c r="F7" s="176" t="str">
        <f>'Blasons Départ'!E30</f>
        <v>40_cm</v>
      </c>
      <c r="G7" s="177"/>
      <c r="H7" s="175" t="str">
        <f>'Blasons Départ'!E33</f>
        <v>40_cm</v>
      </c>
      <c r="I7" s="176" t="str">
        <f>'Blasons Départ'!E34</f>
        <v>60_cm</v>
      </c>
      <c r="J7" s="177"/>
      <c r="K7" s="175" t="str">
        <f>'Blasons Départ'!E37</f>
        <v>40_cm</v>
      </c>
      <c r="L7" s="176" t="str">
        <f>'Blasons Départ'!E38</f>
        <v>40_cm</v>
      </c>
      <c r="M7" s="177"/>
      <c r="N7" s="175" t="str">
        <f>'Blasons Départ'!E41</f>
        <v>40_cm</v>
      </c>
      <c r="O7" s="176" t="str">
        <f>'Blasons Départ'!E42</f>
        <v>40_cm</v>
      </c>
    </row>
    <row r="8" spans="2:15" ht="78" customHeight="1" x14ac:dyDescent="0.4">
      <c r="B8" s="178" t="str">
        <f>'Blasons Départ'!E27</f>
        <v>40_cm</v>
      </c>
      <c r="C8" s="179">
        <f>'Blasons Départ'!E28</f>
        <v>0</v>
      </c>
      <c r="D8" s="177"/>
      <c r="E8" s="178" t="str">
        <f>'Blasons Départ'!E31</f>
        <v>40_cm</v>
      </c>
      <c r="F8" s="179" t="str">
        <f>'Blasons Départ'!E32</f>
        <v>40_cm</v>
      </c>
      <c r="G8" s="177"/>
      <c r="H8" s="178" t="str">
        <f>'Blasons Départ'!E35</f>
        <v>TSP_40_cm</v>
      </c>
      <c r="I8" s="179" t="str">
        <f>'Blasons Départ'!E36</f>
        <v>60_cm</v>
      </c>
      <c r="J8" s="177"/>
      <c r="K8" s="178" t="str">
        <f>'Blasons Départ'!E39</f>
        <v>40_cm</v>
      </c>
      <c r="L8" s="179" t="str">
        <f>'Blasons Départ'!E40</f>
        <v>40_cm</v>
      </c>
      <c r="M8" s="177"/>
      <c r="N8" s="178" t="str">
        <f>'Blasons Départ'!E43</f>
        <v>40_cm</v>
      </c>
      <c r="O8" s="179">
        <f>'Blasons Départ'!E44</f>
        <v>0</v>
      </c>
    </row>
    <row r="10" spans="2:15" x14ac:dyDescent="0.4">
      <c r="B10" s="201" t="s">
        <v>212</v>
      </c>
      <c r="C10" s="202"/>
      <c r="D10" s="165"/>
      <c r="E10" s="201" t="s">
        <v>213</v>
      </c>
      <c r="F10" s="202"/>
      <c r="G10" s="165"/>
      <c r="H10" s="201" t="s">
        <v>214</v>
      </c>
      <c r="I10" s="202"/>
      <c r="J10" s="165"/>
      <c r="K10" s="201" t="s">
        <v>215</v>
      </c>
      <c r="L10" s="202"/>
      <c r="M10" s="165"/>
      <c r="N10" s="201" t="s">
        <v>216</v>
      </c>
      <c r="O10" s="202"/>
    </row>
    <row r="11" spans="2:15" ht="78" customHeight="1" x14ac:dyDescent="0.4">
      <c r="B11" s="175">
        <f>'Blasons Départ'!E45</f>
        <v>0</v>
      </c>
      <c r="C11" s="176">
        <f>'Blasons Départ'!E46</f>
        <v>0</v>
      </c>
      <c r="D11" s="177"/>
      <c r="E11" s="175">
        <f>'Blasons Départ'!E49</f>
        <v>0</v>
      </c>
      <c r="F11" s="176">
        <v>50</v>
      </c>
      <c r="G11" s="177"/>
      <c r="H11" s="175">
        <f>'Blasons Départ'!E53</f>
        <v>0</v>
      </c>
      <c r="I11" s="176">
        <f>'Blasons Départ'!E54</f>
        <v>0</v>
      </c>
      <c r="J11" s="177"/>
      <c r="K11" s="175">
        <f>'Blasons Départ'!E57</f>
        <v>0</v>
      </c>
      <c r="L11" s="176">
        <f>'Blasons Départ'!E58</f>
        <v>0</v>
      </c>
      <c r="M11" s="177"/>
      <c r="N11" s="175">
        <f>'Blasons Départ'!E61</f>
        <v>0</v>
      </c>
      <c r="O11" s="176">
        <f>'Blasons Départ'!E62</f>
        <v>0</v>
      </c>
    </row>
    <row r="12" spans="2:15" ht="78" customHeight="1" x14ac:dyDescent="0.4">
      <c r="B12" s="178">
        <f>'Blasons Départ'!E47</f>
        <v>0</v>
      </c>
      <c r="C12" s="179">
        <f>'Blasons Départ'!E48</f>
        <v>0</v>
      </c>
      <c r="D12" s="177"/>
      <c r="E12" s="178">
        <f>'Blasons Départ'!E51</f>
        <v>0</v>
      </c>
      <c r="F12" s="179">
        <f>'Blasons Départ'!E52</f>
        <v>0</v>
      </c>
      <c r="G12" s="177"/>
      <c r="H12" s="178">
        <f>'Blasons Départ'!E55</f>
        <v>0</v>
      </c>
      <c r="I12" s="179">
        <f>'Blasons Départ'!E56</f>
        <v>0</v>
      </c>
      <c r="J12" s="177"/>
      <c r="K12" s="178">
        <f>'Blasons Départ'!E59</f>
        <v>0</v>
      </c>
      <c r="L12" s="179">
        <f>'Blasons Départ'!E60</f>
        <v>0</v>
      </c>
      <c r="M12" s="177"/>
      <c r="N12" s="178">
        <f>'Blasons Départ'!E63</f>
        <v>0</v>
      </c>
      <c r="O12" s="179">
        <f>'Blasons Départ'!E64</f>
        <v>0</v>
      </c>
    </row>
  </sheetData>
  <mergeCells count="15">
    <mergeCell ref="B2:C2"/>
    <mergeCell ref="E2:F2"/>
    <mergeCell ref="H2:I2"/>
    <mergeCell ref="K2:L2"/>
    <mergeCell ref="N2:O2"/>
    <mergeCell ref="B6:C6"/>
    <mergeCell ref="E6:F6"/>
    <mergeCell ref="H6:I6"/>
    <mergeCell ref="K6:L6"/>
    <mergeCell ref="N6:O6"/>
    <mergeCell ref="B10:C10"/>
    <mergeCell ref="E10:F10"/>
    <mergeCell ref="H10:I10"/>
    <mergeCell ref="K10:L10"/>
    <mergeCell ref="N10:O10"/>
  </mergeCells>
  <printOptions horizontalCentered="1" verticalCentered="1"/>
  <pageMargins left="0" right="0" top="0" bottom="0" header="0" footer="0"/>
  <pageSetup paperSize="9" scale="77" orientation="landscape" horizontalDpi="4294967293" verticalDpi="0" r:id="rId1"/>
  <drawing r:id="rId2"/>
  <legacy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061389E-0EDA-4F62-9FE6-E9B53968627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9</vt:i4>
      </vt:variant>
    </vt:vector>
  </HeadingPairs>
  <TitlesOfParts>
    <vt:vector size="21" baseType="lpstr">
      <vt:lpstr>Procédure</vt:lpstr>
      <vt:lpstr>Inscriptions</vt:lpstr>
      <vt:lpstr>Sam. APM</vt:lpstr>
      <vt:lpstr>Sam. Soir</vt:lpstr>
      <vt:lpstr>Dim. Mat</vt:lpstr>
      <vt:lpstr>Dim. APM</vt:lpstr>
      <vt:lpstr>Récap départs</vt:lpstr>
      <vt:lpstr>Classement</vt:lpstr>
      <vt:lpstr>Paramètres</vt:lpstr>
      <vt:lpstr>Blasons</vt:lpstr>
      <vt:lpstr>Blasons Départ</vt:lpstr>
      <vt:lpstr>Répartition cibles</vt:lpstr>
      <vt:lpstr>_Depart</vt:lpstr>
      <vt:lpstr>Depart1</vt:lpstr>
      <vt:lpstr>Depart2</vt:lpstr>
      <vt:lpstr>Depart3</vt:lpstr>
      <vt:lpstr>Depart4</vt:lpstr>
      <vt:lpstr>Classement!Impression_des_titres</vt:lpstr>
      <vt:lpstr>Inscriptions!Impression_des_titres</vt:lpstr>
      <vt:lpstr>L_Categories</vt:lpstr>
      <vt:lpstr>L_code_cat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cp:lastPrinted>2022-09-30T23:54:15Z</cp:lastPrinted>
  <dcterms:created xsi:type="dcterms:W3CDTF">2021-10-08T23:43:25Z</dcterms:created>
  <dcterms:modified xsi:type="dcterms:W3CDTF">2022-10-01T00:54:39Z</dcterms:modified>
</cp:coreProperties>
</file>