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92252999-A8A4-4692-BF90-D2069B6437F0}" xr6:coauthVersionLast="47" xr6:coauthVersionMax="47" xr10:uidLastSave="{00000000-0000-0000-0000-000000000000}"/>
  <bookViews>
    <workbookView xWindow="-108" yWindow="-108" windowWidth="23256" windowHeight="12576" activeTab="5" xr2:uid="{A7E02154-3FC5-4F56-B382-F153B9BDF08E}"/>
  </bookViews>
  <sheets>
    <sheet name="Accueil" sheetId="7" r:id="rId1"/>
    <sheet name="Saisie" sheetId="2" r:id="rId2"/>
    <sheet name="Stock" sheetId="3" r:id="rId3"/>
    <sheet name="BdD Produits" sheetId="4" r:id="rId4"/>
    <sheet name="Paramètres" sheetId="1" r:id="rId5"/>
    <sheet name="Gestion accès" sheetId="6" r:id="rId6"/>
  </sheets>
  <functionGroups builtInGroupCount="19"/>
  <definedNames>
    <definedName name="_BdD_Produits">'Gestion accès'!$C$14</definedName>
    <definedName name="_Gestion_Accès">'Gestion accès'!$C$16</definedName>
    <definedName name="_motPasse">'Gestion accès'!$C$11</definedName>
    <definedName name="_Paramètres">'Gestion accès'!$C$15</definedName>
    <definedName name="_Saisie">'Gestion accès'!$C$12</definedName>
    <definedName name="_Stock">'Gestion accès'!$C$13</definedName>
    <definedName name="_user">'Gestion accès'!$C$9</definedName>
    <definedName name="_Versions">'Gestion accès'!$C$17</definedName>
    <definedName name="DonnéesExternes_1" localSheetId="2" hidden="1">Stock!$B$2:$E$4</definedName>
    <definedName name="fc_Catégorie">Saisie!$D$7</definedName>
    <definedName name="fc_Date">Saisie!$D$3</definedName>
    <definedName name="fc_Modèle">Saisie!$D$9</definedName>
    <definedName name="fc_Mouvement">Saisie!$D$5</definedName>
    <definedName name="fc_Pièce">Saisie!$D$11</definedName>
    <definedName name="fc_Quantité">Saisie!$D$13</definedName>
    <definedName name="l_Catégorie">t_Catégorie[Catégorie]</definedName>
    <definedName name="l_Modèle">t_Modèle[Modèle]</definedName>
    <definedName name="l_Mouvement">t_Type_Mouvement[Mouvement]</definedName>
    <definedName name="l_Pièce">t_Pièce[Pièce]</definedName>
    <definedName name="l_Stock">Stock[Modèle]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3" i="6" l="1"/>
  <c r="C14" i="6"/>
  <c r="C15" i="6"/>
  <c r="C16" i="6"/>
  <c r="C17" i="6"/>
  <c r="C18" i="6"/>
  <c r="C19" i="6"/>
  <c r="C20" i="6"/>
  <c r="C11" i="6"/>
  <c r="A7" i="7"/>
  <c r="N1" i="7"/>
  <c r="C12" i="6"/>
  <c r="G6" i="2" l="1"/>
  <c r="G5" i="2"/>
  <c r="G4" i="2"/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E258" i="4"/>
  <c r="E259" i="4"/>
  <c r="E260" i="4"/>
  <c r="E261" i="4"/>
  <c r="E262" i="4"/>
  <c r="E263" i="4"/>
  <c r="E264" i="4"/>
  <c r="E265" i="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4A7872F-EFA3-4C31-8A18-446E109D9AE3}" keepAlive="1" name="Requête - Stock" description="Connexion à la requête « Stock » dans le classeur." type="5" refreshedVersion="7" background="1" saveData="1">
    <dbPr connection="Provider=Microsoft.Mashup.OleDb.1;Data Source=$Workbook$;Location=Stock;Extended Properties=&quot;&quot;" command="SELECT * FROM [Stock]"/>
  </connection>
</connections>
</file>

<file path=xl/sharedStrings.xml><?xml version="1.0" encoding="utf-8"?>
<sst xmlns="http://schemas.openxmlformats.org/spreadsheetml/2006/main" count="936" uniqueCount="120">
  <si>
    <t>All-In-One</t>
  </si>
  <si>
    <t>225628 - RE TAB SPECTREX360 G2 HP</t>
  </si>
  <si>
    <t>Batterie</t>
  </si>
  <si>
    <t>App. Mobile</t>
  </si>
  <si>
    <t>226349 - RE TAB SPECTREX360 G1 HP</t>
  </si>
  <si>
    <t>Bezel</t>
  </si>
  <si>
    <t>PC Fixe</t>
  </si>
  <si>
    <t>227835 - RE TAB X360 1030 G2 HP</t>
  </si>
  <si>
    <t>Clavier</t>
  </si>
  <si>
    <t>PC Portable</t>
  </si>
  <si>
    <t>227836 - RE X360 1030 WX G2 HP</t>
  </si>
  <si>
    <t>Dalle</t>
  </si>
  <si>
    <t>229807 - RE 830 EBW10 G5 256 HP</t>
  </si>
  <si>
    <t>Frontcover</t>
  </si>
  <si>
    <t>229808 - RE 850 EBW10 G5 256 HP</t>
  </si>
  <si>
    <t>Touchpad</t>
  </si>
  <si>
    <t>229999 - RE EBT X360 1030 G3 HP</t>
  </si>
  <si>
    <t>230142 - RE 820 G1 HP</t>
  </si>
  <si>
    <t>230143 - RE 820 G2 HP</t>
  </si>
  <si>
    <t>230144 - RE 820 G3 HP</t>
  </si>
  <si>
    <t>230145 - RE 840 G1 HP</t>
  </si>
  <si>
    <t>230146 - RE 840 G2 HP</t>
  </si>
  <si>
    <t>230147 - RE 840 G3 HP</t>
  </si>
  <si>
    <t>230148 - RE 850 G1 HP</t>
  </si>
  <si>
    <t>230149 - RE 850 G2 HP</t>
  </si>
  <si>
    <t>230150 - RE 850 G3 HP</t>
  </si>
  <si>
    <t>230332 - RE Z30A TOS</t>
  </si>
  <si>
    <t>230333 - RE Z30B TOS</t>
  </si>
  <si>
    <t>231926 - RE 830 G6 256 HP</t>
  </si>
  <si>
    <t>231927 - RE 850 G6 256 HP</t>
  </si>
  <si>
    <t>232341 - RE T495S AMD LEN</t>
  </si>
  <si>
    <t>233224 - RE EBT X360 1040 G5 HP</t>
  </si>
  <si>
    <t>233225 - RE EBT X360 1040 G6 HP</t>
  </si>
  <si>
    <t>233226 - RE 745 G6 AMD HP</t>
  </si>
  <si>
    <t>233540 - RE EBT X360 830 G6 HP</t>
  </si>
  <si>
    <t>233549 - RE ZBOOK 15 G6 WSTAT HP</t>
  </si>
  <si>
    <t>234766 - RE T14S AMD LEN</t>
  </si>
  <si>
    <t>235040 - RE 845 AMD G7 HP</t>
  </si>
  <si>
    <t>235041 - RE 850 INTEL G7 HP</t>
  </si>
  <si>
    <t>235042 - RE EBT X360 830 G7 HP</t>
  </si>
  <si>
    <t>235123 - RE ZBOOK 15 G7 WSTAT HP</t>
  </si>
  <si>
    <t>235703 - RE 850 INTEL G8 HP</t>
  </si>
  <si>
    <t>235758 - RE 845 AMD G8 HP</t>
  </si>
  <si>
    <t>235831 - RE EBT X360 830 G8 HP</t>
  </si>
  <si>
    <t>235832 - RE ZBOOK 17 G7 HP</t>
  </si>
  <si>
    <t>236411 - RE 850 INTEL G7 ESN HP</t>
  </si>
  <si>
    <t>236760 - RE ZBOOK 15 G8 WSTAT HP</t>
  </si>
  <si>
    <t>236762 - RE ZBOOK 17 G8 HP</t>
  </si>
  <si>
    <t>237925 - RE 645 AMD G9 HP</t>
  </si>
  <si>
    <t>Modèles</t>
  </si>
  <si>
    <t>Pièces</t>
  </si>
  <si>
    <t>Catégorie</t>
  </si>
  <si>
    <t>Modèle</t>
  </si>
  <si>
    <t>Pièce</t>
  </si>
  <si>
    <t>Quantité</t>
  </si>
  <si>
    <t>Date</t>
  </si>
  <si>
    <t>Produits</t>
  </si>
  <si>
    <t>220942 - RE 800 AIO23 W8-1WIFI HP</t>
  </si>
  <si>
    <t>CPU</t>
  </si>
  <si>
    <t>221875 - RE 800MT EBW7 I7 HP</t>
  </si>
  <si>
    <t>Boitier</t>
  </si>
  <si>
    <t>230138 - RE 600 MINI G1 HP</t>
  </si>
  <si>
    <t>230139 - RE 600 MINI G2 HP</t>
  </si>
  <si>
    <t>230140 - RE 600 TWR G1 HP</t>
  </si>
  <si>
    <t>230141 - RE 600 TWR G2 HP</t>
  </si>
  <si>
    <t>230331 - RE 5050 MFF DELL</t>
  </si>
  <si>
    <t>231924 - RE 600 MINI G4 PENT HP</t>
  </si>
  <si>
    <t>231925 - RE 600 MT G4 I7 HP</t>
  </si>
  <si>
    <t>232127 - RE 600 AIO HP</t>
  </si>
  <si>
    <t>232361 - RE 600 MT G3 I7 HP</t>
  </si>
  <si>
    <t>232543 - RE 600 MT G5 I7 HP</t>
  </si>
  <si>
    <t>234873 - RE CAISSE IPHONE 6</t>
  </si>
  <si>
    <t>235841 - RE CAISSE IPAD MINI 4</t>
  </si>
  <si>
    <t>Ecran</t>
  </si>
  <si>
    <t>235842 - RE CAISSE IPAD MINI 5</t>
  </si>
  <si>
    <t>Codes Articles</t>
  </si>
  <si>
    <t>Entrée</t>
  </si>
  <si>
    <t>Sortie</t>
  </si>
  <si>
    <t>Mouvement</t>
  </si>
  <si>
    <t>Stock</t>
  </si>
  <si>
    <t>https://forum.excel-pratique.com/excel/probleme-de-copier-coller-dans-une-macro-174914</t>
  </si>
  <si>
    <t>Pour modifier une valeur, double clic sur la ligne concernée, modifier, clic sur Modification.
Pour supprimer une valeur, double clic sur la ligne concernée, modifier, clic sur Suppression.</t>
  </si>
  <si>
    <t>Code</t>
  </si>
  <si>
    <t>Utilisateurs enregistrés</t>
  </si>
  <si>
    <t>Gestion des accès par feuille</t>
  </si>
  <si>
    <t>Admin</t>
  </si>
  <si>
    <t>TABLE DES ACCES</t>
  </si>
  <si>
    <t>↓</t>
  </si>
  <si>
    <t>Invité</t>
  </si>
  <si>
    <t>Davy</t>
  </si>
  <si>
    <t>Archad</t>
  </si>
  <si>
    <t>Olivier</t>
  </si>
  <si>
    <t>Frédéric</t>
  </si>
  <si>
    <t>Léa</t>
  </si>
  <si>
    <t>Samir</t>
  </si>
  <si>
    <t>Laurent</t>
  </si>
  <si>
    <t>Test</t>
  </si>
  <si>
    <t>Nouveau</t>
  </si>
  <si>
    <t>Mot de passe</t>
  </si>
  <si>
    <t>→</t>
  </si>
  <si>
    <t>admin</t>
  </si>
  <si>
    <t>davy</t>
  </si>
  <si>
    <t>archad</t>
  </si>
  <si>
    <t>olivier</t>
  </si>
  <si>
    <t>fred</t>
  </si>
  <si>
    <t>lea</t>
  </si>
  <si>
    <t>samir</t>
  </si>
  <si>
    <t>laurent</t>
  </si>
  <si>
    <t>test</t>
  </si>
  <si>
    <t>nouveau</t>
  </si>
  <si>
    <t>Versions</t>
  </si>
  <si>
    <t>Saisie</t>
  </si>
  <si>
    <t>BdD Produits</t>
  </si>
  <si>
    <t>Paramètres</t>
  </si>
  <si>
    <t>Gestion Accès</t>
  </si>
  <si>
    <t>Utilisateur logué</t>
  </si>
  <si>
    <t>Gestion des pièces détachées
Version Bêta</t>
  </si>
  <si>
    <t>Pour toutes questions</t>
  </si>
  <si>
    <t>Astuce : Pour avoir 3 jours de congés payés sans qu'ils soient décomptés</t>
  </si>
  <si>
    <t>ou demande d'ouverture de compte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</si>
</sst>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3" x14ac:knownFonts="1">
    <font>
      <sz val="11"/>
      <color theme="1"/>
      <name val="Segoe UI"/>
      <family val="2"/>
    </font>
    <font>
      <b/>
      <sz val="11"/>
      <color theme="1"/>
      <name val="Segoe UI"/>
      <family val="2"/>
    </font>
    <font>
      <u/>
      <sz val="11"/>
      <color theme="10"/>
      <name val="Segoe UI"/>
      <family val="2"/>
    </font>
    <font>
      <b/>
      <sz val="12"/>
      <color theme="0"/>
      <name val="Segoe U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Segoe UI"/>
      <family val="2"/>
    </font>
    <font>
      <sz val="11"/>
      <color theme="8" tint="0.59999389629810485"/>
      <name val="Segoe UI"/>
      <family val="2"/>
    </font>
    <font>
      <b/>
      <sz val="36"/>
      <color rgb="FF95C11E"/>
      <name val="Monotype Corsiva"/>
      <family val="4"/>
    </font>
    <font>
      <b/>
      <sz val="11"/>
      <color theme="1"/>
      <name val="calibri"/>
      <family val="2"/>
    </font>
    <font>
      <sz val="11"/>
      <color theme="0"/>
      <name val="calibri"/>
      <family val="2"/>
    </font>
    <font>
      <b/>
      <sz val="20"/>
      <color rgb="FF95C11E"/>
      <name val="Monotype Corsiva"/>
      <family val="4"/>
    </font>
    <font>
      <b/>
      <sz val="28"/>
      <color rgb="FF95C11E"/>
      <name val="Monotype Corsiva"/>
      <family val="4"/>
    </font>
  </fonts>
  <fills count="9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4" fillId="0" borderId="0"/>
  </cellStyleXfs>
  <cellXfs count="3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 indent="1"/>
    </xf>
    <xf numFmtId="0" fontId="0" fillId="2" borderId="0" xfId="0" applyFill="1" applyAlignment="1">
      <alignment vertical="center"/>
    </xf>
    <xf numFmtId="0" fontId="1" fillId="2" borderId="0" xfId="0" applyFont="1" applyFill="1" applyAlignment="1">
      <alignment horizontal="right" vertical="center" indent="1"/>
    </xf>
    <xf numFmtId="0" fontId="3" fillId="2" borderId="0" xfId="0" applyFont="1" applyFill="1" applyAlignment="1">
      <alignment horizontal="right" vertical="center" indent="1"/>
    </xf>
    <xf numFmtId="0" fontId="0" fillId="3" borderId="0" xfId="0" applyFill="1" applyAlignment="1">
      <alignment horizontal="left" vertical="center" indent="1"/>
    </xf>
    <xf numFmtId="16" fontId="0" fillId="3" borderId="0" xfId="0" applyNumberFormat="1" applyFill="1" applyAlignment="1">
      <alignment horizontal="left" vertical="center" indent="1"/>
    </xf>
    <xf numFmtId="0" fontId="4" fillId="0" borderId="0" xfId="2"/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right" vertical="center" indent="1"/>
    </xf>
    <xf numFmtId="14" fontId="0" fillId="0" borderId="0" xfId="0" applyNumberFormat="1" applyAlignment="1">
      <alignment horizontal="center" vertical="center"/>
    </xf>
    <xf numFmtId="0" fontId="2" fillId="0" borderId="0" xfId="1" applyAlignment="1">
      <alignment vertical="center"/>
    </xf>
    <xf numFmtId="0" fontId="0" fillId="0" borderId="0" xfId="0" applyNumberFormat="1" applyAlignment="1">
      <alignment horizontal="left" vertical="center" indent="1"/>
    </xf>
    <xf numFmtId="0" fontId="0" fillId="0" borderId="0" xfId="0" applyAlignment="1">
      <alignment horizontal="center"/>
    </xf>
    <xf numFmtId="0" fontId="0" fillId="0" borderId="0" xfId="0" applyAlignment="1">
      <alignment horizontal="right" indent="1"/>
    </xf>
    <xf numFmtId="14" fontId="0" fillId="0" borderId="0" xfId="0" applyNumberFormat="1" applyAlignment="1">
      <alignment horizontal="left" vertical="center" indent="1"/>
    </xf>
    <xf numFmtId="14" fontId="0" fillId="3" borderId="0" xfId="0" applyNumberFormat="1" applyFill="1" applyAlignment="1">
      <alignment horizontal="left" vertical="center" indent="1"/>
    </xf>
    <xf numFmtId="0" fontId="0" fillId="0" borderId="0" xfId="0" applyAlignment="1">
      <alignment horizontal="right" vertical="center" indent="1"/>
    </xf>
    <xf numFmtId="0" fontId="0" fillId="4" borderId="0" xfId="0" applyFill="1" applyAlignment="1">
      <alignment vertical="center"/>
    </xf>
    <xf numFmtId="0" fontId="0" fillId="4" borderId="0" xfId="0" applyFill="1" applyAlignment="1">
      <alignment horizontal="center" vertical="center"/>
    </xf>
    <xf numFmtId="0" fontId="0" fillId="6" borderId="0" xfId="0" applyFill="1" applyAlignment="1">
      <alignment horizontal="right" vertical="center" indent="1"/>
    </xf>
    <xf numFmtId="0" fontId="0" fillId="3" borderId="0" xfId="0" applyFill="1" applyAlignment="1">
      <alignment horizontal="right" vertical="center" indent="1"/>
    </xf>
    <xf numFmtId="0" fontId="0" fillId="7" borderId="0" xfId="0" applyFill="1" applyAlignment="1">
      <alignment horizontal="center" vertical="center"/>
    </xf>
    <xf numFmtId="0" fontId="0" fillId="8" borderId="0" xfId="0" applyFill="1" applyAlignment="1">
      <alignment vertical="center"/>
    </xf>
    <xf numFmtId="0" fontId="8" fillId="0" borderId="0" xfId="2" applyFont="1" applyAlignment="1">
      <alignment horizontal="center"/>
    </xf>
    <xf numFmtId="164" fontId="11" fillId="0" borderId="0" xfId="2" applyNumberFormat="1" applyFont="1" applyAlignment="1">
      <alignment horizontal="center" vertical="center"/>
    </xf>
    <xf numFmtId="0" fontId="8" fillId="0" borderId="0" xfId="2" applyFont="1" applyAlignment="1">
      <alignment horizontal="center" wrapText="1"/>
    </xf>
    <xf numFmtId="0" fontId="8" fillId="0" borderId="0" xfId="2" applyFont="1" applyAlignment="1">
      <alignment horizontal="center"/>
    </xf>
    <xf numFmtId="164" fontId="11" fillId="0" borderId="0" xfId="2" applyNumberFormat="1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12" fillId="0" borderId="0" xfId="2" applyFont="1" applyAlignment="1">
      <alignment horizontal="center"/>
    </xf>
    <xf numFmtId="0" fontId="5" fillId="0" borderId="0" xfId="2" applyFont="1" applyAlignment="1">
      <alignment horizontal="left" vertical="center"/>
    </xf>
    <xf numFmtId="0" fontId="5" fillId="0" borderId="0" xfId="2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10" fillId="5" borderId="0" xfId="0" applyFont="1" applyFill="1" applyAlignment="1">
      <alignment horizontal="center" vertical="center"/>
    </xf>
    <xf numFmtId="0" fontId="9" fillId="0" borderId="0" xfId="0" applyFont="1" applyAlignment="1">
      <alignment horizontal="left" vertical="center"/>
    </xf>
  </cellXfs>
  <cellStyles count="3">
    <cellStyle name="Lien hypertexte" xfId="1" builtinId="8"/>
    <cellStyle name="Normal" xfId="0" builtinId="0"/>
    <cellStyle name="Normal 2" xfId="2" xr:uid="{9369C0A7-C40E-49C9-B00B-DBB00B737132}"/>
  </cellStyles>
  <dxfs count="35">
    <dxf>
      <alignment horizontal="right" vertical="bottom" textRotation="0" wrapText="0" indent="1" justifyLastLine="0" shrinkToFit="0" readingOrder="0"/>
    </dxf>
    <dxf>
      <numFmt numFmtId="0" formatCode="General"/>
      <alignment horizontal="left" vertical="center" textRotation="0" wrapText="0" indent="1" justifyLastLine="0" shrinkToFit="0" readingOrder="0"/>
    </dxf>
    <dxf>
      <numFmt numFmtId="0" formatCode="General"/>
      <alignment horizontal="left" vertical="center" textRotation="0" wrapText="0" indent="1" justifyLastLine="0" shrinkToFit="0" readingOrder="0"/>
    </dxf>
    <dxf>
      <numFmt numFmtId="0" formatCode="General"/>
      <alignment horizontal="left" vertical="center" textRotation="0" wrapText="0" indent="1" justifyLastLine="0" shrinkToFit="0" readingOrder="0"/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numFmt numFmtId="0" formatCode="General"/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3" formatCode="#,##0"/>
      <alignment horizontal="righ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left" vertical="center" textRotation="0" wrapText="0" indent="1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5190"/>
      <color rgb="FF95C11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mailto:francois.jegout@afb-group.eu?subject=Probl&#232;me%20fichier%20pi&#232;ces%20d&#233;tach&#233;es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95249</xdr:colOff>
      <xdr:row>0</xdr:row>
      <xdr:rowOff>69477</xdr:rowOff>
    </xdr:from>
    <xdr:to>
      <xdr:col>2</xdr:col>
      <xdr:colOff>123824</xdr:colOff>
      <xdr:row>4</xdr:row>
      <xdr:rowOff>344812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87A8DF38-710E-4D91-96EE-76C54EE70C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49" y="69477"/>
          <a:ext cx="1613535" cy="1037335"/>
        </a:xfrm>
        <a:prstGeom prst="rect">
          <a:avLst/>
        </a:prstGeom>
      </xdr:spPr>
    </xdr:pic>
    <xdr:clientData/>
  </xdr:twoCellAnchor>
  <xdr:twoCellAnchor editAs="oneCell">
    <xdr:from>
      <xdr:col>11</xdr:col>
      <xdr:colOff>276225</xdr:colOff>
      <xdr:row>0</xdr:row>
      <xdr:rowOff>9525</xdr:rowOff>
    </xdr:from>
    <xdr:to>
      <xdr:col>12</xdr:col>
      <xdr:colOff>695325</xdr:colOff>
      <xdr:row>4</xdr:row>
      <xdr:rowOff>428625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7D8D1031-431C-444B-8216-5182B5EAB9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3505" y="9525"/>
          <a:ext cx="1211580" cy="1181100"/>
        </a:xfrm>
        <a:prstGeom prst="rect">
          <a:avLst/>
        </a:prstGeom>
      </xdr:spPr>
    </xdr:pic>
    <xdr:clientData/>
  </xdr:twoCellAnchor>
  <xdr:twoCellAnchor>
    <xdr:from>
      <xdr:col>7</xdr:col>
      <xdr:colOff>285750</xdr:colOff>
      <xdr:row>9</xdr:row>
      <xdr:rowOff>127001</xdr:rowOff>
    </xdr:from>
    <xdr:to>
      <xdr:col>9</xdr:col>
      <xdr:colOff>529166</xdr:colOff>
      <xdr:row>13</xdr:row>
      <xdr:rowOff>127002</xdr:rowOff>
    </xdr:to>
    <xdr:sp macro="[0]!Deconnecter" textlink="">
      <xdr:nvSpPr>
        <xdr:cNvPr id="4" name="Rectangle : coins arrondis 3" descr="ACCEDER AU&#10;TABLEAU DE BORD">
          <a:extLst>
            <a:ext uri="{FF2B5EF4-FFF2-40B4-BE49-F238E27FC236}">
              <a16:creationId xmlns:a16="http://schemas.microsoft.com/office/drawing/2014/main" id="{CBC22017-EE9E-4FD6-8547-50789DAAF1C7}"/>
            </a:ext>
          </a:extLst>
        </xdr:cNvPr>
        <xdr:cNvSpPr/>
      </xdr:nvSpPr>
      <xdr:spPr>
        <a:xfrm>
          <a:off x="5833110" y="2854961"/>
          <a:ext cx="1828376" cy="731521"/>
        </a:xfrm>
        <a:prstGeom prst="roundRect">
          <a:avLst/>
        </a:prstGeom>
        <a:solidFill>
          <a:srgbClr val="FF0000"/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chemeClr val="tx1">
                  <a:lumMod val="95000"/>
                  <a:lumOff val="5000"/>
                </a:schemeClr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DECONNEXION</a:t>
          </a:r>
          <a:endParaRPr kumimoji="0" lang="fr-FR" sz="2800" b="1" i="0" u="none" strike="noStrike" kern="0" cap="none" spc="0" normalizeH="0" baseline="0" noProof="0">
            <a:ln>
              <a:noFill/>
            </a:ln>
            <a:solidFill>
              <a:schemeClr val="tx1">
                <a:lumMod val="95000"/>
                <a:lumOff val="5000"/>
              </a:schemeClr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232833</xdr:colOff>
      <xdr:row>9</xdr:row>
      <xdr:rowOff>148168</xdr:rowOff>
    </xdr:from>
    <xdr:to>
      <xdr:col>5</xdr:col>
      <xdr:colOff>476249</xdr:colOff>
      <xdr:row>13</xdr:row>
      <xdr:rowOff>148169</xdr:rowOff>
    </xdr:to>
    <xdr:sp macro="[0]!Connecter" textlink="">
      <xdr:nvSpPr>
        <xdr:cNvPr id="5" name="Rectangle : coins arrondis 4" descr="ACCEDER AU&#10;TABLEAU DE BORD">
          <a:extLst>
            <a:ext uri="{FF2B5EF4-FFF2-40B4-BE49-F238E27FC236}">
              <a16:creationId xmlns:a16="http://schemas.microsoft.com/office/drawing/2014/main" id="{0A76DE2B-3AEE-447C-AC48-D9FB223C5647}"/>
            </a:ext>
          </a:extLst>
        </xdr:cNvPr>
        <xdr:cNvSpPr/>
      </xdr:nvSpPr>
      <xdr:spPr>
        <a:xfrm>
          <a:off x="2610273" y="2876128"/>
          <a:ext cx="1828376" cy="731521"/>
        </a:xfrm>
        <a:prstGeom prst="roundRect">
          <a:avLst/>
        </a:prstGeom>
        <a:solidFill>
          <a:schemeClr val="accent6"/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chemeClr val="tx1">
                  <a:lumMod val="95000"/>
                  <a:lumOff val="5000"/>
                </a:schemeClr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CONNEXION</a:t>
          </a:r>
          <a:endParaRPr kumimoji="0" lang="fr-FR" sz="2800" b="1" i="0" u="none" strike="noStrike" kern="0" cap="none" spc="0" normalizeH="0" baseline="0" noProof="0">
            <a:ln>
              <a:noFill/>
            </a:ln>
            <a:solidFill>
              <a:schemeClr val="tx1">
                <a:lumMod val="95000"/>
                <a:lumOff val="5000"/>
              </a:schemeClr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2</xdr:col>
      <xdr:colOff>687916</xdr:colOff>
      <xdr:row>26</xdr:row>
      <xdr:rowOff>0</xdr:rowOff>
    </xdr:from>
    <xdr:to>
      <xdr:col>4</xdr:col>
      <xdr:colOff>8246</xdr:colOff>
      <xdr:row>29</xdr:row>
      <xdr:rowOff>179282</xdr:rowOff>
    </xdr:to>
    <xdr:pic>
      <xdr:nvPicPr>
        <xdr:cNvPr id="6" name="Image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2717AA6A-9046-4E4C-A79B-7A7986B15D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2876" y="5836920"/>
          <a:ext cx="905290" cy="727922"/>
        </a:xfrm>
        <a:prstGeom prst="rect">
          <a:avLst/>
        </a:prstGeom>
      </xdr:spPr>
    </xdr:pic>
    <xdr:clientData/>
  </xdr:twoCellAnchor>
  <xdr:twoCellAnchor editAs="oneCell">
    <xdr:from>
      <xdr:col>9</xdr:col>
      <xdr:colOff>323673</xdr:colOff>
      <xdr:row>28</xdr:row>
      <xdr:rowOff>158751</xdr:rowOff>
    </xdr:from>
    <xdr:to>
      <xdr:col>10</xdr:col>
      <xdr:colOff>194380</xdr:colOff>
      <xdr:row>32</xdr:row>
      <xdr:rowOff>12358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967A7B95-27C5-4FB0-A5B8-9482C5F35B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55993" y="6361431"/>
          <a:ext cx="663187" cy="58512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693420</xdr:colOff>
      <xdr:row>13</xdr:row>
      <xdr:rowOff>137700</xdr:rowOff>
    </xdr:from>
    <xdr:to>
      <xdr:col>3</xdr:col>
      <xdr:colOff>505080</xdr:colOff>
      <xdr:row>14</xdr:row>
      <xdr:rowOff>176340</xdr:rowOff>
    </xdr:to>
    <xdr:sp macro="[0]!Feuil2.Ajou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7B0BA7D-D9CD-44AC-AF41-8CA282090090}"/>
            </a:ext>
          </a:extLst>
        </xdr:cNvPr>
        <xdr:cNvSpPr/>
      </xdr:nvSpPr>
      <xdr:spPr>
        <a:xfrm>
          <a:off x="1181100" y="3094260"/>
          <a:ext cx="1008000" cy="252000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bg1"/>
              </a:solidFill>
            </a:rPr>
            <a:t>Validation</a:t>
          </a:r>
        </a:p>
      </xdr:txBody>
    </xdr:sp>
    <xdr:clientData fPrintsWithSheet="0"/>
  </xdr:twoCellAnchor>
  <xdr:twoCellAnchor>
    <xdr:from>
      <xdr:col>10</xdr:col>
      <xdr:colOff>2080260</xdr:colOff>
      <xdr:row>0</xdr:row>
      <xdr:rowOff>90900</xdr:rowOff>
    </xdr:from>
    <xdr:to>
      <xdr:col>13</xdr:col>
      <xdr:colOff>277020</xdr:colOff>
      <xdr:row>1</xdr:row>
      <xdr:rowOff>129540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96A6EA53-940D-4E72-967C-2C12D817B1EB}"/>
            </a:ext>
          </a:extLst>
        </xdr:cNvPr>
        <xdr:cNvGrpSpPr/>
      </xdr:nvGrpSpPr>
      <xdr:grpSpPr>
        <a:xfrm>
          <a:off x="10614660" y="90900"/>
          <a:ext cx="2623980" cy="252000"/>
          <a:chOff x="10995660" y="83820"/>
          <a:chExt cx="2623980" cy="252000"/>
        </a:xfrm>
      </xdr:grpSpPr>
      <xdr:sp macro="[0]!Feuil2.ModifyRecord" textlink="">
        <xdr:nvSpPr>
          <xdr:cNvPr id="3" name="Rectangle : coins arrondis 2">
            <a:extLst>
              <a:ext uri="{FF2B5EF4-FFF2-40B4-BE49-F238E27FC236}">
                <a16:creationId xmlns:a16="http://schemas.microsoft.com/office/drawing/2014/main" id="{D6BF11A2-1275-42E8-BFF0-1E378B372055}"/>
              </a:ext>
            </a:extLst>
          </xdr:cNvPr>
          <xdr:cNvSpPr/>
        </xdr:nvSpPr>
        <xdr:spPr>
          <a:xfrm>
            <a:off x="10995660" y="83820"/>
            <a:ext cx="1260000" cy="252000"/>
          </a:xfrm>
          <a:prstGeom prst="roundRect">
            <a:avLst/>
          </a:prstGeom>
          <a:solidFill>
            <a:schemeClr val="accent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200" b="1">
                <a:solidFill>
                  <a:schemeClr val="bg1"/>
                </a:solidFill>
              </a:rPr>
              <a:t>Modification</a:t>
            </a:r>
          </a:p>
        </xdr:txBody>
      </xdr:sp>
      <xdr:sp macro="[0]!Feuil2.SupprLigne" textlink="">
        <xdr:nvSpPr>
          <xdr:cNvPr id="4" name="Rectangle : coins arrondis 3">
            <a:extLst>
              <a:ext uri="{FF2B5EF4-FFF2-40B4-BE49-F238E27FC236}">
                <a16:creationId xmlns:a16="http://schemas.microsoft.com/office/drawing/2014/main" id="{1A0BCF01-F4D1-4E42-B55F-AF3EC10DE78E}"/>
              </a:ext>
            </a:extLst>
          </xdr:cNvPr>
          <xdr:cNvSpPr/>
        </xdr:nvSpPr>
        <xdr:spPr>
          <a:xfrm>
            <a:off x="12359640" y="83820"/>
            <a:ext cx="1260000" cy="252000"/>
          </a:xfrm>
          <a:prstGeom prst="roundRect">
            <a:avLst/>
          </a:prstGeom>
          <a:solidFill>
            <a:schemeClr val="accent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200" b="1">
                <a:solidFill>
                  <a:schemeClr val="bg1"/>
                </a:solidFill>
              </a:rPr>
              <a:t>Suppression</a:t>
            </a:r>
          </a:p>
        </xdr:txBody>
      </xdr:sp>
    </xdr:grpSp>
    <xdr:clientData fPrintsWithSheet="0"/>
  </xdr:twoCellAnchor>
  <xdr:twoCellAnchor editAs="absolute">
    <xdr:from>
      <xdr:col>3</xdr:col>
      <xdr:colOff>1712340</xdr:colOff>
      <xdr:row>13</xdr:row>
      <xdr:rowOff>137700</xdr:rowOff>
    </xdr:from>
    <xdr:to>
      <xdr:col>4</xdr:col>
      <xdr:colOff>0</xdr:colOff>
      <xdr:row>14</xdr:row>
      <xdr:rowOff>176340</xdr:rowOff>
    </xdr:to>
    <xdr:sp macro="[0]!Feuil2.Efface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52732D97-D661-4208-8874-C2F093BA711B}"/>
            </a:ext>
          </a:extLst>
        </xdr:cNvPr>
        <xdr:cNvSpPr/>
      </xdr:nvSpPr>
      <xdr:spPr>
        <a:xfrm>
          <a:off x="3396360" y="3094260"/>
          <a:ext cx="1008000" cy="252000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bg1"/>
              </a:solidFill>
            </a:rPr>
            <a:t>Effacer</a:t>
          </a:r>
        </a:p>
      </xdr:txBody>
    </xdr:sp>
    <xdr:clientData fPrintsWithSheet="0"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19B3E934-797D-411F-AC2E-C2F30A550E6E}" autoFormatId="16" applyNumberFormats="0" applyBorderFormats="0" applyFontFormats="0" applyPatternFormats="0" applyAlignmentFormats="0" applyWidthHeightFormats="0">
  <queryTableRefresh nextId="6">
    <queryTableFields count="4">
      <queryTableField id="2" name="Catégorie" tableColumnId="2"/>
      <queryTableField id="1" name="Modèle" tableColumnId="1"/>
      <queryTableField id="3" name="Pièce" tableColumnId="3"/>
      <queryTableField id="4" name="Stock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7D03F87-667B-4AB5-960E-74B0E8F5DF34}" name="t_Stock" displayName="t_Stock" ref="G3:M6" totalsRowShown="0" headerRowDxfId="34" dataDxfId="33">
  <autoFilter ref="G3:M6" xr:uid="{97D03F87-667B-4AB5-960E-74B0E8F5DF3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7" xr3:uid="{CC2D990F-B926-4057-B684-E889A2F8D3A5}" name="Code" dataDxfId="32">
      <calculatedColumnFormula>IF(t_Stock[[#This Row],[Date]]&lt;&gt;"",YEAR(t_Stock[[#This Row],[Date]])&amp;TEXT(ROW()-3,"0000"),"")</calculatedColumnFormula>
    </tableColumn>
    <tableColumn id="1" xr3:uid="{702B16B6-575A-4BE8-B7C4-478A4D83A19A}" name="Date" dataDxfId="31"/>
    <tableColumn id="2" xr3:uid="{51440283-1C38-4130-AB77-66005C7E8460}" name="Mouvement" dataDxfId="30"/>
    <tableColumn id="3" xr3:uid="{28B3C349-0B36-4F82-B3B2-D85CB84EBD3D}" name="Catégorie" dataDxfId="29"/>
    <tableColumn id="4" xr3:uid="{D41490C5-0B28-44E7-80C8-28453D7A6B89}" name="Modèle" dataDxfId="28"/>
    <tableColumn id="5" xr3:uid="{3CF77189-0FB4-41E1-9407-450EFB9365F1}" name="Pièce" dataDxfId="27"/>
    <tableColumn id="6" xr3:uid="{A62BC2AF-1F6F-4FC7-89F7-4D08166BF05F}" name="Quantité" dataDxfId="26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447010BA-9A77-4FCA-A8E2-560B358DD5C5}" name="Stock" displayName="Stock" ref="B2:E4" tableType="queryTable" totalsRowShown="0" headerRowDxfId="25" dataDxfId="24">
  <autoFilter ref="B2:E4" xr:uid="{447010BA-9A77-4FCA-A8E2-560B358DD5C5}">
    <filterColumn colId="0" hiddenButton="1"/>
    <filterColumn colId="1" hiddenButton="1"/>
    <filterColumn colId="2" hiddenButton="1"/>
    <filterColumn colId="3" hiddenButton="1"/>
  </autoFilter>
  <tableColumns count="4">
    <tableColumn id="2" xr3:uid="{A72662EE-B9D8-4354-9CFB-3C8505540BD0}" uniqueName="2" name="Catégorie" queryTableFieldId="2" dataDxfId="3"/>
    <tableColumn id="1" xr3:uid="{B2486F37-97A1-4625-8B5C-6D54EF141748}" uniqueName="1" name="Modèle" queryTableFieldId="1" dataDxfId="2"/>
    <tableColumn id="3" xr3:uid="{F27F40CA-3D5B-4A68-976F-587219F4E1E2}" uniqueName="3" name="Pièce" queryTableFieldId="3" dataDxfId="1"/>
    <tableColumn id="4" xr3:uid="{4E9F4FE7-A141-46FD-AAD0-2FC9956A7941}" uniqueName="4" name="Stock" queryTableFieldId="4" dataDxfId="0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75E99E4-1237-4BBD-840D-3D2A37736D64}" name="t_BDD_Produit" displayName="t_BDD_Produit" ref="B2:E265" totalsRowShown="0" headerRowDxfId="23" dataDxfId="22">
  <autoFilter ref="B2:E265" xr:uid="{575E99E4-1237-4BBD-840D-3D2A37736D64}">
    <filterColumn colId="0" hiddenButton="1"/>
    <filterColumn colId="1" hiddenButton="1"/>
    <filterColumn colId="2" hiddenButton="1"/>
    <filterColumn colId="3" hiddenButton="1"/>
  </autoFilter>
  <tableColumns count="4">
    <tableColumn id="1" xr3:uid="{54C9CA61-0480-45E8-973A-997DA44E7F3A}" name="Produits" dataDxfId="21"/>
    <tableColumn id="2" xr3:uid="{AAD8F07B-CDB5-4B5A-8F1B-CE2BA4A3ED75}" name="Modèles" dataDxfId="20"/>
    <tableColumn id="3" xr3:uid="{D48AB41E-389A-4AD3-A964-B7F0301AE8F1}" name="Pièces" dataDxfId="19"/>
    <tableColumn id="4" xr3:uid="{E9500C60-2F2E-4553-9F69-63D0AEE5131F}" name="Codes Articles" dataDxfId="18">
      <calculatedColumnFormula>_xlfn.CONCAT(B3,"-",D3,"-",C3)</calculatedColumnFormula>
    </tableColumn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7C409AB-9E86-450E-AB63-412BD3B54BBC}" name="t_Catégorie" displayName="t_Catégorie" ref="B2:B6" totalsRowShown="0" headerRowDxfId="17" dataDxfId="16">
  <autoFilter ref="B2:B6" xr:uid="{A7C409AB-9E86-450E-AB63-412BD3B54BBC}">
    <filterColumn colId="0" hiddenButton="1"/>
  </autoFilter>
  <tableColumns count="1">
    <tableColumn id="1" xr3:uid="{854ABB72-0BA7-4951-B5BF-5B8996CF868C}" name="Catégorie" dataDxfId="15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2EBA0A9-4D35-4136-B83D-CFA94014CCB3}" name="t_Modèle" displayName="t_Modèle" ref="D2:D41" totalsRowShown="0" headerRowDxfId="14" dataDxfId="13">
  <autoFilter ref="D2:D41" xr:uid="{E2EBA0A9-4D35-4136-B83D-CFA94014CCB3}">
    <filterColumn colId="0" hiddenButton="1"/>
  </autoFilter>
  <tableColumns count="1">
    <tableColumn id="1" xr3:uid="{77A1C902-BBA5-45BA-8ED8-2927FC31352C}" name="Modèle" dataDxfId="12"/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D0E5BF4-67A4-4514-BE31-BCDD511EECD8}" name="t_Pièce" displayName="t_Pièce" ref="F2:F11" totalsRowShown="0" headerRowDxfId="11" dataDxfId="10">
  <autoFilter ref="F2:F11" xr:uid="{CD0E5BF4-67A4-4514-BE31-BCDD511EECD8}">
    <filterColumn colId="0" hiddenButton="1"/>
  </autoFilter>
  <tableColumns count="1">
    <tableColumn id="1" xr3:uid="{83039411-A03A-4F3E-85F8-1F3768BDCC27}" name="Pièce" dataDxfId="9"/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D2F6A1B-93D0-433B-AA9B-67DD9DC75C3B}" name="t_Type_Mouvement" displayName="t_Type_Mouvement" ref="H2:H4" totalsRowShown="0" headerRowDxfId="8" dataDxfId="7">
  <autoFilter ref="H2:H4" xr:uid="{BD2F6A1B-93D0-433B-AA9B-67DD9DC75C3B}">
    <filterColumn colId="0" hiddenButton="1"/>
  </autoFilter>
  <tableColumns count="1">
    <tableColumn id="1" xr3:uid="{F5FC1D7A-701E-4EEA-B972-CB4A81D0C968}" name="Mouvement" dataDxfId="6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hyperlink" Target="https://forum.excel-pratique.com/excel/probleme-de-copier-coller-dans-une-macro-174914" TargetMode="External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DC27A-B677-4E19-8B95-D5DF539BB2C0}">
  <sheetPr codeName="Feuil6">
    <tabColor rgb="FF00B0F0"/>
  </sheetPr>
  <dimension ref="A1:O29"/>
  <sheetViews>
    <sheetView showGridLines="0" zoomScale="90" zoomScaleNormal="90" workbookViewId="0">
      <selection activeCell="O12" sqref="O12"/>
    </sheetView>
  </sheetViews>
  <sheetFormatPr baseColWidth="10" defaultRowHeight="14.4" x14ac:dyDescent="0.3"/>
  <cols>
    <col min="1" max="14" width="11.19921875" style="8"/>
    <col min="15" max="15" width="23.796875" style="8" customWidth="1"/>
    <col min="16" max="16384" width="11.19921875" style="8"/>
  </cols>
  <sheetData>
    <row r="1" spans="1:15" ht="15" customHeight="1" x14ac:dyDescent="0.3">
      <c r="A1" s="27" t="s">
        <v>116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9">
        <f ca="1">TODAY()</f>
        <v>44787</v>
      </c>
      <c r="O1" s="29"/>
    </row>
    <row r="2" spans="1:15" ht="15" customHeight="1" x14ac:dyDescent="0.3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9"/>
      <c r="O2" s="29"/>
    </row>
    <row r="3" spans="1:15" ht="15" customHeight="1" x14ac:dyDescent="0.3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9"/>
      <c r="O3" s="29"/>
    </row>
    <row r="4" spans="1:15" ht="15" customHeight="1" x14ac:dyDescent="0.3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9"/>
      <c r="O4" s="29"/>
    </row>
    <row r="5" spans="1:15" ht="36" customHeight="1" x14ac:dyDescent="0.3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9"/>
      <c r="O5" s="29"/>
    </row>
    <row r="6" spans="1:15" ht="36" customHeight="1" x14ac:dyDescent="0.9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6"/>
      <c r="O6" s="26"/>
    </row>
    <row r="7" spans="1:15" ht="54" customHeight="1" x14ac:dyDescent="0.3">
      <c r="A7" s="30" t="str">
        <f>"Bonjour "&amp;_user</f>
        <v>Bonjour Admin</v>
      </c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26"/>
      <c r="O7" s="26"/>
    </row>
    <row r="8" spans="1:15" x14ac:dyDescent="0.3">
      <c r="A8" s="31"/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</row>
    <row r="9" spans="1:15" x14ac:dyDescent="0.3">
      <c r="A9" s="31"/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</row>
    <row r="28" spans="1:14" x14ac:dyDescent="0.3">
      <c r="A28" s="32" t="s">
        <v>117</v>
      </c>
      <c r="B28" s="32"/>
      <c r="C28" s="32"/>
      <c r="D28" s="32"/>
      <c r="E28" s="32"/>
      <c r="G28" s="33" t="s">
        <v>118</v>
      </c>
      <c r="H28" s="33"/>
      <c r="I28" s="33"/>
      <c r="J28" s="33"/>
      <c r="K28" s="33"/>
      <c r="L28" s="33"/>
      <c r="M28" s="33"/>
      <c r="N28" s="33"/>
    </row>
    <row r="29" spans="1:14" x14ac:dyDescent="0.3">
      <c r="A29" s="32" t="s">
        <v>119</v>
      </c>
      <c r="B29" s="32"/>
      <c r="C29" s="32"/>
      <c r="D29" s="32"/>
      <c r="E29" s="32"/>
      <c r="G29" s="33"/>
      <c r="H29" s="33"/>
      <c r="I29" s="33"/>
      <c r="J29" s="33"/>
      <c r="K29" s="33"/>
      <c r="L29" s="33"/>
      <c r="M29" s="33"/>
      <c r="N29" s="33"/>
    </row>
  </sheetData>
  <mergeCells count="7">
    <mergeCell ref="A1:M5"/>
    <mergeCell ref="N1:O5"/>
    <mergeCell ref="A7:M7"/>
    <mergeCell ref="A8:M9"/>
    <mergeCell ref="A28:E28"/>
    <mergeCell ref="G28:N29"/>
    <mergeCell ref="A29:E2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48716-40BC-4863-AB39-B23F589DD362}">
  <sheetPr codeName="Feuil2"/>
  <dimension ref="B1:M14"/>
  <sheetViews>
    <sheetView showGridLines="0" workbookViewId="0">
      <selection activeCell="D19" sqref="D19"/>
    </sheetView>
  </sheetViews>
  <sheetFormatPr baseColWidth="10" defaultRowHeight="16.8" x14ac:dyDescent="0.4"/>
  <cols>
    <col min="1" max="1" width="3.69921875" style="1" customWidth="1"/>
    <col min="2" max="2" width="2.69921875" style="1" customWidth="1"/>
    <col min="3" max="3" width="15.69921875" style="1" customWidth="1"/>
    <col min="4" max="4" width="35.69921875" style="1" customWidth="1"/>
    <col min="5" max="5" width="2.69921875" style="1" customWidth="1"/>
    <col min="6" max="6" width="3.69921875" style="1" customWidth="1"/>
    <col min="7" max="8" width="10.69921875" style="1" customWidth="1"/>
    <col min="9" max="9" width="12.69921875" style="1" customWidth="1"/>
    <col min="10" max="10" width="13.69921875" style="1" customWidth="1"/>
    <col min="11" max="11" width="34.69921875" style="1" customWidth="1"/>
    <col min="12" max="13" width="11.69921875" style="1" customWidth="1"/>
    <col min="14" max="16384" width="11.19921875" style="1"/>
  </cols>
  <sheetData>
    <row r="1" spans="2:13" ht="16.8" customHeight="1" x14ac:dyDescent="0.4">
      <c r="G1" s="34" t="s">
        <v>81</v>
      </c>
      <c r="H1" s="34"/>
      <c r="I1" s="34"/>
      <c r="J1" s="34"/>
      <c r="K1" s="34"/>
    </row>
    <row r="2" spans="2:13" x14ac:dyDescent="0.4">
      <c r="B2" s="3"/>
      <c r="C2" s="3"/>
      <c r="D2" s="3"/>
      <c r="E2" s="3"/>
      <c r="G2" s="34"/>
      <c r="H2" s="34"/>
      <c r="I2" s="34"/>
      <c r="J2" s="34"/>
      <c r="K2" s="34"/>
    </row>
    <row r="3" spans="2:13" ht="19.2" x14ac:dyDescent="0.4">
      <c r="B3" s="3"/>
      <c r="C3" s="5" t="s">
        <v>55</v>
      </c>
      <c r="D3" s="17"/>
      <c r="E3" s="3"/>
      <c r="G3" s="2" t="s">
        <v>82</v>
      </c>
      <c r="H3" s="9" t="s">
        <v>55</v>
      </c>
      <c r="I3" s="2" t="s">
        <v>78</v>
      </c>
      <c r="J3" s="2" t="s">
        <v>51</v>
      </c>
      <c r="K3" s="2" t="s">
        <v>52</v>
      </c>
      <c r="L3" s="2" t="s">
        <v>53</v>
      </c>
      <c r="M3" s="9" t="s">
        <v>54</v>
      </c>
    </row>
    <row r="4" spans="2:13" x14ac:dyDescent="0.4">
      <c r="B4" s="3"/>
      <c r="C4" s="3"/>
      <c r="D4" s="3"/>
      <c r="E4" s="3"/>
      <c r="G4" s="16" t="str">
        <f>IF(t_Stock[[#This Row],[Date]]&lt;&gt;"",YEAR(t_Stock[[#This Row],[Date]])&amp;TEXT(ROW()-3,"0000"),"")</f>
        <v>20220001</v>
      </c>
      <c r="H4" s="11">
        <v>44784</v>
      </c>
      <c r="I4" s="2" t="s">
        <v>76</v>
      </c>
      <c r="J4" s="2" t="s">
        <v>6</v>
      </c>
      <c r="K4" s="2" t="s">
        <v>44</v>
      </c>
      <c r="L4" s="2" t="s">
        <v>60</v>
      </c>
      <c r="M4" s="10">
        <v>5</v>
      </c>
    </row>
    <row r="5" spans="2:13" ht="19.2" x14ac:dyDescent="0.4">
      <c r="B5" s="3"/>
      <c r="C5" s="5" t="s">
        <v>78</v>
      </c>
      <c r="D5" s="7"/>
      <c r="E5" s="3"/>
      <c r="G5" s="16" t="str">
        <f>IF(t_Stock[[#This Row],[Date]]&lt;&gt;"",YEAR(t_Stock[[#This Row],[Date]])&amp;TEXT(ROW()-3,"0000"),"")</f>
        <v>20220002</v>
      </c>
      <c r="H5" s="11">
        <v>44786</v>
      </c>
      <c r="I5" s="2" t="s">
        <v>76</v>
      </c>
      <c r="J5" s="2" t="s">
        <v>0</v>
      </c>
      <c r="K5" s="2" t="s">
        <v>4</v>
      </c>
      <c r="L5" s="2" t="s">
        <v>60</v>
      </c>
      <c r="M5" s="10">
        <v>10</v>
      </c>
    </row>
    <row r="6" spans="2:13" x14ac:dyDescent="0.4">
      <c r="B6" s="3"/>
      <c r="C6" s="3"/>
      <c r="D6" s="3"/>
      <c r="E6" s="3"/>
      <c r="G6" s="16" t="str">
        <f>IF(t_Stock[[#This Row],[Date]]&lt;&gt;"",YEAR(t_Stock[[#This Row],[Date]])&amp;TEXT(ROW()-3,"0000"),"")</f>
        <v>20220003</v>
      </c>
      <c r="H6" s="11">
        <v>44787</v>
      </c>
      <c r="I6" s="2" t="s">
        <v>77</v>
      </c>
      <c r="J6" s="2" t="s">
        <v>0</v>
      </c>
      <c r="K6" s="2" t="s">
        <v>4</v>
      </c>
      <c r="L6" s="2" t="s">
        <v>60</v>
      </c>
      <c r="M6" s="10">
        <v>3</v>
      </c>
    </row>
    <row r="7" spans="2:13" ht="19.2" x14ac:dyDescent="0.4">
      <c r="B7" s="3"/>
      <c r="C7" s="5" t="s">
        <v>51</v>
      </c>
      <c r="D7" s="6"/>
      <c r="E7" s="3"/>
    </row>
    <row r="8" spans="2:13" x14ac:dyDescent="0.4">
      <c r="B8" s="3"/>
      <c r="C8" s="4"/>
      <c r="D8" s="3"/>
      <c r="E8" s="3"/>
    </row>
    <row r="9" spans="2:13" ht="19.2" x14ac:dyDescent="0.4">
      <c r="B9" s="3"/>
      <c r="C9" s="5" t="s">
        <v>52</v>
      </c>
      <c r="D9" s="6"/>
      <c r="E9" s="3"/>
    </row>
    <row r="10" spans="2:13" x14ac:dyDescent="0.4">
      <c r="B10" s="3"/>
      <c r="C10" s="4"/>
      <c r="D10" s="3"/>
      <c r="E10" s="3"/>
    </row>
    <row r="11" spans="2:13" ht="19.2" x14ac:dyDescent="0.4">
      <c r="B11" s="3"/>
      <c r="C11" s="5" t="s">
        <v>53</v>
      </c>
      <c r="D11" s="6"/>
      <c r="E11" s="3"/>
    </row>
    <row r="12" spans="2:13" x14ac:dyDescent="0.4">
      <c r="B12" s="3"/>
      <c r="C12" s="4"/>
      <c r="D12" s="3"/>
      <c r="E12" s="3"/>
    </row>
    <row r="13" spans="2:13" ht="19.2" x14ac:dyDescent="0.4">
      <c r="B13" s="3"/>
      <c r="C13" s="5" t="s">
        <v>54</v>
      </c>
      <c r="D13" s="6"/>
      <c r="E13" s="3"/>
    </row>
    <row r="14" spans="2:13" x14ac:dyDescent="0.4">
      <c r="B14" s="3"/>
      <c r="C14" s="4"/>
      <c r="D14" s="3"/>
      <c r="E14" s="3"/>
    </row>
  </sheetData>
  <mergeCells count="1">
    <mergeCell ref="G1:K2"/>
  </mergeCells>
  <dataValidations count="6">
    <dataValidation type="list" allowBlank="1" showInputMessage="1" showErrorMessage="1" sqref="D7" xr:uid="{3745F558-5682-45CC-B330-F3C9F8B4C887}">
      <formula1>l_Catégorie</formula1>
    </dataValidation>
    <dataValidation type="list" allowBlank="1" showInputMessage="1" showErrorMessage="1" sqref="D9" xr:uid="{50864D15-ADF5-4C17-8767-882AC35A7148}">
      <formula1>IF(fc_Mouvement="Entrée",l_Modèle,l_Stock)</formula1>
    </dataValidation>
    <dataValidation type="list" allowBlank="1" showInputMessage="1" showErrorMessage="1" sqref="D11" xr:uid="{A83F7CF9-CF3D-475B-AE14-84B4DCB063F8}">
      <formula1>l_Pièce</formula1>
    </dataValidation>
    <dataValidation type="whole" allowBlank="1" showInputMessage="1" showErrorMessage="1" error="Veuillez saisir une valeur numérique." sqref="D13" xr:uid="{507D7598-88FB-4120-B77E-EEA6810CCEBD}">
      <formula1>1</formula1>
      <formula2>9999</formula2>
    </dataValidation>
    <dataValidation type="date" allowBlank="1" showInputMessage="1" showErrorMessage="1" error="Veuillez saisir une date valide." prompt="Insertion date du jour : Ctrl+;" sqref="D3" xr:uid="{F405CCDB-2ED4-438B-80F7-3E2A8359A95E}">
      <formula1>44562</formula1>
      <formula2>55153</formula2>
    </dataValidation>
    <dataValidation type="list" allowBlank="1" showInputMessage="1" showErrorMessage="1" error="Veuillez saisir une date valide." sqref="D5" xr:uid="{5C332283-EEC4-454D-8F89-A90F9201F2A9}">
      <formula1>l_Mouvement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191E7-752B-453F-B438-CBC0D9AB8F9F}">
  <sheetPr codeName="Feuil3"/>
  <dimension ref="B2:E4"/>
  <sheetViews>
    <sheetView showGridLines="0" workbookViewId="0">
      <selection activeCell="B2" sqref="B2"/>
    </sheetView>
  </sheetViews>
  <sheetFormatPr baseColWidth="10" defaultRowHeight="16.8" x14ac:dyDescent="0.4"/>
  <cols>
    <col min="1" max="1" width="3.69921875" style="1" customWidth="1"/>
    <col min="2" max="2" width="13.69921875" style="1" customWidth="1"/>
    <col min="3" max="3" width="34.69921875" style="1" customWidth="1"/>
    <col min="4" max="4" width="12.69921875" style="1" customWidth="1"/>
    <col min="5" max="5" width="11.19921875" style="1" customWidth="1"/>
    <col min="6" max="6" width="12.69921875" style="1" customWidth="1"/>
    <col min="7" max="7" width="11.69921875" style="1" customWidth="1"/>
    <col min="8" max="8" width="3.69921875" style="1" customWidth="1"/>
    <col min="9" max="16384" width="11.19921875" style="1"/>
  </cols>
  <sheetData>
    <row r="2" spans="2:5" x14ac:dyDescent="0.4">
      <c r="B2" s="2" t="s">
        <v>51</v>
      </c>
      <c r="C2" s="2" t="s">
        <v>52</v>
      </c>
      <c r="D2" s="2" t="s">
        <v>53</v>
      </c>
      <c r="E2" s="14" t="s">
        <v>79</v>
      </c>
    </row>
    <row r="3" spans="2:5" x14ac:dyDescent="0.4">
      <c r="B3" s="13" t="s">
        <v>6</v>
      </c>
      <c r="C3" s="13" t="s">
        <v>44</v>
      </c>
      <c r="D3" s="13" t="s">
        <v>60</v>
      </c>
      <c r="E3" s="15">
        <v>5</v>
      </c>
    </row>
    <row r="4" spans="2:5" x14ac:dyDescent="0.4">
      <c r="B4" s="13" t="s">
        <v>0</v>
      </c>
      <c r="C4" s="13" t="s">
        <v>4</v>
      </c>
      <c r="D4" s="13" t="s">
        <v>60</v>
      </c>
      <c r="E4" s="15">
        <v>7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4305B9-7E4E-4B73-930A-2D725DA2CB98}">
  <sheetPr codeName="Feuil4"/>
  <dimension ref="B2:E265"/>
  <sheetViews>
    <sheetView showGridLines="0" workbookViewId="0">
      <selection activeCell="B2" sqref="B2"/>
    </sheetView>
  </sheetViews>
  <sheetFormatPr baseColWidth="10" defaultRowHeight="16.8" x14ac:dyDescent="0.4"/>
  <cols>
    <col min="1" max="1" width="3.69921875" style="1" customWidth="1"/>
    <col min="2" max="2" width="13.69921875" style="1" customWidth="1"/>
    <col min="3" max="3" width="34.69921875" style="1" customWidth="1"/>
    <col min="4" max="4" width="12.69921875" style="1" customWidth="1"/>
    <col min="5" max="5" width="53.69921875" style="1" customWidth="1"/>
    <col min="6" max="16384" width="11.19921875" style="1"/>
  </cols>
  <sheetData>
    <row r="2" spans="2:5" x14ac:dyDescent="0.4">
      <c r="B2" s="2" t="s">
        <v>56</v>
      </c>
      <c r="C2" s="2" t="s">
        <v>49</v>
      </c>
      <c r="D2" s="2" t="s">
        <v>50</v>
      </c>
      <c r="E2" s="2" t="s">
        <v>75</v>
      </c>
    </row>
    <row r="3" spans="2:5" x14ac:dyDescent="0.4">
      <c r="B3" s="2" t="s">
        <v>0</v>
      </c>
      <c r="C3" s="2" t="s">
        <v>57</v>
      </c>
      <c r="D3" s="2" t="s">
        <v>58</v>
      </c>
      <c r="E3" s="2" t="str">
        <f t="shared" ref="E3:E66" si="0">_xlfn.CONCAT(B3,"-",D3,"-",C3)</f>
        <v>All-In-One-CPU-220942 - RE 800 AIO23 W8-1WIFI HP</v>
      </c>
    </row>
    <row r="4" spans="2:5" x14ac:dyDescent="0.4">
      <c r="B4" s="2" t="s">
        <v>0</v>
      </c>
      <c r="C4" s="2" t="s">
        <v>57</v>
      </c>
      <c r="D4" s="2" t="s">
        <v>11</v>
      </c>
      <c r="E4" s="2" t="str">
        <f t="shared" si="0"/>
        <v>All-In-One-Dalle-220942 - RE 800 AIO23 W8-1WIFI HP</v>
      </c>
    </row>
    <row r="5" spans="2:5" x14ac:dyDescent="0.4">
      <c r="B5" s="2" t="s">
        <v>6</v>
      </c>
      <c r="C5" s="2" t="s">
        <v>59</v>
      </c>
      <c r="D5" s="2" t="s">
        <v>58</v>
      </c>
      <c r="E5" s="2" t="str">
        <f t="shared" si="0"/>
        <v>PC Fixe-CPU-221875 - RE 800MT EBW7 I7 HP</v>
      </c>
    </row>
    <row r="6" spans="2:5" x14ac:dyDescent="0.4">
      <c r="B6" s="2" t="s">
        <v>6</v>
      </c>
      <c r="C6" s="2" t="s">
        <v>59</v>
      </c>
      <c r="D6" s="2" t="s">
        <v>60</v>
      </c>
      <c r="E6" s="2" t="str">
        <f t="shared" si="0"/>
        <v>PC Fixe-Boitier-221875 - RE 800MT EBW7 I7 HP</v>
      </c>
    </row>
    <row r="7" spans="2:5" x14ac:dyDescent="0.4">
      <c r="B7" s="2" t="s">
        <v>9</v>
      </c>
      <c r="C7" s="2" t="s">
        <v>1</v>
      </c>
      <c r="D7" s="2" t="s">
        <v>2</v>
      </c>
      <c r="E7" s="2" t="str">
        <f t="shared" si="0"/>
        <v>PC Portable-Batterie-225628 - RE TAB SPECTREX360 G2 HP</v>
      </c>
    </row>
    <row r="8" spans="2:5" x14ac:dyDescent="0.4">
      <c r="B8" s="2" t="s">
        <v>9</v>
      </c>
      <c r="C8" s="2" t="s">
        <v>1</v>
      </c>
      <c r="D8" s="2" t="s">
        <v>5</v>
      </c>
      <c r="E8" s="2" t="str">
        <f t="shared" si="0"/>
        <v>PC Portable-Bezel-225628 - RE TAB SPECTREX360 G2 HP</v>
      </c>
    </row>
    <row r="9" spans="2:5" x14ac:dyDescent="0.4">
      <c r="B9" s="2" t="s">
        <v>9</v>
      </c>
      <c r="C9" s="2" t="s">
        <v>1</v>
      </c>
      <c r="D9" s="2" t="s">
        <v>8</v>
      </c>
      <c r="E9" s="2" t="str">
        <f t="shared" si="0"/>
        <v>PC Portable-Clavier-225628 - RE TAB SPECTREX360 G2 HP</v>
      </c>
    </row>
    <row r="10" spans="2:5" x14ac:dyDescent="0.4">
      <c r="B10" s="2" t="s">
        <v>9</v>
      </c>
      <c r="C10" s="2" t="s">
        <v>1</v>
      </c>
      <c r="D10" s="2" t="s">
        <v>11</v>
      </c>
      <c r="E10" s="2" t="str">
        <f t="shared" si="0"/>
        <v>PC Portable-Dalle-225628 - RE TAB SPECTREX360 G2 HP</v>
      </c>
    </row>
    <row r="11" spans="2:5" x14ac:dyDescent="0.4">
      <c r="B11" s="2" t="s">
        <v>9</v>
      </c>
      <c r="C11" s="2" t="s">
        <v>1</v>
      </c>
      <c r="D11" s="2" t="s">
        <v>13</v>
      </c>
      <c r="E11" s="2" t="str">
        <f t="shared" si="0"/>
        <v>PC Portable-Frontcover-225628 - RE TAB SPECTREX360 G2 HP</v>
      </c>
    </row>
    <row r="12" spans="2:5" x14ac:dyDescent="0.4">
      <c r="B12" s="2" t="s">
        <v>9</v>
      </c>
      <c r="C12" s="2" t="s">
        <v>1</v>
      </c>
      <c r="D12" s="2" t="s">
        <v>15</v>
      </c>
      <c r="E12" s="2" t="str">
        <f t="shared" si="0"/>
        <v>PC Portable-Touchpad-225628 - RE TAB SPECTREX360 G2 HP</v>
      </c>
    </row>
    <row r="13" spans="2:5" x14ac:dyDescent="0.4">
      <c r="B13" s="2" t="s">
        <v>9</v>
      </c>
      <c r="C13" s="2" t="s">
        <v>4</v>
      </c>
      <c r="D13" s="2" t="s">
        <v>2</v>
      </c>
      <c r="E13" s="2" t="str">
        <f t="shared" si="0"/>
        <v>PC Portable-Batterie-226349 - RE TAB SPECTREX360 G1 HP</v>
      </c>
    </row>
    <row r="14" spans="2:5" x14ac:dyDescent="0.4">
      <c r="B14" s="2" t="s">
        <v>9</v>
      </c>
      <c r="C14" s="2" t="s">
        <v>4</v>
      </c>
      <c r="D14" s="2" t="s">
        <v>5</v>
      </c>
      <c r="E14" s="2" t="str">
        <f t="shared" si="0"/>
        <v>PC Portable-Bezel-226349 - RE TAB SPECTREX360 G1 HP</v>
      </c>
    </row>
    <row r="15" spans="2:5" x14ac:dyDescent="0.4">
      <c r="B15" s="2" t="s">
        <v>9</v>
      </c>
      <c r="C15" s="2" t="s">
        <v>4</v>
      </c>
      <c r="D15" s="2" t="s">
        <v>8</v>
      </c>
      <c r="E15" s="2" t="str">
        <f t="shared" si="0"/>
        <v>PC Portable-Clavier-226349 - RE TAB SPECTREX360 G1 HP</v>
      </c>
    </row>
    <row r="16" spans="2:5" x14ac:dyDescent="0.4">
      <c r="B16" s="2" t="s">
        <v>9</v>
      </c>
      <c r="C16" s="2" t="s">
        <v>4</v>
      </c>
      <c r="D16" s="2" t="s">
        <v>11</v>
      </c>
      <c r="E16" s="2" t="str">
        <f t="shared" si="0"/>
        <v>PC Portable-Dalle-226349 - RE TAB SPECTREX360 G1 HP</v>
      </c>
    </row>
    <row r="17" spans="2:5" x14ac:dyDescent="0.4">
      <c r="B17" s="2" t="s">
        <v>9</v>
      </c>
      <c r="C17" s="2" t="s">
        <v>4</v>
      </c>
      <c r="D17" s="2" t="s">
        <v>13</v>
      </c>
      <c r="E17" s="2" t="str">
        <f t="shared" si="0"/>
        <v>PC Portable-Frontcover-226349 - RE TAB SPECTREX360 G1 HP</v>
      </c>
    </row>
    <row r="18" spans="2:5" x14ac:dyDescent="0.4">
      <c r="B18" s="2" t="s">
        <v>9</v>
      </c>
      <c r="C18" s="2" t="s">
        <v>4</v>
      </c>
      <c r="D18" s="2" t="s">
        <v>15</v>
      </c>
      <c r="E18" s="2" t="str">
        <f t="shared" si="0"/>
        <v>PC Portable-Touchpad-226349 - RE TAB SPECTREX360 G1 HP</v>
      </c>
    </row>
    <row r="19" spans="2:5" x14ac:dyDescent="0.4">
      <c r="B19" s="2" t="s">
        <v>9</v>
      </c>
      <c r="C19" s="2" t="s">
        <v>7</v>
      </c>
      <c r="D19" s="2" t="s">
        <v>2</v>
      </c>
      <c r="E19" s="2" t="str">
        <f t="shared" si="0"/>
        <v>PC Portable-Batterie-227835 - RE TAB X360 1030 G2 HP</v>
      </c>
    </row>
    <row r="20" spans="2:5" x14ac:dyDescent="0.4">
      <c r="B20" s="2" t="s">
        <v>9</v>
      </c>
      <c r="C20" s="2" t="s">
        <v>7</v>
      </c>
      <c r="D20" s="2" t="s">
        <v>5</v>
      </c>
      <c r="E20" s="2" t="str">
        <f t="shared" si="0"/>
        <v>PC Portable-Bezel-227835 - RE TAB X360 1030 G2 HP</v>
      </c>
    </row>
    <row r="21" spans="2:5" x14ac:dyDescent="0.4">
      <c r="B21" s="2" t="s">
        <v>9</v>
      </c>
      <c r="C21" s="2" t="s">
        <v>7</v>
      </c>
      <c r="D21" s="2" t="s">
        <v>8</v>
      </c>
      <c r="E21" s="2" t="str">
        <f t="shared" si="0"/>
        <v>PC Portable-Clavier-227835 - RE TAB X360 1030 G2 HP</v>
      </c>
    </row>
    <row r="22" spans="2:5" x14ac:dyDescent="0.4">
      <c r="B22" s="2" t="s">
        <v>9</v>
      </c>
      <c r="C22" s="2" t="s">
        <v>7</v>
      </c>
      <c r="D22" s="2" t="s">
        <v>11</v>
      </c>
      <c r="E22" s="2" t="str">
        <f t="shared" si="0"/>
        <v>PC Portable-Dalle-227835 - RE TAB X360 1030 G2 HP</v>
      </c>
    </row>
    <row r="23" spans="2:5" x14ac:dyDescent="0.4">
      <c r="B23" s="2" t="s">
        <v>9</v>
      </c>
      <c r="C23" s="2" t="s">
        <v>7</v>
      </c>
      <c r="D23" s="2" t="s">
        <v>13</v>
      </c>
      <c r="E23" s="2" t="str">
        <f t="shared" si="0"/>
        <v>PC Portable-Frontcover-227835 - RE TAB X360 1030 G2 HP</v>
      </c>
    </row>
    <row r="24" spans="2:5" x14ac:dyDescent="0.4">
      <c r="B24" s="2" t="s">
        <v>9</v>
      </c>
      <c r="C24" s="2" t="s">
        <v>7</v>
      </c>
      <c r="D24" s="2" t="s">
        <v>15</v>
      </c>
      <c r="E24" s="2" t="str">
        <f t="shared" si="0"/>
        <v>PC Portable-Touchpad-227835 - RE TAB X360 1030 G2 HP</v>
      </c>
    </row>
    <row r="25" spans="2:5" x14ac:dyDescent="0.4">
      <c r="B25" s="2" t="s">
        <v>9</v>
      </c>
      <c r="C25" s="2" t="s">
        <v>10</v>
      </c>
      <c r="D25" s="2" t="s">
        <v>2</v>
      </c>
      <c r="E25" s="2" t="str">
        <f t="shared" si="0"/>
        <v>PC Portable-Batterie-227836 - RE X360 1030 WX G2 HP</v>
      </c>
    </row>
    <row r="26" spans="2:5" x14ac:dyDescent="0.4">
      <c r="B26" s="2" t="s">
        <v>9</v>
      </c>
      <c r="C26" s="2" t="s">
        <v>10</v>
      </c>
      <c r="D26" s="2" t="s">
        <v>5</v>
      </c>
      <c r="E26" s="2" t="str">
        <f t="shared" si="0"/>
        <v>PC Portable-Bezel-227836 - RE X360 1030 WX G2 HP</v>
      </c>
    </row>
    <row r="27" spans="2:5" x14ac:dyDescent="0.4">
      <c r="B27" s="2" t="s">
        <v>9</v>
      </c>
      <c r="C27" s="2" t="s">
        <v>10</v>
      </c>
      <c r="D27" s="2" t="s">
        <v>8</v>
      </c>
      <c r="E27" s="2" t="str">
        <f t="shared" si="0"/>
        <v>PC Portable-Clavier-227836 - RE X360 1030 WX G2 HP</v>
      </c>
    </row>
    <row r="28" spans="2:5" x14ac:dyDescent="0.4">
      <c r="B28" s="2" t="s">
        <v>9</v>
      </c>
      <c r="C28" s="2" t="s">
        <v>10</v>
      </c>
      <c r="D28" s="2" t="s">
        <v>11</v>
      </c>
      <c r="E28" s="2" t="str">
        <f t="shared" si="0"/>
        <v>PC Portable-Dalle-227836 - RE X360 1030 WX G2 HP</v>
      </c>
    </row>
    <row r="29" spans="2:5" x14ac:dyDescent="0.4">
      <c r="B29" s="2" t="s">
        <v>9</v>
      </c>
      <c r="C29" s="2" t="s">
        <v>10</v>
      </c>
      <c r="D29" s="2" t="s">
        <v>13</v>
      </c>
      <c r="E29" s="2" t="str">
        <f t="shared" si="0"/>
        <v>PC Portable-Frontcover-227836 - RE X360 1030 WX G2 HP</v>
      </c>
    </row>
    <row r="30" spans="2:5" x14ac:dyDescent="0.4">
      <c r="B30" s="2" t="s">
        <v>9</v>
      </c>
      <c r="C30" s="2" t="s">
        <v>10</v>
      </c>
      <c r="D30" s="2" t="s">
        <v>15</v>
      </c>
      <c r="E30" s="2" t="str">
        <f t="shared" si="0"/>
        <v>PC Portable-Touchpad-227836 - RE X360 1030 WX G2 HP</v>
      </c>
    </row>
    <row r="31" spans="2:5" x14ac:dyDescent="0.4">
      <c r="B31" s="2" t="s">
        <v>9</v>
      </c>
      <c r="C31" s="2" t="s">
        <v>12</v>
      </c>
      <c r="D31" s="2" t="s">
        <v>2</v>
      </c>
      <c r="E31" s="2" t="str">
        <f t="shared" si="0"/>
        <v>PC Portable-Batterie-229807 - RE 830 EBW10 G5 256 HP</v>
      </c>
    </row>
    <row r="32" spans="2:5" x14ac:dyDescent="0.4">
      <c r="B32" s="2" t="s">
        <v>9</v>
      </c>
      <c r="C32" s="2" t="s">
        <v>12</v>
      </c>
      <c r="D32" s="2" t="s">
        <v>5</v>
      </c>
      <c r="E32" s="2" t="str">
        <f t="shared" si="0"/>
        <v>PC Portable-Bezel-229807 - RE 830 EBW10 G5 256 HP</v>
      </c>
    </row>
    <row r="33" spans="2:5" x14ac:dyDescent="0.4">
      <c r="B33" s="2" t="s">
        <v>9</v>
      </c>
      <c r="C33" s="2" t="s">
        <v>12</v>
      </c>
      <c r="D33" s="2" t="s">
        <v>8</v>
      </c>
      <c r="E33" s="2" t="str">
        <f t="shared" si="0"/>
        <v>PC Portable-Clavier-229807 - RE 830 EBW10 G5 256 HP</v>
      </c>
    </row>
    <row r="34" spans="2:5" x14ac:dyDescent="0.4">
      <c r="B34" s="2" t="s">
        <v>9</v>
      </c>
      <c r="C34" s="2" t="s">
        <v>12</v>
      </c>
      <c r="D34" s="2" t="s">
        <v>11</v>
      </c>
      <c r="E34" s="2" t="str">
        <f t="shared" si="0"/>
        <v>PC Portable-Dalle-229807 - RE 830 EBW10 G5 256 HP</v>
      </c>
    </row>
    <row r="35" spans="2:5" x14ac:dyDescent="0.4">
      <c r="B35" s="2" t="s">
        <v>9</v>
      </c>
      <c r="C35" s="2" t="s">
        <v>12</v>
      </c>
      <c r="D35" s="2" t="s">
        <v>13</v>
      </c>
      <c r="E35" s="2" t="str">
        <f t="shared" si="0"/>
        <v>PC Portable-Frontcover-229807 - RE 830 EBW10 G5 256 HP</v>
      </c>
    </row>
    <row r="36" spans="2:5" x14ac:dyDescent="0.4">
      <c r="B36" s="2" t="s">
        <v>9</v>
      </c>
      <c r="C36" s="2" t="s">
        <v>12</v>
      </c>
      <c r="D36" s="2" t="s">
        <v>15</v>
      </c>
      <c r="E36" s="2" t="str">
        <f t="shared" si="0"/>
        <v>PC Portable-Touchpad-229807 - RE 830 EBW10 G5 256 HP</v>
      </c>
    </row>
    <row r="37" spans="2:5" x14ac:dyDescent="0.4">
      <c r="B37" s="2" t="s">
        <v>9</v>
      </c>
      <c r="C37" s="2" t="s">
        <v>14</v>
      </c>
      <c r="D37" s="2" t="s">
        <v>2</v>
      </c>
      <c r="E37" s="2" t="str">
        <f t="shared" si="0"/>
        <v>PC Portable-Batterie-229808 - RE 850 EBW10 G5 256 HP</v>
      </c>
    </row>
    <row r="38" spans="2:5" x14ac:dyDescent="0.4">
      <c r="B38" s="2" t="s">
        <v>9</v>
      </c>
      <c r="C38" s="2" t="s">
        <v>14</v>
      </c>
      <c r="D38" s="2" t="s">
        <v>5</v>
      </c>
      <c r="E38" s="2" t="str">
        <f t="shared" si="0"/>
        <v>PC Portable-Bezel-229808 - RE 850 EBW10 G5 256 HP</v>
      </c>
    </row>
    <row r="39" spans="2:5" x14ac:dyDescent="0.4">
      <c r="B39" s="2" t="s">
        <v>9</v>
      </c>
      <c r="C39" s="2" t="s">
        <v>14</v>
      </c>
      <c r="D39" s="2" t="s">
        <v>8</v>
      </c>
      <c r="E39" s="2" t="str">
        <f t="shared" si="0"/>
        <v>PC Portable-Clavier-229808 - RE 850 EBW10 G5 256 HP</v>
      </c>
    </row>
    <row r="40" spans="2:5" x14ac:dyDescent="0.4">
      <c r="B40" s="2" t="s">
        <v>9</v>
      </c>
      <c r="C40" s="2" t="s">
        <v>14</v>
      </c>
      <c r="D40" s="2" t="s">
        <v>11</v>
      </c>
      <c r="E40" s="2" t="str">
        <f t="shared" si="0"/>
        <v>PC Portable-Dalle-229808 - RE 850 EBW10 G5 256 HP</v>
      </c>
    </row>
    <row r="41" spans="2:5" x14ac:dyDescent="0.4">
      <c r="B41" s="2" t="s">
        <v>9</v>
      </c>
      <c r="C41" s="2" t="s">
        <v>14</v>
      </c>
      <c r="D41" s="2" t="s">
        <v>13</v>
      </c>
      <c r="E41" s="2" t="str">
        <f t="shared" si="0"/>
        <v>PC Portable-Frontcover-229808 - RE 850 EBW10 G5 256 HP</v>
      </c>
    </row>
    <row r="42" spans="2:5" x14ac:dyDescent="0.4">
      <c r="B42" s="2" t="s">
        <v>9</v>
      </c>
      <c r="C42" s="2" t="s">
        <v>14</v>
      </c>
      <c r="D42" s="2" t="s">
        <v>15</v>
      </c>
      <c r="E42" s="2" t="str">
        <f t="shared" si="0"/>
        <v>PC Portable-Touchpad-229808 - RE 850 EBW10 G5 256 HP</v>
      </c>
    </row>
    <row r="43" spans="2:5" x14ac:dyDescent="0.4">
      <c r="B43" s="2" t="s">
        <v>9</v>
      </c>
      <c r="C43" s="2" t="s">
        <v>16</v>
      </c>
      <c r="D43" s="2" t="s">
        <v>2</v>
      </c>
      <c r="E43" s="2" t="str">
        <f t="shared" si="0"/>
        <v>PC Portable-Batterie-229999 - RE EBT X360 1030 G3 HP</v>
      </c>
    </row>
    <row r="44" spans="2:5" x14ac:dyDescent="0.4">
      <c r="B44" s="2" t="s">
        <v>9</v>
      </c>
      <c r="C44" s="2" t="s">
        <v>16</v>
      </c>
      <c r="D44" s="2" t="s">
        <v>5</v>
      </c>
      <c r="E44" s="2" t="str">
        <f t="shared" si="0"/>
        <v>PC Portable-Bezel-229999 - RE EBT X360 1030 G3 HP</v>
      </c>
    </row>
    <row r="45" spans="2:5" x14ac:dyDescent="0.4">
      <c r="B45" s="2" t="s">
        <v>9</v>
      </c>
      <c r="C45" s="2" t="s">
        <v>16</v>
      </c>
      <c r="D45" s="2" t="s">
        <v>8</v>
      </c>
      <c r="E45" s="2" t="str">
        <f t="shared" si="0"/>
        <v>PC Portable-Clavier-229999 - RE EBT X360 1030 G3 HP</v>
      </c>
    </row>
    <row r="46" spans="2:5" x14ac:dyDescent="0.4">
      <c r="B46" s="2" t="s">
        <v>9</v>
      </c>
      <c r="C46" s="2" t="s">
        <v>16</v>
      </c>
      <c r="D46" s="2" t="s">
        <v>11</v>
      </c>
      <c r="E46" s="2" t="str">
        <f t="shared" si="0"/>
        <v>PC Portable-Dalle-229999 - RE EBT X360 1030 G3 HP</v>
      </c>
    </row>
    <row r="47" spans="2:5" x14ac:dyDescent="0.4">
      <c r="B47" s="2" t="s">
        <v>9</v>
      </c>
      <c r="C47" s="2" t="s">
        <v>16</v>
      </c>
      <c r="D47" s="2" t="s">
        <v>13</v>
      </c>
      <c r="E47" s="2" t="str">
        <f t="shared" si="0"/>
        <v>PC Portable-Frontcover-229999 - RE EBT X360 1030 G3 HP</v>
      </c>
    </row>
    <row r="48" spans="2:5" x14ac:dyDescent="0.4">
      <c r="B48" s="2" t="s">
        <v>9</v>
      </c>
      <c r="C48" s="2" t="s">
        <v>16</v>
      </c>
      <c r="D48" s="2" t="s">
        <v>15</v>
      </c>
      <c r="E48" s="2" t="str">
        <f t="shared" si="0"/>
        <v>PC Portable-Touchpad-229999 - RE EBT X360 1030 G3 HP</v>
      </c>
    </row>
    <row r="49" spans="2:5" x14ac:dyDescent="0.4">
      <c r="B49" s="2" t="s">
        <v>6</v>
      </c>
      <c r="C49" s="2" t="s">
        <v>61</v>
      </c>
      <c r="D49" s="2" t="s">
        <v>58</v>
      </c>
      <c r="E49" s="2" t="str">
        <f t="shared" si="0"/>
        <v>PC Fixe-CPU-230138 - RE 600 MINI G1 HP</v>
      </c>
    </row>
    <row r="50" spans="2:5" x14ac:dyDescent="0.4">
      <c r="B50" s="2" t="s">
        <v>6</v>
      </c>
      <c r="C50" s="2" t="s">
        <v>61</v>
      </c>
      <c r="D50" s="2" t="s">
        <v>60</v>
      </c>
      <c r="E50" s="2" t="str">
        <f t="shared" si="0"/>
        <v>PC Fixe-Boitier-230138 - RE 600 MINI G1 HP</v>
      </c>
    </row>
    <row r="51" spans="2:5" x14ac:dyDescent="0.4">
      <c r="B51" s="2" t="s">
        <v>6</v>
      </c>
      <c r="C51" s="2" t="s">
        <v>62</v>
      </c>
      <c r="D51" s="2" t="s">
        <v>58</v>
      </c>
      <c r="E51" s="2" t="str">
        <f t="shared" si="0"/>
        <v>PC Fixe-CPU-230139 - RE 600 MINI G2 HP</v>
      </c>
    </row>
    <row r="52" spans="2:5" x14ac:dyDescent="0.4">
      <c r="B52" s="2" t="s">
        <v>6</v>
      </c>
      <c r="C52" s="2" t="s">
        <v>62</v>
      </c>
      <c r="D52" s="2" t="s">
        <v>60</v>
      </c>
      <c r="E52" s="2" t="str">
        <f t="shared" si="0"/>
        <v>PC Fixe-Boitier-230139 - RE 600 MINI G2 HP</v>
      </c>
    </row>
    <row r="53" spans="2:5" x14ac:dyDescent="0.4">
      <c r="B53" s="2" t="s">
        <v>6</v>
      </c>
      <c r="C53" s="2" t="s">
        <v>63</v>
      </c>
      <c r="D53" s="2" t="s">
        <v>58</v>
      </c>
      <c r="E53" s="2" t="str">
        <f t="shared" si="0"/>
        <v>PC Fixe-CPU-230140 - RE 600 TWR G1 HP</v>
      </c>
    </row>
    <row r="54" spans="2:5" x14ac:dyDescent="0.4">
      <c r="B54" s="2" t="s">
        <v>6</v>
      </c>
      <c r="C54" s="2" t="s">
        <v>63</v>
      </c>
      <c r="D54" s="2" t="s">
        <v>60</v>
      </c>
      <c r="E54" s="2" t="str">
        <f t="shared" si="0"/>
        <v>PC Fixe-Boitier-230140 - RE 600 TWR G1 HP</v>
      </c>
    </row>
    <row r="55" spans="2:5" x14ac:dyDescent="0.4">
      <c r="B55" s="2" t="s">
        <v>6</v>
      </c>
      <c r="C55" s="2" t="s">
        <v>64</v>
      </c>
      <c r="D55" s="2" t="s">
        <v>58</v>
      </c>
      <c r="E55" s="2" t="str">
        <f t="shared" si="0"/>
        <v>PC Fixe-CPU-230141 - RE 600 TWR G2 HP</v>
      </c>
    </row>
    <row r="56" spans="2:5" x14ac:dyDescent="0.4">
      <c r="B56" s="2" t="s">
        <v>6</v>
      </c>
      <c r="C56" s="2" t="s">
        <v>64</v>
      </c>
      <c r="D56" s="2" t="s">
        <v>60</v>
      </c>
      <c r="E56" s="2" t="str">
        <f t="shared" si="0"/>
        <v>PC Fixe-Boitier-230141 - RE 600 TWR G2 HP</v>
      </c>
    </row>
    <row r="57" spans="2:5" x14ac:dyDescent="0.4">
      <c r="B57" s="2" t="s">
        <v>9</v>
      </c>
      <c r="C57" s="2" t="s">
        <v>17</v>
      </c>
      <c r="D57" s="2" t="s">
        <v>2</v>
      </c>
      <c r="E57" s="2" t="str">
        <f t="shared" si="0"/>
        <v>PC Portable-Batterie-230142 - RE 820 G1 HP</v>
      </c>
    </row>
    <row r="58" spans="2:5" x14ac:dyDescent="0.4">
      <c r="B58" s="2" t="s">
        <v>9</v>
      </c>
      <c r="C58" s="2" t="s">
        <v>17</v>
      </c>
      <c r="D58" s="2" t="s">
        <v>5</v>
      </c>
      <c r="E58" s="2" t="str">
        <f t="shared" si="0"/>
        <v>PC Portable-Bezel-230142 - RE 820 G1 HP</v>
      </c>
    </row>
    <row r="59" spans="2:5" x14ac:dyDescent="0.4">
      <c r="B59" s="2" t="s">
        <v>9</v>
      </c>
      <c r="C59" s="2" t="s">
        <v>17</v>
      </c>
      <c r="D59" s="2" t="s">
        <v>8</v>
      </c>
      <c r="E59" s="2" t="str">
        <f t="shared" si="0"/>
        <v>PC Portable-Clavier-230142 - RE 820 G1 HP</v>
      </c>
    </row>
    <row r="60" spans="2:5" x14ac:dyDescent="0.4">
      <c r="B60" s="2" t="s">
        <v>9</v>
      </c>
      <c r="C60" s="2" t="s">
        <v>17</v>
      </c>
      <c r="D60" s="2" t="s">
        <v>11</v>
      </c>
      <c r="E60" s="2" t="str">
        <f t="shared" si="0"/>
        <v>PC Portable-Dalle-230142 - RE 820 G1 HP</v>
      </c>
    </row>
    <row r="61" spans="2:5" x14ac:dyDescent="0.4">
      <c r="B61" s="2" t="s">
        <v>9</v>
      </c>
      <c r="C61" s="2" t="s">
        <v>17</v>
      </c>
      <c r="D61" s="2" t="s">
        <v>13</v>
      </c>
      <c r="E61" s="2" t="str">
        <f t="shared" si="0"/>
        <v>PC Portable-Frontcover-230142 - RE 820 G1 HP</v>
      </c>
    </row>
    <row r="62" spans="2:5" x14ac:dyDescent="0.4">
      <c r="B62" s="2" t="s">
        <v>9</v>
      </c>
      <c r="C62" s="2" t="s">
        <v>17</v>
      </c>
      <c r="D62" s="2" t="s">
        <v>15</v>
      </c>
      <c r="E62" s="2" t="str">
        <f t="shared" si="0"/>
        <v>PC Portable-Touchpad-230142 - RE 820 G1 HP</v>
      </c>
    </row>
    <row r="63" spans="2:5" x14ac:dyDescent="0.4">
      <c r="B63" s="2" t="s">
        <v>9</v>
      </c>
      <c r="C63" s="2" t="s">
        <v>18</v>
      </c>
      <c r="D63" s="2" t="s">
        <v>2</v>
      </c>
      <c r="E63" s="2" t="str">
        <f t="shared" si="0"/>
        <v>PC Portable-Batterie-230143 - RE 820 G2 HP</v>
      </c>
    </row>
    <row r="64" spans="2:5" x14ac:dyDescent="0.4">
      <c r="B64" s="2" t="s">
        <v>9</v>
      </c>
      <c r="C64" s="2" t="s">
        <v>18</v>
      </c>
      <c r="D64" s="2" t="s">
        <v>5</v>
      </c>
      <c r="E64" s="2" t="str">
        <f t="shared" si="0"/>
        <v>PC Portable-Bezel-230143 - RE 820 G2 HP</v>
      </c>
    </row>
    <row r="65" spans="2:5" x14ac:dyDescent="0.4">
      <c r="B65" s="2" t="s">
        <v>9</v>
      </c>
      <c r="C65" s="2" t="s">
        <v>18</v>
      </c>
      <c r="D65" s="2" t="s">
        <v>8</v>
      </c>
      <c r="E65" s="2" t="str">
        <f t="shared" si="0"/>
        <v>PC Portable-Clavier-230143 - RE 820 G2 HP</v>
      </c>
    </row>
    <row r="66" spans="2:5" x14ac:dyDescent="0.4">
      <c r="B66" s="2" t="s">
        <v>9</v>
      </c>
      <c r="C66" s="2" t="s">
        <v>18</v>
      </c>
      <c r="D66" s="2" t="s">
        <v>11</v>
      </c>
      <c r="E66" s="2" t="str">
        <f t="shared" si="0"/>
        <v>PC Portable-Dalle-230143 - RE 820 G2 HP</v>
      </c>
    </row>
    <row r="67" spans="2:5" x14ac:dyDescent="0.4">
      <c r="B67" s="2" t="s">
        <v>9</v>
      </c>
      <c r="C67" s="2" t="s">
        <v>18</v>
      </c>
      <c r="D67" s="2" t="s">
        <v>13</v>
      </c>
      <c r="E67" s="2" t="str">
        <f t="shared" ref="E67:E130" si="1">_xlfn.CONCAT(B67,"-",D67,"-",C67)</f>
        <v>PC Portable-Frontcover-230143 - RE 820 G2 HP</v>
      </c>
    </row>
    <row r="68" spans="2:5" x14ac:dyDescent="0.4">
      <c r="B68" s="2" t="s">
        <v>9</v>
      </c>
      <c r="C68" s="2" t="s">
        <v>18</v>
      </c>
      <c r="D68" s="2" t="s">
        <v>15</v>
      </c>
      <c r="E68" s="2" t="str">
        <f t="shared" si="1"/>
        <v>PC Portable-Touchpad-230143 - RE 820 G2 HP</v>
      </c>
    </row>
    <row r="69" spans="2:5" x14ac:dyDescent="0.4">
      <c r="B69" s="2" t="s">
        <v>9</v>
      </c>
      <c r="C69" s="2" t="s">
        <v>19</v>
      </c>
      <c r="D69" s="2" t="s">
        <v>2</v>
      </c>
      <c r="E69" s="2" t="str">
        <f t="shared" si="1"/>
        <v>PC Portable-Batterie-230144 - RE 820 G3 HP</v>
      </c>
    </row>
    <row r="70" spans="2:5" x14ac:dyDescent="0.4">
      <c r="B70" s="2" t="s">
        <v>9</v>
      </c>
      <c r="C70" s="2" t="s">
        <v>19</v>
      </c>
      <c r="D70" s="2" t="s">
        <v>5</v>
      </c>
      <c r="E70" s="2" t="str">
        <f t="shared" si="1"/>
        <v>PC Portable-Bezel-230144 - RE 820 G3 HP</v>
      </c>
    </row>
    <row r="71" spans="2:5" x14ac:dyDescent="0.4">
      <c r="B71" s="2" t="s">
        <v>9</v>
      </c>
      <c r="C71" s="2" t="s">
        <v>19</v>
      </c>
      <c r="D71" s="2" t="s">
        <v>8</v>
      </c>
      <c r="E71" s="2" t="str">
        <f t="shared" si="1"/>
        <v>PC Portable-Clavier-230144 - RE 820 G3 HP</v>
      </c>
    </row>
    <row r="72" spans="2:5" x14ac:dyDescent="0.4">
      <c r="B72" s="2" t="s">
        <v>9</v>
      </c>
      <c r="C72" s="2" t="s">
        <v>19</v>
      </c>
      <c r="D72" s="2" t="s">
        <v>11</v>
      </c>
      <c r="E72" s="2" t="str">
        <f t="shared" si="1"/>
        <v>PC Portable-Dalle-230144 - RE 820 G3 HP</v>
      </c>
    </row>
    <row r="73" spans="2:5" x14ac:dyDescent="0.4">
      <c r="B73" s="2" t="s">
        <v>9</v>
      </c>
      <c r="C73" s="2" t="s">
        <v>19</v>
      </c>
      <c r="D73" s="2" t="s">
        <v>13</v>
      </c>
      <c r="E73" s="2" t="str">
        <f t="shared" si="1"/>
        <v>PC Portable-Frontcover-230144 - RE 820 G3 HP</v>
      </c>
    </row>
    <row r="74" spans="2:5" x14ac:dyDescent="0.4">
      <c r="B74" s="2" t="s">
        <v>9</v>
      </c>
      <c r="C74" s="2" t="s">
        <v>19</v>
      </c>
      <c r="D74" s="2" t="s">
        <v>15</v>
      </c>
      <c r="E74" s="2" t="str">
        <f t="shared" si="1"/>
        <v>PC Portable-Touchpad-230144 - RE 820 G3 HP</v>
      </c>
    </row>
    <row r="75" spans="2:5" x14ac:dyDescent="0.4">
      <c r="B75" s="2" t="s">
        <v>9</v>
      </c>
      <c r="C75" s="2" t="s">
        <v>20</v>
      </c>
      <c r="D75" s="2" t="s">
        <v>2</v>
      </c>
      <c r="E75" s="2" t="str">
        <f t="shared" si="1"/>
        <v>PC Portable-Batterie-230145 - RE 840 G1 HP</v>
      </c>
    </row>
    <row r="76" spans="2:5" x14ac:dyDescent="0.4">
      <c r="B76" s="2" t="s">
        <v>9</v>
      </c>
      <c r="C76" s="2" t="s">
        <v>20</v>
      </c>
      <c r="D76" s="2" t="s">
        <v>5</v>
      </c>
      <c r="E76" s="2" t="str">
        <f t="shared" si="1"/>
        <v>PC Portable-Bezel-230145 - RE 840 G1 HP</v>
      </c>
    </row>
    <row r="77" spans="2:5" x14ac:dyDescent="0.4">
      <c r="B77" s="2" t="s">
        <v>9</v>
      </c>
      <c r="C77" s="2" t="s">
        <v>20</v>
      </c>
      <c r="D77" s="2" t="s">
        <v>8</v>
      </c>
      <c r="E77" s="2" t="str">
        <f t="shared" si="1"/>
        <v>PC Portable-Clavier-230145 - RE 840 G1 HP</v>
      </c>
    </row>
    <row r="78" spans="2:5" x14ac:dyDescent="0.4">
      <c r="B78" s="2" t="s">
        <v>9</v>
      </c>
      <c r="C78" s="2" t="s">
        <v>20</v>
      </c>
      <c r="D78" s="2" t="s">
        <v>11</v>
      </c>
      <c r="E78" s="2" t="str">
        <f t="shared" si="1"/>
        <v>PC Portable-Dalle-230145 - RE 840 G1 HP</v>
      </c>
    </row>
    <row r="79" spans="2:5" x14ac:dyDescent="0.4">
      <c r="B79" s="2" t="s">
        <v>9</v>
      </c>
      <c r="C79" s="2" t="s">
        <v>20</v>
      </c>
      <c r="D79" s="2" t="s">
        <v>13</v>
      </c>
      <c r="E79" s="2" t="str">
        <f t="shared" si="1"/>
        <v>PC Portable-Frontcover-230145 - RE 840 G1 HP</v>
      </c>
    </row>
    <row r="80" spans="2:5" x14ac:dyDescent="0.4">
      <c r="B80" s="2" t="s">
        <v>9</v>
      </c>
      <c r="C80" s="2" t="s">
        <v>20</v>
      </c>
      <c r="D80" s="2" t="s">
        <v>15</v>
      </c>
      <c r="E80" s="2" t="str">
        <f t="shared" si="1"/>
        <v>PC Portable-Touchpad-230145 - RE 840 G1 HP</v>
      </c>
    </row>
    <row r="81" spans="2:5" x14ac:dyDescent="0.4">
      <c r="B81" s="2" t="s">
        <v>9</v>
      </c>
      <c r="C81" s="2" t="s">
        <v>21</v>
      </c>
      <c r="D81" s="2" t="s">
        <v>2</v>
      </c>
      <c r="E81" s="2" t="str">
        <f t="shared" si="1"/>
        <v>PC Portable-Batterie-230146 - RE 840 G2 HP</v>
      </c>
    </row>
    <row r="82" spans="2:5" x14ac:dyDescent="0.4">
      <c r="B82" s="2" t="s">
        <v>9</v>
      </c>
      <c r="C82" s="2" t="s">
        <v>21</v>
      </c>
      <c r="D82" s="2" t="s">
        <v>5</v>
      </c>
      <c r="E82" s="2" t="str">
        <f t="shared" si="1"/>
        <v>PC Portable-Bezel-230146 - RE 840 G2 HP</v>
      </c>
    </row>
    <row r="83" spans="2:5" x14ac:dyDescent="0.4">
      <c r="B83" s="2" t="s">
        <v>9</v>
      </c>
      <c r="C83" s="2" t="s">
        <v>21</v>
      </c>
      <c r="D83" s="2" t="s">
        <v>8</v>
      </c>
      <c r="E83" s="2" t="str">
        <f t="shared" si="1"/>
        <v>PC Portable-Clavier-230146 - RE 840 G2 HP</v>
      </c>
    </row>
    <row r="84" spans="2:5" x14ac:dyDescent="0.4">
      <c r="B84" s="2" t="s">
        <v>9</v>
      </c>
      <c r="C84" s="2" t="s">
        <v>21</v>
      </c>
      <c r="D84" s="2" t="s">
        <v>11</v>
      </c>
      <c r="E84" s="2" t="str">
        <f t="shared" si="1"/>
        <v>PC Portable-Dalle-230146 - RE 840 G2 HP</v>
      </c>
    </row>
    <row r="85" spans="2:5" x14ac:dyDescent="0.4">
      <c r="B85" s="2" t="s">
        <v>9</v>
      </c>
      <c r="C85" s="2" t="s">
        <v>21</v>
      </c>
      <c r="D85" s="2" t="s">
        <v>13</v>
      </c>
      <c r="E85" s="2" t="str">
        <f t="shared" si="1"/>
        <v>PC Portable-Frontcover-230146 - RE 840 G2 HP</v>
      </c>
    </row>
    <row r="86" spans="2:5" x14ac:dyDescent="0.4">
      <c r="B86" s="2" t="s">
        <v>9</v>
      </c>
      <c r="C86" s="2" t="s">
        <v>21</v>
      </c>
      <c r="D86" s="2" t="s">
        <v>15</v>
      </c>
      <c r="E86" s="2" t="str">
        <f t="shared" si="1"/>
        <v>PC Portable-Touchpad-230146 - RE 840 G2 HP</v>
      </c>
    </row>
    <row r="87" spans="2:5" x14ac:dyDescent="0.4">
      <c r="B87" s="2" t="s">
        <v>9</v>
      </c>
      <c r="C87" s="2" t="s">
        <v>22</v>
      </c>
      <c r="D87" s="2" t="s">
        <v>2</v>
      </c>
      <c r="E87" s="2" t="str">
        <f t="shared" si="1"/>
        <v>PC Portable-Batterie-230147 - RE 840 G3 HP</v>
      </c>
    </row>
    <row r="88" spans="2:5" x14ac:dyDescent="0.4">
      <c r="B88" s="2" t="s">
        <v>9</v>
      </c>
      <c r="C88" s="2" t="s">
        <v>22</v>
      </c>
      <c r="D88" s="2" t="s">
        <v>5</v>
      </c>
      <c r="E88" s="2" t="str">
        <f t="shared" si="1"/>
        <v>PC Portable-Bezel-230147 - RE 840 G3 HP</v>
      </c>
    </row>
    <row r="89" spans="2:5" x14ac:dyDescent="0.4">
      <c r="B89" s="2" t="s">
        <v>9</v>
      </c>
      <c r="C89" s="2" t="s">
        <v>22</v>
      </c>
      <c r="D89" s="2" t="s">
        <v>8</v>
      </c>
      <c r="E89" s="2" t="str">
        <f t="shared" si="1"/>
        <v>PC Portable-Clavier-230147 - RE 840 G3 HP</v>
      </c>
    </row>
    <row r="90" spans="2:5" x14ac:dyDescent="0.4">
      <c r="B90" s="2" t="s">
        <v>9</v>
      </c>
      <c r="C90" s="2" t="s">
        <v>22</v>
      </c>
      <c r="D90" s="2" t="s">
        <v>11</v>
      </c>
      <c r="E90" s="2" t="str">
        <f t="shared" si="1"/>
        <v>PC Portable-Dalle-230147 - RE 840 G3 HP</v>
      </c>
    </row>
    <row r="91" spans="2:5" x14ac:dyDescent="0.4">
      <c r="B91" s="2" t="s">
        <v>9</v>
      </c>
      <c r="C91" s="2" t="s">
        <v>22</v>
      </c>
      <c r="D91" s="2" t="s">
        <v>13</v>
      </c>
      <c r="E91" s="2" t="str">
        <f t="shared" si="1"/>
        <v>PC Portable-Frontcover-230147 - RE 840 G3 HP</v>
      </c>
    </row>
    <row r="92" spans="2:5" x14ac:dyDescent="0.4">
      <c r="B92" s="2" t="s">
        <v>9</v>
      </c>
      <c r="C92" s="2" t="s">
        <v>22</v>
      </c>
      <c r="D92" s="2" t="s">
        <v>15</v>
      </c>
      <c r="E92" s="2" t="str">
        <f t="shared" si="1"/>
        <v>PC Portable-Touchpad-230147 - RE 840 G3 HP</v>
      </c>
    </row>
    <row r="93" spans="2:5" x14ac:dyDescent="0.4">
      <c r="B93" s="2" t="s">
        <v>9</v>
      </c>
      <c r="C93" s="2" t="s">
        <v>23</v>
      </c>
      <c r="D93" s="2" t="s">
        <v>2</v>
      </c>
      <c r="E93" s="2" t="str">
        <f t="shared" si="1"/>
        <v>PC Portable-Batterie-230148 - RE 850 G1 HP</v>
      </c>
    </row>
    <row r="94" spans="2:5" x14ac:dyDescent="0.4">
      <c r="B94" s="2" t="s">
        <v>9</v>
      </c>
      <c r="C94" s="2" t="s">
        <v>23</v>
      </c>
      <c r="D94" s="2" t="s">
        <v>5</v>
      </c>
      <c r="E94" s="2" t="str">
        <f t="shared" si="1"/>
        <v>PC Portable-Bezel-230148 - RE 850 G1 HP</v>
      </c>
    </row>
    <row r="95" spans="2:5" x14ac:dyDescent="0.4">
      <c r="B95" s="2" t="s">
        <v>9</v>
      </c>
      <c r="C95" s="2" t="s">
        <v>23</v>
      </c>
      <c r="D95" s="2" t="s">
        <v>8</v>
      </c>
      <c r="E95" s="2" t="str">
        <f t="shared" si="1"/>
        <v>PC Portable-Clavier-230148 - RE 850 G1 HP</v>
      </c>
    </row>
    <row r="96" spans="2:5" x14ac:dyDescent="0.4">
      <c r="B96" s="2" t="s">
        <v>9</v>
      </c>
      <c r="C96" s="2" t="s">
        <v>23</v>
      </c>
      <c r="D96" s="2" t="s">
        <v>11</v>
      </c>
      <c r="E96" s="2" t="str">
        <f t="shared" si="1"/>
        <v>PC Portable-Dalle-230148 - RE 850 G1 HP</v>
      </c>
    </row>
    <row r="97" spans="2:5" x14ac:dyDescent="0.4">
      <c r="B97" s="2" t="s">
        <v>9</v>
      </c>
      <c r="C97" s="2" t="s">
        <v>23</v>
      </c>
      <c r="D97" s="2" t="s">
        <v>13</v>
      </c>
      <c r="E97" s="2" t="str">
        <f t="shared" si="1"/>
        <v>PC Portable-Frontcover-230148 - RE 850 G1 HP</v>
      </c>
    </row>
    <row r="98" spans="2:5" x14ac:dyDescent="0.4">
      <c r="B98" s="2" t="s">
        <v>9</v>
      </c>
      <c r="C98" s="2" t="s">
        <v>23</v>
      </c>
      <c r="D98" s="2" t="s">
        <v>15</v>
      </c>
      <c r="E98" s="2" t="str">
        <f t="shared" si="1"/>
        <v>PC Portable-Touchpad-230148 - RE 850 G1 HP</v>
      </c>
    </row>
    <row r="99" spans="2:5" x14ac:dyDescent="0.4">
      <c r="B99" s="2" t="s">
        <v>9</v>
      </c>
      <c r="C99" s="2" t="s">
        <v>24</v>
      </c>
      <c r="D99" s="2" t="s">
        <v>2</v>
      </c>
      <c r="E99" s="2" t="str">
        <f t="shared" si="1"/>
        <v>PC Portable-Batterie-230149 - RE 850 G2 HP</v>
      </c>
    </row>
    <row r="100" spans="2:5" x14ac:dyDescent="0.4">
      <c r="B100" s="2" t="s">
        <v>9</v>
      </c>
      <c r="C100" s="2" t="s">
        <v>24</v>
      </c>
      <c r="D100" s="2" t="s">
        <v>5</v>
      </c>
      <c r="E100" s="2" t="str">
        <f t="shared" si="1"/>
        <v>PC Portable-Bezel-230149 - RE 850 G2 HP</v>
      </c>
    </row>
    <row r="101" spans="2:5" x14ac:dyDescent="0.4">
      <c r="B101" s="2" t="s">
        <v>9</v>
      </c>
      <c r="C101" s="2" t="s">
        <v>24</v>
      </c>
      <c r="D101" s="2" t="s">
        <v>8</v>
      </c>
      <c r="E101" s="2" t="str">
        <f t="shared" si="1"/>
        <v>PC Portable-Clavier-230149 - RE 850 G2 HP</v>
      </c>
    </row>
    <row r="102" spans="2:5" x14ac:dyDescent="0.4">
      <c r="B102" s="2" t="s">
        <v>9</v>
      </c>
      <c r="C102" s="2" t="s">
        <v>24</v>
      </c>
      <c r="D102" s="2" t="s">
        <v>11</v>
      </c>
      <c r="E102" s="2" t="str">
        <f t="shared" si="1"/>
        <v>PC Portable-Dalle-230149 - RE 850 G2 HP</v>
      </c>
    </row>
    <row r="103" spans="2:5" x14ac:dyDescent="0.4">
      <c r="B103" s="2" t="s">
        <v>9</v>
      </c>
      <c r="C103" s="2" t="s">
        <v>24</v>
      </c>
      <c r="D103" s="2" t="s">
        <v>13</v>
      </c>
      <c r="E103" s="2" t="str">
        <f t="shared" si="1"/>
        <v>PC Portable-Frontcover-230149 - RE 850 G2 HP</v>
      </c>
    </row>
    <row r="104" spans="2:5" x14ac:dyDescent="0.4">
      <c r="B104" s="2" t="s">
        <v>9</v>
      </c>
      <c r="C104" s="2" t="s">
        <v>24</v>
      </c>
      <c r="D104" s="2" t="s">
        <v>15</v>
      </c>
      <c r="E104" s="2" t="str">
        <f t="shared" si="1"/>
        <v>PC Portable-Touchpad-230149 - RE 850 G2 HP</v>
      </c>
    </row>
    <row r="105" spans="2:5" x14ac:dyDescent="0.4">
      <c r="B105" s="2" t="s">
        <v>9</v>
      </c>
      <c r="C105" s="2" t="s">
        <v>25</v>
      </c>
      <c r="D105" s="2" t="s">
        <v>2</v>
      </c>
      <c r="E105" s="2" t="str">
        <f t="shared" si="1"/>
        <v>PC Portable-Batterie-230150 - RE 850 G3 HP</v>
      </c>
    </row>
    <row r="106" spans="2:5" x14ac:dyDescent="0.4">
      <c r="B106" s="2" t="s">
        <v>9</v>
      </c>
      <c r="C106" s="2" t="s">
        <v>25</v>
      </c>
      <c r="D106" s="2" t="s">
        <v>5</v>
      </c>
      <c r="E106" s="2" t="str">
        <f t="shared" si="1"/>
        <v>PC Portable-Bezel-230150 - RE 850 G3 HP</v>
      </c>
    </row>
    <row r="107" spans="2:5" x14ac:dyDescent="0.4">
      <c r="B107" s="2" t="s">
        <v>9</v>
      </c>
      <c r="C107" s="2" t="s">
        <v>25</v>
      </c>
      <c r="D107" s="2" t="s">
        <v>8</v>
      </c>
      <c r="E107" s="2" t="str">
        <f t="shared" si="1"/>
        <v>PC Portable-Clavier-230150 - RE 850 G3 HP</v>
      </c>
    </row>
    <row r="108" spans="2:5" x14ac:dyDescent="0.4">
      <c r="B108" s="2" t="s">
        <v>9</v>
      </c>
      <c r="C108" s="2" t="s">
        <v>25</v>
      </c>
      <c r="D108" s="2" t="s">
        <v>11</v>
      </c>
      <c r="E108" s="2" t="str">
        <f t="shared" si="1"/>
        <v>PC Portable-Dalle-230150 - RE 850 G3 HP</v>
      </c>
    </row>
    <row r="109" spans="2:5" x14ac:dyDescent="0.4">
      <c r="B109" s="2" t="s">
        <v>9</v>
      </c>
      <c r="C109" s="2" t="s">
        <v>25</v>
      </c>
      <c r="D109" s="2" t="s">
        <v>13</v>
      </c>
      <c r="E109" s="2" t="str">
        <f t="shared" si="1"/>
        <v>PC Portable-Frontcover-230150 - RE 850 G3 HP</v>
      </c>
    </row>
    <row r="110" spans="2:5" x14ac:dyDescent="0.4">
      <c r="B110" s="2" t="s">
        <v>9</v>
      </c>
      <c r="C110" s="2" t="s">
        <v>25</v>
      </c>
      <c r="D110" s="2" t="s">
        <v>15</v>
      </c>
      <c r="E110" s="2" t="str">
        <f t="shared" si="1"/>
        <v>PC Portable-Touchpad-230150 - RE 850 G3 HP</v>
      </c>
    </row>
    <row r="111" spans="2:5" x14ac:dyDescent="0.4">
      <c r="B111" s="2" t="s">
        <v>6</v>
      </c>
      <c r="C111" s="2" t="s">
        <v>65</v>
      </c>
      <c r="D111" s="2" t="s">
        <v>58</v>
      </c>
      <c r="E111" s="2" t="str">
        <f t="shared" si="1"/>
        <v>PC Fixe-CPU-230331 - RE 5050 MFF DELL</v>
      </c>
    </row>
    <row r="112" spans="2:5" x14ac:dyDescent="0.4">
      <c r="B112" s="2" t="s">
        <v>6</v>
      </c>
      <c r="C112" s="2" t="s">
        <v>65</v>
      </c>
      <c r="D112" s="2" t="s">
        <v>60</v>
      </c>
      <c r="E112" s="2" t="str">
        <f t="shared" si="1"/>
        <v>PC Fixe-Boitier-230331 - RE 5050 MFF DELL</v>
      </c>
    </row>
    <row r="113" spans="2:5" x14ac:dyDescent="0.4">
      <c r="B113" s="2" t="s">
        <v>9</v>
      </c>
      <c r="C113" s="2" t="s">
        <v>26</v>
      </c>
      <c r="D113" s="2" t="s">
        <v>2</v>
      </c>
      <c r="E113" s="2" t="str">
        <f t="shared" si="1"/>
        <v>PC Portable-Batterie-230332 - RE Z30A TOS</v>
      </c>
    </row>
    <row r="114" spans="2:5" x14ac:dyDescent="0.4">
      <c r="B114" s="2" t="s">
        <v>9</v>
      </c>
      <c r="C114" s="2" t="s">
        <v>26</v>
      </c>
      <c r="D114" s="2" t="s">
        <v>5</v>
      </c>
      <c r="E114" s="2" t="str">
        <f t="shared" si="1"/>
        <v>PC Portable-Bezel-230332 - RE Z30A TOS</v>
      </c>
    </row>
    <row r="115" spans="2:5" x14ac:dyDescent="0.4">
      <c r="B115" s="2" t="s">
        <v>9</v>
      </c>
      <c r="C115" s="2" t="s">
        <v>26</v>
      </c>
      <c r="D115" s="2" t="s">
        <v>8</v>
      </c>
      <c r="E115" s="2" t="str">
        <f t="shared" si="1"/>
        <v>PC Portable-Clavier-230332 - RE Z30A TOS</v>
      </c>
    </row>
    <row r="116" spans="2:5" x14ac:dyDescent="0.4">
      <c r="B116" s="2" t="s">
        <v>9</v>
      </c>
      <c r="C116" s="2" t="s">
        <v>26</v>
      </c>
      <c r="D116" s="2" t="s">
        <v>11</v>
      </c>
      <c r="E116" s="2" t="str">
        <f t="shared" si="1"/>
        <v>PC Portable-Dalle-230332 - RE Z30A TOS</v>
      </c>
    </row>
    <row r="117" spans="2:5" x14ac:dyDescent="0.4">
      <c r="B117" s="2" t="s">
        <v>9</v>
      </c>
      <c r="C117" s="2" t="s">
        <v>26</v>
      </c>
      <c r="D117" s="2" t="s">
        <v>13</v>
      </c>
      <c r="E117" s="2" t="str">
        <f t="shared" si="1"/>
        <v>PC Portable-Frontcover-230332 - RE Z30A TOS</v>
      </c>
    </row>
    <row r="118" spans="2:5" x14ac:dyDescent="0.4">
      <c r="B118" s="2" t="s">
        <v>9</v>
      </c>
      <c r="C118" s="2" t="s">
        <v>26</v>
      </c>
      <c r="D118" s="2" t="s">
        <v>15</v>
      </c>
      <c r="E118" s="2" t="str">
        <f t="shared" si="1"/>
        <v>PC Portable-Touchpad-230332 - RE Z30A TOS</v>
      </c>
    </row>
    <row r="119" spans="2:5" x14ac:dyDescent="0.4">
      <c r="B119" s="2" t="s">
        <v>9</v>
      </c>
      <c r="C119" s="2" t="s">
        <v>27</v>
      </c>
      <c r="D119" s="2" t="s">
        <v>2</v>
      </c>
      <c r="E119" s="2" t="str">
        <f t="shared" si="1"/>
        <v>PC Portable-Batterie-230333 - RE Z30B TOS</v>
      </c>
    </row>
    <row r="120" spans="2:5" x14ac:dyDescent="0.4">
      <c r="B120" s="2" t="s">
        <v>9</v>
      </c>
      <c r="C120" s="2" t="s">
        <v>27</v>
      </c>
      <c r="D120" s="2" t="s">
        <v>5</v>
      </c>
      <c r="E120" s="2" t="str">
        <f t="shared" si="1"/>
        <v>PC Portable-Bezel-230333 - RE Z30B TOS</v>
      </c>
    </row>
    <row r="121" spans="2:5" x14ac:dyDescent="0.4">
      <c r="B121" s="2" t="s">
        <v>9</v>
      </c>
      <c r="C121" s="2" t="s">
        <v>27</v>
      </c>
      <c r="D121" s="2" t="s">
        <v>8</v>
      </c>
      <c r="E121" s="2" t="str">
        <f t="shared" si="1"/>
        <v>PC Portable-Clavier-230333 - RE Z30B TOS</v>
      </c>
    </row>
    <row r="122" spans="2:5" x14ac:dyDescent="0.4">
      <c r="B122" s="2" t="s">
        <v>9</v>
      </c>
      <c r="C122" s="2" t="s">
        <v>27</v>
      </c>
      <c r="D122" s="2" t="s">
        <v>11</v>
      </c>
      <c r="E122" s="2" t="str">
        <f t="shared" si="1"/>
        <v>PC Portable-Dalle-230333 - RE Z30B TOS</v>
      </c>
    </row>
    <row r="123" spans="2:5" x14ac:dyDescent="0.4">
      <c r="B123" s="2" t="s">
        <v>9</v>
      </c>
      <c r="C123" s="2" t="s">
        <v>27</v>
      </c>
      <c r="D123" s="2" t="s">
        <v>13</v>
      </c>
      <c r="E123" s="2" t="str">
        <f t="shared" si="1"/>
        <v>PC Portable-Frontcover-230333 - RE Z30B TOS</v>
      </c>
    </row>
    <row r="124" spans="2:5" x14ac:dyDescent="0.4">
      <c r="B124" s="2" t="s">
        <v>9</v>
      </c>
      <c r="C124" s="2" t="s">
        <v>27</v>
      </c>
      <c r="D124" s="2" t="s">
        <v>15</v>
      </c>
      <c r="E124" s="2" t="str">
        <f t="shared" si="1"/>
        <v>PC Portable-Touchpad-230333 - RE Z30B TOS</v>
      </c>
    </row>
    <row r="125" spans="2:5" x14ac:dyDescent="0.4">
      <c r="B125" s="2" t="s">
        <v>6</v>
      </c>
      <c r="C125" s="2" t="s">
        <v>66</v>
      </c>
      <c r="D125" s="2" t="s">
        <v>58</v>
      </c>
      <c r="E125" s="2" t="str">
        <f t="shared" si="1"/>
        <v>PC Fixe-CPU-231924 - RE 600 MINI G4 PENT HP</v>
      </c>
    </row>
    <row r="126" spans="2:5" x14ac:dyDescent="0.4">
      <c r="B126" s="2" t="s">
        <v>6</v>
      </c>
      <c r="C126" s="2" t="s">
        <v>66</v>
      </c>
      <c r="D126" s="2" t="s">
        <v>60</v>
      </c>
      <c r="E126" s="2" t="str">
        <f t="shared" si="1"/>
        <v>PC Fixe-Boitier-231924 - RE 600 MINI G4 PENT HP</v>
      </c>
    </row>
    <row r="127" spans="2:5" x14ac:dyDescent="0.4">
      <c r="B127" s="2" t="s">
        <v>6</v>
      </c>
      <c r="C127" s="2" t="s">
        <v>67</v>
      </c>
      <c r="D127" s="2" t="s">
        <v>58</v>
      </c>
      <c r="E127" s="2" t="str">
        <f t="shared" si="1"/>
        <v>PC Fixe-CPU-231925 - RE 600 MT G4 I7 HP</v>
      </c>
    </row>
    <row r="128" spans="2:5" x14ac:dyDescent="0.4">
      <c r="B128" s="2" t="s">
        <v>6</v>
      </c>
      <c r="C128" s="2" t="s">
        <v>67</v>
      </c>
      <c r="D128" s="2" t="s">
        <v>60</v>
      </c>
      <c r="E128" s="2" t="str">
        <f t="shared" si="1"/>
        <v>PC Fixe-Boitier-231925 - RE 600 MT G4 I7 HP</v>
      </c>
    </row>
    <row r="129" spans="2:5" x14ac:dyDescent="0.4">
      <c r="B129" s="2" t="s">
        <v>9</v>
      </c>
      <c r="C129" s="2" t="s">
        <v>28</v>
      </c>
      <c r="D129" s="2" t="s">
        <v>2</v>
      </c>
      <c r="E129" s="2" t="str">
        <f t="shared" si="1"/>
        <v>PC Portable-Batterie-231926 - RE 830 G6 256 HP</v>
      </c>
    </row>
    <row r="130" spans="2:5" x14ac:dyDescent="0.4">
      <c r="B130" s="2" t="s">
        <v>9</v>
      </c>
      <c r="C130" s="2" t="s">
        <v>28</v>
      </c>
      <c r="D130" s="2" t="s">
        <v>5</v>
      </c>
      <c r="E130" s="2" t="str">
        <f t="shared" si="1"/>
        <v>PC Portable-Bezel-231926 - RE 830 G6 256 HP</v>
      </c>
    </row>
    <row r="131" spans="2:5" x14ac:dyDescent="0.4">
      <c r="B131" s="2" t="s">
        <v>9</v>
      </c>
      <c r="C131" s="2" t="s">
        <v>28</v>
      </c>
      <c r="D131" s="2" t="s">
        <v>8</v>
      </c>
      <c r="E131" s="2" t="str">
        <f t="shared" ref="E131:E194" si="2">_xlfn.CONCAT(B131,"-",D131,"-",C131)</f>
        <v>PC Portable-Clavier-231926 - RE 830 G6 256 HP</v>
      </c>
    </row>
    <row r="132" spans="2:5" x14ac:dyDescent="0.4">
      <c r="B132" s="2" t="s">
        <v>9</v>
      </c>
      <c r="C132" s="2" t="s">
        <v>28</v>
      </c>
      <c r="D132" s="2" t="s">
        <v>11</v>
      </c>
      <c r="E132" s="2" t="str">
        <f t="shared" si="2"/>
        <v>PC Portable-Dalle-231926 - RE 830 G6 256 HP</v>
      </c>
    </row>
    <row r="133" spans="2:5" x14ac:dyDescent="0.4">
      <c r="B133" s="2" t="s">
        <v>9</v>
      </c>
      <c r="C133" s="2" t="s">
        <v>28</v>
      </c>
      <c r="D133" s="2" t="s">
        <v>13</v>
      </c>
      <c r="E133" s="2" t="str">
        <f t="shared" si="2"/>
        <v>PC Portable-Frontcover-231926 - RE 830 G6 256 HP</v>
      </c>
    </row>
    <row r="134" spans="2:5" x14ac:dyDescent="0.4">
      <c r="B134" s="2" t="s">
        <v>9</v>
      </c>
      <c r="C134" s="2" t="s">
        <v>28</v>
      </c>
      <c r="D134" s="2" t="s">
        <v>15</v>
      </c>
      <c r="E134" s="2" t="str">
        <f t="shared" si="2"/>
        <v>PC Portable-Touchpad-231926 - RE 830 G6 256 HP</v>
      </c>
    </row>
    <row r="135" spans="2:5" x14ac:dyDescent="0.4">
      <c r="B135" s="2" t="s">
        <v>9</v>
      </c>
      <c r="C135" s="2" t="s">
        <v>28</v>
      </c>
      <c r="D135" s="2" t="s">
        <v>2</v>
      </c>
      <c r="E135" s="2" t="str">
        <f t="shared" si="2"/>
        <v>PC Portable-Batterie-231926 - RE 830 G6 256 HP</v>
      </c>
    </row>
    <row r="136" spans="2:5" x14ac:dyDescent="0.4">
      <c r="B136" s="2" t="s">
        <v>9</v>
      </c>
      <c r="C136" s="2" t="s">
        <v>29</v>
      </c>
      <c r="D136" s="2" t="s">
        <v>5</v>
      </c>
      <c r="E136" s="2" t="str">
        <f t="shared" si="2"/>
        <v>PC Portable-Bezel-231927 - RE 850 G6 256 HP</v>
      </c>
    </row>
    <row r="137" spans="2:5" x14ac:dyDescent="0.4">
      <c r="B137" s="2" t="s">
        <v>9</v>
      </c>
      <c r="C137" s="2" t="s">
        <v>29</v>
      </c>
      <c r="D137" s="2" t="s">
        <v>8</v>
      </c>
      <c r="E137" s="2" t="str">
        <f t="shared" si="2"/>
        <v>PC Portable-Clavier-231927 - RE 850 G6 256 HP</v>
      </c>
    </row>
    <row r="138" spans="2:5" x14ac:dyDescent="0.4">
      <c r="B138" s="2" t="s">
        <v>9</v>
      </c>
      <c r="C138" s="2" t="s">
        <v>29</v>
      </c>
      <c r="D138" s="2" t="s">
        <v>11</v>
      </c>
      <c r="E138" s="2" t="str">
        <f t="shared" si="2"/>
        <v>PC Portable-Dalle-231927 - RE 850 G6 256 HP</v>
      </c>
    </row>
    <row r="139" spans="2:5" x14ac:dyDescent="0.4">
      <c r="B139" s="2" t="s">
        <v>9</v>
      </c>
      <c r="C139" s="2" t="s">
        <v>29</v>
      </c>
      <c r="D139" s="2" t="s">
        <v>13</v>
      </c>
      <c r="E139" s="2" t="str">
        <f t="shared" si="2"/>
        <v>PC Portable-Frontcover-231927 - RE 850 G6 256 HP</v>
      </c>
    </row>
    <row r="140" spans="2:5" x14ac:dyDescent="0.4">
      <c r="B140" s="2" t="s">
        <v>9</v>
      </c>
      <c r="C140" s="2" t="s">
        <v>29</v>
      </c>
      <c r="D140" s="2" t="s">
        <v>15</v>
      </c>
      <c r="E140" s="2" t="str">
        <f t="shared" si="2"/>
        <v>PC Portable-Touchpad-231927 - RE 850 G6 256 HP</v>
      </c>
    </row>
    <row r="141" spans="2:5" x14ac:dyDescent="0.4">
      <c r="B141" s="2" t="s">
        <v>0</v>
      </c>
      <c r="C141" s="2" t="s">
        <v>68</v>
      </c>
      <c r="D141" s="2" t="s">
        <v>58</v>
      </c>
      <c r="E141" s="2" t="str">
        <f t="shared" si="2"/>
        <v>All-In-One-CPU-232127 - RE 600 AIO HP</v>
      </c>
    </row>
    <row r="142" spans="2:5" x14ac:dyDescent="0.4">
      <c r="B142" s="2" t="s">
        <v>0</v>
      </c>
      <c r="C142" s="2" t="s">
        <v>68</v>
      </c>
      <c r="D142" s="2" t="s">
        <v>11</v>
      </c>
      <c r="E142" s="2" t="str">
        <f t="shared" si="2"/>
        <v>All-In-One-Dalle-232127 - RE 600 AIO HP</v>
      </c>
    </row>
    <row r="143" spans="2:5" x14ac:dyDescent="0.4">
      <c r="B143" s="2" t="s">
        <v>9</v>
      </c>
      <c r="C143" s="2" t="s">
        <v>30</v>
      </c>
      <c r="D143" s="2" t="s">
        <v>2</v>
      </c>
      <c r="E143" s="2" t="str">
        <f t="shared" si="2"/>
        <v>PC Portable-Batterie-232341 - RE T495S AMD LEN</v>
      </c>
    </row>
    <row r="144" spans="2:5" x14ac:dyDescent="0.4">
      <c r="B144" s="2" t="s">
        <v>9</v>
      </c>
      <c r="C144" s="2" t="s">
        <v>30</v>
      </c>
      <c r="D144" s="2" t="s">
        <v>5</v>
      </c>
      <c r="E144" s="2" t="str">
        <f t="shared" si="2"/>
        <v>PC Portable-Bezel-232341 - RE T495S AMD LEN</v>
      </c>
    </row>
    <row r="145" spans="2:5" x14ac:dyDescent="0.4">
      <c r="B145" s="2" t="s">
        <v>9</v>
      </c>
      <c r="C145" s="2" t="s">
        <v>30</v>
      </c>
      <c r="D145" s="2" t="s">
        <v>8</v>
      </c>
      <c r="E145" s="2" t="str">
        <f t="shared" si="2"/>
        <v>PC Portable-Clavier-232341 - RE T495S AMD LEN</v>
      </c>
    </row>
    <row r="146" spans="2:5" x14ac:dyDescent="0.4">
      <c r="B146" s="2" t="s">
        <v>9</v>
      </c>
      <c r="C146" s="2" t="s">
        <v>30</v>
      </c>
      <c r="D146" s="2" t="s">
        <v>11</v>
      </c>
      <c r="E146" s="2" t="str">
        <f t="shared" si="2"/>
        <v>PC Portable-Dalle-232341 - RE T495S AMD LEN</v>
      </c>
    </row>
    <row r="147" spans="2:5" x14ac:dyDescent="0.4">
      <c r="B147" s="2" t="s">
        <v>9</v>
      </c>
      <c r="C147" s="2" t="s">
        <v>30</v>
      </c>
      <c r="D147" s="2" t="s">
        <v>13</v>
      </c>
      <c r="E147" s="2" t="str">
        <f t="shared" si="2"/>
        <v>PC Portable-Frontcover-232341 - RE T495S AMD LEN</v>
      </c>
    </row>
    <row r="148" spans="2:5" x14ac:dyDescent="0.4">
      <c r="B148" s="2" t="s">
        <v>9</v>
      </c>
      <c r="C148" s="2" t="s">
        <v>30</v>
      </c>
      <c r="D148" s="2" t="s">
        <v>15</v>
      </c>
      <c r="E148" s="2" t="str">
        <f t="shared" si="2"/>
        <v>PC Portable-Touchpad-232341 - RE T495S AMD LEN</v>
      </c>
    </row>
    <row r="149" spans="2:5" x14ac:dyDescent="0.4">
      <c r="B149" s="2" t="s">
        <v>6</v>
      </c>
      <c r="C149" s="2" t="s">
        <v>69</v>
      </c>
      <c r="D149" s="2" t="s">
        <v>58</v>
      </c>
      <c r="E149" s="2" t="str">
        <f t="shared" si="2"/>
        <v>PC Fixe-CPU-232361 - RE 600 MT G3 I7 HP</v>
      </c>
    </row>
    <row r="150" spans="2:5" x14ac:dyDescent="0.4">
      <c r="B150" s="2" t="s">
        <v>6</v>
      </c>
      <c r="C150" s="2" t="s">
        <v>69</v>
      </c>
      <c r="D150" s="2" t="s">
        <v>60</v>
      </c>
      <c r="E150" s="2" t="str">
        <f t="shared" si="2"/>
        <v>PC Fixe-Boitier-232361 - RE 600 MT G3 I7 HP</v>
      </c>
    </row>
    <row r="151" spans="2:5" x14ac:dyDescent="0.4">
      <c r="B151" s="2" t="s">
        <v>6</v>
      </c>
      <c r="C151" s="2" t="s">
        <v>70</v>
      </c>
      <c r="D151" s="2" t="s">
        <v>58</v>
      </c>
      <c r="E151" s="2" t="str">
        <f t="shared" si="2"/>
        <v>PC Fixe-CPU-232543 - RE 600 MT G5 I7 HP</v>
      </c>
    </row>
    <row r="152" spans="2:5" x14ac:dyDescent="0.4">
      <c r="B152" s="2" t="s">
        <v>6</v>
      </c>
      <c r="C152" s="2" t="s">
        <v>70</v>
      </c>
      <c r="D152" s="2" t="s">
        <v>60</v>
      </c>
      <c r="E152" s="2" t="str">
        <f t="shared" si="2"/>
        <v>PC Fixe-Boitier-232543 - RE 600 MT G5 I7 HP</v>
      </c>
    </row>
    <row r="153" spans="2:5" x14ac:dyDescent="0.4">
      <c r="B153" s="2" t="s">
        <v>9</v>
      </c>
      <c r="C153" s="2" t="s">
        <v>31</v>
      </c>
      <c r="D153" s="2" t="s">
        <v>2</v>
      </c>
      <c r="E153" s="2" t="str">
        <f t="shared" si="2"/>
        <v>PC Portable-Batterie-233224 - RE EBT X360 1040 G5 HP</v>
      </c>
    </row>
    <row r="154" spans="2:5" x14ac:dyDescent="0.4">
      <c r="B154" s="2" t="s">
        <v>9</v>
      </c>
      <c r="C154" s="2" t="s">
        <v>31</v>
      </c>
      <c r="D154" s="2" t="s">
        <v>5</v>
      </c>
      <c r="E154" s="2" t="str">
        <f t="shared" si="2"/>
        <v>PC Portable-Bezel-233224 - RE EBT X360 1040 G5 HP</v>
      </c>
    </row>
    <row r="155" spans="2:5" x14ac:dyDescent="0.4">
      <c r="B155" s="2" t="s">
        <v>9</v>
      </c>
      <c r="C155" s="2" t="s">
        <v>31</v>
      </c>
      <c r="D155" s="2" t="s">
        <v>8</v>
      </c>
      <c r="E155" s="2" t="str">
        <f t="shared" si="2"/>
        <v>PC Portable-Clavier-233224 - RE EBT X360 1040 G5 HP</v>
      </c>
    </row>
    <row r="156" spans="2:5" x14ac:dyDescent="0.4">
      <c r="B156" s="2" t="s">
        <v>9</v>
      </c>
      <c r="C156" s="2" t="s">
        <v>31</v>
      </c>
      <c r="D156" s="2" t="s">
        <v>11</v>
      </c>
      <c r="E156" s="2" t="str">
        <f t="shared" si="2"/>
        <v>PC Portable-Dalle-233224 - RE EBT X360 1040 G5 HP</v>
      </c>
    </row>
    <row r="157" spans="2:5" x14ac:dyDescent="0.4">
      <c r="B157" s="2" t="s">
        <v>9</v>
      </c>
      <c r="C157" s="2" t="s">
        <v>31</v>
      </c>
      <c r="D157" s="2" t="s">
        <v>13</v>
      </c>
      <c r="E157" s="2" t="str">
        <f t="shared" si="2"/>
        <v>PC Portable-Frontcover-233224 - RE EBT X360 1040 G5 HP</v>
      </c>
    </row>
    <row r="158" spans="2:5" x14ac:dyDescent="0.4">
      <c r="B158" s="2" t="s">
        <v>9</v>
      </c>
      <c r="C158" s="2" t="s">
        <v>31</v>
      </c>
      <c r="D158" s="2" t="s">
        <v>15</v>
      </c>
      <c r="E158" s="2" t="str">
        <f t="shared" si="2"/>
        <v>PC Portable-Touchpad-233224 - RE EBT X360 1040 G5 HP</v>
      </c>
    </row>
    <row r="159" spans="2:5" x14ac:dyDescent="0.4">
      <c r="B159" s="2" t="s">
        <v>9</v>
      </c>
      <c r="C159" s="2" t="s">
        <v>32</v>
      </c>
      <c r="D159" s="2" t="s">
        <v>2</v>
      </c>
      <c r="E159" s="2" t="str">
        <f t="shared" si="2"/>
        <v>PC Portable-Batterie-233225 - RE EBT X360 1040 G6 HP</v>
      </c>
    </row>
    <row r="160" spans="2:5" x14ac:dyDescent="0.4">
      <c r="B160" s="2" t="s">
        <v>9</v>
      </c>
      <c r="C160" s="2" t="s">
        <v>32</v>
      </c>
      <c r="D160" s="2" t="s">
        <v>5</v>
      </c>
      <c r="E160" s="2" t="str">
        <f t="shared" si="2"/>
        <v>PC Portable-Bezel-233225 - RE EBT X360 1040 G6 HP</v>
      </c>
    </row>
    <row r="161" spans="2:5" x14ac:dyDescent="0.4">
      <c r="B161" s="2" t="s">
        <v>9</v>
      </c>
      <c r="C161" s="2" t="s">
        <v>32</v>
      </c>
      <c r="D161" s="2" t="s">
        <v>8</v>
      </c>
      <c r="E161" s="2" t="str">
        <f t="shared" si="2"/>
        <v>PC Portable-Clavier-233225 - RE EBT X360 1040 G6 HP</v>
      </c>
    </row>
    <row r="162" spans="2:5" x14ac:dyDescent="0.4">
      <c r="B162" s="2" t="s">
        <v>9</v>
      </c>
      <c r="C162" s="2" t="s">
        <v>32</v>
      </c>
      <c r="D162" s="2" t="s">
        <v>11</v>
      </c>
      <c r="E162" s="2" t="str">
        <f t="shared" si="2"/>
        <v>PC Portable-Dalle-233225 - RE EBT X360 1040 G6 HP</v>
      </c>
    </row>
    <row r="163" spans="2:5" x14ac:dyDescent="0.4">
      <c r="B163" s="2" t="s">
        <v>9</v>
      </c>
      <c r="C163" s="2" t="s">
        <v>32</v>
      </c>
      <c r="D163" s="2" t="s">
        <v>13</v>
      </c>
      <c r="E163" s="2" t="str">
        <f t="shared" si="2"/>
        <v>PC Portable-Frontcover-233225 - RE EBT X360 1040 G6 HP</v>
      </c>
    </row>
    <row r="164" spans="2:5" x14ac:dyDescent="0.4">
      <c r="B164" s="2" t="s">
        <v>9</v>
      </c>
      <c r="C164" s="2" t="s">
        <v>32</v>
      </c>
      <c r="D164" s="2" t="s">
        <v>15</v>
      </c>
      <c r="E164" s="2" t="str">
        <f t="shared" si="2"/>
        <v>PC Portable-Touchpad-233225 - RE EBT X360 1040 G6 HP</v>
      </c>
    </row>
    <row r="165" spans="2:5" x14ac:dyDescent="0.4">
      <c r="B165" s="2" t="s">
        <v>9</v>
      </c>
      <c r="C165" s="2" t="s">
        <v>33</v>
      </c>
      <c r="D165" s="2" t="s">
        <v>2</v>
      </c>
      <c r="E165" s="2" t="str">
        <f t="shared" si="2"/>
        <v>PC Portable-Batterie-233226 - RE 745 G6 AMD HP</v>
      </c>
    </row>
    <row r="166" spans="2:5" x14ac:dyDescent="0.4">
      <c r="B166" s="2" t="s">
        <v>9</v>
      </c>
      <c r="C166" s="2" t="s">
        <v>33</v>
      </c>
      <c r="D166" s="2" t="s">
        <v>5</v>
      </c>
      <c r="E166" s="2" t="str">
        <f t="shared" si="2"/>
        <v>PC Portable-Bezel-233226 - RE 745 G6 AMD HP</v>
      </c>
    </row>
    <row r="167" spans="2:5" x14ac:dyDescent="0.4">
      <c r="B167" s="2" t="s">
        <v>9</v>
      </c>
      <c r="C167" s="2" t="s">
        <v>33</v>
      </c>
      <c r="D167" s="2" t="s">
        <v>8</v>
      </c>
      <c r="E167" s="2" t="str">
        <f t="shared" si="2"/>
        <v>PC Portable-Clavier-233226 - RE 745 G6 AMD HP</v>
      </c>
    </row>
    <row r="168" spans="2:5" x14ac:dyDescent="0.4">
      <c r="B168" s="2" t="s">
        <v>9</v>
      </c>
      <c r="C168" s="2" t="s">
        <v>33</v>
      </c>
      <c r="D168" s="2" t="s">
        <v>11</v>
      </c>
      <c r="E168" s="2" t="str">
        <f t="shared" si="2"/>
        <v>PC Portable-Dalle-233226 - RE 745 G6 AMD HP</v>
      </c>
    </row>
    <row r="169" spans="2:5" x14ac:dyDescent="0.4">
      <c r="B169" s="2" t="s">
        <v>9</v>
      </c>
      <c r="C169" s="2" t="s">
        <v>33</v>
      </c>
      <c r="D169" s="2" t="s">
        <v>13</v>
      </c>
      <c r="E169" s="2" t="str">
        <f t="shared" si="2"/>
        <v>PC Portable-Frontcover-233226 - RE 745 G6 AMD HP</v>
      </c>
    </row>
    <row r="170" spans="2:5" x14ac:dyDescent="0.4">
      <c r="B170" s="2" t="s">
        <v>9</v>
      </c>
      <c r="C170" s="2" t="s">
        <v>33</v>
      </c>
      <c r="D170" s="2" t="s">
        <v>15</v>
      </c>
      <c r="E170" s="2" t="str">
        <f t="shared" si="2"/>
        <v>PC Portable-Touchpad-233226 - RE 745 G6 AMD HP</v>
      </c>
    </row>
    <row r="171" spans="2:5" x14ac:dyDescent="0.4">
      <c r="B171" s="2" t="s">
        <v>9</v>
      </c>
      <c r="C171" s="2" t="s">
        <v>34</v>
      </c>
      <c r="D171" s="2" t="s">
        <v>2</v>
      </c>
      <c r="E171" s="2" t="str">
        <f t="shared" si="2"/>
        <v>PC Portable-Batterie-233540 - RE EBT X360 830 G6 HP</v>
      </c>
    </row>
    <row r="172" spans="2:5" x14ac:dyDescent="0.4">
      <c r="B172" s="2" t="s">
        <v>9</v>
      </c>
      <c r="C172" s="2" t="s">
        <v>34</v>
      </c>
      <c r="D172" s="2" t="s">
        <v>5</v>
      </c>
      <c r="E172" s="2" t="str">
        <f t="shared" si="2"/>
        <v>PC Portable-Bezel-233540 - RE EBT X360 830 G6 HP</v>
      </c>
    </row>
    <row r="173" spans="2:5" x14ac:dyDescent="0.4">
      <c r="B173" s="2" t="s">
        <v>9</v>
      </c>
      <c r="C173" s="2" t="s">
        <v>34</v>
      </c>
      <c r="D173" s="2" t="s">
        <v>8</v>
      </c>
      <c r="E173" s="2" t="str">
        <f t="shared" si="2"/>
        <v>PC Portable-Clavier-233540 - RE EBT X360 830 G6 HP</v>
      </c>
    </row>
    <row r="174" spans="2:5" x14ac:dyDescent="0.4">
      <c r="B174" s="2" t="s">
        <v>9</v>
      </c>
      <c r="C174" s="2" t="s">
        <v>34</v>
      </c>
      <c r="D174" s="2" t="s">
        <v>11</v>
      </c>
      <c r="E174" s="2" t="str">
        <f t="shared" si="2"/>
        <v>PC Portable-Dalle-233540 - RE EBT X360 830 G6 HP</v>
      </c>
    </row>
    <row r="175" spans="2:5" x14ac:dyDescent="0.4">
      <c r="B175" s="2" t="s">
        <v>9</v>
      </c>
      <c r="C175" s="2" t="s">
        <v>34</v>
      </c>
      <c r="D175" s="2" t="s">
        <v>13</v>
      </c>
      <c r="E175" s="2" t="str">
        <f t="shared" si="2"/>
        <v>PC Portable-Frontcover-233540 - RE EBT X360 830 G6 HP</v>
      </c>
    </row>
    <row r="176" spans="2:5" x14ac:dyDescent="0.4">
      <c r="B176" s="2" t="s">
        <v>9</v>
      </c>
      <c r="C176" s="2" t="s">
        <v>34</v>
      </c>
      <c r="D176" s="2" t="s">
        <v>15</v>
      </c>
      <c r="E176" s="2" t="str">
        <f t="shared" si="2"/>
        <v>PC Portable-Touchpad-233540 - RE EBT X360 830 G6 HP</v>
      </c>
    </row>
    <row r="177" spans="2:5" x14ac:dyDescent="0.4">
      <c r="B177" s="2" t="s">
        <v>9</v>
      </c>
      <c r="C177" s="2" t="s">
        <v>35</v>
      </c>
      <c r="D177" s="2" t="s">
        <v>2</v>
      </c>
      <c r="E177" s="2" t="str">
        <f t="shared" si="2"/>
        <v>PC Portable-Batterie-233549 - RE ZBOOK 15 G6 WSTAT HP</v>
      </c>
    </row>
    <row r="178" spans="2:5" x14ac:dyDescent="0.4">
      <c r="B178" s="2" t="s">
        <v>9</v>
      </c>
      <c r="C178" s="2" t="s">
        <v>35</v>
      </c>
      <c r="D178" s="2" t="s">
        <v>5</v>
      </c>
      <c r="E178" s="2" t="str">
        <f t="shared" si="2"/>
        <v>PC Portable-Bezel-233549 - RE ZBOOK 15 G6 WSTAT HP</v>
      </c>
    </row>
    <row r="179" spans="2:5" x14ac:dyDescent="0.4">
      <c r="B179" s="2" t="s">
        <v>9</v>
      </c>
      <c r="C179" s="2" t="s">
        <v>35</v>
      </c>
      <c r="D179" s="2" t="s">
        <v>8</v>
      </c>
      <c r="E179" s="2" t="str">
        <f t="shared" si="2"/>
        <v>PC Portable-Clavier-233549 - RE ZBOOK 15 G6 WSTAT HP</v>
      </c>
    </row>
    <row r="180" spans="2:5" x14ac:dyDescent="0.4">
      <c r="B180" s="2" t="s">
        <v>9</v>
      </c>
      <c r="C180" s="2" t="s">
        <v>35</v>
      </c>
      <c r="D180" s="2" t="s">
        <v>11</v>
      </c>
      <c r="E180" s="2" t="str">
        <f t="shared" si="2"/>
        <v>PC Portable-Dalle-233549 - RE ZBOOK 15 G6 WSTAT HP</v>
      </c>
    </row>
    <row r="181" spans="2:5" x14ac:dyDescent="0.4">
      <c r="B181" s="2" t="s">
        <v>9</v>
      </c>
      <c r="C181" s="2" t="s">
        <v>35</v>
      </c>
      <c r="D181" s="2" t="s">
        <v>13</v>
      </c>
      <c r="E181" s="2" t="str">
        <f t="shared" si="2"/>
        <v>PC Portable-Frontcover-233549 - RE ZBOOK 15 G6 WSTAT HP</v>
      </c>
    </row>
    <row r="182" spans="2:5" x14ac:dyDescent="0.4">
      <c r="B182" s="2" t="s">
        <v>9</v>
      </c>
      <c r="C182" s="2" t="s">
        <v>35</v>
      </c>
      <c r="D182" s="2" t="s">
        <v>15</v>
      </c>
      <c r="E182" s="2" t="str">
        <f t="shared" si="2"/>
        <v>PC Portable-Touchpad-233549 - RE ZBOOK 15 G6 WSTAT HP</v>
      </c>
    </row>
    <row r="183" spans="2:5" x14ac:dyDescent="0.4">
      <c r="B183" s="2" t="s">
        <v>9</v>
      </c>
      <c r="C183" s="2" t="s">
        <v>36</v>
      </c>
      <c r="D183" s="2" t="s">
        <v>2</v>
      </c>
      <c r="E183" s="2" t="str">
        <f t="shared" si="2"/>
        <v>PC Portable-Batterie-234766 - RE T14S AMD LEN</v>
      </c>
    </row>
    <row r="184" spans="2:5" x14ac:dyDescent="0.4">
      <c r="B184" s="2" t="s">
        <v>9</v>
      </c>
      <c r="C184" s="2" t="s">
        <v>36</v>
      </c>
      <c r="D184" s="2" t="s">
        <v>5</v>
      </c>
      <c r="E184" s="2" t="str">
        <f t="shared" si="2"/>
        <v>PC Portable-Bezel-234766 - RE T14S AMD LEN</v>
      </c>
    </row>
    <row r="185" spans="2:5" x14ac:dyDescent="0.4">
      <c r="B185" s="2" t="s">
        <v>9</v>
      </c>
      <c r="C185" s="2" t="s">
        <v>36</v>
      </c>
      <c r="D185" s="2" t="s">
        <v>8</v>
      </c>
      <c r="E185" s="2" t="str">
        <f t="shared" si="2"/>
        <v>PC Portable-Clavier-234766 - RE T14S AMD LEN</v>
      </c>
    </row>
    <row r="186" spans="2:5" x14ac:dyDescent="0.4">
      <c r="B186" s="2" t="s">
        <v>9</v>
      </c>
      <c r="C186" s="2" t="s">
        <v>36</v>
      </c>
      <c r="D186" s="2" t="s">
        <v>11</v>
      </c>
      <c r="E186" s="2" t="str">
        <f t="shared" si="2"/>
        <v>PC Portable-Dalle-234766 - RE T14S AMD LEN</v>
      </c>
    </row>
    <row r="187" spans="2:5" x14ac:dyDescent="0.4">
      <c r="B187" s="2" t="s">
        <v>9</v>
      </c>
      <c r="C187" s="2" t="s">
        <v>36</v>
      </c>
      <c r="D187" s="2" t="s">
        <v>13</v>
      </c>
      <c r="E187" s="2" t="str">
        <f t="shared" si="2"/>
        <v>PC Portable-Frontcover-234766 - RE T14S AMD LEN</v>
      </c>
    </row>
    <row r="188" spans="2:5" x14ac:dyDescent="0.4">
      <c r="B188" s="2" t="s">
        <v>9</v>
      </c>
      <c r="C188" s="2" t="s">
        <v>36</v>
      </c>
      <c r="D188" s="2" t="s">
        <v>15</v>
      </c>
      <c r="E188" s="2" t="str">
        <f t="shared" si="2"/>
        <v>PC Portable-Touchpad-234766 - RE T14S AMD LEN</v>
      </c>
    </row>
    <row r="189" spans="2:5" x14ac:dyDescent="0.4">
      <c r="B189" s="2" t="s">
        <v>3</v>
      </c>
      <c r="C189" s="2" t="s">
        <v>71</v>
      </c>
      <c r="D189" s="2" t="s">
        <v>2</v>
      </c>
      <c r="E189" s="2" t="str">
        <f t="shared" si="2"/>
        <v>App. Mobile-Batterie-234873 - RE CAISSE IPHONE 6</v>
      </c>
    </row>
    <row r="190" spans="2:5" x14ac:dyDescent="0.4">
      <c r="B190" s="2" t="s">
        <v>9</v>
      </c>
      <c r="C190" s="2" t="s">
        <v>37</v>
      </c>
      <c r="D190" s="2" t="s">
        <v>2</v>
      </c>
      <c r="E190" s="2" t="str">
        <f t="shared" si="2"/>
        <v>PC Portable-Batterie-235040 - RE 845 AMD G7 HP</v>
      </c>
    </row>
    <row r="191" spans="2:5" x14ac:dyDescent="0.4">
      <c r="B191" s="2" t="s">
        <v>9</v>
      </c>
      <c r="C191" s="2" t="s">
        <v>37</v>
      </c>
      <c r="D191" s="2" t="s">
        <v>5</v>
      </c>
      <c r="E191" s="2" t="str">
        <f t="shared" si="2"/>
        <v>PC Portable-Bezel-235040 - RE 845 AMD G7 HP</v>
      </c>
    </row>
    <row r="192" spans="2:5" x14ac:dyDescent="0.4">
      <c r="B192" s="2" t="s">
        <v>9</v>
      </c>
      <c r="C192" s="2" t="s">
        <v>37</v>
      </c>
      <c r="D192" s="2" t="s">
        <v>8</v>
      </c>
      <c r="E192" s="2" t="str">
        <f t="shared" si="2"/>
        <v>PC Portable-Clavier-235040 - RE 845 AMD G7 HP</v>
      </c>
    </row>
    <row r="193" spans="2:5" x14ac:dyDescent="0.4">
      <c r="B193" s="2" t="s">
        <v>9</v>
      </c>
      <c r="C193" s="2" t="s">
        <v>37</v>
      </c>
      <c r="D193" s="2" t="s">
        <v>11</v>
      </c>
      <c r="E193" s="2" t="str">
        <f t="shared" si="2"/>
        <v>PC Portable-Dalle-235040 - RE 845 AMD G7 HP</v>
      </c>
    </row>
    <row r="194" spans="2:5" x14ac:dyDescent="0.4">
      <c r="B194" s="2" t="s">
        <v>9</v>
      </c>
      <c r="C194" s="2" t="s">
        <v>37</v>
      </c>
      <c r="D194" s="2" t="s">
        <v>13</v>
      </c>
      <c r="E194" s="2" t="str">
        <f t="shared" si="2"/>
        <v>PC Portable-Frontcover-235040 - RE 845 AMD G7 HP</v>
      </c>
    </row>
    <row r="195" spans="2:5" x14ac:dyDescent="0.4">
      <c r="B195" s="2" t="s">
        <v>9</v>
      </c>
      <c r="C195" s="2" t="s">
        <v>37</v>
      </c>
      <c r="D195" s="2" t="s">
        <v>15</v>
      </c>
      <c r="E195" s="2" t="str">
        <f t="shared" ref="E195:E258" si="3">_xlfn.CONCAT(B195,"-",D195,"-",C195)</f>
        <v>PC Portable-Touchpad-235040 - RE 845 AMD G7 HP</v>
      </c>
    </row>
    <row r="196" spans="2:5" x14ac:dyDescent="0.4">
      <c r="B196" s="2" t="s">
        <v>9</v>
      </c>
      <c r="C196" s="2" t="s">
        <v>38</v>
      </c>
      <c r="D196" s="2" t="s">
        <v>2</v>
      </c>
      <c r="E196" s="2" t="str">
        <f t="shared" si="3"/>
        <v>PC Portable-Batterie-235041 - RE 850 INTEL G7 HP</v>
      </c>
    </row>
    <row r="197" spans="2:5" x14ac:dyDescent="0.4">
      <c r="B197" s="2" t="s">
        <v>9</v>
      </c>
      <c r="C197" s="2" t="s">
        <v>38</v>
      </c>
      <c r="D197" s="2" t="s">
        <v>5</v>
      </c>
      <c r="E197" s="2" t="str">
        <f t="shared" si="3"/>
        <v>PC Portable-Bezel-235041 - RE 850 INTEL G7 HP</v>
      </c>
    </row>
    <row r="198" spans="2:5" x14ac:dyDescent="0.4">
      <c r="B198" s="2" t="s">
        <v>9</v>
      </c>
      <c r="C198" s="2" t="s">
        <v>38</v>
      </c>
      <c r="D198" s="2" t="s">
        <v>8</v>
      </c>
      <c r="E198" s="2" t="str">
        <f t="shared" si="3"/>
        <v>PC Portable-Clavier-235041 - RE 850 INTEL G7 HP</v>
      </c>
    </row>
    <row r="199" spans="2:5" x14ac:dyDescent="0.4">
      <c r="B199" s="2" t="s">
        <v>9</v>
      </c>
      <c r="C199" s="2" t="s">
        <v>38</v>
      </c>
      <c r="D199" s="2" t="s">
        <v>11</v>
      </c>
      <c r="E199" s="2" t="str">
        <f t="shared" si="3"/>
        <v>PC Portable-Dalle-235041 - RE 850 INTEL G7 HP</v>
      </c>
    </row>
    <row r="200" spans="2:5" x14ac:dyDescent="0.4">
      <c r="B200" s="2" t="s">
        <v>9</v>
      </c>
      <c r="C200" s="2" t="s">
        <v>38</v>
      </c>
      <c r="D200" s="2" t="s">
        <v>13</v>
      </c>
      <c r="E200" s="2" t="str">
        <f t="shared" si="3"/>
        <v>PC Portable-Frontcover-235041 - RE 850 INTEL G7 HP</v>
      </c>
    </row>
    <row r="201" spans="2:5" x14ac:dyDescent="0.4">
      <c r="B201" s="2" t="s">
        <v>9</v>
      </c>
      <c r="C201" s="2" t="s">
        <v>38</v>
      </c>
      <c r="D201" s="2" t="s">
        <v>15</v>
      </c>
      <c r="E201" s="2" t="str">
        <f t="shared" si="3"/>
        <v>PC Portable-Touchpad-235041 - RE 850 INTEL G7 HP</v>
      </c>
    </row>
    <row r="202" spans="2:5" x14ac:dyDescent="0.4">
      <c r="B202" s="2" t="s">
        <v>9</v>
      </c>
      <c r="C202" s="2" t="s">
        <v>39</v>
      </c>
      <c r="D202" s="2" t="s">
        <v>2</v>
      </c>
      <c r="E202" s="2" t="str">
        <f t="shared" si="3"/>
        <v>PC Portable-Batterie-235042 - RE EBT X360 830 G7 HP</v>
      </c>
    </row>
    <row r="203" spans="2:5" x14ac:dyDescent="0.4">
      <c r="B203" s="2" t="s">
        <v>9</v>
      </c>
      <c r="C203" s="2" t="s">
        <v>39</v>
      </c>
      <c r="D203" s="2" t="s">
        <v>5</v>
      </c>
      <c r="E203" s="2" t="str">
        <f t="shared" si="3"/>
        <v>PC Portable-Bezel-235042 - RE EBT X360 830 G7 HP</v>
      </c>
    </row>
    <row r="204" spans="2:5" x14ac:dyDescent="0.4">
      <c r="B204" s="2" t="s">
        <v>9</v>
      </c>
      <c r="C204" s="2" t="s">
        <v>39</v>
      </c>
      <c r="D204" s="2" t="s">
        <v>8</v>
      </c>
      <c r="E204" s="2" t="str">
        <f t="shared" si="3"/>
        <v>PC Portable-Clavier-235042 - RE EBT X360 830 G7 HP</v>
      </c>
    </row>
    <row r="205" spans="2:5" x14ac:dyDescent="0.4">
      <c r="B205" s="2" t="s">
        <v>9</v>
      </c>
      <c r="C205" s="2" t="s">
        <v>39</v>
      </c>
      <c r="D205" s="2" t="s">
        <v>11</v>
      </c>
      <c r="E205" s="2" t="str">
        <f t="shared" si="3"/>
        <v>PC Portable-Dalle-235042 - RE EBT X360 830 G7 HP</v>
      </c>
    </row>
    <row r="206" spans="2:5" x14ac:dyDescent="0.4">
      <c r="B206" s="2" t="s">
        <v>9</v>
      </c>
      <c r="C206" s="2" t="s">
        <v>39</v>
      </c>
      <c r="D206" s="2" t="s">
        <v>13</v>
      </c>
      <c r="E206" s="2" t="str">
        <f t="shared" si="3"/>
        <v>PC Portable-Frontcover-235042 - RE EBT X360 830 G7 HP</v>
      </c>
    </row>
    <row r="207" spans="2:5" x14ac:dyDescent="0.4">
      <c r="B207" s="2" t="s">
        <v>9</v>
      </c>
      <c r="C207" s="2" t="s">
        <v>39</v>
      </c>
      <c r="D207" s="2" t="s">
        <v>15</v>
      </c>
      <c r="E207" s="2" t="str">
        <f t="shared" si="3"/>
        <v>PC Portable-Touchpad-235042 - RE EBT X360 830 G7 HP</v>
      </c>
    </row>
    <row r="208" spans="2:5" x14ac:dyDescent="0.4">
      <c r="B208" s="2" t="s">
        <v>9</v>
      </c>
      <c r="C208" s="2" t="s">
        <v>40</v>
      </c>
      <c r="D208" s="2" t="s">
        <v>2</v>
      </c>
      <c r="E208" s="2" t="str">
        <f t="shared" si="3"/>
        <v>PC Portable-Batterie-235123 - RE ZBOOK 15 G7 WSTAT HP</v>
      </c>
    </row>
    <row r="209" spans="2:5" x14ac:dyDescent="0.4">
      <c r="B209" s="2" t="s">
        <v>9</v>
      </c>
      <c r="C209" s="2" t="s">
        <v>40</v>
      </c>
      <c r="D209" s="2" t="s">
        <v>5</v>
      </c>
      <c r="E209" s="2" t="str">
        <f t="shared" si="3"/>
        <v>PC Portable-Bezel-235123 - RE ZBOOK 15 G7 WSTAT HP</v>
      </c>
    </row>
    <row r="210" spans="2:5" x14ac:dyDescent="0.4">
      <c r="B210" s="2" t="s">
        <v>9</v>
      </c>
      <c r="C210" s="2" t="s">
        <v>40</v>
      </c>
      <c r="D210" s="2" t="s">
        <v>8</v>
      </c>
      <c r="E210" s="2" t="str">
        <f t="shared" si="3"/>
        <v>PC Portable-Clavier-235123 - RE ZBOOK 15 G7 WSTAT HP</v>
      </c>
    </row>
    <row r="211" spans="2:5" x14ac:dyDescent="0.4">
      <c r="B211" s="2" t="s">
        <v>9</v>
      </c>
      <c r="C211" s="2" t="s">
        <v>40</v>
      </c>
      <c r="D211" s="2" t="s">
        <v>11</v>
      </c>
      <c r="E211" s="2" t="str">
        <f t="shared" si="3"/>
        <v>PC Portable-Dalle-235123 - RE ZBOOK 15 G7 WSTAT HP</v>
      </c>
    </row>
    <row r="212" spans="2:5" x14ac:dyDescent="0.4">
      <c r="B212" s="2" t="s">
        <v>9</v>
      </c>
      <c r="C212" s="2" t="s">
        <v>40</v>
      </c>
      <c r="D212" s="2" t="s">
        <v>13</v>
      </c>
      <c r="E212" s="2" t="str">
        <f t="shared" si="3"/>
        <v>PC Portable-Frontcover-235123 - RE ZBOOK 15 G7 WSTAT HP</v>
      </c>
    </row>
    <row r="213" spans="2:5" x14ac:dyDescent="0.4">
      <c r="B213" s="2" t="s">
        <v>9</v>
      </c>
      <c r="C213" s="2" t="s">
        <v>40</v>
      </c>
      <c r="D213" s="2" t="s">
        <v>15</v>
      </c>
      <c r="E213" s="2" t="str">
        <f t="shared" si="3"/>
        <v>PC Portable-Touchpad-235123 - RE ZBOOK 15 G7 WSTAT HP</v>
      </c>
    </row>
    <row r="214" spans="2:5" x14ac:dyDescent="0.4">
      <c r="B214" s="2" t="s">
        <v>9</v>
      </c>
      <c r="C214" s="2" t="s">
        <v>41</v>
      </c>
      <c r="D214" s="2" t="s">
        <v>2</v>
      </c>
      <c r="E214" s="2" t="str">
        <f t="shared" si="3"/>
        <v>PC Portable-Batterie-235703 - RE 850 INTEL G8 HP</v>
      </c>
    </row>
    <row r="215" spans="2:5" x14ac:dyDescent="0.4">
      <c r="B215" s="2" t="s">
        <v>9</v>
      </c>
      <c r="C215" s="2" t="s">
        <v>41</v>
      </c>
      <c r="D215" s="2" t="s">
        <v>5</v>
      </c>
      <c r="E215" s="2" t="str">
        <f t="shared" si="3"/>
        <v>PC Portable-Bezel-235703 - RE 850 INTEL G8 HP</v>
      </c>
    </row>
    <row r="216" spans="2:5" x14ac:dyDescent="0.4">
      <c r="B216" s="2" t="s">
        <v>9</v>
      </c>
      <c r="C216" s="2" t="s">
        <v>41</v>
      </c>
      <c r="D216" s="2" t="s">
        <v>8</v>
      </c>
      <c r="E216" s="2" t="str">
        <f t="shared" si="3"/>
        <v>PC Portable-Clavier-235703 - RE 850 INTEL G8 HP</v>
      </c>
    </row>
    <row r="217" spans="2:5" x14ac:dyDescent="0.4">
      <c r="B217" s="2" t="s">
        <v>9</v>
      </c>
      <c r="C217" s="2" t="s">
        <v>41</v>
      </c>
      <c r="D217" s="2" t="s">
        <v>11</v>
      </c>
      <c r="E217" s="2" t="str">
        <f t="shared" si="3"/>
        <v>PC Portable-Dalle-235703 - RE 850 INTEL G8 HP</v>
      </c>
    </row>
    <row r="218" spans="2:5" x14ac:dyDescent="0.4">
      <c r="B218" s="2" t="s">
        <v>9</v>
      </c>
      <c r="C218" s="2" t="s">
        <v>41</v>
      </c>
      <c r="D218" s="2" t="s">
        <v>13</v>
      </c>
      <c r="E218" s="2" t="str">
        <f t="shared" si="3"/>
        <v>PC Portable-Frontcover-235703 - RE 850 INTEL G8 HP</v>
      </c>
    </row>
    <row r="219" spans="2:5" x14ac:dyDescent="0.4">
      <c r="B219" s="2" t="s">
        <v>9</v>
      </c>
      <c r="C219" s="2" t="s">
        <v>41</v>
      </c>
      <c r="D219" s="2" t="s">
        <v>15</v>
      </c>
      <c r="E219" s="2" t="str">
        <f t="shared" si="3"/>
        <v>PC Portable-Touchpad-235703 - RE 850 INTEL G8 HP</v>
      </c>
    </row>
    <row r="220" spans="2:5" x14ac:dyDescent="0.4">
      <c r="B220" s="2" t="s">
        <v>9</v>
      </c>
      <c r="C220" s="2" t="s">
        <v>42</v>
      </c>
      <c r="D220" s="2" t="s">
        <v>2</v>
      </c>
      <c r="E220" s="2" t="str">
        <f t="shared" si="3"/>
        <v>PC Portable-Batterie-235758 - RE 845 AMD G8 HP</v>
      </c>
    </row>
    <row r="221" spans="2:5" x14ac:dyDescent="0.4">
      <c r="B221" s="2" t="s">
        <v>9</v>
      </c>
      <c r="C221" s="2" t="s">
        <v>42</v>
      </c>
      <c r="D221" s="2" t="s">
        <v>5</v>
      </c>
      <c r="E221" s="2" t="str">
        <f t="shared" si="3"/>
        <v>PC Portable-Bezel-235758 - RE 845 AMD G8 HP</v>
      </c>
    </row>
    <row r="222" spans="2:5" x14ac:dyDescent="0.4">
      <c r="B222" s="2" t="s">
        <v>9</v>
      </c>
      <c r="C222" s="2" t="s">
        <v>42</v>
      </c>
      <c r="D222" s="2" t="s">
        <v>8</v>
      </c>
      <c r="E222" s="2" t="str">
        <f t="shared" si="3"/>
        <v>PC Portable-Clavier-235758 - RE 845 AMD G8 HP</v>
      </c>
    </row>
    <row r="223" spans="2:5" x14ac:dyDescent="0.4">
      <c r="B223" s="2" t="s">
        <v>9</v>
      </c>
      <c r="C223" s="2" t="s">
        <v>42</v>
      </c>
      <c r="D223" s="2" t="s">
        <v>11</v>
      </c>
      <c r="E223" s="2" t="str">
        <f t="shared" si="3"/>
        <v>PC Portable-Dalle-235758 - RE 845 AMD G8 HP</v>
      </c>
    </row>
    <row r="224" spans="2:5" x14ac:dyDescent="0.4">
      <c r="B224" s="2" t="s">
        <v>9</v>
      </c>
      <c r="C224" s="2" t="s">
        <v>42</v>
      </c>
      <c r="D224" s="2" t="s">
        <v>13</v>
      </c>
      <c r="E224" s="2" t="str">
        <f t="shared" si="3"/>
        <v>PC Portable-Frontcover-235758 - RE 845 AMD G8 HP</v>
      </c>
    </row>
    <row r="225" spans="2:5" x14ac:dyDescent="0.4">
      <c r="B225" s="2" t="s">
        <v>9</v>
      </c>
      <c r="C225" s="2" t="s">
        <v>42</v>
      </c>
      <c r="D225" s="2" t="s">
        <v>15</v>
      </c>
      <c r="E225" s="2" t="str">
        <f t="shared" si="3"/>
        <v>PC Portable-Touchpad-235758 - RE 845 AMD G8 HP</v>
      </c>
    </row>
    <row r="226" spans="2:5" x14ac:dyDescent="0.4">
      <c r="B226" s="2" t="s">
        <v>9</v>
      </c>
      <c r="C226" s="2" t="s">
        <v>43</v>
      </c>
      <c r="D226" s="2" t="s">
        <v>2</v>
      </c>
      <c r="E226" s="2" t="str">
        <f t="shared" si="3"/>
        <v>PC Portable-Batterie-235831 - RE EBT X360 830 G8 HP</v>
      </c>
    </row>
    <row r="227" spans="2:5" x14ac:dyDescent="0.4">
      <c r="B227" s="2" t="s">
        <v>9</v>
      </c>
      <c r="C227" s="2" t="s">
        <v>43</v>
      </c>
      <c r="D227" s="2" t="s">
        <v>5</v>
      </c>
      <c r="E227" s="2" t="str">
        <f t="shared" si="3"/>
        <v>PC Portable-Bezel-235831 - RE EBT X360 830 G8 HP</v>
      </c>
    </row>
    <row r="228" spans="2:5" x14ac:dyDescent="0.4">
      <c r="B228" s="2" t="s">
        <v>9</v>
      </c>
      <c r="C228" s="2" t="s">
        <v>43</v>
      </c>
      <c r="D228" s="2" t="s">
        <v>8</v>
      </c>
      <c r="E228" s="2" t="str">
        <f t="shared" si="3"/>
        <v>PC Portable-Clavier-235831 - RE EBT X360 830 G8 HP</v>
      </c>
    </row>
    <row r="229" spans="2:5" x14ac:dyDescent="0.4">
      <c r="B229" s="2" t="s">
        <v>9</v>
      </c>
      <c r="C229" s="2" t="s">
        <v>43</v>
      </c>
      <c r="D229" s="2" t="s">
        <v>11</v>
      </c>
      <c r="E229" s="2" t="str">
        <f t="shared" si="3"/>
        <v>PC Portable-Dalle-235831 - RE EBT X360 830 G8 HP</v>
      </c>
    </row>
    <row r="230" spans="2:5" x14ac:dyDescent="0.4">
      <c r="B230" s="2" t="s">
        <v>9</v>
      </c>
      <c r="C230" s="2" t="s">
        <v>43</v>
      </c>
      <c r="D230" s="2" t="s">
        <v>13</v>
      </c>
      <c r="E230" s="2" t="str">
        <f t="shared" si="3"/>
        <v>PC Portable-Frontcover-235831 - RE EBT X360 830 G8 HP</v>
      </c>
    </row>
    <row r="231" spans="2:5" x14ac:dyDescent="0.4">
      <c r="B231" s="2" t="s">
        <v>9</v>
      </c>
      <c r="C231" s="2" t="s">
        <v>43</v>
      </c>
      <c r="D231" s="2" t="s">
        <v>15</v>
      </c>
      <c r="E231" s="2" t="str">
        <f t="shared" si="3"/>
        <v>PC Portable-Touchpad-235831 - RE EBT X360 830 G8 HP</v>
      </c>
    </row>
    <row r="232" spans="2:5" x14ac:dyDescent="0.4">
      <c r="B232" s="2" t="s">
        <v>9</v>
      </c>
      <c r="C232" s="2" t="s">
        <v>44</v>
      </c>
      <c r="D232" s="2" t="s">
        <v>2</v>
      </c>
      <c r="E232" s="2" t="str">
        <f t="shared" si="3"/>
        <v>PC Portable-Batterie-235832 - RE ZBOOK 17 G7 HP</v>
      </c>
    </row>
    <row r="233" spans="2:5" x14ac:dyDescent="0.4">
      <c r="B233" s="2" t="s">
        <v>9</v>
      </c>
      <c r="C233" s="2" t="s">
        <v>44</v>
      </c>
      <c r="D233" s="2" t="s">
        <v>5</v>
      </c>
      <c r="E233" s="2" t="str">
        <f t="shared" si="3"/>
        <v>PC Portable-Bezel-235832 - RE ZBOOK 17 G7 HP</v>
      </c>
    </row>
    <row r="234" spans="2:5" x14ac:dyDescent="0.4">
      <c r="B234" s="2" t="s">
        <v>9</v>
      </c>
      <c r="C234" s="2" t="s">
        <v>44</v>
      </c>
      <c r="D234" s="2" t="s">
        <v>8</v>
      </c>
      <c r="E234" s="2" t="str">
        <f t="shared" si="3"/>
        <v>PC Portable-Clavier-235832 - RE ZBOOK 17 G7 HP</v>
      </c>
    </row>
    <row r="235" spans="2:5" x14ac:dyDescent="0.4">
      <c r="B235" s="2" t="s">
        <v>9</v>
      </c>
      <c r="C235" s="2" t="s">
        <v>44</v>
      </c>
      <c r="D235" s="2" t="s">
        <v>11</v>
      </c>
      <c r="E235" s="2" t="str">
        <f t="shared" si="3"/>
        <v>PC Portable-Dalle-235832 - RE ZBOOK 17 G7 HP</v>
      </c>
    </row>
    <row r="236" spans="2:5" x14ac:dyDescent="0.4">
      <c r="B236" s="2" t="s">
        <v>9</v>
      </c>
      <c r="C236" s="2" t="s">
        <v>44</v>
      </c>
      <c r="D236" s="2" t="s">
        <v>13</v>
      </c>
      <c r="E236" s="2" t="str">
        <f t="shared" si="3"/>
        <v>PC Portable-Frontcover-235832 - RE ZBOOK 17 G7 HP</v>
      </c>
    </row>
    <row r="237" spans="2:5" x14ac:dyDescent="0.4">
      <c r="B237" s="2" t="s">
        <v>9</v>
      </c>
      <c r="C237" s="2" t="s">
        <v>44</v>
      </c>
      <c r="D237" s="2" t="s">
        <v>15</v>
      </c>
      <c r="E237" s="2" t="str">
        <f t="shared" si="3"/>
        <v>PC Portable-Touchpad-235832 - RE ZBOOK 17 G7 HP</v>
      </c>
    </row>
    <row r="238" spans="2:5" x14ac:dyDescent="0.4">
      <c r="B238" s="2" t="s">
        <v>3</v>
      </c>
      <c r="C238" s="2" t="s">
        <v>72</v>
      </c>
      <c r="D238" s="2" t="s">
        <v>2</v>
      </c>
      <c r="E238" s="2" t="str">
        <f t="shared" si="3"/>
        <v>App. Mobile-Batterie-235841 - RE CAISSE IPAD MINI 4</v>
      </c>
    </row>
    <row r="239" spans="2:5" x14ac:dyDescent="0.4">
      <c r="B239" s="2" t="s">
        <v>3</v>
      </c>
      <c r="C239" s="2" t="s">
        <v>72</v>
      </c>
      <c r="D239" s="2" t="s">
        <v>73</v>
      </c>
      <c r="E239" s="2" t="str">
        <f t="shared" si="3"/>
        <v>App. Mobile-Ecran-235841 - RE CAISSE IPAD MINI 4</v>
      </c>
    </row>
    <row r="240" spans="2:5" x14ac:dyDescent="0.4">
      <c r="B240" s="2" t="s">
        <v>3</v>
      </c>
      <c r="C240" s="2" t="s">
        <v>74</v>
      </c>
      <c r="D240" s="2" t="s">
        <v>2</v>
      </c>
      <c r="E240" s="2" t="str">
        <f t="shared" si="3"/>
        <v>App. Mobile-Batterie-235842 - RE CAISSE IPAD MINI 5</v>
      </c>
    </row>
    <row r="241" spans="2:5" x14ac:dyDescent="0.4">
      <c r="B241" s="2" t="s">
        <v>3</v>
      </c>
      <c r="C241" s="2" t="s">
        <v>74</v>
      </c>
      <c r="D241" s="2" t="s">
        <v>73</v>
      </c>
      <c r="E241" s="2" t="str">
        <f t="shared" si="3"/>
        <v>App. Mobile-Ecran-235842 - RE CAISSE IPAD MINI 5</v>
      </c>
    </row>
    <row r="242" spans="2:5" x14ac:dyDescent="0.4">
      <c r="B242" s="2" t="s">
        <v>9</v>
      </c>
      <c r="C242" s="2" t="s">
        <v>45</v>
      </c>
      <c r="D242" s="2" t="s">
        <v>2</v>
      </c>
      <c r="E242" s="2" t="str">
        <f t="shared" si="3"/>
        <v>PC Portable-Batterie-236411 - RE 850 INTEL G7 ESN HP</v>
      </c>
    </row>
    <row r="243" spans="2:5" x14ac:dyDescent="0.4">
      <c r="B243" s="2" t="s">
        <v>9</v>
      </c>
      <c r="C243" s="2" t="s">
        <v>45</v>
      </c>
      <c r="D243" s="2" t="s">
        <v>5</v>
      </c>
      <c r="E243" s="2" t="str">
        <f t="shared" si="3"/>
        <v>PC Portable-Bezel-236411 - RE 850 INTEL G7 ESN HP</v>
      </c>
    </row>
    <row r="244" spans="2:5" x14ac:dyDescent="0.4">
      <c r="B244" s="2" t="s">
        <v>9</v>
      </c>
      <c r="C244" s="2" t="s">
        <v>45</v>
      </c>
      <c r="D244" s="2" t="s">
        <v>8</v>
      </c>
      <c r="E244" s="2" t="str">
        <f t="shared" si="3"/>
        <v>PC Portable-Clavier-236411 - RE 850 INTEL G7 ESN HP</v>
      </c>
    </row>
    <row r="245" spans="2:5" x14ac:dyDescent="0.4">
      <c r="B245" s="2" t="s">
        <v>9</v>
      </c>
      <c r="C245" s="2" t="s">
        <v>45</v>
      </c>
      <c r="D245" s="2" t="s">
        <v>11</v>
      </c>
      <c r="E245" s="2" t="str">
        <f t="shared" si="3"/>
        <v>PC Portable-Dalle-236411 - RE 850 INTEL G7 ESN HP</v>
      </c>
    </row>
    <row r="246" spans="2:5" x14ac:dyDescent="0.4">
      <c r="B246" s="2" t="s">
        <v>9</v>
      </c>
      <c r="C246" s="2" t="s">
        <v>45</v>
      </c>
      <c r="D246" s="2" t="s">
        <v>13</v>
      </c>
      <c r="E246" s="2" t="str">
        <f t="shared" si="3"/>
        <v>PC Portable-Frontcover-236411 - RE 850 INTEL G7 ESN HP</v>
      </c>
    </row>
    <row r="247" spans="2:5" x14ac:dyDescent="0.4">
      <c r="B247" s="2" t="s">
        <v>9</v>
      </c>
      <c r="C247" s="2" t="s">
        <v>45</v>
      </c>
      <c r="D247" s="2" t="s">
        <v>15</v>
      </c>
      <c r="E247" s="2" t="str">
        <f t="shared" si="3"/>
        <v>PC Portable-Touchpad-236411 - RE 850 INTEL G7 ESN HP</v>
      </c>
    </row>
    <row r="248" spans="2:5" x14ac:dyDescent="0.4">
      <c r="B248" s="2" t="s">
        <v>9</v>
      </c>
      <c r="C248" s="2" t="s">
        <v>46</v>
      </c>
      <c r="D248" s="2" t="s">
        <v>2</v>
      </c>
      <c r="E248" s="2" t="str">
        <f t="shared" si="3"/>
        <v>PC Portable-Batterie-236760 - RE ZBOOK 15 G8 WSTAT HP</v>
      </c>
    </row>
    <row r="249" spans="2:5" x14ac:dyDescent="0.4">
      <c r="B249" s="2" t="s">
        <v>9</v>
      </c>
      <c r="C249" s="2" t="s">
        <v>46</v>
      </c>
      <c r="D249" s="2" t="s">
        <v>5</v>
      </c>
      <c r="E249" s="2" t="str">
        <f t="shared" si="3"/>
        <v>PC Portable-Bezel-236760 - RE ZBOOK 15 G8 WSTAT HP</v>
      </c>
    </row>
    <row r="250" spans="2:5" x14ac:dyDescent="0.4">
      <c r="B250" s="2" t="s">
        <v>9</v>
      </c>
      <c r="C250" s="2" t="s">
        <v>46</v>
      </c>
      <c r="D250" s="2" t="s">
        <v>8</v>
      </c>
      <c r="E250" s="2" t="str">
        <f t="shared" si="3"/>
        <v>PC Portable-Clavier-236760 - RE ZBOOK 15 G8 WSTAT HP</v>
      </c>
    </row>
    <row r="251" spans="2:5" x14ac:dyDescent="0.4">
      <c r="B251" s="2" t="s">
        <v>9</v>
      </c>
      <c r="C251" s="2" t="s">
        <v>46</v>
      </c>
      <c r="D251" s="2" t="s">
        <v>11</v>
      </c>
      <c r="E251" s="2" t="str">
        <f t="shared" si="3"/>
        <v>PC Portable-Dalle-236760 - RE ZBOOK 15 G8 WSTAT HP</v>
      </c>
    </row>
    <row r="252" spans="2:5" x14ac:dyDescent="0.4">
      <c r="B252" s="2" t="s">
        <v>9</v>
      </c>
      <c r="C252" s="2" t="s">
        <v>46</v>
      </c>
      <c r="D252" s="2" t="s">
        <v>13</v>
      </c>
      <c r="E252" s="2" t="str">
        <f t="shared" si="3"/>
        <v>PC Portable-Frontcover-236760 - RE ZBOOK 15 G8 WSTAT HP</v>
      </c>
    </row>
    <row r="253" spans="2:5" x14ac:dyDescent="0.4">
      <c r="B253" s="2" t="s">
        <v>9</v>
      </c>
      <c r="C253" s="2" t="s">
        <v>46</v>
      </c>
      <c r="D253" s="2" t="s">
        <v>15</v>
      </c>
      <c r="E253" s="2" t="str">
        <f t="shared" si="3"/>
        <v>PC Portable-Touchpad-236760 - RE ZBOOK 15 G8 WSTAT HP</v>
      </c>
    </row>
    <row r="254" spans="2:5" x14ac:dyDescent="0.4">
      <c r="B254" s="2" t="s">
        <v>9</v>
      </c>
      <c r="C254" s="2" t="s">
        <v>47</v>
      </c>
      <c r="D254" s="2" t="s">
        <v>2</v>
      </c>
      <c r="E254" s="2" t="str">
        <f t="shared" si="3"/>
        <v>PC Portable-Batterie-236762 - RE ZBOOK 17 G8 HP</v>
      </c>
    </row>
    <row r="255" spans="2:5" x14ac:dyDescent="0.4">
      <c r="B255" s="2" t="s">
        <v>9</v>
      </c>
      <c r="C255" s="2" t="s">
        <v>47</v>
      </c>
      <c r="D255" s="2" t="s">
        <v>5</v>
      </c>
      <c r="E255" s="2" t="str">
        <f t="shared" si="3"/>
        <v>PC Portable-Bezel-236762 - RE ZBOOK 17 G8 HP</v>
      </c>
    </row>
    <row r="256" spans="2:5" x14ac:dyDescent="0.4">
      <c r="B256" s="2" t="s">
        <v>9</v>
      </c>
      <c r="C256" s="2" t="s">
        <v>47</v>
      </c>
      <c r="D256" s="2" t="s">
        <v>8</v>
      </c>
      <c r="E256" s="2" t="str">
        <f t="shared" si="3"/>
        <v>PC Portable-Clavier-236762 - RE ZBOOK 17 G8 HP</v>
      </c>
    </row>
    <row r="257" spans="2:5" x14ac:dyDescent="0.4">
      <c r="B257" s="2" t="s">
        <v>9</v>
      </c>
      <c r="C257" s="2" t="s">
        <v>47</v>
      </c>
      <c r="D257" s="2" t="s">
        <v>11</v>
      </c>
      <c r="E257" s="2" t="str">
        <f t="shared" si="3"/>
        <v>PC Portable-Dalle-236762 - RE ZBOOK 17 G8 HP</v>
      </c>
    </row>
    <row r="258" spans="2:5" x14ac:dyDescent="0.4">
      <c r="B258" s="2" t="s">
        <v>9</v>
      </c>
      <c r="C258" s="2" t="s">
        <v>47</v>
      </c>
      <c r="D258" s="2" t="s">
        <v>13</v>
      </c>
      <c r="E258" s="2" t="str">
        <f t="shared" si="3"/>
        <v>PC Portable-Frontcover-236762 - RE ZBOOK 17 G8 HP</v>
      </c>
    </row>
    <row r="259" spans="2:5" x14ac:dyDescent="0.4">
      <c r="B259" s="2" t="s">
        <v>9</v>
      </c>
      <c r="C259" s="2" t="s">
        <v>47</v>
      </c>
      <c r="D259" s="2" t="s">
        <v>15</v>
      </c>
      <c r="E259" s="2" t="str">
        <f t="shared" ref="E259:E265" si="4">_xlfn.CONCAT(B259,"-",D259,"-",C259)</f>
        <v>PC Portable-Touchpad-236762 - RE ZBOOK 17 G8 HP</v>
      </c>
    </row>
    <row r="260" spans="2:5" x14ac:dyDescent="0.4">
      <c r="B260" s="2" t="s">
        <v>9</v>
      </c>
      <c r="C260" s="2" t="s">
        <v>48</v>
      </c>
      <c r="D260" s="2" t="s">
        <v>2</v>
      </c>
      <c r="E260" s="2" t="str">
        <f t="shared" si="4"/>
        <v>PC Portable-Batterie-237925 - RE 645 AMD G9 HP</v>
      </c>
    </row>
    <row r="261" spans="2:5" x14ac:dyDescent="0.4">
      <c r="B261" s="2" t="s">
        <v>9</v>
      </c>
      <c r="C261" s="2" t="s">
        <v>48</v>
      </c>
      <c r="D261" s="2" t="s">
        <v>5</v>
      </c>
      <c r="E261" s="2" t="str">
        <f t="shared" si="4"/>
        <v>PC Portable-Bezel-237925 - RE 645 AMD G9 HP</v>
      </c>
    </row>
    <row r="262" spans="2:5" x14ac:dyDescent="0.4">
      <c r="B262" s="2" t="s">
        <v>9</v>
      </c>
      <c r="C262" s="2" t="s">
        <v>48</v>
      </c>
      <c r="D262" s="2" t="s">
        <v>8</v>
      </c>
      <c r="E262" s="2" t="str">
        <f t="shared" si="4"/>
        <v>PC Portable-Clavier-237925 - RE 645 AMD G9 HP</v>
      </c>
    </row>
    <row r="263" spans="2:5" x14ac:dyDescent="0.4">
      <c r="B263" s="2" t="s">
        <v>9</v>
      </c>
      <c r="C263" s="2" t="s">
        <v>48</v>
      </c>
      <c r="D263" s="2" t="s">
        <v>11</v>
      </c>
      <c r="E263" s="2" t="str">
        <f t="shared" si="4"/>
        <v>PC Portable-Dalle-237925 - RE 645 AMD G9 HP</v>
      </c>
    </row>
    <row r="264" spans="2:5" x14ac:dyDescent="0.4">
      <c r="B264" s="2" t="s">
        <v>9</v>
      </c>
      <c r="C264" s="2" t="s">
        <v>48</v>
      </c>
      <c r="D264" s="2" t="s">
        <v>13</v>
      </c>
      <c r="E264" s="2" t="str">
        <f t="shared" si="4"/>
        <v>PC Portable-Frontcover-237925 - RE 645 AMD G9 HP</v>
      </c>
    </row>
    <row r="265" spans="2:5" x14ac:dyDescent="0.4">
      <c r="B265" s="2" t="s">
        <v>9</v>
      </c>
      <c r="C265" s="2" t="s">
        <v>48</v>
      </c>
      <c r="D265" s="2" t="s">
        <v>15</v>
      </c>
      <c r="E265" s="2" t="str">
        <f t="shared" si="4"/>
        <v>PC Portable-Touchpad-237925 - RE 645 AMD G9 HP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D284D-0CBA-42AB-87EF-320F7556D888}">
  <sheetPr codeName="Feuil1"/>
  <dimension ref="B1:S265"/>
  <sheetViews>
    <sheetView showGridLines="0" topLeftCell="D1" workbookViewId="0">
      <selection activeCell="J10" sqref="J10"/>
    </sheetView>
  </sheetViews>
  <sheetFormatPr baseColWidth="10" defaultRowHeight="16.8" x14ac:dyDescent="0.4"/>
  <cols>
    <col min="1" max="1" width="3.69921875" style="1" customWidth="1"/>
    <col min="2" max="2" width="13.69921875" style="1" customWidth="1"/>
    <col min="3" max="3" width="3.69921875" style="1" customWidth="1"/>
    <col min="4" max="4" width="34.69921875" style="1" customWidth="1"/>
    <col min="5" max="5" width="3.69921875" style="1" customWidth="1"/>
    <col min="6" max="6" width="12.69921875" style="1" customWidth="1"/>
    <col min="7" max="7" width="3.69921875" style="1" customWidth="1"/>
    <col min="8" max="8" width="13.69921875" style="1" customWidth="1"/>
    <col min="9" max="9" width="3.69921875" style="1" customWidth="1"/>
    <col min="10" max="16384" width="11.19921875" style="1"/>
  </cols>
  <sheetData>
    <row r="1" spans="2:19" x14ac:dyDescent="0.4">
      <c r="S1" s="12" t="s">
        <v>80</v>
      </c>
    </row>
    <row r="2" spans="2:19" x14ac:dyDescent="0.4">
      <c r="B2" s="2" t="s">
        <v>51</v>
      </c>
      <c r="D2" s="2" t="s">
        <v>52</v>
      </c>
      <c r="F2" s="2" t="s">
        <v>53</v>
      </c>
      <c r="H2" s="2" t="s">
        <v>78</v>
      </c>
    </row>
    <row r="3" spans="2:19" x14ac:dyDescent="0.4">
      <c r="B3" s="2" t="s">
        <v>0</v>
      </c>
      <c r="D3" s="2" t="s">
        <v>1</v>
      </c>
      <c r="F3" s="2" t="s">
        <v>58</v>
      </c>
      <c r="H3" s="2" t="s">
        <v>76</v>
      </c>
    </row>
    <row r="4" spans="2:19" x14ac:dyDescent="0.4">
      <c r="B4" s="2" t="s">
        <v>3</v>
      </c>
      <c r="D4" s="2" t="s">
        <v>4</v>
      </c>
      <c r="F4" s="2" t="s">
        <v>2</v>
      </c>
      <c r="H4" s="2" t="s">
        <v>77</v>
      </c>
    </row>
    <row r="5" spans="2:19" x14ac:dyDescent="0.4">
      <c r="B5" s="2" t="s">
        <v>6</v>
      </c>
      <c r="D5" s="2" t="s">
        <v>7</v>
      </c>
      <c r="F5" s="2" t="s">
        <v>5</v>
      </c>
    </row>
    <row r="6" spans="2:19" x14ac:dyDescent="0.4">
      <c r="B6" s="2" t="s">
        <v>9</v>
      </c>
      <c r="D6" s="2" t="s">
        <v>10</v>
      </c>
      <c r="F6" s="2" t="s">
        <v>60</v>
      </c>
      <c r="H6"/>
    </row>
    <row r="7" spans="2:19" x14ac:dyDescent="0.4">
      <c r="D7" s="2" t="s">
        <v>12</v>
      </c>
      <c r="F7" s="2" t="s">
        <v>8</v>
      </c>
      <c r="H7"/>
    </row>
    <row r="8" spans="2:19" x14ac:dyDescent="0.4">
      <c r="D8" s="2" t="s">
        <v>14</v>
      </c>
      <c r="F8" s="2" t="s">
        <v>11</v>
      </c>
      <c r="H8"/>
    </row>
    <row r="9" spans="2:19" x14ac:dyDescent="0.4">
      <c r="D9" s="2" t="s">
        <v>16</v>
      </c>
      <c r="F9" s="2" t="s">
        <v>73</v>
      </c>
      <c r="H9"/>
    </row>
    <row r="10" spans="2:19" x14ac:dyDescent="0.4">
      <c r="D10" s="2" t="s">
        <v>17</v>
      </c>
      <c r="F10" s="2" t="s">
        <v>13</v>
      </c>
      <c r="H10"/>
    </row>
    <row r="11" spans="2:19" x14ac:dyDescent="0.4">
      <c r="D11" s="2" t="s">
        <v>18</v>
      </c>
      <c r="F11" s="2" t="s">
        <v>15</v>
      </c>
      <c r="H11"/>
    </row>
    <row r="12" spans="2:19" x14ac:dyDescent="0.4">
      <c r="D12" s="2" t="s">
        <v>19</v>
      </c>
      <c r="H12"/>
    </row>
    <row r="13" spans="2:19" x14ac:dyDescent="0.4">
      <c r="D13" s="2" t="s">
        <v>20</v>
      </c>
      <c r="H13"/>
    </row>
    <row r="14" spans="2:19" x14ac:dyDescent="0.4">
      <c r="D14" s="2" t="s">
        <v>21</v>
      </c>
      <c r="H14"/>
    </row>
    <row r="15" spans="2:19" x14ac:dyDescent="0.4">
      <c r="D15" s="2" t="s">
        <v>22</v>
      </c>
      <c r="H15"/>
    </row>
    <row r="16" spans="2:19" x14ac:dyDescent="0.4">
      <c r="D16" s="2" t="s">
        <v>23</v>
      </c>
      <c r="H16"/>
    </row>
    <row r="17" spans="4:8" x14ac:dyDescent="0.4">
      <c r="D17" s="2" t="s">
        <v>24</v>
      </c>
      <c r="H17"/>
    </row>
    <row r="18" spans="4:8" x14ac:dyDescent="0.4">
      <c r="D18" s="2" t="s">
        <v>25</v>
      </c>
      <c r="H18"/>
    </row>
    <row r="19" spans="4:8" x14ac:dyDescent="0.4">
      <c r="D19" s="2" t="s">
        <v>26</v>
      </c>
      <c r="H19"/>
    </row>
    <row r="20" spans="4:8" x14ac:dyDescent="0.4">
      <c r="D20" s="2" t="s">
        <v>27</v>
      </c>
      <c r="H20"/>
    </row>
    <row r="21" spans="4:8" x14ac:dyDescent="0.4">
      <c r="D21" s="2" t="s">
        <v>28</v>
      </c>
      <c r="H21"/>
    </row>
    <row r="22" spans="4:8" x14ac:dyDescent="0.4">
      <c r="D22" s="2" t="s">
        <v>29</v>
      </c>
      <c r="H22"/>
    </row>
    <row r="23" spans="4:8" x14ac:dyDescent="0.4">
      <c r="D23" s="2" t="s">
        <v>30</v>
      </c>
      <c r="H23"/>
    </row>
    <row r="24" spans="4:8" x14ac:dyDescent="0.4">
      <c r="D24" s="2" t="s">
        <v>31</v>
      </c>
      <c r="H24"/>
    </row>
    <row r="25" spans="4:8" x14ac:dyDescent="0.4">
      <c r="D25" s="2" t="s">
        <v>32</v>
      </c>
      <c r="H25"/>
    </row>
    <row r="26" spans="4:8" x14ac:dyDescent="0.4">
      <c r="D26" s="2" t="s">
        <v>33</v>
      </c>
      <c r="H26"/>
    </row>
    <row r="27" spans="4:8" x14ac:dyDescent="0.4">
      <c r="D27" s="2" t="s">
        <v>34</v>
      </c>
      <c r="H27"/>
    </row>
    <row r="28" spans="4:8" x14ac:dyDescent="0.4">
      <c r="D28" s="2" t="s">
        <v>35</v>
      </c>
      <c r="H28"/>
    </row>
    <row r="29" spans="4:8" x14ac:dyDescent="0.4">
      <c r="D29" s="2" t="s">
        <v>36</v>
      </c>
      <c r="H29"/>
    </row>
    <row r="30" spans="4:8" x14ac:dyDescent="0.4">
      <c r="D30" s="2" t="s">
        <v>37</v>
      </c>
      <c r="H30"/>
    </row>
    <row r="31" spans="4:8" x14ac:dyDescent="0.4">
      <c r="D31" s="2" t="s">
        <v>38</v>
      </c>
      <c r="H31"/>
    </row>
    <row r="32" spans="4:8" x14ac:dyDescent="0.4">
      <c r="D32" s="2" t="s">
        <v>39</v>
      </c>
      <c r="H32"/>
    </row>
    <row r="33" spans="4:8" x14ac:dyDescent="0.4">
      <c r="D33" s="2" t="s">
        <v>40</v>
      </c>
      <c r="H33"/>
    </row>
    <row r="34" spans="4:8" x14ac:dyDescent="0.4">
      <c r="D34" s="2" t="s">
        <v>41</v>
      </c>
      <c r="H34"/>
    </row>
    <row r="35" spans="4:8" x14ac:dyDescent="0.4">
      <c r="D35" s="2" t="s">
        <v>42</v>
      </c>
      <c r="H35"/>
    </row>
    <row r="36" spans="4:8" x14ac:dyDescent="0.4">
      <c r="D36" s="2" t="s">
        <v>43</v>
      </c>
      <c r="H36"/>
    </row>
    <row r="37" spans="4:8" x14ac:dyDescent="0.4">
      <c r="D37" s="2" t="s">
        <v>44</v>
      </c>
      <c r="H37"/>
    </row>
    <row r="38" spans="4:8" x14ac:dyDescent="0.4">
      <c r="D38" s="2" t="s">
        <v>45</v>
      </c>
      <c r="H38"/>
    </row>
    <row r="39" spans="4:8" x14ac:dyDescent="0.4">
      <c r="D39" s="2" t="s">
        <v>46</v>
      </c>
      <c r="H39"/>
    </row>
    <row r="40" spans="4:8" x14ac:dyDescent="0.4">
      <c r="D40" s="2" t="s">
        <v>47</v>
      </c>
      <c r="H40"/>
    </row>
    <row r="41" spans="4:8" x14ac:dyDescent="0.4">
      <c r="D41" s="2" t="s">
        <v>48</v>
      </c>
      <c r="H41"/>
    </row>
    <row r="42" spans="4:8" x14ac:dyDescent="0.4">
      <c r="H42"/>
    </row>
    <row r="43" spans="4:8" x14ac:dyDescent="0.4">
      <c r="H43"/>
    </row>
    <row r="44" spans="4:8" x14ac:dyDescent="0.4">
      <c r="H44"/>
    </row>
    <row r="45" spans="4:8" x14ac:dyDescent="0.4">
      <c r="H45"/>
    </row>
    <row r="46" spans="4:8" x14ac:dyDescent="0.4">
      <c r="H46"/>
    </row>
    <row r="47" spans="4:8" x14ac:dyDescent="0.4">
      <c r="H47"/>
    </row>
    <row r="48" spans="4:8" x14ac:dyDescent="0.4">
      <c r="H48"/>
    </row>
    <row r="49" spans="8:8" x14ac:dyDescent="0.4">
      <c r="H49"/>
    </row>
    <row r="50" spans="8:8" x14ac:dyDescent="0.4">
      <c r="H50"/>
    </row>
    <row r="51" spans="8:8" x14ac:dyDescent="0.4">
      <c r="H51"/>
    </row>
    <row r="52" spans="8:8" x14ac:dyDescent="0.4">
      <c r="H52"/>
    </row>
    <row r="53" spans="8:8" x14ac:dyDescent="0.4">
      <c r="H53"/>
    </row>
    <row r="54" spans="8:8" x14ac:dyDescent="0.4">
      <c r="H54"/>
    </row>
    <row r="55" spans="8:8" x14ac:dyDescent="0.4">
      <c r="H55"/>
    </row>
    <row r="56" spans="8:8" x14ac:dyDescent="0.4">
      <c r="H56"/>
    </row>
    <row r="57" spans="8:8" x14ac:dyDescent="0.4">
      <c r="H57"/>
    </row>
    <row r="58" spans="8:8" x14ac:dyDescent="0.4">
      <c r="H58"/>
    </row>
    <row r="59" spans="8:8" x14ac:dyDescent="0.4">
      <c r="H59"/>
    </row>
    <row r="60" spans="8:8" x14ac:dyDescent="0.4">
      <c r="H60"/>
    </row>
    <row r="61" spans="8:8" x14ac:dyDescent="0.4">
      <c r="H61"/>
    </row>
    <row r="62" spans="8:8" x14ac:dyDescent="0.4">
      <c r="H62"/>
    </row>
    <row r="63" spans="8:8" x14ac:dyDescent="0.4">
      <c r="H63"/>
    </row>
    <row r="64" spans="8:8" x14ac:dyDescent="0.4">
      <c r="H64"/>
    </row>
    <row r="65" spans="8:8" x14ac:dyDescent="0.4">
      <c r="H65"/>
    </row>
    <row r="66" spans="8:8" x14ac:dyDescent="0.4">
      <c r="H66"/>
    </row>
    <row r="67" spans="8:8" x14ac:dyDescent="0.4">
      <c r="H67"/>
    </row>
    <row r="68" spans="8:8" x14ac:dyDescent="0.4">
      <c r="H68"/>
    </row>
    <row r="69" spans="8:8" x14ac:dyDescent="0.4">
      <c r="H69"/>
    </row>
    <row r="70" spans="8:8" x14ac:dyDescent="0.4">
      <c r="H70"/>
    </row>
    <row r="71" spans="8:8" x14ac:dyDescent="0.4">
      <c r="H71"/>
    </row>
    <row r="72" spans="8:8" x14ac:dyDescent="0.4">
      <c r="H72"/>
    </row>
    <row r="73" spans="8:8" x14ac:dyDescent="0.4">
      <c r="H73"/>
    </row>
    <row r="74" spans="8:8" x14ac:dyDescent="0.4">
      <c r="H74"/>
    </row>
    <row r="75" spans="8:8" x14ac:dyDescent="0.4">
      <c r="H75"/>
    </row>
    <row r="76" spans="8:8" x14ac:dyDescent="0.4">
      <c r="H76"/>
    </row>
    <row r="77" spans="8:8" x14ac:dyDescent="0.4">
      <c r="H77"/>
    </row>
    <row r="78" spans="8:8" x14ac:dyDescent="0.4">
      <c r="H78"/>
    </row>
    <row r="79" spans="8:8" x14ac:dyDescent="0.4">
      <c r="H79"/>
    </row>
    <row r="80" spans="8:8" x14ac:dyDescent="0.4">
      <c r="H80"/>
    </row>
    <row r="81" spans="8:8" x14ac:dyDescent="0.4">
      <c r="H81"/>
    </row>
    <row r="82" spans="8:8" x14ac:dyDescent="0.4">
      <c r="H82"/>
    </row>
    <row r="83" spans="8:8" x14ac:dyDescent="0.4">
      <c r="H83"/>
    </row>
    <row r="84" spans="8:8" x14ac:dyDescent="0.4">
      <c r="H84"/>
    </row>
    <row r="85" spans="8:8" x14ac:dyDescent="0.4">
      <c r="H85"/>
    </row>
    <row r="86" spans="8:8" x14ac:dyDescent="0.4">
      <c r="H86"/>
    </row>
    <row r="87" spans="8:8" x14ac:dyDescent="0.4">
      <c r="H87"/>
    </row>
    <row r="88" spans="8:8" x14ac:dyDescent="0.4">
      <c r="H88"/>
    </row>
    <row r="89" spans="8:8" x14ac:dyDescent="0.4">
      <c r="H89"/>
    </row>
    <row r="90" spans="8:8" x14ac:dyDescent="0.4">
      <c r="H90"/>
    </row>
    <row r="91" spans="8:8" x14ac:dyDescent="0.4">
      <c r="H91"/>
    </row>
    <row r="92" spans="8:8" x14ac:dyDescent="0.4">
      <c r="H92"/>
    </row>
    <row r="93" spans="8:8" x14ac:dyDescent="0.4">
      <c r="H93"/>
    </row>
    <row r="94" spans="8:8" x14ac:dyDescent="0.4">
      <c r="H94"/>
    </row>
    <row r="95" spans="8:8" x14ac:dyDescent="0.4">
      <c r="H95"/>
    </row>
    <row r="96" spans="8:8" x14ac:dyDescent="0.4">
      <c r="H96"/>
    </row>
    <row r="97" spans="8:8" x14ac:dyDescent="0.4">
      <c r="H97"/>
    </row>
    <row r="98" spans="8:8" x14ac:dyDescent="0.4">
      <c r="H98"/>
    </row>
    <row r="99" spans="8:8" x14ac:dyDescent="0.4">
      <c r="H99"/>
    </row>
    <row r="100" spans="8:8" x14ac:dyDescent="0.4">
      <c r="H100"/>
    </row>
    <row r="101" spans="8:8" x14ac:dyDescent="0.4">
      <c r="H101"/>
    </row>
    <row r="102" spans="8:8" x14ac:dyDescent="0.4">
      <c r="H102"/>
    </row>
    <row r="103" spans="8:8" x14ac:dyDescent="0.4">
      <c r="H103"/>
    </row>
    <row r="104" spans="8:8" x14ac:dyDescent="0.4">
      <c r="H104"/>
    </row>
    <row r="105" spans="8:8" x14ac:dyDescent="0.4">
      <c r="H105"/>
    </row>
    <row r="106" spans="8:8" x14ac:dyDescent="0.4">
      <c r="H106"/>
    </row>
    <row r="107" spans="8:8" x14ac:dyDescent="0.4">
      <c r="H107"/>
    </row>
    <row r="108" spans="8:8" x14ac:dyDescent="0.4">
      <c r="H108"/>
    </row>
    <row r="109" spans="8:8" x14ac:dyDescent="0.4">
      <c r="H109"/>
    </row>
    <row r="110" spans="8:8" x14ac:dyDescent="0.4">
      <c r="H110"/>
    </row>
    <row r="111" spans="8:8" x14ac:dyDescent="0.4">
      <c r="H111"/>
    </row>
    <row r="112" spans="8:8" x14ac:dyDescent="0.4">
      <c r="H112"/>
    </row>
    <row r="113" spans="8:8" x14ac:dyDescent="0.4">
      <c r="H113"/>
    </row>
    <row r="114" spans="8:8" x14ac:dyDescent="0.4">
      <c r="H114"/>
    </row>
    <row r="115" spans="8:8" x14ac:dyDescent="0.4">
      <c r="H115"/>
    </row>
    <row r="116" spans="8:8" x14ac:dyDescent="0.4">
      <c r="H116"/>
    </row>
    <row r="117" spans="8:8" x14ac:dyDescent="0.4">
      <c r="H117"/>
    </row>
    <row r="118" spans="8:8" x14ac:dyDescent="0.4">
      <c r="H118"/>
    </row>
    <row r="119" spans="8:8" x14ac:dyDescent="0.4">
      <c r="H119"/>
    </row>
    <row r="120" spans="8:8" x14ac:dyDescent="0.4">
      <c r="H120"/>
    </row>
    <row r="121" spans="8:8" x14ac:dyDescent="0.4">
      <c r="H121"/>
    </row>
    <row r="122" spans="8:8" x14ac:dyDescent="0.4">
      <c r="H122"/>
    </row>
    <row r="123" spans="8:8" x14ac:dyDescent="0.4">
      <c r="H123"/>
    </row>
    <row r="124" spans="8:8" x14ac:dyDescent="0.4">
      <c r="H124"/>
    </row>
    <row r="125" spans="8:8" x14ac:dyDescent="0.4">
      <c r="H125"/>
    </row>
    <row r="126" spans="8:8" x14ac:dyDescent="0.4">
      <c r="H126"/>
    </row>
    <row r="127" spans="8:8" x14ac:dyDescent="0.4">
      <c r="H127"/>
    </row>
    <row r="128" spans="8:8" x14ac:dyDescent="0.4">
      <c r="H128"/>
    </row>
    <row r="129" spans="8:8" x14ac:dyDescent="0.4">
      <c r="H129"/>
    </row>
    <row r="130" spans="8:8" x14ac:dyDescent="0.4">
      <c r="H130"/>
    </row>
    <row r="131" spans="8:8" x14ac:dyDescent="0.4">
      <c r="H131"/>
    </row>
    <row r="132" spans="8:8" x14ac:dyDescent="0.4">
      <c r="H132"/>
    </row>
    <row r="133" spans="8:8" x14ac:dyDescent="0.4">
      <c r="H133"/>
    </row>
    <row r="134" spans="8:8" x14ac:dyDescent="0.4">
      <c r="H134"/>
    </row>
    <row r="135" spans="8:8" x14ac:dyDescent="0.4">
      <c r="H135"/>
    </row>
    <row r="136" spans="8:8" x14ac:dyDescent="0.4">
      <c r="H136"/>
    </row>
    <row r="137" spans="8:8" x14ac:dyDescent="0.4">
      <c r="H137"/>
    </row>
    <row r="138" spans="8:8" x14ac:dyDescent="0.4">
      <c r="H138"/>
    </row>
    <row r="139" spans="8:8" x14ac:dyDescent="0.4">
      <c r="H139"/>
    </row>
    <row r="140" spans="8:8" x14ac:dyDescent="0.4">
      <c r="H140"/>
    </row>
    <row r="141" spans="8:8" x14ac:dyDescent="0.4">
      <c r="H141"/>
    </row>
    <row r="142" spans="8:8" x14ac:dyDescent="0.4">
      <c r="H142"/>
    </row>
    <row r="143" spans="8:8" x14ac:dyDescent="0.4">
      <c r="H143"/>
    </row>
    <row r="144" spans="8:8" x14ac:dyDescent="0.4">
      <c r="H144"/>
    </row>
    <row r="145" spans="8:8" x14ac:dyDescent="0.4">
      <c r="H145"/>
    </row>
    <row r="146" spans="8:8" x14ac:dyDescent="0.4">
      <c r="H146"/>
    </row>
    <row r="147" spans="8:8" x14ac:dyDescent="0.4">
      <c r="H147"/>
    </row>
    <row r="148" spans="8:8" x14ac:dyDescent="0.4">
      <c r="H148"/>
    </row>
    <row r="149" spans="8:8" x14ac:dyDescent="0.4">
      <c r="H149"/>
    </row>
    <row r="150" spans="8:8" x14ac:dyDescent="0.4">
      <c r="H150"/>
    </row>
    <row r="151" spans="8:8" x14ac:dyDescent="0.4">
      <c r="H151"/>
    </row>
    <row r="152" spans="8:8" x14ac:dyDescent="0.4">
      <c r="H152"/>
    </row>
    <row r="153" spans="8:8" x14ac:dyDescent="0.4">
      <c r="H153"/>
    </row>
    <row r="154" spans="8:8" x14ac:dyDescent="0.4">
      <c r="H154"/>
    </row>
    <row r="155" spans="8:8" x14ac:dyDescent="0.4">
      <c r="H155"/>
    </row>
    <row r="156" spans="8:8" x14ac:dyDescent="0.4">
      <c r="H156"/>
    </row>
    <row r="157" spans="8:8" x14ac:dyDescent="0.4">
      <c r="H157"/>
    </row>
    <row r="158" spans="8:8" x14ac:dyDescent="0.4">
      <c r="H158"/>
    </row>
    <row r="159" spans="8:8" x14ac:dyDescent="0.4">
      <c r="H159"/>
    </row>
    <row r="160" spans="8:8" x14ac:dyDescent="0.4">
      <c r="H160"/>
    </row>
    <row r="161" spans="8:8" x14ac:dyDescent="0.4">
      <c r="H161"/>
    </row>
    <row r="162" spans="8:8" x14ac:dyDescent="0.4">
      <c r="H162"/>
    </row>
    <row r="163" spans="8:8" x14ac:dyDescent="0.4">
      <c r="H163"/>
    </row>
    <row r="164" spans="8:8" x14ac:dyDescent="0.4">
      <c r="H164"/>
    </row>
    <row r="165" spans="8:8" x14ac:dyDescent="0.4">
      <c r="H165"/>
    </row>
    <row r="166" spans="8:8" x14ac:dyDescent="0.4">
      <c r="H166"/>
    </row>
    <row r="167" spans="8:8" x14ac:dyDescent="0.4">
      <c r="H167"/>
    </row>
    <row r="168" spans="8:8" x14ac:dyDescent="0.4">
      <c r="H168"/>
    </row>
    <row r="169" spans="8:8" x14ac:dyDescent="0.4">
      <c r="H169"/>
    </row>
    <row r="170" spans="8:8" x14ac:dyDescent="0.4">
      <c r="H170"/>
    </row>
    <row r="171" spans="8:8" x14ac:dyDescent="0.4">
      <c r="H171"/>
    </row>
    <row r="172" spans="8:8" x14ac:dyDescent="0.4">
      <c r="H172"/>
    </row>
    <row r="173" spans="8:8" x14ac:dyDescent="0.4">
      <c r="H173"/>
    </row>
    <row r="174" spans="8:8" x14ac:dyDescent="0.4">
      <c r="H174"/>
    </row>
    <row r="175" spans="8:8" x14ac:dyDescent="0.4">
      <c r="H175"/>
    </row>
    <row r="176" spans="8:8" x14ac:dyDescent="0.4">
      <c r="H176"/>
    </row>
    <row r="177" spans="8:8" x14ac:dyDescent="0.4">
      <c r="H177"/>
    </row>
    <row r="178" spans="8:8" x14ac:dyDescent="0.4">
      <c r="H178"/>
    </row>
    <row r="179" spans="8:8" x14ac:dyDescent="0.4">
      <c r="H179"/>
    </row>
    <row r="180" spans="8:8" x14ac:dyDescent="0.4">
      <c r="H180"/>
    </row>
    <row r="181" spans="8:8" x14ac:dyDescent="0.4">
      <c r="H181"/>
    </row>
    <row r="182" spans="8:8" x14ac:dyDescent="0.4">
      <c r="H182"/>
    </row>
    <row r="183" spans="8:8" x14ac:dyDescent="0.4">
      <c r="H183"/>
    </row>
    <row r="184" spans="8:8" x14ac:dyDescent="0.4">
      <c r="H184"/>
    </row>
    <row r="185" spans="8:8" x14ac:dyDescent="0.4">
      <c r="H185"/>
    </row>
    <row r="186" spans="8:8" x14ac:dyDescent="0.4">
      <c r="H186"/>
    </row>
    <row r="187" spans="8:8" x14ac:dyDescent="0.4">
      <c r="H187"/>
    </row>
    <row r="188" spans="8:8" x14ac:dyDescent="0.4">
      <c r="H188"/>
    </row>
    <row r="189" spans="8:8" x14ac:dyDescent="0.4">
      <c r="H189"/>
    </row>
    <row r="190" spans="8:8" x14ac:dyDescent="0.4">
      <c r="H190"/>
    </row>
    <row r="191" spans="8:8" x14ac:dyDescent="0.4">
      <c r="H191"/>
    </row>
    <row r="192" spans="8:8" x14ac:dyDescent="0.4">
      <c r="H192"/>
    </row>
    <row r="193" spans="8:8" x14ac:dyDescent="0.4">
      <c r="H193"/>
    </row>
    <row r="194" spans="8:8" x14ac:dyDescent="0.4">
      <c r="H194"/>
    </row>
    <row r="195" spans="8:8" x14ac:dyDescent="0.4">
      <c r="H195"/>
    </row>
    <row r="196" spans="8:8" x14ac:dyDescent="0.4">
      <c r="H196"/>
    </row>
    <row r="197" spans="8:8" x14ac:dyDescent="0.4">
      <c r="H197"/>
    </row>
    <row r="198" spans="8:8" x14ac:dyDescent="0.4">
      <c r="H198"/>
    </row>
    <row r="199" spans="8:8" x14ac:dyDescent="0.4">
      <c r="H199"/>
    </row>
    <row r="200" spans="8:8" x14ac:dyDescent="0.4">
      <c r="H200"/>
    </row>
    <row r="201" spans="8:8" x14ac:dyDescent="0.4">
      <c r="H201"/>
    </row>
    <row r="202" spans="8:8" x14ac:dyDescent="0.4">
      <c r="H202"/>
    </row>
    <row r="203" spans="8:8" x14ac:dyDescent="0.4">
      <c r="H203"/>
    </row>
    <row r="204" spans="8:8" x14ac:dyDescent="0.4">
      <c r="H204"/>
    </row>
    <row r="205" spans="8:8" x14ac:dyDescent="0.4">
      <c r="H205"/>
    </row>
    <row r="206" spans="8:8" x14ac:dyDescent="0.4">
      <c r="H206"/>
    </row>
    <row r="207" spans="8:8" x14ac:dyDescent="0.4">
      <c r="H207"/>
    </row>
    <row r="208" spans="8:8" x14ac:dyDescent="0.4">
      <c r="H208"/>
    </row>
    <row r="209" spans="8:8" x14ac:dyDescent="0.4">
      <c r="H209"/>
    </row>
    <row r="210" spans="8:8" x14ac:dyDescent="0.4">
      <c r="H210"/>
    </row>
    <row r="211" spans="8:8" x14ac:dyDescent="0.4">
      <c r="H211"/>
    </row>
    <row r="212" spans="8:8" x14ac:dyDescent="0.4">
      <c r="H212"/>
    </row>
    <row r="213" spans="8:8" x14ac:dyDescent="0.4">
      <c r="H213"/>
    </row>
    <row r="214" spans="8:8" x14ac:dyDescent="0.4">
      <c r="H214"/>
    </row>
    <row r="215" spans="8:8" x14ac:dyDescent="0.4">
      <c r="H215"/>
    </row>
    <row r="216" spans="8:8" x14ac:dyDescent="0.4">
      <c r="H216"/>
    </row>
    <row r="217" spans="8:8" x14ac:dyDescent="0.4">
      <c r="H217"/>
    </row>
    <row r="218" spans="8:8" x14ac:dyDescent="0.4">
      <c r="H218"/>
    </row>
    <row r="219" spans="8:8" x14ac:dyDescent="0.4">
      <c r="H219"/>
    </row>
    <row r="220" spans="8:8" x14ac:dyDescent="0.4">
      <c r="H220"/>
    </row>
    <row r="221" spans="8:8" x14ac:dyDescent="0.4">
      <c r="H221"/>
    </row>
    <row r="222" spans="8:8" x14ac:dyDescent="0.4">
      <c r="H222"/>
    </row>
    <row r="223" spans="8:8" x14ac:dyDescent="0.4">
      <c r="H223"/>
    </row>
    <row r="224" spans="8:8" x14ac:dyDescent="0.4">
      <c r="H224"/>
    </row>
    <row r="225" spans="8:8" x14ac:dyDescent="0.4">
      <c r="H225"/>
    </row>
    <row r="226" spans="8:8" x14ac:dyDescent="0.4">
      <c r="H226"/>
    </row>
    <row r="227" spans="8:8" x14ac:dyDescent="0.4">
      <c r="H227"/>
    </row>
    <row r="228" spans="8:8" x14ac:dyDescent="0.4">
      <c r="H228"/>
    </row>
    <row r="229" spans="8:8" x14ac:dyDescent="0.4">
      <c r="H229"/>
    </row>
    <row r="230" spans="8:8" x14ac:dyDescent="0.4">
      <c r="H230"/>
    </row>
    <row r="231" spans="8:8" x14ac:dyDescent="0.4">
      <c r="H231"/>
    </row>
    <row r="232" spans="8:8" x14ac:dyDescent="0.4">
      <c r="H232"/>
    </row>
    <row r="233" spans="8:8" x14ac:dyDescent="0.4">
      <c r="H233"/>
    </row>
    <row r="234" spans="8:8" x14ac:dyDescent="0.4">
      <c r="H234"/>
    </row>
    <row r="235" spans="8:8" x14ac:dyDescent="0.4">
      <c r="H235"/>
    </row>
    <row r="236" spans="8:8" x14ac:dyDescent="0.4">
      <c r="H236"/>
    </row>
    <row r="237" spans="8:8" x14ac:dyDescent="0.4">
      <c r="H237"/>
    </row>
    <row r="238" spans="8:8" x14ac:dyDescent="0.4">
      <c r="H238"/>
    </row>
    <row r="239" spans="8:8" x14ac:dyDescent="0.4">
      <c r="H239"/>
    </row>
    <row r="240" spans="8:8" x14ac:dyDescent="0.4">
      <c r="H240"/>
    </row>
    <row r="241" spans="8:8" x14ac:dyDescent="0.4">
      <c r="H241"/>
    </row>
    <row r="242" spans="8:8" x14ac:dyDescent="0.4">
      <c r="H242"/>
    </row>
    <row r="243" spans="8:8" x14ac:dyDescent="0.4">
      <c r="H243"/>
    </row>
    <row r="244" spans="8:8" x14ac:dyDescent="0.4">
      <c r="H244"/>
    </row>
    <row r="245" spans="8:8" x14ac:dyDescent="0.4">
      <c r="H245"/>
    </row>
    <row r="246" spans="8:8" x14ac:dyDescent="0.4">
      <c r="H246"/>
    </row>
    <row r="247" spans="8:8" x14ac:dyDescent="0.4">
      <c r="H247"/>
    </row>
    <row r="248" spans="8:8" x14ac:dyDescent="0.4">
      <c r="H248"/>
    </row>
    <row r="249" spans="8:8" x14ac:dyDescent="0.4">
      <c r="H249"/>
    </row>
    <row r="250" spans="8:8" x14ac:dyDescent="0.4">
      <c r="H250"/>
    </row>
    <row r="251" spans="8:8" x14ac:dyDescent="0.4">
      <c r="H251"/>
    </row>
    <row r="252" spans="8:8" x14ac:dyDescent="0.4">
      <c r="H252"/>
    </row>
    <row r="253" spans="8:8" x14ac:dyDescent="0.4">
      <c r="H253"/>
    </row>
    <row r="254" spans="8:8" x14ac:dyDescent="0.4">
      <c r="H254"/>
    </row>
    <row r="255" spans="8:8" x14ac:dyDescent="0.4">
      <c r="H255"/>
    </row>
    <row r="256" spans="8:8" x14ac:dyDescent="0.4">
      <c r="H256"/>
    </row>
    <row r="257" spans="8:8" x14ac:dyDescent="0.4">
      <c r="H257"/>
    </row>
    <row r="258" spans="8:8" x14ac:dyDescent="0.4">
      <c r="H258"/>
    </row>
    <row r="259" spans="8:8" x14ac:dyDescent="0.4">
      <c r="H259"/>
    </row>
    <row r="260" spans="8:8" x14ac:dyDescent="0.4">
      <c r="H260"/>
    </row>
    <row r="261" spans="8:8" x14ac:dyDescent="0.4">
      <c r="H261"/>
    </row>
    <row r="262" spans="8:8" x14ac:dyDescent="0.4">
      <c r="H262"/>
    </row>
    <row r="263" spans="8:8" x14ac:dyDescent="0.4">
      <c r="H263"/>
    </row>
    <row r="264" spans="8:8" x14ac:dyDescent="0.4">
      <c r="H264"/>
    </row>
    <row r="265" spans="8:8" x14ac:dyDescent="0.4">
      <c r="H265"/>
    </row>
  </sheetData>
  <sortState xmlns:xlrd2="http://schemas.microsoft.com/office/spreadsheetml/2017/richdata2" ref="H4:H11">
    <sortCondition ref="H3:H11"/>
  </sortState>
  <phoneticPr fontId="6" type="noConversion"/>
  <hyperlinks>
    <hyperlink ref="S1" r:id="rId1" xr:uid="{02F433CF-A7A6-4C02-810A-9B46A4AF4997}"/>
  </hyperlinks>
  <pageMargins left="0.7" right="0.7" top="0.75" bottom="0.75" header="0.3" footer="0.3"/>
  <tableParts count="4">
    <tablePart r:id="rId2"/>
    <tablePart r:id="rId3"/>
    <tablePart r:id="rId4"/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5B08C-77BF-45A8-B275-F3531C7B3370}">
  <sheetPr codeName="Feuil5"/>
  <dimension ref="B1:O20"/>
  <sheetViews>
    <sheetView showGridLines="0" tabSelected="1" topLeftCell="A7" workbookViewId="0">
      <selection activeCell="C9" sqref="C9"/>
    </sheetView>
  </sheetViews>
  <sheetFormatPr baseColWidth="10" defaultRowHeight="16.8" x14ac:dyDescent="0.4"/>
  <cols>
    <col min="1" max="1" width="3.69921875" customWidth="1"/>
    <col min="2" max="2" width="16.69921875" customWidth="1"/>
    <col min="3" max="3" width="8.69921875" customWidth="1"/>
    <col min="4" max="4" width="4.69921875" customWidth="1"/>
  </cols>
  <sheetData>
    <row r="1" spans="2:15" x14ac:dyDescent="0.4">
      <c r="B1" s="35" t="s">
        <v>83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2:15" x14ac:dyDescent="0.4"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2:15" x14ac:dyDescent="0.4"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</row>
    <row r="4" spans="2:15" x14ac:dyDescent="0.4"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</row>
    <row r="7" spans="2:15" x14ac:dyDescent="0.4">
      <c r="B7" s="37" t="s">
        <v>84</v>
      </c>
      <c r="C7" s="37"/>
      <c r="D7" s="1"/>
      <c r="E7" s="9"/>
      <c r="F7" s="1"/>
      <c r="G7" s="1"/>
      <c r="H7" s="1"/>
      <c r="I7" s="1"/>
      <c r="J7" s="1"/>
      <c r="K7" s="1"/>
    </row>
    <row r="8" spans="2:15" x14ac:dyDescent="0.4">
      <c r="B8" s="1"/>
      <c r="C8" s="1"/>
      <c r="D8" s="1"/>
      <c r="E8" s="9"/>
      <c r="F8" s="1"/>
      <c r="G8" s="1"/>
      <c r="H8" s="1"/>
      <c r="I8" s="1"/>
      <c r="J8" s="1"/>
      <c r="K8" s="1"/>
    </row>
    <row r="9" spans="2:15" x14ac:dyDescent="0.4">
      <c r="B9" s="18" t="s">
        <v>115</v>
      </c>
      <c r="C9" s="19" t="s">
        <v>85</v>
      </c>
      <c r="D9" s="1"/>
      <c r="E9" s="36" t="s">
        <v>86</v>
      </c>
      <c r="F9" s="36"/>
      <c r="G9" s="36"/>
      <c r="H9" s="36"/>
      <c r="I9" s="36"/>
      <c r="J9" s="36"/>
      <c r="K9" s="36"/>
      <c r="L9" s="36"/>
      <c r="M9" s="36"/>
      <c r="N9" s="36"/>
      <c r="O9" s="36"/>
    </row>
    <row r="10" spans="2:15" x14ac:dyDescent="0.4">
      <c r="B10" s="18"/>
      <c r="C10" s="9" t="s">
        <v>87</v>
      </c>
      <c r="D10" s="18"/>
      <c r="E10" s="20" t="s">
        <v>88</v>
      </c>
      <c r="F10" s="20" t="s">
        <v>85</v>
      </c>
      <c r="G10" s="20" t="s">
        <v>89</v>
      </c>
      <c r="H10" s="20" t="s">
        <v>90</v>
      </c>
      <c r="I10" s="20" t="s">
        <v>91</v>
      </c>
      <c r="J10" s="20" t="s">
        <v>92</v>
      </c>
      <c r="K10" s="20" t="s">
        <v>93</v>
      </c>
      <c r="L10" s="20" t="s">
        <v>94</v>
      </c>
      <c r="M10" s="20" t="s">
        <v>95</v>
      </c>
      <c r="N10" s="20" t="s">
        <v>96</v>
      </c>
      <c r="O10" s="20" t="s">
        <v>97</v>
      </c>
    </row>
    <row r="11" spans="2:15" x14ac:dyDescent="0.4">
      <c r="B11" s="21" t="s">
        <v>98</v>
      </c>
      <c r="C11" s="22" t="str">
        <f>IF(_user="Invité","",INDEX(E11:O11,MATCH($C$9,$E$10:$O$10,)))</f>
        <v>admin</v>
      </c>
      <c r="D11" s="9" t="s">
        <v>99</v>
      </c>
      <c r="E11" s="23"/>
      <c r="F11" s="23" t="s">
        <v>100</v>
      </c>
      <c r="G11" s="23" t="s">
        <v>101</v>
      </c>
      <c r="H11" s="23" t="s">
        <v>102</v>
      </c>
      <c r="I11" s="23" t="s">
        <v>103</v>
      </c>
      <c r="J11" s="23" t="s">
        <v>104</v>
      </c>
      <c r="K11" s="23" t="s">
        <v>105</v>
      </c>
      <c r="L11" s="23" t="s">
        <v>106</v>
      </c>
      <c r="M11" s="23" t="s">
        <v>107</v>
      </c>
      <c r="N11" s="23" t="s">
        <v>108</v>
      </c>
      <c r="O11" s="23" t="s">
        <v>109</v>
      </c>
    </row>
    <row r="12" spans="2:15" x14ac:dyDescent="0.4">
      <c r="B12" s="21" t="s">
        <v>111</v>
      </c>
      <c r="C12" s="22" t="b">
        <f t="shared" ref="C12:C20" si="0">INDEX(E12:O12,MATCH($C$9,$E$10:$O$10,))</f>
        <v>1</v>
      </c>
      <c r="D12" s="9" t="s">
        <v>99</v>
      </c>
      <c r="E12" s="24" t="b">
        <v>0</v>
      </c>
      <c r="F12" s="24" t="b">
        <v>1</v>
      </c>
      <c r="G12" s="24" t="b">
        <v>1</v>
      </c>
      <c r="H12" s="24" t="b">
        <v>1</v>
      </c>
      <c r="I12" s="24" t="b">
        <v>1</v>
      </c>
      <c r="J12" s="24" t="b">
        <v>1</v>
      </c>
      <c r="K12" s="24" t="b">
        <v>1</v>
      </c>
      <c r="L12" s="24" t="b">
        <v>1</v>
      </c>
      <c r="M12" s="24" t="b">
        <v>1</v>
      </c>
      <c r="N12" s="24" t="b">
        <v>1</v>
      </c>
      <c r="O12" s="24" t="b">
        <v>1</v>
      </c>
    </row>
    <row r="13" spans="2:15" x14ac:dyDescent="0.4">
      <c r="B13" s="21" t="s">
        <v>79</v>
      </c>
      <c r="C13" s="22" t="b">
        <f t="shared" si="0"/>
        <v>1</v>
      </c>
      <c r="D13" s="9" t="s">
        <v>99</v>
      </c>
      <c r="E13" s="24" t="b">
        <v>1</v>
      </c>
      <c r="F13" s="24" t="b">
        <v>1</v>
      </c>
      <c r="G13" s="24" t="b">
        <v>1</v>
      </c>
      <c r="H13" s="24" t="b">
        <v>1</v>
      </c>
      <c r="I13" s="24" t="b">
        <v>1</v>
      </c>
      <c r="J13" s="24" t="b">
        <v>1</v>
      </c>
      <c r="K13" s="24" t="b">
        <v>1</v>
      </c>
      <c r="L13" s="24" t="b">
        <v>1</v>
      </c>
      <c r="M13" s="24" t="b">
        <v>1</v>
      </c>
      <c r="N13" s="24" t="b">
        <v>1</v>
      </c>
      <c r="O13" s="24" t="b">
        <v>1</v>
      </c>
    </row>
    <row r="14" spans="2:15" x14ac:dyDescent="0.4">
      <c r="B14" s="21" t="s">
        <v>112</v>
      </c>
      <c r="C14" s="22" t="b">
        <f t="shared" si="0"/>
        <v>1</v>
      </c>
      <c r="D14" s="9" t="s">
        <v>99</v>
      </c>
      <c r="E14" s="24" t="b">
        <v>1</v>
      </c>
      <c r="F14" s="24" t="b">
        <v>1</v>
      </c>
      <c r="G14" s="24" t="b">
        <v>1</v>
      </c>
      <c r="H14" s="24" t="b">
        <v>1</v>
      </c>
      <c r="I14" s="24" t="b">
        <v>1</v>
      </c>
      <c r="J14" s="24" t="b">
        <v>1</v>
      </c>
      <c r="K14" s="24" t="b">
        <v>1</v>
      </c>
      <c r="L14" s="24" t="b">
        <v>1</v>
      </c>
      <c r="M14" s="24" t="b">
        <v>1</v>
      </c>
      <c r="N14" s="24" t="b">
        <v>1</v>
      </c>
      <c r="O14" s="24" t="b">
        <v>1</v>
      </c>
    </row>
    <row r="15" spans="2:15" x14ac:dyDescent="0.4">
      <c r="B15" s="21" t="s">
        <v>113</v>
      </c>
      <c r="C15" s="22" t="b">
        <f t="shared" si="0"/>
        <v>1</v>
      </c>
      <c r="D15" s="9" t="s">
        <v>99</v>
      </c>
      <c r="E15" s="24" t="b">
        <v>0</v>
      </c>
      <c r="F15" s="24" t="b">
        <v>1</v>
      </c>
      <c r="G15" s="24" t="b">
        <v>1</v>
      </c>
      <c r="H15" s="24" t="b">
        <v>1</v>
      </c>
      <c r="I15" s="24" t="b">
        <v>1</v>
      </c>
      <c r="J15" s="24" t="b">
        <v>1</v>
      </c>
      <c r="K15" s="24" t="b">
        <v>0</v>
      </c>
      <c r="L15" s="24" t="b">
        <v>1</v>
      </c>
      <c r="M15" s="24" t="b">
        <v>1</v>
      </c>
      <c r="N15" s="24" t="b">
        <v>0</v>
      </c>
      <c r="O15" s="24" t="b">
        <v>1</v>
      </c>
    </row>
    <row r="16" spans="2:15" x14ac:dyDescent="0.4">
      <c r="B16" s="21" t="s">
        <v>114</v>
      </c>
      <c r="C16" s="22" t="b">
        <f t="shared" si="0"/>
        <v>1</v>
      </c>
      <c r="D16" s="9" t="s">
        <v>99</v>
      </c>
      <c r="E16" s="24" t="b">
        <v>0</v>
      </c>
      <c r="F16" s="24" t="b">
        <v>1</v>
      </c>
      <c r="G16" s="24" t="b">
        <v>1</v>
      </c>
      <c r="H16" s="24" t="b">
        <v>1</v>
      </c>
      <c r="I16" s="24" t="b">
        <v>1</v>
      </c>
      <c r="J16" s="24" t="b">
        <v>1</v>
      </c>
      <c r="K16" s="24" t="b">
        <v>1</v>
      </c>
      <c r="L16" s="24" t="b">
        <v>1</v>
      </c>
      <c r="M16" s="24" t="b">
        <v>1</v>
      </c>
      <c r="N16" s="24" t="b">
        <v>0</v>
      </c>
      <c r="O16" s="24" t="b">
        <v>1</v>
      </c>
    </row>
    <row r="17" spans="2:15" x14ac:dyDescent="0.4">
      <c r="B17" s="21" t="s">
        <v>110</v>
      </c>
      <c r="C17" s="22" t="b">
        <f t="shared" si="0"/>
        <v>1</v>
      </c>
      <c r="D17" s="9" t="s">
        <v>99</v>
      </c>
      <c r="E17" s="24" t="b">
        <v>0</v>
      </c>
      <c r="F17" s="24" t="b">
        <v>1</v>
      </c>
      <c r="G17" s="24" t="b">
        <v>1</v>
      </c>
      <c r="H17" s="24" t="b">
        <v>1</v>
      </c>
      <c r="I17" s="24" t="b">
        <v>1</v>
      </c>
      <c r="J17" s="24" t="b">
        <v>1</v>
      </c>
      <c r="K17" s="24" t="b">
        <v>1</v>
      </c>
      <c r="L17" s="24" t="b">
        <v>1</v>
      </c>
      <c r="M17" s="24" t="b">
        <v>1</v>
      </c>
      <c r="N17" s="24" t="b">
        <v>0</v>
      </c>
      <c r="O17" s="24" t="b">
        <v>1</v>
      </c>
    </row>
    <row r="18" spans="2:15" x14ac:dyDescent="0.4">
      <c r="B18" s="21"/>
      <c r="C18" s="22">
        <f t="shared" si="0"/>
        <v>0</v>
      </c>
      <c r="D18" s="9" t="s">
        <v>99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</row>
    <row r="19" spans="2:15" x14ac:dyDescent="0.4">
      <c r="B19" s="21"/>
      <c r="C19" s="22">
        <f t="shared" si="0"/>
        <v>0</v>
      </c>
      <c r="D19" s="9" t="s">
        <v>99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</row>
    <row r="20" spans="2:15" x14ac:dyDescent="0.4">
      <c r="B20" s="21"/>
      <c r="C20" s="22">
        <f t="shared" si="0"/>
        <v>0</v>
      </c>
      <c r="D20" s="9" t="s">
        <v>99</v>
      </c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</row>
  </sheetData>
  <mergeCells count="3">
    <mergeCell ref="B1:O4"/>
    <mergeCell ref="E9:O9"/>
    <mergeCell ref="B7:C7"/>
  </mergeCells>
  <conditionalFormatting sqref="E12:O20">
    <cfRule type="cellIs" dxfId="5" priority="1" operator="equal">
      <formula>FALSE</formula>
    </cfRule>
    <cfRule type="cellIs" dxfId="4" priority="2" operator="equal">
      <formula>TRUE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2A47CE9-E986-46D5-887C-17BE84CE383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19</vt:i4>
      </vt:variant>
    </vt:vector>
  </HeadingPairs>
  <TitlesOfParts>
    <vt:vector size="25" baseType="lpstr">
      <vt:lpstr>Accueil</vt:lpstr>
      <vt:lpstr>Saisie</vt:lpstr>
      <vt:lpstr>Stock</vt:lpstr>
      <vt:lpstr>BdD Produits</vt:lpstr>
      <vt:lpstr>Paramètres</vt:lpstr>
      <vt:lpstr>Gestion accès</vt:lpstr>
      <vt:lpstr>_BdD_Produits</vt:lpstr>
      <vt:lpstr>_Gestion_Accès</vt:lpstr>
      <vt:lpstr>_motPasse</vt:lpstr>
      <vt:lpstr>_Paramètres</vt:lpstr>
      <vt:lpstr>_Saisie</vt:lpstr>
      <vt:lpstr>_Stock</vt:lpstr>
      <vt:lpstr>_user</vt:lpstr>
      <vt:lpstr>_Versions</vt:lpstr>
      <vt:lpstr>fc_Catégorie</vt:lpstr>
      <vt:lpstr>fc_Date</vt:lpstr>
      <vt:lpstr>fc_Modèle</vt:lpstr>
      <vt:lpstr>fc_Mouvement</vt:lpstr>
      <vt:lpstr>fc_Pièce</vt:lpstr>
      <vt:lpstr>fc_Quantité</vt:lpstr>
      <vt:lpstr>l_Catégorie</vt:lpstr>
      <vt:lpstr>l_Modèle</vt:lpstr>
      <vt:lpstr>l_Mouvement</vt:lpstr>
      <vt:lpstr>l_Pièce</vt:lpstr>
      <vt:lpstr>l_Stock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JoDan</dc:creator>
  <cp:lastModifiedBy>JoDan</cp:lastModifiedBy>
  <dcterms:created xsi:type="dcterms:W3CDTF">2022-08-13T12:58:33Z</dcterms:created>
  <dcterms:modified xsi:type="dcterms:W3CDTF">2022-08-14T14:48:58Z</dcterms:modified>
</cp:coreProperties>
</file>