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775AE51-D1F1-4B93-BD89-D5B8DB8AD441}" xr6:coauthVersionLast="47" xr6:coauthVersionMax="47" xr10:uidLastSave="{00000000-0000-0000-0000-000000000000}"/>
  <bookViews>
    <workbookView xWindow="-120" yWindow="-120" windowWidth="29040" windowHeight="16440" activeTab="2" xr2:uid="{DFAA475A-870E-4405-8347-92DEE78C5E4E}"/>
  </bookViews>
  <sheets>
    <sheet name="Paramètres" sheetId="3" r:id="rId1"/>
    <sheet name="Feuil1" sheetId="1" r:id="rId2"/>
    <sheet name="BD" sheetId="2" r:id="rId3"/>
  </sheets>
  <externalReferences>
    <externalReference r:id="rId4"/>
    <externalReference r:id="rId5"/>
  </externalReferences>
  <definedNames>
    <definedName name="_Annee">[2]Feuil1!$A$1</definedName>
    <definedName name="_Feries">Jours_fériés[Dates]</definedName>
    <definedName name="_Mois">[2]Feuil1!$A$2</definedName>
    <definedName name="An">[1]Plan!$A$1</definedName>
    <definedName name="AnRef">[1]RefL!$M$2</definedName>
    <definedName name="l_Annee">t_Annee[Année]</definedName>
    <definedName name="l_Mois">t_Mois[Mois]</definedName>
    <definedName name="PWD">1</definedName>
    <definedName name="rAgt">COUNTA([1]RefL!$D:$D)-1</definedName>
    <definedName name="rCurMth" localSheetId="0">OFFSET([1]Plan!$E$2,4,,rAgt,DAY(EOMONTH([1]Plan!$E$2,0))*2)</definedName>
    <definedName name="rCurMth">OFFSET([1]Plan!$E$2,4,,rAgt,DAY(EOMONTH([1]Plan!$E$2,0))*2)</definedName>
    <definedName name="rFer">OFFSET([1]RefL!$A$1,1,,COUNTA([1]RefL!$A:$A)-1)</definedName>
    <definedName name="rIn" localSheetId="0">OFFSET([1]Plan!$E$2,1,,rAgt+3,DAY(EOMONTH([1]Plan!$E$2,0))*2)</definedName>
    <definedName name="rIn">OFFSET([1]Plan!$E$2,1,,rAgt+3,DAY(EOMONTH([1]Plan!$E$2,0))*2)</definedName>
    <definedName name="rOut" localSheetId="0">OFFSET([1]Plan!$E$2,,DAY(EOMONTH([1]Plan!$E$2,0))*2,rAgt+4,62-DAY(EOMONTH([1]Plan!$E$2,0))*2)</definedName>
    <definedName name="rOut">OFFSET([1]Plan!$E$2,,DAY(EOMONTH([1]Plan!$E$2,0))*2,rAgt+4,62-DAY(EOMONTH([1]Plan!$E$2,0))*2)</definedName>
    <definedName name="SMth">[1]RefL!$M$4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3" l="1"/>
  <c r="G14" i="3"/>
  <c r="G13" i="3"/>
  <c r="G12" i="3"/>
  <c r="G11" i="3"/>
  <c r="G7" i="3"/>
  <c r="G6" i="3"/>
  <c r="G4" i="3"/>
  <c r="G5" i="3" s="1"/>
  <c r="G3" i="3"/>
  <c r="G8" i="3" l="1"/>
  <c r="G9" i="3"/>
  <c r="G10" i="3"/>
  <c r="D13" i="1" l="1"/>
  <c r="E13" i="1"/>
  <c r="F13" i="1"/>
  <c r="G13" i="1"/>
  <c r="H13" i="1"/>
  <c r="I13" i="1"/>
  <c r="J13" i="1"/>
  <c r="K13" i="1"/>
  <c r="L13" i="1"/>
  <c r="M13" i="1"/>
  <c r="R13" i="1"/>
  <c r="S13" i="1"/>
  <c r="T13" i="1"/>
  <c r="U13" i="1"/>
  <c r="V13" i="1"/>
  <c r="W13" i="1"/>
  <c r="X13" i="1"/>
  <c r="Y13" i="1"/>
  <c r="Z13" i="1"/>
  <c r="AA13" i="1"/>
  <c r="AF13" i="1"/>
  <c r="AG13" i="1"/>
  <c r="AH13" i="1"/>
  <c r="AI13" i="1"/>
  <c r="AJ13" i="1"/>
  <c r="AK13" i="1"/>
  <c r="AL13" i="1"/>
  <c r="AM13" i="1"/>
  <c r="AN13" i="1"/>
  <c r="AO13" i="1"/>
  <c r="AT13" i="1"/>
  <c r="AU13" i="1"/>
  <c r="AV13" i="1"/>
  <c r="AW13" i="1"/>
  <c r="AX13" i="1"/>
  <c r="AY13" i="1"/>
  <c r="AZ13" i="1"/>
  <c r="BA13" i="1"/>
  <c r="BB13" i="1"/>
  <c r="BC13" i="1"/>
  <c r="BF13" i="1"/>
  <c r="BG13" i="1"/>
  <c r="BH13" i="1"/>
  <c r="BI13" i="1"/>
</calcChain>
</file>

<file path=xl/sharedStrings.xml><?xml version="1.0" encoding="utf-8"?>
<sst xmlns="http://schemas.openxmlformats.org/spreadsheetml/2006/main" count="402" uniqueCount="58">
  <si>
    <t>AT</t>
  </si>
  <si>
    <t>Agt9</t>
  </si>
  <si>
    <t>TWA</t>
  </si>
  <si>
    <t>RTT</t>
  </si>
  <si>
    <t>Agt8</t>
  </si>
  <si>
    <t>CA</t>
  </si>
  <si>
    <t>Agt7</t>
  </si>
  <si>
    <t>TP</t>
  </si>
  <si>
    <t>Agt6</t>
  </si>
  <si>
    <t>Agt5</t>
  </si>
  <si>
    <t>Agt4</t>
  </si>
  <si>
    <t>Agt3</t>
  </si>
  <si>
    <t>Agt2</t>
  </si>
  <si>
    <t>Agt1</t>
  </si>
  <si>
    <t>PM</t>
  </si>
  <si>
    <t>AM</t>
  </si>
  <si>
    <t>M</t>
  </si>
  <si>
    <t>L</t>
  </si>
  <si>
    <t>D</t>
  </si>
  <si>
    <t>S</t>
  </si>
  <si>
    <t>V</t>
  </si>
  <si>
    <t>J</t>
  </si>
  <si>
    <t xml:space="preserve">L </t>
  </si>
  <si>
    <t>Motif</t>
  </si>
  <si>
    <t>MAI</t>
  </si>
  <si>
    <t>Année</t>
  </si>
  <si>
    <t>Mois</t>
  </si>
  <si>
    <t>Jour férié</t>
  </si>
  <si>
    <t>Dates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</si>
  <si>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</si>
  <si>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</si>
  <si>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</si>
  <si>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</si>
  <si>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</si>
  <si>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</si>
  <si>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</si>
  <si>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</si>
  <si>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</si>
  <si>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Victoire 39/45</t>
  </si>
  <si>
    <t>Juin</t>
  </si>
  <si>
    <t>Ascension</t>
  </si>
  <si>
    <t>Juillet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</si>
  <si>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</si>
  <si>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</si>
  <si>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</si>
  <si>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</si>
  <si>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</si>
  <si>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</si>
  <si>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</si>
  <si>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</si>
  <si>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</si>
  <si>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</si>
  <si>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14/18</t>
  </si>
  <si>
    <t>Noël </t>
  </si>
  <si>
    <t>date</t>
  </si>
  <si>
    <t>agent</t>
  </si>
  <si>
    <t>AM/PM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</si>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</sst>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dd/mm/yyyy"/>
    <numFmt numFmtId="166" formatCode="ddd\ dd/mm/yy"/>
  </numFmts>
  <fonts count="4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597D3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54823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center" vertical="center" textRotation="255"/>
    </xf>
    <xf numFmtId="0" fontId="1" fillId="3" borderId="0" xfId="1" applyFill="1" applyAlignment="1">
      <alignment horizontal="center"/>
    </xf>
    <xf numFmtId="0" fontId="1" fillId="0" borderId="0" xfId="1" applyAlignment="1">
      <alignment horizontal="center"/>
    </xf>
    <xf numFmtId="0" fontId="1" fillId="3" borderId="0" xfId="1" applyFill="1" applyAlignment="1">
      <alignment horizontal="center"/>
    </xf>
    <xf numFmtId="14" fontId="0" fillId="0" borderId="0" xfId="0" applyNumberFormat="1"/>
    <xf numFmtId="0" fontId="1" fillId="0" borderId="0" xfId="1" applyAlignment="1">
      <alignment horizontal="center"/>
    </xf>
    <xf numFmtId="0" fontId="1" fillId="3" borderId="0" xfId="1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8" borderId="0" xfId="0" applyFill="1"/>
    <xf numFmtId="0" fontId="0" fillId="6" borderId="0" xfId="0" applyFill="1"/>
    <xf numFmtId="0" fontId="0" fillId="7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/>
    </xf>
  </cellXfs>
  <cellStyles count="3">
    <cellStyle name="Milliers 2" xfId="2" xr:uid="{8EA7E3E0-2B0A-4773-88E6-A960107C7511}"/>
    <cellStyle name="Normal 2 2" xfId="1" xr:uid="{89C7BBD5-B937-4502-BE84-C50F09ED097C}"/>
    <cellStyle name="Standaard" xfId="0" builtinId="0"/>
  </cellStyles>
  <dxfs count="7">
    <dxf>
      <numFmt numFmtId="166" formatCode="ddd\ dd/mm/yy"/>
    </dxf>
    <dxf>
      <numFmt numFmtId="165" formatCode="dd/mm/yyyy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yy"/>
    </dxf>
    <dxf>
      <numFmt numFmtId="165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_EXC\W\Santa\Santa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xerpb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"/>
      <sheetName val="BDCon"/>
      <sheetName val="RefL"/>
      <sheetName val="OUEST-Mai"/>
      <sheetName val="Mémo"/>
    </sheetNames>
    <sheetDataSet>
      <sheetData sheetId="0"/>
      <sheetData sheetId="1">
        <row r="1">
          <cell r="A1">
            <v>2022</v>
          </cell>
        </row>
        <row r="2">
          <cell r="E2">
            <v>44593</v>
          </cell>
        </row>
      </sheetData>
      <sheetData sheetId="2"/>
      <sheetData sheetId="3">
        <row r="1">
          <cell r="A1" t="str">
            <v>DateF</v>
          </cell>
          <cell r="D1" t="str">
            <v>Nom</v>
          </cell>
        </row>
        <row r="2">
          <cell r="A2">
            <v>44562</v>
          </cell>
          <cell r="D2" t="str">
            <v>ANZIANI Aude</v>
          </cell>
          <cell r="M2">
            <v>2022</v>
          </cell>
        </row>
        <row r="3">
          <cell r="A3">
            <v>44668</v>
          </cell>
          <cell r="D3" t="str">
            <v>ARTERIOLE Sonia</v>
          </cell>
        </row>
        <row r="4">
          <cell r="A4">
            <v>44669</v>
          </cell>
          <cell r="D4" t="str">
            <v>ASCHTOUK Marion</v>
          </cell>
          <cell r="M4">
            <v>2</v>
          </cell>
        </row>
        <row r="5">
          <cell r="A5">
            <v>44682</v>
          </cell>
          <cell r="D5" t="str">
            <v xml:space="preserve">BLAIN Mireille </v>
          </cell>
        </row>
        <row r="6">
          <cell r="A6">
            <v>44689</v>
          </cell>
          <cell r="D6" t="str">
            <v>BOURROUSSE Emilie</v>
          </cell>
        </row>
        <row r="7">
          <cell r="A7">
            <v>44707</v>
          </cell>
          <cell r="D7" t="str">
            <v xml:space="preserve">BOUTEAUD Nathalie </v>
          </cell>
        </row>
        <row r="8">
          <cell r="A8">
            <v>44708</v>
          </cell>
          <cell r="D8" t="str">
            <v>CAILLAVET Santa</v>
          </cell>
        </row>
        <row r="9">
          <cell r="A9">
            <v>44717</v>
          </cell>
          <cell r="D9" t="str">
            <v>DALIL Fatima</v>
          </cell>
        </row>
        <row r="10">
          <cell r="A10">
            <v>44718</v>
          </cell>
          <cell r="D10" t="str">
            <v>ELJAYI Samira</v>
          </cell>
        </row>
        <row r="11">
          <cell r="A11">
            <v>44756</v>
          </cell>
          <cell r="D11" t="str">
            <v>FAIVRE Pascaline</v>
          </cell>
        </row>
        <row r="12">
          <cell r="A12">
            <v>44788</v>
          </cell>
          <cell r="D12" t="str">
            <v>FONTENEAU Céline</v>
          </cell>
        </row>
        <row r="13">
          <cell r="A13">
            <v>44866</v>
          </cell>
          <cell r="D13" t="str">
            <v xml:space="preserve">FREZZATO Véronique </v>
          </cell>
        </row>
        <row r="14">
          <cell r="A14">
            <v>44876</v>
          </cell>
          <cell r="D14" t="str">
            <v>GALLOT Gilles</v>
          </cell>
        </row>
        <row r="15">
          <cell r="A15">
            <v>44920</v>
          </cell>
          <cell r="D15" t="str">
            <v>GROUSSET Tiphaine</v>
          </cell>
        </row>
        <row r="16">
          <cell r="A16">
            <v>44927</v>
          </cell>
          <cell r="D16" t="str">
            <v>GUILLAUME</v>
          </cell>
        </row>
        <row r="17">
          <cell r="A17">
            <v>45025</v>
          </cell>
          <cell r="D17" t="str">
            <v>GUILLET Nathalie</v>
          </cell>
        </row>
        <row r="18">
          <cell r="A18">
            <v>45026</v>
          </cell>
          <cell r="D18" t="str">
            <v>HEBUTERNE Laura</v>
          </cell>
        </row>
        <row r="19">
          <cell r="A19">
            <v>45047</v>
          </cell>
          <cell r="D19" t="str">
            <v>LE TALLEC Christine</v>
          </cell>
        </row>
        <row r="20">
          <cell r="A20">
            <v>45054</v>
          </cell>
          <cell r="D20" t="str">
            <v>LECOQ Cyrille</v>
          </cell>
        </row>
        <row r="21">
          <cell r="A21">
            <v>45064</v>
          </cell>
          <cell r="D21" t="str">
            <v>MAUDUIT Marine</v>
          </cell>
        </row>
        <row r="22">
          <cell r="A22">
            <v>45074</v>
          </cell>
          <cell r="D22" t="str">
            <v>MONXIFROT Thérèse</v>
          </cell>
        </row>
        <row r="23">
          <cell r="A23">
            <v>45075</v>
          </cell>
          <cell r="D23" t="str">
            <v>MORTARI Laetitia</v>
          </cell>
        </row>
        <row r="24">
          <cell r="A24">
            <v>45121</v>
          </cell>
          <cell r="D24" t="str">
            <v>OLEJNICZAK Liliane</v>
          </cell>
        </row>
        <row r="25">
          <cell r="A25">
            <v>45153</v>
          </cell>
          <cell r="D25" t="str">
            <v>PAULO Johanne</v>
          </cell>
        </row>
        <row r="26">
          <cell r="A26">
            <v>45231</v>
          </cell>
          <cell r="D26" t="str">
            <v>PIEMONT Gwénola</v>
          </cell>
        </row>
        <row r="27">
          <cell r="A27">
            <v>45241</v>
          </cell>
          <cell r="D27" t="str">
            <v>PILLOT Chrystelle</v>
          </cell>
        </row>
        <row r="28">
          <cell r="A28">
            <v>45285</v>
          </cell>
          <cell r="D28" t="str">
            <v xml:space="preserve">RANNOU Sandrine </v>
          </cell>
        </row>
        <row r="29">
          <cell r="A29">
            <v>45292</v>
          </cell>
          <cell r="D29" t="str">
            <v>RIVOALLAN Laurence</v>
          </cell>
        </row>
        <row r="30">
          <cell r="A30">
            <v>45375</v>
          </cell>
          <cell r="D30" t="str">
            <v>ROLAND LEMOINE Catherine</v>
          </cell>
        </row>
        <row r="31">
          <cell r="A31">
            <v>45376</v>
          </cell>
          <cell r="D31" t="str">
            <v>RUELLO Xavier</v>
          </cell>
        </row>
        <row r="32">
          <cell r="A32">
            <v>45413</v>
          </cell>
          <cell r="D32" t="str">
            <v>SAI TEUN Nayh</v>
          </cell>
        </row>
        <row r="33">
          <cell r="A33">
            <v>45420</v>
          </cell>
          <cell r="D33" t="str">
            <v>SCHEID Nathalie</v>
          </cell>
        </row>
        <row r="34">
          <cell r="A34">
            <v>45414</v>
          </cell>
          <cell r="D34" t="str">
            <v>SECK Catherine</v>
          </cell>
        </row>
        <row r="35">
          <cell r="A35">
            <v>45424</v>
          </cell>
          <cell r="D35" t="str">
            <v>SORIN Maryline</v>
          </cell>
        </row>
        <row r="36">
          <cell r="A36">
            <v>45425</v>
          </cell>
          <cell r="D36" t="str">
            <v>VARLET Laurence</v>
          </cell>
        </row>
        <row r="37">
          <cell r="A37">
            <v>45487</v>
          </cell>
          <cell r="D37" t="str">
            <v>X</v>
          </cell>
        </row>
        <row r="38">
          <cell r="A38">
            <v>45519</v>
          </cell>
          <cell r="D38" t="str">
            <v>Y</v>
          </cell>
        </row>
        <row r="39">
          <cell r="A39">
            <v>45597</v>
          </cell>
          <cell r="D39" t="str">
            <v>Z</v>
          </cell>
        </row>
        <row r="40">
          <cell r="A40">
            <v>45607</v>
          </cell>
        </row>
        <row r="41">
          <cell r="A41">
            <v>45651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"/>
      <sheetName val="Feuil1 (2)"/>
      <sheetName val="Paramètres"/>
    </sheetNames>
    <sheetDataSet>
      <sheetData sheetId="0">
        <row r="1">
          <cell r="A1">
            <v>2022</v>
          </cell>
        </row>
        <row r="2">
          <cell r="A2" t="str">
            <v>MAI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F23F92-3457-434C-A618-6265CA77B340}" name="t_Mois" displayName="t_Mois" ref="D2:D14" totalsRowShown="0">
  <autoFilter ref="D2:D14" xr:uid="{B7100596-9C34-468F-B66E-ADD60FD11785}">
    <filterColumn colId="0" hiddenButton="1"/>
  </autoFilter>
  <tableColumns count="1">
    <tableColumn id="1" xr3:uid="{5FEB7F16-58D6-4D81-BF82-2844496CE20B}" name="Moi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FC682C-CB06-4B8D-8B4D-0E4FE983E288}" name="t_Annee" displayName="t_Annee" ref="B2:B32" totalsRowShown="0" headerRowDxfId="4" dataDxfId="3">
  <autoFilter ref="B2:B32" xr:uid="{0774C5F5-C51D-4AEF-8E3A-C40E1928305E}">
    <filterColumn colId="0" hiddenButton="1"/>
  </autoFilter>
  <tableColumns count="1">
    <tableColumn id="1" xr3:uid="{0DDBA4EC-D3B4-428E-A254-7457AD411FFD}" name="Année" dataDxfId="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85166CD-87FD-465A-BF0F-4E81F6590633}" name="Jours_fériés" displayName="Jours_fériés" ref="F2:G15" totalsRowShown="0">
  <autoFilter ref="F2:G15" xr:uid="{02D43FC4-3713-435F-A8F1-E9DB9E91DE43}">
    <filterColumn colId="0" hiddenButton="1"/>
    <filterColumn colId="1" hiddenButton="1"/>
  </autoFilter>
  <tableColumns count="2">
    <tableColumn id="1" xr3:uid="{70C4D1AA-0CF4-4B08-BB1E-64C02F4EED05}" name="Jour férié"/>
    <tableColumn id="3" xr3:uid="{AC170A81-BB7C-4F40-8CCC-E9350E4CC95E}" name="Dates" dataDxfId="1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5EDD61-FFB0-446E-A03B-8BF69B0A4173}" name="Tableau1" displayName="Tableau1" ref="A1:E62" totalsRowShown="0">
  <sortState xmlns:xlrd2="http://schemas.microsoft.com/office/spreadsheetml/2017/richdata2" ref="A2:E2">
    <sortCondition ref="A1:A2"/>
  </sortState>
  <tableColumns count="5">
    <tableColumn id="1" xr3:uid="{5E19157D-4A96-4F83-9A4C-9544184CA7D4}" name="date" dataDxfId="0"/>
    <tableColumn id="2" xr3:uid="{3CC57A77-E43A-4C18-9DF9-980588F531F6}" name="AM/PM" dataDxfId="6"/>
    <tableColumn id="3" xr3:uid="{A52551F5-987B-4C10-9FCD-252CA0341102}" name="agent" dataDxfId="5"/>
    <tableColumn id="4" xr3:uid="{2C619DA2-4672-4131-88A5-8E8AC3569034}" name="Motif"/>
    <tableColumn id="5" xr3:uid="{D7171F95-4DC2-4ECB-943D-079AF24621CC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BA17C-8464-4EFD-AC52-9428FE5E59D3}">
  <sheetPr codeName="Blad1"/>
  <dimension ref="B2:G32"/>
  <sheetViews>
    <sheetView showGridLines="0" workbookViewId="0">
      <selection activeCell="F44" sqref="F44"/>
    </sheetView>
  </sheetViews>
  <sheetFormatPr defaultColWidth="12" defaultRowHeight="11.25" x14ac:dyDescent="0.2"/>
  <cols>
    <col min="1" max="1" width="3.6640625" customWidth="1"/>
    <col min="2" max="2" width="8.5" customWidth="1"/>
    <col min="3" max="3" width="3.6640625" customWidth="1"/>
    <col min="5" max="5" width="3.6640625" customWidth="1"/>
    <col min="6" max="6" width="15.5" bestFit="1" customWidth="1"/>
    <col min="7" max="7" width="10.5" bestFit="1" customWidth="1"/>
  </cols>
  <sheetData>
    <row r="2" spans="2:7" x14ac:dyDescent="0.2">
      <c r="B2" s="10" t="s">
        <v>25</v>
      </c>
      <c r="D2" t="s">
        <v>26</v>
      </c>
      <c r="F2" t="s">
        <v>27</v>
      </c>
      <c r="G2" t="s">
        <v>28</v>
      </c>
    </row>
    <row r="3" spans="2:7" x14ac:dyDescent="0.2">
      <c r="B3" s="10">
        <v>2020</v>
      </c>
      <c r="D3" t="s">
        <v>29</v>
      </c>
      <c r="F3" t="s">
        <v>30</v>
      </c>
      <c r="G3" s="7">
        <f>DATE(_Annee,1,1)</f>
        <v>44562</v>
      </c>
    </row>
    <row r="4" spans="2:7" x14ac:dyDescent="0.2">
      <c r="B4" s="10">
        <v>2021</v>
      </c>
      <c r="D4" t="s">
        <v>31</v>
      </c>
      <c r="F4" t="s">
        <v>32</v>
      </c>
      <c r="G4" s="7">
        <f>FLOOR(DAY(MINUTE(_Annee/38)/2+56)&amp;"/5/"&amp;_Annee,7)-34</f>
        <v>44668</v>
      </c>
    </row>
    <row r="5" spans="2:7" x14ac:dyDescent="0.2">
      <c r="B5" s="10">
        <v>2022</v>
      </c>
      <c r="D5" t="s">
        <v>33</v>
      </c>
      <c r="F5" t="s">
        <v>34</v>
      </c>
      <c r="G5" s="7">
        <f>G4+1</f>
        <v>44669</v>
      </c>
    </row>
    <row r="6" spans="2:7" x14ac:dyDescent="0.2">
      <c r="B6" s="10">
        <v>2023</v>
      </c>
      <c r="D6" t="s">
        <v>35</v>
      </c>
      <c r="F6" t="s">
        <v>36</v>
      </c>
      <c r="G6" s="7">
        <f>DATE(_Annee,5,1)</f>
        <v>44682</v>
      </c>
    </row>
    <row r="7" spans="2:7" x14ac:dyDescent="0.2">
      <c r="B7" s="10">
        <v>2024</v>
      </c>
      <c r="D7" t="s">
        <v>37</v>
      </c>
      <c r="F7" t="s">
        <v>38</v>
      </c>
      <c r="G7" s="7">
        <f>DATE(_Annee,5,8)</f>
        <v>44689</v>
      </c>
    </row>
    <row r="8" spans="2:7" x14ac:dyDescent="0.2">
      <c r="B8" s="10">
        <v>2025</v>
      </c>
      <c r="D8" t="s">
        <v>39</v>
      </c>
      <c r="F8" t="s">
        <v>40</v>
      </c>
      <c r="G8" s="7">
        <f>G4+39</f>
        <v>44707</v>
      </c>
    </row>
    <row r="9" spans="2:7" x14ac:dyDescent="0.2">
      <c r="B9" s="10">
        <v>2026</v>
      </c>
      <c r="D9" t="s">
        <v>41</v>
      </c>
      <c r="F9" t="s">
        <v>42</v>
      </c>
      <c r="G9" s="7">
        <f>G4+49</f>
        <v>44717</v>
      </c>
    </row>
    <row r="10" spans="2:7" x14ac:dyDescent="0.2">
      <c r="B10" s="10">
        <v>2027</v>
      </c>
      <c r="D10" t="s">
        <v>43</v>
      </c>
      <c r="F10" t="s">
        <v>44</v>
      </c>
      <c r="G10" s="7">
        <f>G4+50</f>
        <v>44718</v>
      </c>
    </row>
    <row r="11" spans="2:7" x14ac:dyDescent="0.2">
      <c r="B11" s="10">
        <v>2028</v>
      </c>
      <c r="D11" t="s">
        <v>45</v>
      </c>
      <c r="F11" t="s">
        <v>46</v>
      </c>
      <c r="G11" s="7">
        <f>DATE(_Annee,7,14)</f>
        <v>44756</v>
      </c>
    </row>
    <row r="12" spans="2:7" x14ac:dyDescent="0.2">
      <c r="B12" s="10">
        <v>2029</v>
      </c>
      <c r="D12" t="s">
        <v>47</v>
      </c>
      <c r="F12" t="s">
        <v>48</v>
      </c>
      <c r="G12" s="7">
        <f>DATE(_Annee,8,15)</f>
        <v>44788</v>
      </c>
    </row>
    <row r="13" spans="2:7" x14ac:dyDescent="0.2">
      <c r="B13" s="10">
        <v>2030</v>
      </c>
      <c r="D13" t="s">
        <v>49</v>
      </c>
      <c r="F13" t="s">
        <v>50</v>
      </c>
      <c r="G13" s="7">
        <f>DATE(_Annee,11,1)</f>
        <v>44866</v>
      </c>
    </row>
    <row r="14" spans="2:7" x14ac:dyDescent="0.2">
      <c r="B14" s="10">
        <v>2031</v>
      </c>
      <c r="D14" t="s">
        <v>51</v>
      </c>
      <c r="F14" t="s">
        <v>52</v>
      </c>
      <c r="G14" s="7">
        <f>DATE(_Annee,11,11)</f>
        <v>44876</v>
      </c>
    </row>
    <row r="15" spans="2:7" x14ac:dyDescent="0.2">
      <c r="B15" s="10">
        <v>2032</v>
      </c>
      <c r="F15" t="s">
        <v>53</v>
      </c>
      <c r="G15" s="7">
        <f>DATE(_Annee,12,25)</f>
        <v>44920</v>
      </c>
    </row>
    <row r="16" spans="2:7" x14ac:dyDescent="0.2">
      <c r="B16" s="10">
        <v>2033</v>
      </c>
    </row>
    <row r="17" spans="2:2" x14ac:dyDescent="0.2">
      <c r="B17" s="10">
        <v>2034</v>
      </c>
    </row>
    <row r="18" spans="2:2" x14ac:dyDescent="0.2">
      <c r="B18" s="10">
        <v>2035</v>
      </c>
    </row>
    <row r="19" spans="2:2" x14ac:dyDescent="0.2">
      <c r="B19" s="10">
        <v>2036</v>
      </c>
    </row>
    <row r="20" spans="2:2" x14ac:dyDescent="0.2">
      <c r="B20" s="10">
        <v>2037</v>
      </c>
    </row>
    <row r="21" spans="2:2" x14ac:dyDescent="0.2">
      <c r="B21" s="10">
        <v>2038</v>
      </c>
    </row>
    <row r="22" spans="2:2" x14ac:dyDescent="0.2">
      <c r="B22" s="10">
        <v>2039</v>
      </c>
    </row>
    <row r="23" spans="2:2" x14ac:dyDescent="0.2">
      <c r="B23" s="10">
        <v>2040</v>
      </c>
    </row>
    <row r="24" spans="2:2" x14ac:dyDescent="0.2">
      <c r="B24" s="10">
        <v>2041</v>
      </c>
    </row>
    <row r="25" spans="2:2" x14ac:dyDescent="0.2">
      <c r="B25" s="10">
        <v>2042</v>
      </c>
    </row>
    <row r="26" spans="2:2" x14ac:dyDescent="0.2">
      <c r="B26" s="10">
        <v>2043</v>
      </c>
    </row>
    <row r="27" spans="2:2" x14ac:dyDescent="0.2">
      <c r="B27" s="10">
        <v>2044</v>
      </c>
    </row>
    <row r="28" spans="2:2" x14ac:dyDescent="0.2">
      <c r="B28" s="10">
        <v>2045</v>
      </c>
    </row>
    <row r="29" spans="2:2" x14ac:dyDescent="0.2">
      <c r="B29" s="10">
        <v>2046</v>
      </c>
    </row>
    <row r="30" spans="2:2" x14ac:dyDescent="0.2">
      <c r="B30" s="10">
        <v>2047</v>
      </c>
    </row>
    <row r="31" spans="2:2" x14ac:dyDescent="0.2">
      <c r="B31" s="10">
        <v>2048</v>
      </c>
    </row>
    <row r="32" spans="2:2" x14ac:dyDescent="0.2">
      <c r="B32" s="10">
        <v>2049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235C-1720-4061-9156-D9FB8102F3A4}">
  <sheetPr codeName="Feuil3"/>
  <dimension ref="A1:BR13"/>
  <sheetViews>
    <sheetView workbookViewId="0">
      <selection activeCell="BE1" sqref="BE1:BE1048576"/>
    </sheetView>
  </sheetViews>
  <sheetFormatPr defaultColWidth="12" defaultRowHeight="11.25" x14ac:dyDescent="0.2"/>
  <cols>
    <col min="1" max="1" width="6.33203125" customWidth="1"/>
    <col min="2" max="62" width="3.83203125" customWidth="1"/>
  </cols>
  <sheetData>
    <row r="1" spans="1:70" ht="15" x14ac:dyDescent="0.25">
      <c r="A1">
        <v>2022</v>
      </c>
      <c r="C1" s="4" t="s">
        <v>18</v>
      </c>
      <c r="D1" s="8" t="s">
        <v>22</v>
      </c>
      <c r="E1" s="8"/>
      <c r="F1" s="8" t="s">
        <v>16</v>
      </c>
      <c r="G1" s="8"/>
      <c r="H1" s="8" t="s">
        <v>16</v>
      </c>
      <c r="I1" s="8"/>
      <c r="J1" s="8" t="s">
        <v>21</v>
      </c>
      <c r="K1" s="8"/>
      <c r="L1" s="8" t="s">
        <v>20</v>
      </c>
      <c r="M1" s="8"/>
      <c r="N1" s="4" t="s">
        <v>19</v>
      </c>
      <c r="O1" s="6"/>
      <c r="P1" s="4" t="s">
        <v>18</v>
      </c>
      <c r="Q1" s="6"/>
      <c r="R1" s="8" t="s">
        <v>22</v>
      </c>
      <c r="S1" s="8"/>
      <c r="T1" s="8" t="s">
        <v>16</v>
      </c>
      <c r="U1" s="8"/>
      <c r="V1" s="8" t="s">
        <v>16</v>
      </c>
      <c r="W1" s="8"/>
      <c r="X1" s="8" t="s">
        <v>21</v>
      </c>
      <c r="Y1" s="8"/>
      <c r="Z1" s="8" t="s">
        <v>20</v>
      </c>
      <c r="AA1" s="8"/>
      <c r="AB1" s="4" t="s">
        <v>19</v>
      </c>
      <c r="AC1" s="6"/>
      <c r="AD1" s="4" t="s">
        <v>18</v>
      </c>
      <c r="AE1" s="6"/>
      <c r="AF1" s="8" t="s">
        <v>22</v>
      </c>
      <c r="AG1" s="8"/>
      <c r="AH1" s="8" t="s">
        <v>16</v>
      </c>
      <c r="AI1" s="8"/>
      <c r="AJ1" s="8" t="s">
        <v>16</v>
      </c>
      <c r="AK1" s="8"/>
      <c r="AL1" s="8" t="s">
        <v>21</v>
      </c>
      <c r="AM1" s="8"/>
      <c r="AN1" s="8" t="s">
        <v>20</v>
      </c>
      <c r="AO1" s="8"/>
      <c r="AP1" s="4" t="s">
        <v>19</v>
      </c>
      <c r="AQ1" s="6"/>
      <c r="AR1" s="4" t="s">
        <v>18</v>
      </c>
      <c r="AS1" s="6"/>
      <c r="AT1" s="8" t="s">
        <v>22</v>
      </c>
      <c r="AU1" s="8"/>
      <c r="AV1" s="8" t="s">
        <v>16</v>
      </c>
      <c r="AW1" s="8"/>
      <c r="AX1" s="8" t="s">
        <v>16</v>
      </c>
      <c r="AY1" s="8"/>
      <c r="AZ1" s="9" t="s">
        <v>21</v>
      </c>
      <c r="BA1" s="9"/>
      <c r="BB1" s="9" t="s">
        <v>20</v>
      </c>
      <c r="BC1" s="9"/>
      <c r="BD1" s="4" t="s">
        <v>19</v>
      </c>
      <c r="BE1" s="4" t="s">
        <v>18</v>
      </c>
      <c r="BF1" s="8" t="s">
        <v>17</v>
      </c>
      <c r="BG1" s="8"/>
      <c r="BH1" s="8" t="s">
        <v>16</v>
      </c>
      <c r="BI1" s="8"/>
    </row>
    <row r="2" spans="1:70" ht="15" x14ac:dyDescent="0.25">
      <c r="A2" t="s">
        <v>24</v>
      </c>
      <c r="B2" s="8">
        <v>1</v>
      </c>
      <c r="C2" s="8"/>
      <c r="D2" s="8">
        <v>2</v>
      </c>
      <c r="E2" s="8"/>
      <c r="F2" s="8">
        <v>3</v>
      </c>
      <c r="G2" s="8"/>
      <c r="H2" s="8">
        <v>4</v>
      </c>
      <c r="I2" s="8"/>
      <c r="J2" s="8">
        <v>5</v>
      </c>
      <c r="K2" s="8"/>
      <c r="L2" s="8">
        <v>6</v>
      </c>
      <c r="M2" s="8"/>
      <c r="N2" s="9">
        <v>7</v>
      </c>
      <c r="O2" s="18"/>
      <c r="P2" s="9">
        <v>8</v>
      </c>
      <c r="Q2" s="18"/>
      <c r="R2" s="8">
        <v>9</v>
      </c>
      <c r="S2" s="8"/>
      <c r="T2" s="8">
        <v>10</v>
      </c>
      <c r="U2" s="8"/>
      <c r="V2" s="8">
        <v>11</v>
      </c>
      <c r="W2" s="8"/>
      <c r="X2" s="8">
        <v>12</v>
      </c>
      <c r="Y2" s="8"/>
      <c r="Z2" s="8">
        <v>13</v>
      </c>
      <c r="AA2" s="8"/>
      <c r="AB2" s="9">
        <v>14</v>
      </c>
      <c r="AC2" s="18"/>
      <c r="AD2" s="9">
        <v>15</v>
      </c>
      <c r="AE2" s="18"/>
      <c r="AF2" s="8">
        <v>16</v>
      </c>
      <c r="AG2" s="8"/>
      <c r="AH2" s="8">
        <v>17</v>
      </c>
      <c r="AI2" s="8"/>
      <c r="AJ2" s="8">
        <v>18</v>
      </c>
      <c r="AK2" s="8"/>
      <c r="AL2" s="8">
        <v>19</v>
      </c>
      <c r="AM2" s="8"/>
      <c r="AN2" s="8">
        <v>20</v>
      </c>
      <c r="AO2" s="8"/>
      <c r="AP2" s="4">
        <v>21</v>
      </c>
      <c r="AQ2" s="6"/>
      <c r="AR2" s="4">
        <v>22</v>
      </c>
      <c r="AS2" s="6"/>
      <c r="AT2" s="8">
        <v>23</v>
      </c>
      <c r="AU2" s="8"/>
      <c r="AV2" s="8">
        <v>24</v>
      </c>
      <c r="AW2" s="8"/>
      <c r="AX2" s="8">
        <v>25</v>
      </c>
      <c r="AY2" s="8"/>
      <c r="AZ2" s="9">
        <v>26</v>
      </c>
      <c r="BA2" s="9"/>
      <c r="BB2" s="9">
        <v>27</v>
      </c>
      <c r="BC2" s="9"/>
      <c r="BD2" s="4">
        <v>28</v>
      </c>
      <c r="BE2" s="4">
        <v>29</v>
      </c>
      <c r="BF2" s="8">
        <v>30</v>
      </c>
      <c r="BG2" s="8"/>
      <c r="BH2" s="8">
        <v>31</v>
      </c>
      <c r="BI2" s="8"/>
    </row>
    <row r="3" spans="1:70" ht="15" x14ac:dyDescent="0.25">
      <c r="B3" s="5" t="s">
        <v>15</v>
      </c>
      <c r="C3" s="5" t="s">
        <v>14</v>
      </c>
      <c r="D3" s="5" t="s">
        <v>15</v>
      </c>
      <c r="E3" s="5" t="s">
        <v>14</v>
      </c>
      <c r="F3" s="5" t="s">
        <v>15</v>
      </c>
      <c r="G3" s="5" t="s">
        <v>14</v>
      </c>
      <c r="H3" s="5" t="s">
        <v>15</v>
      </c>
      <c r="I3" s="5" t="s">
        <v>14</v>
      </c>
      <c r="J3" s="5" t="s">
        <v>15</v>
      </c>
      <c r="K3" s="5" t="s">
        <v>14</v>
      </c>
      <c r="L3" s="5" t="s">
        <v>15</v>
      </c>
      <c r="M3" s="5" t="s">
        <v>14</v>
      </c>
      <c r="N3" s="6"/>
      <c r="O3" s="6"/>
      <c r="P3" s="3"/>
      <c r="Q3" s="3"/>
      <c r="R3" s="5" t="s">
        <v>15</v>
      </c>
      <c r="S3" s="5" t="s">
        <v>14</v>
      </c>
      <c r="T3" s="5" t="s">
        <v>15</v>
      </c>
      <c r="U3" s="5" t="s">
        <v>14</v>
      </c>
      <c r="V3" s="5" t="s">
        <v>15</v>
      </c>
      <c r="W3" s="5" t="s">
        <v>14</v>
      </c>
      <c r="X3" s="5" t="s">
        <v>15</v>
      </c>
      <c r="Y3" s="5" t="s">
        <v>14</v>
      </c>
      <c r="Z3" s="5" t="s">
        <v>15</v>
      </c>
      <c r="AA3" s="5" t="s">
        <v>14</v>
      </c>
      <c r="AB3" s="6"/>
      <c r="AC3" s="6"/>
      <c r="AD3" s="6"/>
      <c r="AE3" s="6"/>
      <c r="AF3" s="5" t="s">
        <v>15</v>
      </c>
      <c r="AG3" s="5" t="s">
        <v>14</v>
      </c>
      <c r="AH3" s="5" t="s">
        <v>15</v>
      </c>
      <c r="AI3" s="5" t="s">
        <v>14</v>
      </c>
      <c r="AJ3" s="5" t="s">
        <v>15</v>
      </c>
      <c r="AK3" s="5" t="s">
        <v>14</v>
      </c>
      <c r="AL3" s="5" t="s">
        <v>15</v>
      </c>
      <c r="AM3" s="5" t="s">
        <v>14</v>
      </c>
      <c r="AN3" s="5" t="s">
        <v>15</v>
      </c>
      <c r="AO3" s="5" t="s">
        <v>14</v>
      </c>
      <c r="AP3" s="6"/>
      <c r="AQ3" s="6"/>
      <c r="AR3" s="6"/>
      <c r="AS3" s="6"/>
      <c r="AT3" s="5" t="s">
        <v>15</v>
      </c>
      <c r="AU3" s="5" t="s">
        <v>14</v>
      </c>
      <c r="AV3" s="5" t="s">
        <v>15</v>
      </c>
      <c r="AW3" s="5" t="s">
        <v>14</v>
      </c>
      <c r="AX3" s="5" t="s">
        <v>15</v>
      </c>
      <c r="AY3" s="5" t="s">
        <v>14</v>
      </c>
      <c r="AZ3" s="6" t="s">
        <v>15</v>
      </c>
      <c r="BA3" s="6" t="s">
        <v>14</v>
      </c>
      <c r="BB3" s="6" t="s">
        <v>15</v>
      </c>
      <c r="BC3" s="6" t="s">
        <v>14</v>
      </c>
      <c r="BD3" s="6"/>
      <c r="BE3" s="6"/>
      <c r="BF3" s="5" t="s">
        <v>15</v>
      </c>
      <c r="BG3" s="5" t="s">
        <v>14</v>
      </c>
      <c r="BH3" s="5" t="s">
        <v>15</v>
      </c>
      <c r="BI3" s="5" t="s">
        <v>14</v>
      </c>
    </row>
    <row r="4" spans="1:70" x14ac:dyDescent="0.2">
      <c r="A4" t="s">
        <v>13</v>
      </c>
      <c r="G4" s="17" t="s">
        <v>3</v>
      </c>
      <c r="H4" s="17" t="s">
        <v>3</v>
      </c>
      <c r="Y4" s="17" t="s">
        <v>3</v>
      </c>
      <c r="Z4" s="17" t="s">
        <v>3</v>
      </c>
      <c r="AU4" s="14" t="s">
        <v>5</v>
      </c>
      <c r="AV4" s="14" t="s">
        <v>5</v>
      </c>
      <c r="AW4" s="14" t="s">
        <v>5</v>
      </c>
      <c r="BB4" s="14" t="s">
        <v>5</v>
      </c>
      <c r="BC4" s="14" t="s">
        <v>5</v>
      </c>
      <c r="BD4" s="14" t="s">
        <v>5</v>
      </c>
      <c r="BH4" s="14" t="s">
        <v>5</v>
      </c>
      <c r="BI4" s="14" t="s">
        <v>5</v>
      </c>
      <c r="BJ4" s="14" t="s">
        <v>5</v>
      </c>
      <c r="BK4" s="14" t="s">
        <v>5</v>
      </c>
      <c r="BL4" s="14" t="s">
        <v>5</v>
      </c>
      <c r="BQ4" s="14" t="s">
        <v>5</v>
      </c>
      <c r="BR4" s="14" t="s">
        <v>5</v>
      </c>
    </row>
    <row r="5" spans="1:70" x14ac:dyDescent="0.2">
      <c r="A5" t="s">
        <v>12</v>
      </c>
      <c r="G5" s="17" t="s">
        <v>3</v>
      </c>
      <c r="H5" s="17" t="s">
        <v>3</v>
      </c>
      <c r="K5" s="16" t="s">
        <v>2</v>
      </c>
      <c r="AW5" s="16" t="s">
        <v>2</v>
      </c>
    </row>
    <row r="6" spans="1:70" x14ac:dyDescent="0.2">
      <c r="A6" t="s">
        <v>11</v>
      </c>
      <c r="G6" s="17" t="s">
        <v>3</v>
      </c>
      <c r="H6" s="17" t="s">
        <v>3</v>
      </c>
      <c r="Y6" s="17" t="s">
        <v>3</v>
      </c>
      <c r="Z6" s="17" t="s">
        <v>3</v>
      </c>
      <c r="AL6" s="15" t="s">
        <v>7</v>
      </c>
      <c r="BC6" s="15" t="s">
        <v>7</v>
      </c>
      <c r="BD6" s="15" t="s">
        <v>7</v>
      </c>
      <c r="BI6" s="15" t="s">
        <v>7</v>
      </c>
      <c r="BJ6" s="15" t="s">
        <v>7</v>
      </c>
    </row>
    <row r="7" spans="1:70" x14ac:dyDescent="0.2">
      <c r="A7" t="s">
        <v>10</v>
      </c>
      <c r="K7" s="17" t="s">
        <v>3</v>
      </c>
      <c r="L7" s="15" t="s">
        <v>7</v>
      </c>
      <c r="Y7" s="14" t="s">
        <v>5</v>
      </c>
      <c r="Z7" s="14" t="s">
        <v>5</v>
      </c>
      <c r="AW7" s="17" t="s">
        <v>3</v>
      </c>
    </row>
    <row r="8" spans="1:70" x14ac:dyDescent="0.2">
      <c r="A8" t="s">
        <v>9</v>
      </c>
      <c r="M8" s="14" t="s">
        <v>5</v>
      </c>
      <c r="N8" s="14" t="s">
        <v>5</v>
      </c>
      <c r="BB8" s="14" t="s">
        <v>5</v>
      </c>
      <c r="BC8" s="17" t="s">
        <v>3</v>
      </c>
      <c r="BD8" s="17" t="s">
        <v>3</v>
      </c>
      <c r="BH8" s="14" t="s">
        <v>5</v>
      </c>
      <c r="BI8" s="17" t="s">
        <v>3</v>
      </c>
      <c r="BJ8" s="17" t="s">
        <v>3</v>
      </c>
      <c r="BK8" s="14" t="s">
        <v>5</v>
      </c>
      <c r="BL8" s="14" t="s">
        <v>5</v>
      </c>
      <c r="BQ8" s="14" t="s">
        <v>5</v>
      </c>
      <c r="BR8" s="14" t="s">
        <v>5</v>
      </c>
    </row>
    <row r="9" spans="1:70" x14ac:dyDescent="0.2">
      <c r="A9" t="s">
        <v>8</v>
      </c>
      <c r="H9" s="15" t="s">
        <v>7</v>
      </c>
      <c r="I9" s="14" t="s">
        <v>5</v>
      </c>
      <c r="J9" s="15" t="s">
        <v>7</v>
      </c>
      <c r="L9" s="15" t="s">
        <v>7</v>
      </c>
      <c r="Z9" s="15" t="s">
        <v>7</v>
      </c>
      <c r="AB9" s="15" t="s">
        <v>7</v>
      </c>
      <c r="AL9" s="15" t="s">
        <v>7</v>
      </c>
      <c r="AV9" s="15" t="s">
        <v>7</v>
      </c>
      <c r="BD9" s="15" t="s">
        <v>7</v>
      </c>
      <c r="BJ9" s="15" t="s">
        <v>7</v>
      </c>
      <c r="BK9" s="14" t="s">
        <v>5</v>
      </c>
      <c r="BL9" s="15" t="s">
        <v>7</v>
      </c>
      <c r="BQ9" s="14" t="s">
        <v>5</v>
      </c>
      <c r="BR9" s="15" t="s">
        <v>7</v>
      </c>
    </row>
    <row r="10" spans="1:70" x14ac:dyDescent="0.2">
      <c r="A10" t="s">
        <v>6</v>
      </c>
      <c r="AG10" s="14" t="s">
        <v>5</v>
      </c>
      <c r="AL10" s="17" t="s">
        <v>3</v>
      </c>
    </row>
    <row r="11" spans="1:70" x14ac:dyDescent="0.2">
      <c r="A11" t="s">
        <v>4</v>
      </c>
      <c r="I11" s="16" t="s">
        <v>2</v>
      </c>
      <c r="J11" s="16" t="s">
        <v>2</v>
      </c>
      <c r="K11" s="17" t="s">
        <v>3</v>
      </c>
      <c r="L11" s="17" t="s">
        <v>3</v>
      </c>
      <c r="Y11" s="16" t="s">
        <v>2</v>
      </c>
      <c r="Z11" s="16" t="s">
        <v>2</v>
      </c>
      <c r="AU11" s="16" t="s">
        <v>2</v>
      </c>
      <c r="AV11" s="16" t="s">
        <v>2</v>
      </c>
    </row>
    <row r="12" spans="1:70" x14ac:dyDescent="0.2">
      <c r="A12" t="s">
        <v>1</v>
      </c>
      <c r="G12" s="13" t="s">
        <v>0</v>
      </c>
      <c r="H12" s="13" t="s">
        <v>0</v>
      </c>
      <c r="I12" s="13" t="s">
        <v>0</v>
      </c>
      <c r="J12" s="13" t="s">
        <v>0</v>
      </c>
      <c r="K12" s="13" t="s">
        <v>0</v>
      </c>
      <c r="L12" s="13" t="s">
        <v>0</v>
      </c>
      <c r="M12" s="13" t="s">
        <v>0</v>
      </c>
      <c r="N12" s="13" t="s">
        <v>0</v>
      </c>
      <c r="Y12" s="13" t="s">
        <v>0</v>
      </c>
      <c r="Z12" s="13" t="s">
        <v>0</v>
      </c>
      <c r="AA12" s="13" t="s">
        <v>0</v>
      </c>
      <c r="AB12" s="13" t="s">
        <v>0</v>
      </c>
      <c r="AG12" s="13" t="s">
        <v>0</v>
      </c>
      <c r="AL12" s="13" t="s">
        <v>0</v>
      </c>
      <c r="AU12" s="13" t="s">
        <v>0</v>
      </c>
      <c r="AV12" s="13" t="s">
        <v>0</v>
      </c>
      <c r="AW12" s="13" t="s">
        <v>0</v>
      </c>
      <c r="BB12" s="13" t="s">
        <v>0</v>
      </c>
      <c r="BC12" s="13" t="s">
        <v>0</v>
      </c>
      <c r="BD12" s="13" t="s">
        <v>0</v>
      </c>
      <c r="BH12" s="13" t="s">
        <v>0</v>
      </c>
      <c r="BI12" s="13" t="s">
        <v>0</v>
      </c>
      <c r="BJ12" s="13" t="s">
        <v>0</v>
      </c>
      <c r="BK12" s="13" t="s">
        <v>0</v>
      </c>
      <c r="BL12" s="13" t="s">
        <v>0</v>
      </c>
      <c r="BQ12" s="13" t="s">
        <v>0</v>
      </c>
      <c r="BR12" s="13" t="s">
        <v>0</v>
      </c>
    </row>
    <row r="13" spans="1:70" ht="15" x14ac:dyDescent="0.2">
      <c r="C13" s="2"/>
      <c r="D13" s="1">
        <f t="shared" ref="D13:M13" si="0">COUNTBLANK(D4:D12)</f>
        <v>9</v>
      </c>
      <c r="E13" s="1">
        <f t="shared" si="0"/>
        <v>9</v>
      </c>
      <c r="F13" s="1">
        <f t="shared" si="0"/>
        <v>9</v>
      </c>
      <c r="G13" s="1">
        <f t="shared" si="0"/>
        <v>5</v>
      </c>
      <c r="H13" s="1">
        <f t="shared" si="0"/>
        <v>4</v>
      </c>
      <c r="I13" s="1">
        <f t="shared" si="0"/>
        <v>6</v>
      </c>
      <c r="J13" s="1">
        <f t="shared" si="0"/>
        <v>6</v>
      </c>
      <c r="K13" s="1">
        <f t="shared" si="0"/>
        <v>5</v>
      </c>
      <c r="L13" s="1">
        <f t="shared" si="0"/>
        <v>5</v>
      </c>
      <c r="M13" s="1">
        <f t="shared" si="0"/>
        <v>7</v>
      </c>
      <c r="N13" s="2"/>
      <c r="O13" s="2"/>
      <c r="P13" s="2"/>
      <c r="Q13" s="2"/>
      <c r="R13" s="1">
        <f t="shared" ref="R13:AA13" si="1">COUNTBLANK(R4:R12)</f>
        <v>9</v>
      </c>
      <c r="S13" s="1">
        <f t="shared" si="1"/>
        <v>9</v>
      </c>
      <c r="T13" s="1">
        <f t="shared" si="1"/>
        <v>9</v>
      </c>
      <c r="U13" s="1">
        <f t="shared" si="1"/>
        <v>9</v>
      </c>
      <c r="V13" s="1">
        <f t="shared" si="1"/>
        <v>9</v>
      </c>
      <c r="W13" s="1">
        <f t="shared" si="1"/>
        <v>9</v>
      </c>
      <c r="X13" s="1">
        <f t="shared" si="1"/>
        <v>9</v>
      </c>
      <c r="Y13" s="1">
        <f t="shared" si="1"/>
        <v>4</v>
      </c>
      <c r="Z13" s="1">
        <f t="shared" si="1"/>
        <v>3</v>
      </c>
      <c r="AA13" s="1">
        <f t="shared" si="1"/>
        <v>8</v>
      </c>
      <c r="AB13" s="2"/>
      <c r="AC13" s="2"/>
      <c r="AD13" s="2"/>
      <c r="AE13" s="2"/>
      <c r="AF13" s="1">
        <f t="shared" ref="AF13:AO13" si="2">COUNTBLANK(AF4:AF12)</f>
        <v>9</v>
      </c>
      <c r="AG13" s="1">
        <f t="shared" si="2"/>
        <v>7</v>
      </c>
      <c r="AH13" s="1">
        <f t="shared" si="2"/>
        <v>9</v>
      </c>
      <c r="AI13" s="1">
        <f t="shared" si="2"/>
        <v>9</v>
      </c>
      <c r="AJ13" s="1">
        <f t="shared" si="2"/>
        <v>9</v>
      </c>
      <c r="AK13" s="1">
        <f t="shared" si="2"/>
        <v>9</v>
      </c>
      <c r="AL13" s="1">
        <f t="shared" si="2"/>
        <v>5</v>
      </c>
      <c r="AM13" s="1">
        <f t="shared" si="2"/>
        <v>9</v>
      </c>
      <c r="AN13" s="1">
        <f t="shared" si="2"/>
        <v>9</v>
      </c>
      <c r="AO13" s="1">
        <f t="shared" si="2"/>
        <v>9</v>
      </c>
      <c r="AP13" s="2"/>
      <c r="AQ13" s="2"/>
      <c r="AR13" s="2"/>
      <c r="AS13" s="2"/>
      <c r="AT13" s="1">
        <f t="shared" ref="AT13:BC13" si="3">COUNTBLANK(AT4:AT12)</f>
        <v>9</v>
      </c>
      <c r="AU13" s="1">
        <f t="shared" si="3"/>
        <v>6</v>
      </c>
      <c r="AV13" s="1">
        <f t="shared" si="3"/>
        <v>5</v>
      </c>
      <c r="AW13" s="1">
        <f t="shared" si="3"/>
        <v>5</v>
      </c>
      <c r="AX13" s="1">
        <f t="shared" si="3"/>
        <v>9</v>
      </c>
      <c r="AY13" s="1">
        <f t="shared" si="3"/>
        <v>9</v>
      </c>
      <c r="AZ13" s="1">
        <f t="shared" si="3"/>
        <v>9</v>
      </c>
      <c r="BA13" s="1">
        <f t="shared" si="3"/>
        <v>9</v>
      </c>
      <c r="BB13" s="1">
        <f t="shared" si="3"/>
        <v>6</v>
      </c>
      <c r="BC13" s="1">
        <f t="shared" si="3"/>
        <v>5</v>
      </c>
      <c r="BD13" s="2"/>
      <c r="BE13" s="2"/>
      <c r="BF13" s="1">
        <f>COUNTBLANK(BF4:BF12)</f>
        <v>9</v>
      </c>
      <c r="BG13" s="1">
        <f>COUNTBLANK(BG4:BG12)</f>
        <v>9</v>
      </c>
      <c r="BH13" s="1">
        <f>COUNTBLANK(BH4:BH12)</f>
        <v>6</v>
      </c>
      <c r="BI13" s="1">
        <f>COUNTBLANK(BI4:BI12)</f>
        <v>5</v>
      </c>
    </row>
  </sheetData>
  <mergeCells count="49">
    <mergeCell ref="B2:C2"/>
    <mergeCell ref="N2:O2"/>
    <mergeCell ref="P2:Q2"/>
    <mergeCell ref="AB2:AC2"/>
    <mergeCell ref="AD2:AE2"/>
    <mergeCell ref="BH2:BI2"/>
    <mergeCell ref="AJ2:AK2"/>
    <mergeCell ref="AL2:AM2"/>
    <mergeCell ref="AF2:AG2"/>
    <mergeCell ref="AH2:AI2"/>
    <mergeCell ref="AZ2:BA2"/>
    <mergeCell ref="BB2:BC2"/>
    <mergeCell ref="BF2:BG2"/>
    <mergeCell ref="BF1:BG1"/>
    <mergeCell ref="BH1:BI1"/>
    <mergeCell ref="D2:E2"/>
    <mergeCell ref="F2:G2"/>
    <mergeCell ref="H2:I2"/>
    <mergeCell ref="J2:K2"/>
    <mergeCell ref="L2:M2"/>
    <mergeCell ref="R2:S2"/>
    <mergeCell ref="AN2:AO2"/>
    <mergeCell ref="AT2:AU2"/>
    <mergeCell ref="AV2:AW2"/>
    <mergeCell ref="AX2:AY2"/>
    <mergeCell ref="T2:U2"/>
    <mergeCell ref="V2:W2"/>
    <mergeCell ref="X2:Y2"/>
    <mergeCell ref="Z2:AA2"/>
    <mergeCell ref="AT1:AU1"/>
    <mergeCell ref="AV1:AW1"/>
    <mergeCell ref="AX1:AY1"/>
    <mergeCell ref="AZ1:BA1"/>
    <mergeCell ref="BB1:BC1"/>
    <mergeCell ref="AF1:AG1"/>
    <mergeCell ref="AH1:AI1"/>
    <mergeCell ref="AJ1:AK1"/>
    <mergeCell ref="AL1:AM1"/>
    <mergeCell ref="AN1:AO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</mergeCells>
  <conditionalFormatting sqref="R13:AA13">
    <cfRule type="iconSet" priority="5">
      <iconSet>
        <cfvo type="percent" val="0"/>
        <cfvo type="num" val="3"/>
        <cfvo type="num" val="4"/>
      </iconSet>
    </cfRule>
  </conditionalFormatting>
  <conditionalFormatting sqref="AF13:AO13">
    <cfRule type="iconSet" priority="4">
      <iconSet>
        <cfvo type="percent" val="0"/>
        <cfvo type="num" val="3"/>
        <cfvo type="num" val="4"/>
      </iconSet>
    </cfRule>
  </conditionalFormatting>
  <conditionalFormatting sqref="AT13:BA13">
    <cfRule type="iconSet" priority="3">
      <iconSet>
        <cfvo type="percent" val="0"/>
        <cfvo type="num" val="3"/>
        <cfvo type="num" val="4"/>
      </iconSet>
    </cfRule>
  </conditionalFormatting>
  <conditionalFormatting sqref="BF13:BG13">
    <cfRule type="iconSet" priority="6">
      <iconSet>
        <cfvo type="percent" val="0"/>
        <cfvo type="num" val="3"/>
        <cfvo type="num" val="4"/>
      </iconSet>
    </cfRule>
  </conditionalFormatting>
  <conditionalFormatting sqref="BB13:BC13">
    <cfRule type="iconSet" priority="2">
      <iconSet>
        <cfvo type="percent" val="0"/>
        <cfvo type="num" val="3"/>
        <cfvo type="num" val="4"/>
      </iconSet>
    </cfRule>
  </conditionalFormatting>
  <conditionalFormatting sqref="BH13:BI13">
    <cfRule type="iconSet" priority="7">
      <iconSet>
        <cfvo type="percent" val="0"/>
        <cfvo type="num" val="3"/>
        <cfvo type="num" val="4"/>
      </iconSet>
    </cfRule>
  </conditionalFormatting>
  <conditionalFormatting sqref="H13:M13">
    <cfRule type="iconSet" priority="8">
      <iconSet>
        <cfvo type="percent" val="0"/>
        <cfvo type="num" val="3"/>
        <cfvo type="num" val="4"/>
      </iconSet>
    </cfRule>
  </conditionalFormatting>
  <conditionalFormatting sqref="D13:G13">
    <cfRule type="iconSet" priority="1">
      <iconSet>
        <cfvo type="percent" val="0"/>
        <cfvo type="num" val="3"/>
        <cfvo type="num" val="4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2A074-A2A3-42AA-A761-43899445664D}">
  <sheetPr codeName="Feuil1"/>
  <dimension ref="A1:E62"/>
  <sheetViews>
    <sheetView tabSelected="1" workbookViewId="0">
      <selection activeCell="E35" sqref="E35"/>
    </sheetView>
  </sheetViews>
  <sheetFormatPr defaultColWidth="12" defaultRowHeight="11.25" x14ac:dyDescent="0.2"/>
  <cols>
    <col min="1" max="1" width="12" style="12"/>
  </cols>
  <sheetData>
    <row r="1" spans="1:5" x14ac:dyDescent="0.2">
      <c r="A1" s="12" t="s">
        <v>54</v>
      </c>
      <c r="B1" t="s">
        <v>56</v>
      </c>
      <c r="C1" t="s">
        <v>55</v>
      </c>
      <c r="D1" t="s">
        <v>23</v>
      </c>
      <c r="E1" t="s">
        <v>57</v>
      </c>
    </row>
    <row r="2" spans="1:5" x14ac:dyDescent="0.2">
      <c r="A2" s="12">
        <v>44684</v>
      </c>
      <c r="B2" s="11" t="s">
        <v>14</v>
      </c>
      <c r="C2" s="11" t="s">
        <v>13</v>
      </c>
      <c r="D2" t="s">
        <v>3</v>
      </c>
      <c r="E2">
        <v>49407</v>
      </c>
    </row>
    <row r="3" spans="1:5" x14ac:dyDescent="0.2">
      <c r="A3" s="12">
        <v>44684</v>
      </c>
      <c r="B3" s="11" t="s">
        <v>14</v>
      </c>
      <c r="C3" s="11" t="s">
        <v>12</v>
      </c>
      <c r="D3" t="s">
        <v>3</v>
      </c>
      <c r="E3">
        <v>49407</v>
      </c>
    </row>
    <row r="4" spans="1:5" x14ac:dyDescent="0.2">
      <c r="A4" s="12">
        <v>44684</v>
      </c>
      <c r="B4" s="11" t="s">
        <v>14</v>
      </c>
      <c r="C4" s="11" t="s">
        <v>11</v>
      </c>
      <c r="D4" t="s">
        <v>3</v>
      </c>
      <c r="E4">
        <v>49407</v>
      </c>
    </row>
    <row r="5" spans="1:5" x14ac:dyDescent="0.2">
      <c r="A5" s="12">
        <v>44684</v>
      </c>
      <c r="B5" s="11" t="s">
        <v>14</v>
      </c>
      <c r="C5" s="11" t="s">
        <v>1</v>
      </c>
      <c r="D5" t="s">
        <v>0</v>
      </c>
      <c r="E5">
        <v>3506772</v>
      </c>
    </row>
    <row r="6" spans="1:5" x14ac:dyDescent="0.2">
      <c r="A6" s="12">
        <v>44685</v>
      </c>
      <c r="B6" s="11" t="s">
        <v>15</v>
      </c>
      <c r="C6" s="11" t="s">
        <v>13</v>
      </c>
      <c r="D6" t="s">
        <v>3</v>
      </c>
      <c r="E6">
        <v>49407</v>
      </c>
    </row>
    <row r="7" spans="1:5" x14ac:dyDescent="0.2">
      <c r="A7" s="12">
        <v>44685</v>
      </c>
      <c r="B7" s="11" t="s">
        <v>15</v>
      </c>
      <c r="C7" s="11" t="s">
        <v>12</v>
      </c>
      <c r="D7" t="s">
        <v>3</v>
      </c>
      <c r="E7">
        <v>49407</v>
      </c>
    </row>
    <row r="8" spans="1:5" x14ac:dyDescent="0.2">
      <c r="A8" s="12">
        <v>44685</v>
      </c>
      <c r="B8" s="11" t="s">
        <v>15</v>
      </c>
      <c r="C8" s="11" t="s">
        <v>11</v>
      </c>
      <c r="D8" t="s">
        <v>3</v>
      </c>
      <c r="E8">
        <v>49407</v>
      </c>
    </row>
    <row r="9" spans="1:5" x14ac:dyDescent="0.2">
      <c r="A9" s="12">
        <v>44685</v>
      </c>
      <c r="B9" s="11" t="s">
        <v>15</v>
      </c>
      <c r="C9" s="11" t="s">
        <v>8</v>
      </c>
      <c r="D9" t="s">
        <v>7</v>
      </c>
      <c r="E9">
        <v>8696052</v>
      </c>
    </row>
    <row r="10" spans="1:5" x14ac:dyDescent="0.2">
      <c r="A10" s="12">
        <v>44685</v>
      </c>
      <c r="B10" s="11" t="s">
        <v>14</v>
      </c>
      <c r="C10" s="11" t="s">
        <v>8</v>
      </c>
      <c r="D10" t="s">
        <v>5</v>
      </c>
      <c r="E10">
        <v>13866837</v>
      </c>
    </row>
    <row r="11" spans="1:5" x14ac:dyDescent="0.2">
      <c r="A11" s="12">
        <v>44685</v>
      </c>
      <c r="B11" s="11" t="s">
        <v>14</v>
      </c>
      <c r="C11" s="11" t="s">
        <v>4</v>
      </c>
      <c r="D11" t="s">
        <v>2</v>
      </c>
      <c r="E11">
        <v>16738047</v>
      </c>
    </row>
    <row r="12" spans="1:5" x14ac:dyDescent="0.2">
      <c r="A12" s="12">
        <v>44685</v>
      </c>
      <c r="B12" s="11" t="s">
        <v>15</v>
      </c>
      <c r="C12" s="11" t="s">
        <v>1</v>
      </c>
      <c r="D12" t="s">
        <v>0</v>
      </c>
      <c r="E12">
        <v>3506772</v>
      </c>
    </row>
    <row r="13" spans="1:5" x14ac:dyDescent="0.2">
      <c r="A13" s="12">
        <v>44685</v>
      </c>
      <c r="B13" s="11" t="s">
        <v>14</v>
      </c>
      <c r="C13" s="11" t="s">
        <v>1</v>
      </c>
      <c r="D13" t="s">
        <v>0</v>
      </c>
      <c r="E13">
        <v>3506772</v>
      </c>
    </row>
    <row r="14" spans="1:5" x14ac:dyDescent="0.2">
      <c r="A14" s="12">
        <v>44686</v>
      </c>
      <c r="B14" s="11" t="s">
        <v>14</v>
      </c>
      <c r="C14" s="11" t="s">
        <v>12</v>
      </c>
      <c r="D14" t="s">
        <v>2</v>
      </c>
      <c r="E14">
        <v>16738047</v>
      </c>
    </row>
    <row r="15" spans="1:5" x14ac:dyDescent="0.2">
      <c r="A15" s="12">
        <v>44686</v>
      </c>
      <c r="B15" s="11" t="s">
        <v>14</v>
      </c>
      <c r="C15" s="11" t="s">
        <v>10</v>
      </c>
      <c r="D15" t="s">
        <v>3</v>
      </c>
      <c r="E15">
        <v>49407</v>
      </c>
    </row>
    <row r="16" spans="1:5" x14ac:dyDescent="0.2">
      <c r="A16" s="12">
        <v>44686</v>
      </c>
      <c r="B16" s="11" t="s">
        <v>15</v>
      </c>
      <c r="C16" s="11" t="s">
        <v>8</v>
      </c>
      <c r="D16" t="s">
        <v>7</v>
      </c>
      <c r="E16">
        <v>8696052</v>
      </c>
    </row>
    <row r="17" spans="1:5" x14ac:dyDescent="0.2">
      <c r="A17" s="12">
        <v>44686</v>
      </c>
      <c r="B17" s="11" t="s">
        <v>15</v>
      </c>
      <c r="C17" s="11" t="s">
        <v>4</v>
      </c>
      <c r="D17" t="s">
        <v>2</v>
      </c>
      <c r="E17">
        <v>16738047</v>
      </c>
    </row>
    <row r="18" spans="1:5" x14ac:dyDescent="0.2">
      <c r="A18" s="12">
        <v>44686</v>
      </c>
      <c r="B18" s="11" t="s">
        <v>14</v>
      </c>
      <c r="C18" s="11" t="s">
        <v>4</v>
      </c>
      <c r="D18" t="s">
        <v>3</v>
      </c>
      <c r="E18">
        <v>49407</v>
      </c>
    </row>
    <row r="19" spans="1:5" x14ac:dyDescent="0.2">
      <c r="A19" s="12">
        <v>44686</v>
      </c>
      <c r="B19" s="11" t="s">
        <v>15</v>
      </c>
      <c r="C19" s="11" t="s">
        <v>1</v>
      </c>
      <c r="D19" t="s">
        <v>0</v>
      </c>
      <c r="E19">
        <v>3506772</v>
      </c>
    </row>
    <row r="20" spans="1:5" x14ac:dyDescent="0.2">
      <c r="A20" s="12">
        <v>44686</v>
      </c>
      <c r="B20" s="11" t="s">
        <v>14</v>
      </c>
      <c r="C20" s="11" t="s">
        <v>1</v>
      </c>
      <c r="D20" t="s">
        <v>0</v>
      </c>
      <c r="E20">
        <v>3506772</v>
      </c>
    </row>
    <row r="21" spans="1:5" x14ac:dyDescent="0.2">
      <c r="A21" s="12">
        <v>44687</v>
      </c>
      <c r="B21" s="11" t="s">
        <v>15</v>
      </c>
      <c r="C21" s="11" t="s">
        <v>10</v>
      </c>
      <c r="D21" t="s">
        <v>7</v>
      </c>
      <c r="E21">
        <v>8696052</v>
      </c>
    </row>
    <row r="22" spans="1:5" x14ac:dyDescent="0.2">
      <c r="A22" s="12">
        <v>44687</v>
      </c>
      <c r="B22" s="11" t="s">
        <v>14</v>
      </c>
      <c r="C22" s="11" t="s">
        <v>9</v>
      </c>
      <c r="D22" t="s">
        <v>5</v>
      </c>
      <c r="E22">
        <v>13866837</v>
      </c>
    </row>
    <row r="23" spans="1:5" x14ac:dyDescent="0.2">
      <c r="A23" s="12">
        <v>44687</v>
      </c>
      <c r="B23" s="11" t="s">
        <v>15</v>
      </c>
      <c r="C23" s="11" t="s">
        <v>8</v>
      </c>
      <c r="D23" t="s">
        <v>7</v>
      </c>
      <c r="E23">
        <v>8696052</v>
      </c>
    </row>
    <row r="24" spans="1:5" x14ac:dyDescent="0.2">
      <c r="A24" s="12">
        <v>44687</v>
      </c>
      <c r="B24" s="11" t="s">
        <v>15</v>
      </c>
      <c r="C24" s="11" t="s">
        <v>4</v>
      </c>
      <c r="D24" t="s">
        <v>3</v>
      </c>
      <c r="E24">
        <v>49407</v>
      </c>
    </row>
    <row r="25" spans="1:5" x14ac:dyDescent="0.2">
      <c r="A25" s="12">
        <v>44687</v>
      </c>
      <c r="B25" s="11" t="s">
        <v>15</v>
      </c>
      <c r="C25" s="11" t="s">
        <v>1</v>
      </c>
      <c r="D25" t="s">
        <v>0</v>
      </c>
      <c r="E25">
        <v>3506772</v>
      </c>
    </row>
    <row r="26" spans="1:5" x14ac:dyDescent="0.2">
      <c r="A26" s="12">
        <v>44687</v>
      </c>
      <c r="B26" s="11" t="s">
        <v>14</v>
      </c>
      <c r="C26" s="11" t="s">
        <v>1</v>
      </c>
      <c r="D26" t="s">
        <v>0</v>
      </c>
      <c r="E26">
        <v>3506772</v>
      </c>
    </row>
    <row r="27" spans="1:5" x14ac:dyDescent="0.2">
      <c r="A27" s="12">
        <v>44693</v>
      </c>
      <c r="B27" s="11" t="s">
        <v>14</v>
      </c>
      <c r="C27" s="11" t="s">
        <v>13</v>
      </c>
      <c r="D27" t="s">
        <v>3</v>
      </c>
      <c r="E27">
        <v>49407</v>
      </c>
    </row>
    <row r="28" spans="1:5" x14ac:dyDescent="0.2">
      <c r="A28" s="12">
        <v>44693</v>
      </c>
      <c r="B28" s="11" t="s">
        <v>14</v>
      </c>
      <c r="C28" s="11" t="s">
        <v>11</v>
      </c>
      <c r="D28" t="s">
        <v>3</v>
      </c>
      <c r="E28">
        <v>49407</v>
      </c>
    </row>
    <row r="29" spans="1:5" x14ac:dyDescent="0.2">
      <c r="A29" s="12">
        <v>44693</v>
      </c>
      <c r="B29" s="11" t="s">
        <v>14</v>
      </c>
      <c r="C29" s="11" t="s">
        <v>10</v>
      </c>
      <c r="D29" t="s">
        <v>5</v>
      </c>
      <c r="E29">
        <v>13866837</v>
      </c>
    </row>
    <row r="30" spans="1:5" x14ac:dyDescent="0.2">
      <c r="A30" s="12">
        <v>44693</v>
      </c>
      <c r="B30" s="11" t="s">
        <v>14</v>
      </c>
      <c r="C30" s="11" t="s">
        <v>4</v>
      </c>
      <c r="D30" t="s">
        <v>2</v>
      </c>
      <c r="E30">
        <v>16738047</v>
      </c>
    </row>
    <row r="31" spans="1:5" x14ac:dyDescent="0.2">
      <c r="A31" s="12">
        <v>44693</v>
      </c>
      <c r="B31" s="11" t="s">
        <v>14</v>
      </c>
      <c r="C31" s="11" t="s">
        <v>1</v>
      </c>
      <c r="D31" t="s">
        <v>0</v>
      </c>
      <c r="E31">
        <v>3506772</v>
      </c>
    </row>
    <row r="32" spans="1:5" x14ac:dyDescent="0.2">
      <c r="A32" s="12">
        <v>44694</v>
      </c>
      <c r="B32" s="11" t="s">
        <v>15</v>
      </c>
      <c r="C32" s="11" t="s">
        <v>13</v>
      </c>
      <c r="D32" t="s">
        <v>3</v>
      </c>
      <c r="E32">
        <v>49407</v>
      </c>
    </row>
    <row r="33" spans="1:5" x14ac:dyDescent="0.2">
      <c r="A33" s="12">
        <v>44694</v>
      </c>
      <c r="B33" s="11" t="s">
        <v>15</v>
      </c>
      <c r="C33" s="11" t="s">
        <v>11</v>
      </c>
      <c r="D33" t="s">
        <v>3</v>
      </c>
      <c r="E33">
        <v>49407</v>
      </c>
    </row>
    <row r="34" spans="1:5" x14ac:dyDescent="0.2">
      <c r="A34" s="12">
        <v>44694</v>
      </c>
      <c r="B34" s="11" t="s">
        <v>15</v>
      </c>
      <c r="C34" s="11" t="s">
        <v>10</v>
      </c>
      <c r="D34" t="s">
        <v>5</v>
      </c>
      <c r="E34">
        <v>13866837</v>
      </c>
    </row>
    <row r="35" spans="1:5" x14ac:dyDescent="0.2">
      <c r="A35" s="12">
        <v>44694</v>
      </c>
      <c r="B35" s="11" t="s">
        <v>15</v>
      </c>
      <c r="C35" s="11" t="s">
        <v>8</v>
      </c>
      <c r="D35" t="s">
        <v>7</v>
      </c>
      <c r="E35">
        <v>8696052</v>
      </c>
    </row>
    <row r="36" spans="1:5" x14ac:dyDescent="0.2">
      <c r="A36" s="12">
        <v>44694</v>
      </c>
      <c r="B36" s="11" t="s">
        <v>15</v>
      </c>
      <c r="C36" s="11" t="s">
        <v>4</v>
      </c>
      <c r="D36" t="s">
        <v>2</v>
      </c>
      <c r="E36">
        <v>16738047</v>
      </c>
    </row>
    <row r="37" spans="1:5" x14ac:dyDescent="0.2">
      <c r="A37" s="12">
        <v>44694</v>
      </c>
      <c r="B37" s="11" t="s">
        <v>15</v>
      </c>
      <c r="C37" s="11" t="s">
        <v>1</v>
      </c>
      <c r="D37" t="s">
        <v>0</v>
      </c>
      <c r="E37">
        <v>3506772</v>
      </c>
    </row>
    <row r="38" spans="1:5" x14ac:dyDescent="0.2">
      <c r="A38" s="12">
        <v>44694</v>
      </c>
      <c r="B38" s="11" t="s">
        <v>14</v>
      </c>
      <c r="C38" s="11" t="s">
        <v>1</v>
      </c>
      <c r="D38" t="s">
        <v>0</v>
      </c>
      <c r="E38">
        <v>3506772</v>
      </c>
    </row>
    <row r="39" spans="1:5" x14ac:dyDescent="0.2">
      <c r="A39" s="12">
        <v>44697</v>
      </c>
      <c r="B39" s="11" t="s">
        <v>14</v>
      </c>
      <c r="C39" s="11" t="s">
        <v>6</v>
      </c>
      <c r="D39" t="s">
        <v>5</v>
      </c>
      <c r="E39">
        <v>13866837</v>
      </c>
    </row>
    <row r="40" spans="1:5" x14ac:dyDescent="0.2">
      <c r="A40" s="12">
        <v>44697</v>
      </c>
      <c r="B40" s="11" t="s">
        <v>14</v>
      </c>
      <c r="C40" s="11" t="s">
        <v>1</v>
      </c>
      <c r="D40" t="s">
        <v>0</v>
      </c>
      <c r="E40">
        <v>3506772</v>
      </c>
    </row>
    <row r="41" spans="1:5" x14ac:dyDescent="0.2">
      <c r="A41" s="12">
        <v>44700</v>
      </c>
      <c r="B41" s="11" t="s">
        <v>15</v>
      </c>
      <c r="C41" s="11" t="s">
        <v>11</v>
      </c>
      <c r="D41" t="s">
        <v>7</v>
      </c>
      <c r="E41">
        <v>8696052</v>
      </c>
    </row>
    <row r="42" spans="1:5" x14ac:dyDescent="0.2">
      <c r="A42" s="12">
        <v>44700</v>
      </c>
      <c r="B42" s="11" t="s">
        <v>15</v>
      </c>
      <c r="C42" s="11" t="s">
        <v>8</v>
      </c>
      <c r="D42" t="s">
        <v>7</v>
      </c>
      <c r="E42">
        <v>8696052</v>
      </c>
    </row>
    <row r="43" spans="1:5" x14ac:dyDescent="0.2">
      <c r="A43" s="12">
        <v>44700</v>
      </c>
      <c r="B43" s="11" t="s">
        <v>15</v>
      </c>
      <c r="C43" s="11" t="s">
        <v>6</v>
      </c>
      <c r="D43" t="s">
        <v>3</v>
      </c>
      <c r="E43">
        <v>49407</v>
      </c>
    </row>
    <row r="44" spans="1:5" x14ac:dyDescent="0.2">
      <c r="A44" s="12">
        <v>44700</v>
      </c>
      <c r="B44" s="11" t="s">
        <v>15</v>
      </c>
      <c r="C44" s="11" t="s">
        <v>1</v>
      </c>
      <c r="D44" t="s">
        <v>0</v>
      </c>
      <c r="E44">
        <v>3506772</v>
      </c>
    </row>
    <row r="45" spans="1:5" x14ac:dyDescent="0.2">
      <c r="A45" s="12">
        <v>44704</v>
      </c>
      <c r="B45" s="11" t="s">
        <v>14</v>
      </c>
      <c r="C45" s="11" t="s">
        <v>13</v>
      </c>
      <c r="D45" t="s">
        <v>5</v>
      </c>
      <c r="E45">
        <v>13866837</v>
      </c>
    </row>
    <row r="46" spans="1:5" x14ac:dyDescent="0.2">
      <c r="A46" s="12">
        <v>44704</v>
      </c>
      <c r="B46" s="11" t="s">
        <v>14</v>
      </c>
      <c r="C46" s="11" t="s">
        <v>4</v>
      </c>
      <c r="D46" t="s">
        <v>2</v>
      </c>
      <c r="E46">
        <v>16738047</v>
      </c>
    </row>
    <row r="47" spans="1:5" x14ac:dyDescent="0.2">
      <c r="A47" s="12">
        <v>44704</v>
      </c>
      <c r="B47" s="11" t="s">
        <v>14</v>
      </c>
      <c r="C47" s="11" t="s">
        <v>1</v>
      </c>
      <c r="D47" t="s">
        <v>0</v>
      </c>
      <c r="E47">
        <v>3506772</v>
      </c>
    </row>
    <row r="48" spans="1:5" x14ac:dyDescent="0.2">
      <c r="A48" s="12">
        <v>44705</v>
      </c>
      <c r="B48" s="11" t="s">
        <v>15</v>
      </c>
      <c r="C48" s="11" t="s">
        <v>13</v>
      </c>
      <c r="D48" t="s">
        <v>5</v>
      </c>
      <c r="E48">
        <v>13866837</v>
      </c>
    </row>
    <row r="49" spans="1:5" x14ac:dyDescent="0.2">
      <c r="A49" s="12">
        <v>44705</v>
      </c>
      <c r="B49" s="11" t="s">
        <v>14</v>
      </c>
      <c r="C49" s="11" t="s">
        <v>13</v>
      </c>
      <c r="D49" t="s">
        <v>5</v>
      </c>
      <c r="E49">
        <v>13866837</v>
      </c>
    </row>
    <row r="50" spans="1:5" x14ac:dyDescent="0.2">
      <c r="A50" s="12">
        <v>44705</v>
      </c>
      <c r="B50" s="11" t="s">
        <v>14</v>
      </c>
      <c r="C50" s="11" t="s">
        <v>12</v>
      </c>
      <c r="D50" t="s">
        <v>2</v>
      </c>
      <c r="E50">
        <v>16738047</v>
      </c>
    </row>
    <row r="51" spans="1:5" x14ac:dyDescent="0.2">
      <c r="A51" s="12">
        <v>44705</v>
      </c>
      <c r="B51" s="11" t="s">
        <v>14</v>
      </c>
      <c r="C51" s="11" t="s">
        <v>10</v>
      </c>
      <c r="D51" t="s">
        <v>3</v>
      </c>
      <c r="E51">
        <v>49407</v>
      </c>
    </row>
    <row r="52" spans="1:5" x14ac:dyDescent="0.2">
      <c r="A52" s="12">
        <v>44705</v>
      </c>
      <c r="B52" s="11" t="s">
        <v>15</v>
      </c>
      <c r="C52" s="11" t="s">
        <v>8</v>
      </c>
      <c r="D52" t="s">
        <v>7</v>
      </c>
      <c r="E52">
        <v>8696052</v>
      </c>
    </row>
    <row r="53" spans="1:5" x14ac:dyDescent="0.2">
      <c r="A53" s="12">
        <v>44705</v>
      </c>
      <c r="B53" s="11" t="s">
        <v>15</v>
      </c>
      <c r="C53" s="11" t="s">
        <v>4</v>
      </c>
      <c r="D53" t="s">
        <v>2</v>
      </c>
      <c r="E53">
        <v>16738047</v>
      </c>
    </row>
    <row r="54" spans="1:5" x14ac:dyDescent="0.2">
      <c r="A54" s="12">
        <v>44705</v>
      </c>
      <c r="B54" s="11" t="s">
        <v>15</v>
      </c>
      <c r="C54" s="11" t="s">
        <v>1</v>
      </c>
      <c r="D54" t="s">
        <v>0</v>
      </c>
      <c r="E54">
        <v>3506772</v>
      </c>
    </row>
    <row r="55" spans="1:5" x14ac:dyDescent="0.2">
      <c r="A55" s="12">
        <v>44705</v>
      </c>
      <c r="B55" s="11" t="s">
        <v>14</v>
      </c>
      <c r="C55" s="11" t="s">
        <v>1</v>
      </c>
      <c r="D55" t="s">
        <v>0</v>
      </c>
      <c r="E55">
        <v>3506772</v>
      </c>
    </row>
    <row r="56" spans="1:5" x14ac:dyDescent="0.2">
      <c r="A56" s="12">
        <v>44708</v>
      </c>
      <c r="B56" s="11" t="s">
        <v>15</v>
      </c>
      <c r="C56" s="11" t="s">
        <v>13</v>
      </c>
      <c r="D56" t="s">
        <v>5</v>
      </c>
      <c r="E56">
        <v>13866837</v>
      </c>
    </row>
    <row r="57" spans="1:5" x14ac:dyDescent="0.2">
      <c r="A57" s="12">
        <v>44708</v>
      </c>
      <c r="B57" s="11" t="s">
        <v>14</v>
      </c>
      <c r="C57" s="11" t="s">
        <v>13</v>
      </c>
      <c r="D57" t="s">
        <v>5</v>
      </c>
      <c r="E57">
        <v>13866837</v>
      </c>
    </row>
    <row r="58" spans="1:5" x14ac:dyDescent="0.2">
      <c r="A58" s="12">
        <v>44708</v>
      </c>
      <c r="B58" s="11" t="s">
        <v>14</v>
      </c>
      <c r="C58" s="11" t="s">
        <v>11</v>
      </c>
      <c r="D58" t="s">
        <v>7</v>
      </c>
      <c r="E58">
        <v>8696052</v>
      </c>
    </row>
    <row r="59" spans="1:5" x14ac:dyDescent="0.2">
      <c r="A59" s="12">
        <v>44708</v>
      </c>
      <c r="B59" s="11" t="s">
        <v>15</v>
      </c>
      <c r="C59" s="11" t="s">
        <v>9</v>
      </c>
      <c r="D59" t="s">
        <v>5</v>
      </c>
      <c r="E59">
        <v>13866837</v>
      </c>
    </row>
    <row r="60" spans="1:5" x14ac:dyDescent="0.2">
      <c r="A60" s="12">
        <v>44708</v>
      </c>
      <c r="B60" s="11" t="s">
        <v>14</v>
      </c>
      <c r="C60" s="11" t="s">
        <v>9</v>
      </c>
      <c r="D60" t="s">
        <v>3</v>
      </c>
      <c r="E60">
        <v>49407</v>
      </c>
    </row>
    <row r="61" spans="1:5" x14ac:dyDescent="0.2">
      <c r="A61" s="12">
        <v>44708</v>
      </c>
      <c r="B61" s="11" t="s">
        <v>15</v>
      </c>
      <c r="C61" s="11" t="s">
        <v>1</v>
      </c>
      <c r="D61" t="s">
        <v>0</v>
      </c>
      <c r="E61">
        <v>3506772</v>
      </c>
    </row>
    <row r="62" spans="1:5" x14ac:dyDescent="0.2">
      <c r="A62" s="12">
        <v>44708</v>
      </c>
      <c r="B62" s="11" t="s">
        <v>14</v>
      </c>
      <c r="C62" s="11" t="s">
        <v>1</v>
      </c>
      <c r="D62" t="s">
        <v>0</v>
      </c>
      <c r="E62">
        <v>3506772</v>
      </c>
    </row>
  </sheetData>
  <sortState xmlns:xlrd2="http://schemas.microsoft.com/office/spreadsheetml/2017/richdata2" ref="A2:E62">
    <sortCondition ref="A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Paramètres</vt:lpstr>
      <vt:lpstr>Feuil1</vt:lpstr>
      <vt:lpstr>BD</vt:lpstr>
      <vt:lpstr>_Feries</vt:lpstr>
      <vt:lpstr>l_Annee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BSA</cp:lastModifiedBy>
  <dcterms:created xsi:type="dcterms:W3CDTF">2022-07-04T07:36:28Z</dcterms:created>
  <dcterms:modified xsi:type="dcterms:W3CDTF">2022-07-04T15:45:07Z</dcterms:modified>
</cp:coreProperties>
</file>