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EDBA3EAA-38AD-46AC-AFC3-435CB8F802C3}" xr6:coauthVersionLast="47" xr6:coauthVersionMax="47" xr10:uidLastSave="{00000000-0000-0000-0000-000000000000}"/>
  <bookViews>
    <workbookView xWindow="-108" yWindow="-108" windowWidth="23256" windowHeight="12576" activeTab="2" xr2:uid="{DFAA475A-870E-4405-8347-92DEE78C5E4E}"/>
  </bookViews>
  <sheets>
    <sheet name="Feuil1" sheetId="1" r:id="rId1"/>
    <sheet name="BD" sheetId="2" r:id="rId2"/>
    <sheet name="Feuil1 (2)" sheetId="3" r:id="rId3"/>
    <sheet name="Paramètres" sheetId="4" r:id="rId4"/>
  </sheets>
  <externalReferences>
    <externalReference r:id="rId5"/>
  </externalReferences>
  <definedNames>
    <definedName name="_Annee" localSheetId="2">'Feuil1 (2)'!$A$2</definedName>
    <definedName name="_Annee">Feuil1!$A$1</definedName>
    <definedName name="_Feries">Jours_fériés[Dates]</definedName>
    <definedName name="_Mois" localSheetId="2">'Feuil1 (2)'!$A$3</definedName>
    <definedName name="_Mois">Feuil1!$A$2</definedName>
    <definedName name="An">[1]Plan!$A$1</definedName>
    <definedName name="AnRef">[1]RefL!$M$2</definedName>
    <definedName name="l_Annee">t_Annee[Année]</definedName>
    <definedName name="l_Mois">t_Mois[Mois]</definedName>
    <definedName name="PWD">1</definedName>
    <definedName name="rAgt">COUNTA([1]RefL!$D:$D)-1</definedName>
    <definedName name="rCurMth">OFFSET([1]Plan!$E$2,4,,rAgt,DAY(EOMONTH([1]Plan!$E$2,0))*2)</definedName>
    <definedName name="rFer">OFFSET([1]RefL!$A$1,1,,COUNTA([1]RefL!$A:$A)-1)</definedName>
    <definedName name="rIn">OFFSET([1]Plan!$E$2,1,,rAgt+3,DAY(EOMONTH([1]Plan!$E$2,0))*2)</definedName>
    <definedName name="rOut">OFFSET([1]Plan!$E$2,,DAY(EOMONTH([1]Plan!$E$2,0))*2,rAgt+4,62-DAY(EOMONTH([1]Plan!$E$2,0))*2)</definedName>
    <definedName name="SMth">[1]RefL!$M$4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4" l="1"/>
  <c r="G10" i="4" s="1"/>
  <c r="G15" i="4"/>
  <c r="G14" i="4"/>
  <c r="G13" i="4"/>
  <c r="G12" i="4"/>
  <c r="G11" i="4"/>
  <c r="G7" i="4"/>
  <c r="G6" i="4"/>
  <c r="G3" i="4"/>
  <c r="G5" i="4" l="1"/>
  <c r="G9" i="4"/>
  <c r="G8" i="4"/>
  <c r="B3" i="3" l="1"/>
  <c r="B2" i="3" s="1"/>
  <c r="C2" i="1"/>
  <c r="E2" i="1" s="1"/>
  <c r="E1" i="1" s="1"/>
  <c r="B1" i="3" l="1"/>
  <c r="C1" i="1"/>
  <c r="D3" i="3"/>
  <c r="F12" i="1" a="1"/>
  <c r="F12" i="1" s="1"/>
  <c r="E12" i="1" a="1"/>
  <c r="E12" i="1" s="1"/>
  <c r="G2" i="1"/>
  <c r="F3" i="3" l="1"/>
  <c r="F1" i="3" s="1"/>
  <c r="D1" i="3"/>
  <c r="B12" i="3" a="1"/>
  <c r="B12" i="3" s="1"/>
  <c r="B11" i="3" a="1"/>
  <c r="B11" i="3" s="1"/>
  <c r="B10" i="3" a="1"/>
  <c r="B10" i="3" s="1"/>
  <c r="B9" i="3" a="1"/>
  <c r="B9" i="3" s="1"/>
  <c r="B8" i="3" a="1"/>
  <c r="B8" i="3" s="1"/>
  <c r="B7" i="3" a="1"/>
  <c r="B7" i="3" s="1"/>
  <c r="B6" i="3" a="1"/>
  <c r="B6" i="3" s="1"/>
  <c r="B5" i="3" a="1"/>
  <c r="B5" i="3" s="1"/>
  <c r="B13" i="3" a="1"/>
  <c r="B13" i="3" s="1"/>
  <c r="C1" i="3"/>
  <c r="F2" i="3"/>
  <c r="H3" i="3"/>
  <c r="H1" i="3" s="1"/>
  <c r="D2" i="3"/>
  <c r="I2" i="1"/>
  <c r="H12" i="1" a="1"/>
  <c r="H12" i="1" s="1"/>
  <c r="G12" i="1" a="1"/>
  <c r="G12" i="1" s="1"/>
  <c r="B14" i="3" l="1" a="1"/>
  <c r="B14" i="3" s="1"/>
  <c r="H12" i="3" a="1"/>
  <c r="H12" i="3" s="1"/>
  <c r="H11" i="3" a="1"/>
  <c r="H11" i="3" s="1"/>
  <c r="H10" i="3" a="1"/>
  <c r="H10" i="3" s="1"/>
  <c r="H9" i="3" a="1"/>
  <c r="H9" i="3" s="1"/>
  <c r="H8" i="3" a="1"/>
  <c r="H8" i="3" s="1"/>
  <c r="H7" i="3" a="1"/>
  <c r="H7" i="3" s="1"/>
  <c r="H6" i="3" a="1"/>
  <c r="H6" i="3" s="1"/>
  <c r="H5" i="3" a="1"/>
  <c r="H5" i="3" s="1"/>
  <c r="H13" i="3" a="1"/>
  <c r="H13" i="3" s="1"/>
  <c r="I1" i="3"/>
  <c r="E1" i="3"/>
  <c r="D11" i="3" a="1"/>
  <c r="D11" i="3" s="1"/>
  <c r="D12" i="3" a="1"/>
  <c r="D12" i="3" s="1"/>
  <c r="D9" i="3" a="1"/>
  <c r="D9" i="3" s="1"/>
  <c r="D8" i="3" a="1"/>
  <c r="D8" i="3" s="1"/>
  <c r="D10" i="3" a="1"/>
  <c r="D10" i="3" s="1"/>
  <c r="D7" i="3" a="1"/>
  <c r="D7" i="3" s="1"/>
  <c r="D6" i="3" a="1"/>
  <c r="D6" i="3" s="1"/>
  <c r="D13" i="3" a="1"/>
  <c r="D13" i="3" s="1"/>
  <c r="D5" i="3" a="1"/>
  <c r="D5" i="3" s="1"/>
  <c r="C11" i="3" a="1"/>
  <c r="C11" i="3" s="1"/>
  <c r="C7" i="3" a="1"/>
  <c r="C7" i="3" s="1"/>
  <c r="C13" i="3" a="1"/>
  <c r="C13" i="3" s="1"/>
  <c r="C9" i="3" a="1"/>
  <c r="C9" i="3" s="1"/>
  <c r="C5" i="3" a="1"/>
  <c r="C5" i="3" s="1"/>
  <c r="C12" i="3" a="1"/>
  <c r="C12" i="3" s="1"/>
  <c r="C8" i="3" a="1"/>
  <c r="C8" i="3" s="1"/>
  <c r="C10" i="3" a="1"/>
  <c r="C10" i="3" s="1"/>
  <c r="C6" i="3" a="1"/>
  <c r="C6" i="3" s="1"/>
  <c r="G1" i="3"/>
  <c r="F12" i="3" a="1"/>
  <c r="F12" i="3" s="1"/>
  <c r="F11" i="3" a="1"/>
  <c r="F11" i="3" s="1"/>
  <c r="F10" i="3" a="1"/>
  <c r="F10" i="3" s="1"/>
  <c r="F9" i="3" a="1"/>
  <c r="F9" i="3" s="1"/>
  <c r="F8" i="3" a="1"/>
  <c r="F8" i="3" s="1"/>
  <c r="F7" i="3" a="1"/>
  <c r="F7" i="3" s="1"/>
  <c r="F6" i="3" a="1"/>
  <c r="F6" i="3" s="1"/>
  <c r="F5" i="3" a="1"/>
  <c r="F5" i="3" s="1"/>
  <c r="F13" i="3" a="1"/>
  <c r="F13" i="3" s="1"/>
  <c r="J3" i="3"/>
  <c r="J1" i="3" s="1"/>
  <c r="H2" i="3"/>
  <c r="K2" i="1"/>
  <c r="I12" i="1" a="1"/>
  <c r="I12" i="1" s="1"/>
  <c r="J12" i="1" a="1"/>
  <c r="J12" i="1" s="1"/>
  <c r="C14" i="3" l="1" a="1"/>
  <c r="C14" i="3" s="1"/>
  <c r="D14" i="3" a="1"/>
  <c r="D14" i="3" s="1"/>
  <c r="H14" i="3" a="1"/>
  <c r="H14" i="3" s="1"/>
  <c r="F14" i="3" a="1"/>
  <c r="F14" i="3" s="1"/>
  <c r="E8" i="3" a="1"/>
  <c r="E8" i="3" s="1"/>
  <c r="E7" i="3" a="1"/>
  <c r="E7" i="3" s="1"/>
  <c r="E12" i="3" a="1"/>
  <c r="E12" i="3" s="1"/>
  <c r="E6" i="3" a="1"/>
  <c r="E6" i="3" s="1"/>
  <c r="E5" i="3" a="1"/>
  <c r="E5" i="3" s="1"/>
  <c r="E10" i="3" a="1"/>
  <c r="E10" i="3" s="1"/>
  <c r="E9" i="3" a="1"/>
  <c r="E9" i="3" s="1"/>
  <c r="E11" i="3" a="1"/>
  <c r="E11" i="3" s="1"/>
  <c r="E13" i="3" a="1"/>
  <c r="E13" i="3" s="1"/>
  <c r="G12" i="3" a="1"/>
  <c r="G12" i="3" s="1"/>
  <c r="G8" i="3" a="1"/>
  <c r="G8" i="3" s="1"/>
  <c r="G7" i="3" a="1"/>
  <c r="G7" i="3" s="1"/>
  <c r="G13" i="3" a="1"/>
  <c r="G13" i="3" s="1"/>
  <c r="G11" i="3" a="1"/>
  <c r="G11" i="3" s="1"/>
  <c r="G5" i="3" a="1"/>
  <c r="G5" i="3" s="1"/>
  <c r="G6" i="3" a="1"/>
  <c r="G6" i="3" s="1"/>
  <c r="G9" i="3" a="1"/>
  <c r="G9" i="3" s="1"/>
  <c r="G10" i="3" a="1"/>
  <c r="G10" i="3" s="1"/>
  <c r="K1" i="3"/>
  <c r="J12" i="3" a="1"/>
  <c r="J12" i="3" s="1"/>
  <c r="J11" i="3" a="1"/>
  <c r="J11" i="3" s="1"/>
  <c r="J10" i="3" a="1"/>
  <c r="J10" i="3" s="1"/>
  <c r="J9" i="3" a="1"/>
  <c r="J9" i="3" s="1"/>
  <c r="J8" i="3" a="1"/>
  <c r="J8" i="3" s="1"/>
  <c r="J7" i="3" a="1"/>
  <c r="J7" i="3" s="1"/>
  <c r="J6" i="3" a="1"/>
  <c r="J6" i="3" s="1"/>
  <c r="J5" i="3" a="1"/>
  <c r="J5" i="3" s="1"/>
  <c r="J13" i="3" a="1"/>
  <c r="J13" i="3" s="1"/>
  <c r="I8" i="3" a="1"/>
  <c r="I8" i="3" s="1"/>
  <c r="I13" i="3" a="1"/>
  <c r="I13" i="3" s="1"/>
  <c r="I6" i="3" a="1"/>
  <c r="I6" i="3" s="1"/>
  <c r="I9" i="3" a="1"/>
  <c r="I9" i="3" s="1"/>
  <c r="I12" i="3" a="1"/>
  <c r="I12" i="3" s="1"/>
  <c r="I11" i="3" a="1"/>
  <c r="I11" i="3" s="1"/>
  <c r="I7" i="3" a="1"/>
  <c r="I7" i="3" s="1"/>
  <c r="I10" i="3" a="1"/>
  <c r="I10" i="3" s="1"/>
  <c r="I5" i="3" a="1"/>
  <c r="I5" i="3" s="1"/>
  <c r="J2" i="3"/>
  <c r="L3" i="3"/>
  <c r="L1" i="3" s="1"/>
  <c r="M2" i="1"/>
  <c r="L12" i="1" a="1"/>
  <c r="L12" i="1" s="1"/>
  <c r="K12" i="1" a="1"/>
  <c r="K12" i="1" s="1"/>
  <c r="J14" i="3" l="1" a="1"/>
  <c r="J14" i="3" s="1"/>
  <c r="I14" i="3" a="1"/>
  <c r="I14" i="3" s="1"/>
  <c r="E14" i="3" a="1"/>
  <c r="E14" i="3" s="1"/>
  <c r="G14" i="3" a="1"/>
  <c r="G14" i="3" s="1"/>
  <c r="K5" i="3" a="1"/>
  <c r="K5" i="3" s="1"/>
  <c r="K13" i="3" a="1"/>
  <c r="K13" i="3" s="1"/>
  <c r="K11" i="3" a="1"/>
  <c r="K11" i="3" s="1"/>
  <c r="K12" i="3" a="1"/>
  <c r="K12" i="3" s="1"/>
  <c r="K8" i="3" a="1"/>
  <c r="K8" i="3" s="1"/>
  <c r="K9" i="3" a="1"/>
  <c r="K9" i="3" s="1"/>
  <c r="K6" i="3" a="1"/>
  <c r="K6" i="3" s="1"/>
  <c r="K7" i="3" a="1"/>
  <c r="K7" i="3" s="1"/>
  <c r="K10" i="3" a="1"/>
  <c r="K10" i="3" s="1"/>
  <c r="L11" i="3" a="1"/>
  <c r="L11" i="3" s="1"/>
  <c r="L10" i="3" a="1"/>
  <c r="L10" i="3" s="1"/>
  <c r="L8" i="3" a="1"/>
  <c r="L8" i="3" s="1"/>
  <c r="L7" i="3" a="1"/>
  <c r="L7" i="3" s="1"/>
  <c r="L12" i="3" a="1"/>
  <c r="L12" i="3" s="1"/>
  <c r="L9" i="3" a="1"/>
  <c r="L9" i="3" s="1"/>
  <c r="L6" i="3" a="1"/>
  <c r="L6" i="3" s="1"/>
  <c r="L5" i="3" a="1"/>
  <c r="L5" i="3" s="1"/>
  <c r="L13" i="3" a="1"/>
  <c r="L13" i="3" s="1"/>
  <c r="M1" i="3"/>
  <c r="N3" i="3"/>
  <c r="N1" i="3" s="1"/>
  <c r="L2" i="3"/>
  <c r="O2" i="1"/>
  <c r="P2" i="1" s="1"/>
  <c r="Q2" i="1" s="1"/>
  <c r="S2" i="1" s="1"/>
  <c r="U2" i="1" s="1"/>
  <c r="W2" i="1" s="1"/>
  <c r="Y2" i="1" s="1"/>
  <c r="AA2" i="1" s="1"/>
  <c r="AB2" i="1" s="1"/>
  <c r="AC2" i="1" s="1"/>
  <c r="AE2" i="1" s="1"/>
  <c r="AG2" i="1" s="1"/>
  <c r="AI2" i="1" s="1"/>
  <c r="AK2" i="1" s="1"/>
  <c r="AM2" i="1" s="1"/>
  <c r="AN2" i="1" s="1"/>
  <c r="AO2" i="1" s="1"/>
  <c r="AQ2" i="1" s="1"/>
  <c r="AS2" i="1" s="1"/>
  <c r="AU2" i="1" s="1"/>
  <c r="AW2" i="1" s="1"/>
  <c r="AY2" i="1" s="1"/>
  <c r="AZ2" i="1" s="1"/>
  <c r="BA2" i="1" s="1"/>
  <c r="M12" i="1" a="1"/>
  <c r="M12" i="1" s="1"/>
  <c r="N12" i="1" a="1"/>
  <c r="N12" i="1" s="1"/>
  <c r="L14" i="3" l="1" a="1"/>
  <c r="L14" i="3" s="1"/>
  <c r="K14" i="3" a="1"/>
  <c r="K14" i="3" s="1"/>
  <c r="M8" i="3" a="1"/>
  <c r="M8" i="3" s="1"/>
  <c r="M11" i="3" a="1"/>
  <c r="M11" i="3" s="1"/>
  <c r="M12" i="3" a="1"/>
  <c r="M12" i="3" s="1"/>
  <c r="M6" i="3" a="1"/>
  <c r="M6" i="3" s="1"/>
  <c r="M5" i="3" a="1"/>
  <c r="M5" i="3" s="1"/>
  <c r="M10" i="3" a="1"/>
  <c r="M10" i="3" s="1"/>
  <c r="M7" i="3" a="1"/>
  <c r="M7" i="3" s="1"/>
  <c r="M9" i="3" a="1"/>
  <c r="M9" i="3" s="1"/>
  <c r="M13" i="3" a="1"/>
  <c r="M13" i="3" s="1"/>
  <c r="N12" i="3" a="1"/>
  <c r="N12" i="3" s="1"/>
  <c r="N11" i="3" a="1"/>
  <c r="N11" i="3" s="1"/>
  <c r="N10" i="3" a="1"/>
  <c r="N10" i="3" s="1"/>
  <c r="N9" i="3" a="1"/>
  <c r="N9" i="3" s="1"/>
  <c r="N8" i="3" a="1"/>
  <c r="N8" i="3" s="1"/>
  <c r="N7" i="3" a="1"/>
  <c r="N7" i="3" s="1"/>
  <c r="N6" i="3" a="1"/>
  <c r="N6" i="3" s="1"/>
  <c r="N5" i="3" a="1"/>
  <c r="N5" i="3" s="1"/>
  <c r="N13" i="3" a="1"/>
  <c r="N13" i="3" s="1"/>
  <c r="O1" i="3"/>
  <c r="N2" i="3"/>
  <c r="P3" i="3"/>
  <c r="P1" i="3" s="1"/>
  <c r="BB2" i="1"/>
  <c r="BC2" i="1"/>
  <c r="BD2" i="1" s="1"/>
  <c r="M14" i="3" l="1" a="1"/>
  <c r="M14" i="3" s="1"/>
  <c r="N14" i="3" a="1"/>
  <c r="N14" i="3" s="1"/>
  <c r="O11" i="3" a="1"/>
  <c r="O11" i="3" s="1"/>
  <c r="O5" i="3" a="1"/>
  <c r="O5" i="3" s="1"/>
  <c r="O13" i="3" a="1"/>
  <c r="O13" i="3" s="1"/>
  <c r="O9" i="3" a="1"/>
  <c r="O9" i="3" s="1"/>
  <c r="O8" i="3" a="1"/>
  <c r="O8" i="3" s="1"/>
  <c r="O10" i="3" a="1"/>
  <c r="O10" i="3" s="1"/>
  <c r="O12" i="3" a="1"/>
  <c r="O12" i="3" s="1"/>
  <c r="O7" i="3" a="1"/>
  <c r="O7" i="3" s="1"/>
  <c r="O6" i="3" a="1"/>
  <c r="O6" i="3" s="1"/>
  <c r="P12" i="3" a="1"/>
  <c r="P12" i="3" s="1"/>
  <c r="P11" i="3" a="1"/>
  <c r="P11" i="3" s="1"/>
  <c r="P10" i="3" a="1"/>
  <c r="P10" i="3" s="1"/>
  <c r="P9" i="3" a="1"/>
  <c r="P9" i="3" s="1"/>
  <c r="P8" i="3" a="1"/>
  <c r="P8" i="3" s="1"/>
  <c r="P7" i="3" a="1"/>
  <c r="P7" i="3" s="1"/>
  <c r="P6" i="3" a="1"/>
  <c r="P6" i="3" s="1"/>
  <c r="P5" i="3" a="1"/>
  <c r="P5" i="3" s="1"/>
  <c r="P13" i="3" a="1"/>
  <c r="P13" i="3" s="1"/>
  <c r="Q1" i="3"/>
  <c r="R3" i="3"/>
  <c r="R1" i="3" s="1"/>
  <c r="P2" i="3"/>
  <c r="O14" i="3" l="1" a="1"/>
  <c r="O14" i="3" s="1"/>
  <c r="P14" i="3" a="1"/>
  <c r="P14" i="3" s="1"/>
  <c r="R12" i="3" a="1"/>
  <c r="R12" i="3" s="1"/>
  <c r="R11" i="3" a="1"/>
  <c r="R11" i="3" s="1"/>
  <c r="R10" i="3" a="1"/>
  <c r="R10" i="3" s="1"/>
  <c r="R9" i="3" a="1"/>
  <c r="R9" i="3" s="1"/>
  <c r="R8" i="3" a="1"/>
  <c r="R8" i="3" s="1"/>
  <c r="R7" i="3" a="1"/>
  <c r="R7" i="3" s="1"/>
  <c r="R6" i="3" a="1"/>
  <c r="R6" i="3" s="1"/>
  <c r="R5" i="3" a="1"/>
  <c r="R5" i="3" s="1"/>
  <c r="R13" i="3" a="1"/>
  <c r="R13" i="3" s="1"/>
  <c r="S1" i="3"/>
  <c r="Q12" i="3" a="1"/>
  <c r="Q12" i="3" s="1"/>
  <c r="Q8" i="3" a="1"/>
  <c r="Q8" i="3" s="1"/>
  <c r="Q5" i="3" a="1"/>
  <c r="Q5" i="3" s="1"/>
  <c r="Q14" i="3" s="1" a="1"/>
  <c r="Q14" i="3" s="1"/>
  <c r="Q10" i="3" a="1"/>
  <c r="Q10" i="3" s="1"/>
  <c r="Q6" i="3" a="1"/>
  <c r="Q6" i="3" s="1"/>
  <c r="Q11" i="3" a="1"/>
  <c r="Q11" i="3" s="1"/>
  <c r="Q13" i="3" a="1"/>
  <c r="Q13" i="3" s="1"/>
  <c r="Q9" i="3" a="1"/>
  <c r="Q9" i="3" s="1"/>
  <c r="Q7" i="3" a="1"/>
  <c r="Q7" i="3" s="1"/>
  <c r="R2" i="3"/>
  <c r="T3" i="3"/>
  <c r="T1" i="3" s="1"/>
  <c r="R14" i="3" l="1" a="1"/>
  <c r="R14" i="3" s="1"/>
  <c r="S12" i="3" a="1"/>
  <c r="S12" i="3" s="1"/>
  <c r="S8" i="3" a="1"/>
  <c r="S8" i="3" s="1"/>
  <c r="S10" i="3" a="1"/>
  <c r="S10" i="3" s="1"/>
  <c r="S6" i="3" a="1"/>
  <c r="S6" i="3" s="1"/>
  <c r="S11" i="3" a="1"/>
  <c r="S11" i="3" s="1"/>
  <c r="S7" i="3" a="1"/>
  <c r="S7" i="3" s="1"/>
  <c r="S13" i="3" a="1"/>
  <c r="S13" i="3" s="1"/>
  <c r="S9" i="3" a="1"/>
  <c r="S9" i="3" s="1"/>
  <c r="S5" i="3" a="1"/>
  <c r="S5" i="3" s="1"/>
  <c r="T12" i="3" a="1"/>
  <c r="T12" i="3" s="1"/>
  <c r="T9" i="3" a="1"/>
  <c r="T9" i="3" s="1"/>
  <c r="T7" i="3" a="1"/>
  <c r="T7" i="3" s="1"/>
  <c r="T11" i="3" a="1"/>
  <c r="T11" i="3" s="1"/>
  <c r="T10" i="3" a="1"/>
  <c r="T10" i="3" s="1"/>
  <c r="T6" i="3" a="1"/>
  <c r="T6" i="3" s="1"/>
  <c r="T8" i="3" a="1"/>
  <c r="T8" i="3" s="1"/>
  <c r="T13" i="3" a="1"/>
  <c r="T13" i="3" s="1"/>
  <c r="T5" i="3" a="1"/>
  <c r="T5" i="3" s="1"/>
  <c r="U1" i="3"/>
  <c r="T2" i="3"/>
  <c r="V3" i="3"/>
  <c r="V1" i="3" s="1"/>
  <c r="S14" i="3" l="1" a="1"/>
  <c r="S14" i="3" s="1"/>
  <c r="T14" i="3" a="1"/>
  <c r="T14" i="3" s="1"/>
  <c r="U11" i="3" a="1"/>
  <c r="U11" i="3" s="1"/>
  <c r="U13" i="3" a="1"/>
  <c r="U13" i="3" s="1"/>
  <c r="U8" i="3" a="1"/>
  <c r="U8" i="3" s="1"/>
  <c r="U7" i="3" a="1"/>
  <c r="U7" i="3" s="1"/>
  <c r="U12" i="3" a="1"/>
  <c r="U12" i="3" s="1"/>
  <c r="U6" i="3" a="1"/>
  <c r="U6" i="3" s="1"/>
  <c r="U5" i="3" a="1"/>
  <c r="U5" i="3" s="1"/>
  <c r="U10" i="3" a="1"/>
  <c r="U10" i="3" s="1"/>
  <c r="U9" i="3" a="1"/>
  <c r="U9" i="3" s="1"/>
  <c r="V12" i="3" a="1"/>
  <c r="V12" i="3" s="1"/>
  <c r="V11" i="3" a="1"/>
  <c r="V11" i="3" s="1"/>
  <c r="V10" i="3" a="1"/>
  <c r="V10" i="3" s="1"/>
  <c r="V9" i="3" a="1"/>
  <c r="V9" i="3" s="1"/>
  <c r="V8" i="3" a="1"/>
  <c r="V8" i="3" s="1"/>
  <c r="V7" i="3" a="1"/>
  <c r="V7" i="3" s="1"/>
  <c r="V6" i="3" a="1"/>
  <c r="V6" i="3" s="1"/>
  <c r="V5" i="3" a="1"/>
  <c r="V5" i="3" s="1"/>
  <c r="V13" i="3" a="1"/>
  <c r="V13" i="3" s="1"/>
  <c r="W1" i="3"/>
  <c r="V2" i="3"/>
  <c r="X3" i="3"/>
  <c r="X1" i="3" s="1"/>
  <c r="V14" i="3" l="1" a="1"/>
  <c r="V14" i="3" s="1"/>
  <c r="U14" i="3" a="1"/>
  <c r="U14" i="3" s="1"/>
  <c r="X12" i="3" a="1"/>
  <c r="X12" i="3" s="1"/>
  <c r="X11" i="3" a="1"/>
  <c r="X11" i="3" s="1"/>
  <c r="X10" i="3" a="1"/>
  <c r="X10" i="3" s="1"/>
  <c r="X9" i="3" a="1"/>
  <c r="X9" i="3" s="1"/>
  <c r="X8" i="3" a="1"/>
  <c r="X8" i="3" s="1"/>
  <c r="X7" i="3" a="1"/>
  <c r="X7" i="3" s="1"/>
  <c r="X6" i="3" a="1"/>
  <c r="X6" i="3" s="1"/>
  <c r="X5" i="3" a="1"/>
  <c r="X5" i="3" s="1"/>
  <c r="X13" i="3" a="1"/>
  <c r="X13" i="3" s="1"/>
  <c r="Y1" i="3"/>
  <c r="W7" i="3" a="1"/>
  <c r="W7" i="3" s="1"/>
  <c r="W13" i="3" a="1"/>
  <c r="W13" i="3" s="1"/>
  <c r="W11" i="3" a="1"/>
  <c r="W11" i="3" s="1"/>
  <c r="W5" i="3" a="1"/>
  <c r="W5" i="3" s="1"/>
  <c r="W6" i="3" a="1"/>
  <c r="W6" i="3" s="1"/>
  <c r="W9" i="3" a="1"/>
  <c r="W9" i="3" s="1"/>
  <c r="W10" i="3" a="1"/>
  <c r="W10" i="3" s="1"/>
  <c r="W12" i="3" a="1"/>
  <c r="W12" i="3" s="1"/>
  <c r="W8" i="3" a="1"/>
  <c r="W8" i="3" s="1"/>
  <c r="X2" i="3"/>
  <c r="Z3" i="3"/>
  <c r="Z1" i="3" s="1"/>
  <c r="X14" i="3" l="1" a="1"/>
  <c r="X14" i="3" s="1"/>
  <c r="W14" i="3" a="1"/>
  <c r="W14" i="3" s="1"/>
  <c r="Z12" i="3" a="1"/>
  <c r="Z12" i="3" s="1"/>
  <c r="Z11" i="3" a="1"/>
  <c r="Z11" i="3" s="1"/>
  <c r="Z10" i="3" a="1"/>
  <c r="Z10" i="3" s="1"/>
  <c r="Z9" i="3" a="1"/>
  <c r="Z9" i="3" s="1"/>
  <c r="Z8" i="3" a="1"/>
  <c r="Z8" i="3" s="1"/>
  <c r="Z7" i="3" a="1"/>
  <c r="Z7" i="3" s="1"/>
  <c r="Z6" i="3" a="1"/>
  <c r="Z6" i="3" s="1"/>
  <c r="Z5" i="3" a="1"/>
  <c r="Z5" i="3" s="1"/>
  <c r="Z13" i="3" a="1"/>
  <c r="Z13" i="3" s="1"/>
  <c r="AA1" i="3"/>
  <c r="Y12" i="3" a="1"/>
  <c r="Y12" i="3" s="1"/>
  <c r="Y11" i="3" a="1"/>
  <c r="Y11" i="3" s="1"/>
  <c r="Y7" i="3" a="1"/>
  <c r="Y7" i="3" s="1"/>
  <c r="Y10" i="3" a="1"/>
  <c r="Y10" i="3" s="1"/>
  <c r="Y9" i="3" a="1"/>
  <c r="Y9" i="3" s="1"/>
  <c r="Y8" i="3" a="1"/>
  <c r="Y8" i="3" s="1"/>
  <c r="Y5" i="3" a="1"/>
  <c r="Y5" i="3" s="1"/>
  <c r="Y6" i="3" a="1"/>
  <c r="Y6" i="3" s="1"/>
  <c r="Y13" i="3" a="1"/>
  <c r="Y13" i="3" s="1"/>
  <c r="Z2" i="3"/>
  <c r="AB3" i="3"/>
  <c r="AB1" i="3" s="1"/>
  <c r="Z14" i="3" l="1" a="1"/>
  <c r="Z14" i="3" s="1"/>
  <c r="Y14" i="3" a="1"/>
  <c r="Y14" i="3" s="1"/>
  <c r="AA11" i="3" a="1"/>
  <c r="AA11" i="3" s="1"/>
  <c r="AA12" i="3" a="1"/>
  <c r="AA12" i="3" s="1"/>
  <c r="AA8" i="3" a="1"/>
  <c r="AA8" i="3" s="1"/>
  <c r="AA9" i="3" a="1"/>
  <c r="AA9" i="3" s="1"/>
  <c r="AA10" i="3" a="1"/>
  <c r="AA10" i="3" s="1"/>
  <c r="AA7" i="3" a="1"/>
  <c r="AA7" i="3" s="1"/>
  <c r="AA6" i="3" a="1"/>
  <c r="AA6" i="3" s="1"/>
  <c r="AA5" i="3" a="1"/>
  <c r="AA5" i="3" s="1"/>
  <c r="AA13" i="3" a="1"/>
  <c r="AA13" i="3" s="1"/>
  <c r="AB6" i="3" a="1"/>
  <c r="AB6" i="3" s="1"/>
  <c r="AB12" i="3" a="1"/>
  <c r="AB12" i="3" s="1"/>
  <c r="AB9" i="3" a="1"/>
  <c r="AB9" i="3" s="1"/>
  <c r="AB8" i="3" a="1"/>
  <c r="AB8" i="3" s="1"/>
  <c r="AB11" i="3" a="1"/>
  <c r="AB11" i="3" s="1"/>
  <c r="AB10" i="3" a="1"/>
  <c r="AB10" i="3" s="1"/>
  <c r="AB7" i="3" a="1"/>
  <c r="AB7" i="3" s="1"/>
  <c r="AB5" i="3" a="1"/>
  <c r="AB5" i="3" s="1"/>
  <c r="AB13" i="3" a="1"/>
  <c r="AB13" i="3" s="1"/>
  <c r="AC1" i="3"/>
  <c r="AD3" i="3"/>
  <c r="AD1" i="3" s="1"/>
  <c r="AB2" i="3"/>
  <c r="AA14" i="3" l="1" a="1"/>
  <c r="AA14" i="3" s="1"/>
  <c r="AB14" i="3" a="1"/>
  <c r="AB14" i="3" s="1"/>
  <c r="AC12" i="3" a="1"/>
  <c r="AC12" i="3" s="1"/>
  <c r="AC6" i="3" a="1"/>
  <c r="AC6" i="3" s="1"/>
  <c r="AC13" i="3" a="1"/>
  <c r="AC13" i="3" s="1"/>
  <c r="AC10" i="3" a="1"/>
  <c r="AC10" i="3" s="1"/>
  <c r="AC5" i="3" a="1"/>
  <c r="AC5" i="3" s="1"/>
  <c r="AC9" i="3" a="1"/>
  <c r="AC9" i="3" s="1"/>
  <c r="AC11" i="3" a="1"/>
  <c r="AC11" i="3" s="1"/>
  <c r="AC8" i="3" a="1"/>
  <c r="AC8" i="3" s="1"/>
  <c r="AC7" i="3" a="1"/>
  <c r="AC7" i="3" s="1"/>
  <c r="AD12" i="3" a="1"/>
  <c r="AD12" i="3" s="1"/>
  <c r="AD11" i="3" a="1"/>
  <c r="AD11" i="3" s="1"/>
  <c r="AD10" i="3" a="1"/>
  <c r="AD10" i="3" s="1"/>
  <c r="AD9" i="3" a="1"/>
  <c r="AD9" i="3" s="1"/>
  <c r="AD8" i="3" a="1"/>
  <c r="AD8" i="3" s="1"/>
  <c r="AD7" i="3" a="1"/>
  <c r="AD7" i="3" s="1"/>
  <c r="AD6" i="3" a="1"/>
  <c r="AD6" i="3" s="1"/>
  <c r="AD5" i="3" a="1"/>
  <c r="AD5" i="3" s="1"/>
  <c r="AD13" i="3" a="1"/>
  <c r="AD13" i="3" s="1"/>
  <c r="AE1" i="3"/>
  <c r="AD2" i="3"/>
  <c r="AF3" i="3"/>
  <c r="AF1" i="3" s="1"/>
  <c r="AC14" i="3" l="1" a="1"/>
  <c r="AC14" i="3" s="1"/>
  <c r="AD14" i="3" a="1"/>
  <c r="AD14" i="3" s="1"/>
  <c r="AF12" i="3" a="1"/>
  <c r="AF12" i="3" s="1"/>
  <c r="AF11" i="3" a="1"/>
  <c r="AF11" i="3" s="1"/>
  <c r="AF10" i="3" a="1"/>
  <c r="AF10" i="3" s="1"/>
  <c r="AF9" i="3" a="1"/>
  <c r="AF9" i="3" s="1"/>
  <c r="AF8" i="3" a="1"/>
  <c r="AF8" i="3" s="1"/>
  <c r="AF7" i="3" a="1"/>
  <c r="AF7" i="3" s="1"/>
  <c r="AF6" i="3" a="1"/>
  <c r="AF6" i="3" s="1"/>
  <c r="AF5" i="3" a="1"/>
  <c r="AF5" i="3" s="1"/>
  <c r="AF13" i="3" a="1"/>
  <c r="AF13" i="3" s="1"/>
  <c r="AG1" i="3"/>
  <c r="AE9" i="3" a="1"/>
  <c r="AE9" i="3" s="1"/>
  <c r="AE12" i="3" a="1"/>
  <c r="AE12" i="3" s="1"/>
  <c r="AE10" i="3" a="1"/>
  <c r="AE10" i="3" s="1"/>
  <c r="AE8" i="3" a="1"/>
  <c r="AE8" i="3" s="1"/>
  <c r="AE7" i="3" a="1"/>
  <c r="AE7" i="3" s="1"/>
  <c r="AE6" i="3" a="1"/>
  <c r="AE6" i="3" s="1"/>
  <c r="AE11" i="3" a="1"/>
  <c r="AE11" i="3" s="1"/>
  <c r="AE5" i="3" a="1"/>
  <c r="AE5" i="3" s="1"/>
  <c r="AE13" i="3" a="1"/>
  <c r="AE13" i="3" s="1"/>
  <c r="AF2" i="3"/>
  <c r="AH3" i="3"/>
  <c r="AH1" i="3" s="1"/>
  <c r="AE14" i="3" l="1" a="1"/>
  <c r="AE14" i="3" s="1"/>
  <c r="AF14" i="3" a="1"/>
  <c r="AF14" i="3" s="1"/>
  <c r="AH12" i="3" a="1"/>
  <c r="AH12" i="3" s="1"/>
  <c r="AH11" i="3" a="1"/>
  <c r="AH11" i="3" s="1"/>
  <c r="AH10" i="3" a="1"/>
  <c r="AH10" i="3" s="1"/>
  <c r="AH9" i="3" a="1"/>
  <c r="AH9" i="3" s="1"/>
  <c r="AH8" i="3" a="1"/>
  <c r="AH8" i="3" s="1"/>
  <c r="AH7" i="3" a="1"/>
  <c r="AH7" i="3" s="1"/>
  <c r="AH6" i="3" a="1"/>
  <c r="AH6" i="3" s="1"/>
  <c r="AH5" i="3" a="1"/>
  <c r="AH5" i="3" s="1"/>
  <c r="AH13" i="3" a="1"/>
  <c r="AH13" i="3" s="1"/>
  <c r="AI1" i="3"/>
  <c r="AG10" i="3" a="1"/>
  <c r="AG10" i="3" s="1"/>
  <c r="AG6" i="3" a="1"/>
  <c r="AG6" i="3" s="1"/>
  <c r="AG11" i="3" a="1"/>
  <c r="AG11" i="3" s="1"/>
  <c r="AG13" i="3" a="1"/>
  <c r="AG13" i="3" s="1"/>
  <c r="AG9" i="3" a="1"/>
  <c r="AG9" i="3" s="1"/>
  <c r="AG7" i="3" a="1"/>
  <c r="AG7" i="3" s="1"/>
  <c r="AG12" i="3" a="1"/>
  <c r="AG12" i="3" s="1"/>
  <c r="AG8" i="3" a="1"/>
  <c r="AG8" i="3" s="1"/>
  <c r="AG5" i="3" a="1"/>
  <c r="AG5" i="3" s="1"/>
  <c r="AJ3" i="3"/>
  <c r="AJ1" i="3" s="1"/>
  <c r="AH2" i="3"/>
  <c r="AG14" i="3" l="1" a="1"/>
  <c r="AG14" i="3" s="1"/>
  <c r="AH14" i="3" a="1"/>
  <c r="AH14" i="3" s="1"/>
  <c r="AI10" i="3" a="1"/>
  <c r="AI10" i="3" s="1"/>
  <c r="AI6" i="3" a="1"/>
  <c r="AI6" i="3" s="1"/>
  <c r="AI11" i="3" a="1"/>
  <c r="AI11" i="3" s="1"/>
  <c r="AI7" i="3" a="1"/>
  <c r="AI7" i="3" s="1"/>
  <c r="AI13" i="3" a="1"/>
  <c r="AI13" i="3" s="1"/>
  <c r="AI9" i="3" a="1"/>
  <c r="AI9" i="3" s="1"/>
  <c r="AI5" i="3" a="1"/>
  <c r="AI5" i="3" s="1"/>
  <c r="AI12" i="3" a="1"/>
  <c r="AI12" i="3" s="1"/>
  <c r="AI8" i="3" a="1"/>
  <c r="AI8" i="3" s="1"/>
  <c r="AJ11" i="3" a="1"/>
  <c r="AJ11" i="3" s="1"/>
  <c r="AJ10" i="3" a="1"/>
  <c r="AJ10" i="3" s="1"/>
  <c r="AJ8" i="3" a="1"/>
  <c r="AJ8" i="3" s="1"/>
  <c r="AJ7" i="3" a="1"/>
  <c r="AJ7" i="3" s="1"/>
  <c r="AJ12" i="3" a="1"/>
  <c r="AJ12" i="3" s="1"/>
  <c r="AJ9" i="3" a="1"/>
  <c r="AJ9" i="3" s="1"/>
  <c r="AJ6" i="3" a="1"/>
  <c r="AJ6" i="3" s="1"/>
  <c r="AJ13" i="3" a="1"/>
  <c r="AJ13" i="3" s="1"/>
  <c r="AJ5" i="3" a="1"/>
  <c r="AJ5" i="3" s="1"/>
  <c r="AJ14" i="3" s="1" a="1"/>
  <c r="AJ14" i="3" s="1"/>
  <c r="AK1" i="3"/>
  <c r="AJ2" i="3"/>
  <c r="AL3" i="3"/>
  <c r="AL1" i="3" s="1"/>
  <c r="AI14" i="3" l="1" a="1"/>
  <c r="AI14" i="3" s="1"/>
  <c r="AK10" i="3" a="1"/>
  <c r="AK10" i="3" s="1"/>
  <c r="AK9" i="3" a="1"/>
  <c r="AK9" i="3" s="1"/>
  <c r="AK11" i="3" a="1"/>
  <c r="AK11" i="3" s="1"/>
  <c r="AK13" i="3" a="1"/>
  <c r="AK13" i="3" s="1"/>
  <c r="AK8" i="3" a="1"/>
  <c r="AK8" i="3" s="1"/>
  <c r="AK7" i="3" a="1"/>
  <c r="AK7" i="3" s="1"/>
  <c r="AK12" i="3" a="1"/>
  <c r="AK12" i="3" s="1"/>
  <c r="AK6" i="3" a="1"/>
  <c r="AK6" i="3" s="1"/>
  <c r="AK5" i="3" a="1"/>
  <c r="AK5" i="3" s="1"/>
  <c r="AK14" i="3" s="1" a="1"/>
  <c r="AK14" i="3" s="1"/>
  <c r="AL12" i="3" a="1"/>
  <c r="AL12" i="3" s="1"/>
  <c r="AL11" i="3" a="1"/>
  <c r="AL11" i="3" s="1"/>
  <c r="AL10" i="3" a="1"/>
  <c r="AL10" i="3" s="1"/>
  <c r="AL9" i="3" a="1"/>
  <c r="AL9" i="3" s="1"/>
  <c r="AL8" i="3" a="1"/>
  <c r="AL8" i="3" s="1"/>
  <c r="AL7" i="3" a="1"/>
  <c r="AL7" i="3" s="1"/>
  <c r="AL6" i="3" a="1"/>
  <c r="AL6" i="3" s="1"/>
  <c r="AL5" i="3" a="1"/>
  <c r="AL5" i="3" s="1"/>
  <c r="AL14" i="3" s="1" a="1"/>
  <c r="AL14" i="3" s="1"/>
  <c r="AL13" i="3" a="1"/>
  <c r="AL13" i="3" s="1"/>
  <c r="AM1" i="3"/>
  <c r="AL2" i="3"/>
  <c r="AN3" i="3"/>
  <c r="AN1" i="3" s="1"/>
  <c r="AM11" i="3" l="1" a="1"/>
  <c r="AM11" i="3" s="1"/>
  <c r="AM5" i="3" a="1"/>
  <c r="AM5" i="3" s="1"/>
  <c r="AM6" i="3" a="1"/>
  <c r="AM6" i="3" s="1"/>
  <c r="AM9" i="3" a="1"/>
  <c r="AM9" i="3" s="1"/>
  <c r="AM10" i="3" a="1"/>
  <c r="AM10" i="3" s="1"/>
  <c r="AM12" i="3" a="1"/>
  <c r="AM12" i="3" s="1"/>
  <c r="AM8" i="3" a="1"/>
  <c r="AM8" i="3" s="1"/>
  <c r="AM7" i="3" a="1"/>
  <c r="AM7" i="3" s="1"/>
  <c r="AM13" i="3" a="1"/>
  <c r="AM13" i="3" s="1"/>
  <c r="AN12" i="3" a="1"/>
  <c r="AN12" i="3" s="1"/>
  <c r="AN11" i="3" a="1"/>
  <c r="AN11" i="3" s="1"/>
  <c r="AN10" i="3" a="1"/>
  <c r="AN10" i="3" s="1"/>
  <c r="AN9" i="3" a="1"/>
  <c r="AN9" i="3" s="1"/>
  <c r="AN8" i="3" a="1"/>
  <c r="AN8" i="3" s="1"/>
  <c r="AN7" i="3" a="1"/>
  <c r="AN7" i="3" s="1"/>
  <c r="AN6" i="3" a="1"/>
  <c r="AN6" i="3" s="1"/>
  <c r="AN5" i="3" a="1"/>
  <c r="AN5" i="3" s="1"/>
  <c r="AN13" i="3" a="1"/>
  <c r="AN13" i="3" s="1"/>
  <c r="AO1" i="3"/>
  <c r="AN2" i="3"/>
  <c r="AP3" i="3"/>
  <c r="AP1" i="3" s="1"/>
  <c r="AM14" i="3" l="1" a="1"/>
  <c r="AM14" i="3" s="1"/>
  <c r="AN14" i="3" a="1"/>
  <c r="AN14" i="3" s="1"/>
  <c r="AO8" i="3" a="1"/>
  <c r="AO8" i="3" s="1"/>
  <c r="AO13" i="3" a="1"/>
  <c r="AO13" i="3" s="1"/>
  <c r="AO6" i="3" a="1"/>
  <c r="AO6" i="3" s="1"/>
  <c r="AO9" i="3" a="1"/>
  <c r="AO9" i="3" s="1"/>
  <c r="AO12" i="3" a="1"/>
  <c r="AO12" i="3" s="1"/>
  <c r="AO11" i="3" a="1"/>
  <c r="AO11" i="3" s="1"/>
  <c r="AO7" i="3" a="1"/>
  <c r="AO7" i="3" s="1"/>
  <c r="AO10" i="3" a="1"/>
  <c r="AO10" i="3" s="1"/>
  <c r="AO5" i="3" a="1"/>
  <c r="AO5" i="3" s="1"/>
  <c r="AP12" i="3" a="1"/>
  <c r="AP12" i="3" s="1"/>
  <c r="AP11" i="3" a="1"/>
  <c r="AP11" i="3" s="1"/>
  <c r="AP10" i="3" a="1"/>
  <c r="AP10" i="3" s="1"/>
  <c r="AP9" i="3" a="1"/>
  <c r="AP9" i="3" s="1"/>
  <c r="AP8" i="3" a="1"/>
  <c r="AP8" i="3" s="1"/>
  <c r="AP7" i="3" a="1"/>
  <c r="AP7" i="3" s="1"/>
  <c r="AP6" i="3" a="1"/>
  <c r="AP6" i="3" s="1"/>
  <c r="AP5" i="3" a="1"/>
  <c r="AP5" i="3" s="1"/>
  <c r="AP13" i="3" a="1"/>
  <c r="AP13" i="3" s="1"/>
  <c r="AQ1" i="3"/>
  <c r="AP2" i="3"/>
  <c r="AR3" i="3"/>
  <c r="AR1" i="3" s="1"/>
  <c r="AO14" i="3" l="1" a="1"/>
  <c r="AO14" i="3" s="1"/>
  <c r="AP14" i="3" a="1"/>
  <c r="AP14" i="3" s="1"/>
  <c r="AQ9" i="3" a="1"/>
  <c r="AQ9" i="3" s="1"/>
  <c r="AQ6" i="3" a="1"/>
  <c r="AQ6" i="3" s="1"/>
  <c r="AQ7" i="3" a="1"/>
  <c r="AQ7" i="3" s="1"/>
  <c r="AQ13" i="3" a="1"/>
  <c r="AQ13" i="3" s="1"/>
  <c r="AQ5" i="3" a="1"/>
  <c r="AQ5" i="3" s="1"/>
  <c r="AQ10" i="3" a="1"/>
  <c r="AQ10" i="3" s="1"/>
  <c r="AQ11" i="3" a="1"/>
  <c r="AQ11" i="3" s="1"/>
  <c r="AQ12" i="3" a="1"/>
  <c r="AQ12" i="3" s="1"/>
  <c r="AQ8" i="3" a="1"/>
  <c r="AQ8" i="3" s="1"/>
  <c r="AR12" i="3" a="1"/>
  <c r="AR12" i="3" s="1"/>
  <c r="AR9" i="3" a="1"/>
  <c r="AR9" i="3" s="1"/>
  <c r="AR7" i="3" a="1"/>
  <c r="AR7" i="3" s="1"/>
  <c r="AR10" i="3" a="1"/>
  <c r="AR10" i="3" s="1"/>
  <c r="AR6" i="3" a="1"/>
  <c r="AR6" i="3" s="1"/>
  <c r="AR11" i="3" a="1"/>
  <c r="AR11" i="3" s="1"/>
  <c r="AR8" i="3" a="1"/>
  <c r="AR8" i="3" s="1"/>
  <c r="AR13" i="3" a="1"/>
  <c r="AR13" i="3" s="1"/>
  <c r="AR5" i="3" a="1"/>
  <c r="AR5" i="3" s="1"/>
  <c r="AS1" i="3"/>
  <c r="AR2" i="3"/>
  <c r="AT3" i="3"/>
  <c r="AT1" i="3" s="1"/>
  <c r="AR14" i="3" l="1" a="1"/>
  <c r="AR14" i="3" s="1"/>
  <c r="AQ14" i="3" a="1"/>
  <c r="AQ14" i="3" s="1"/>
  <c r="AT12" i="3" a="1"/>
  <c r="AT12" i="3" s="1"/>
  <c r="AT11" i="3" a="1"/>
  <c r="AT11" i="3" s="1"/>
  <c r="AT10" i="3" a="1"/>
  <c r="AT10" i="3" s="1"/>
  <c r="AT9" i="3" a="1"/>
  <c r="AT9" i="3" s="1"/>
  <c r="AT8" i="3" a="1"/>
  <c r="AT8" i="3" s="1"/>
  <c r="AT7" i="3" a="1"/>
  <c r="AT7" i="3" s="1"/>
  <c r="AT6" i="3" a="1"/>
  <c r="AT6" i="3" s="1"/>
  <c r="AT5" i="3" a="1"/>
  <c r="AT5" i="3" s="1"/>
  <c r="AT13" i="3" a="1"/>
  <c r="AT13" i="3" s="1"/>
  <c r="AU1" i="3"/>
  <c r="AS9" i="3" a="1"/>
  <c r="AS9" i="3" s="1"/>
  <c r="AS13" i="3" a="1"/>
  <c r="AS13" i="3" s="1"/>
  <c r="AS12" i="3" a="1"/>
  <c r="AS12" i="3" s="1"/>
  <c r="AS8" i="3" a="1"/>
  <c r="AS8" i="3" s="1"/>
  <c r="AS5" i="3" a="1"/>
  <c r="AS5" i="3" s="1"/>
  <c r="AS10" i="3" a="1"/>
  <c r="AS10" i="3" s="1"/>
  <c r="AS6" i="3" a="1"/>
  <c r="AS6" i="3" s="1"/>
  <c r="AS11" i="3" a="1"/>
  <c r="AS11" i="3" s="1"/>
  <c r="AS7" i="3" a="1"/>
  <c r="AS7" i="3" s="1"/>
  <c r="AT2" i="3"/>
  <c r="AV3" i="3"/>
  <c r="AV1" i="3" s="1"/>
  <c r="AS14" i="3" l="1" a="1"/>
  <c r="AS14" i="3" s="1"/>
  <c r="AT14" i="3" a="1"/>
  <c r="AT14" i="3" s="1"/>
  <c r="AV12" i="3" a="1"/>
  <c r="AV12" i="3" s="1"/>
  <c r="AV11" i="3" a="1"/>
  <c r="AV11" i="3" s="1"/>
  <c r="AV10" i="3" a="1"/>
  <c r="AV10" i="3" s="1"/>
  <c r="AV9" i="3" a="1"/>
  <c r="AV9" i="3" s="1"/>
  <c r="AV8" i="3" a="1"/>
  <c r="AV8" i="3" s="1"/>
  <c r="AV7" i="3" a="1"/>
  <c r="AV7" i="3" s="1"/>
  <c r="AV6" i="3" a="1"/>
  <c r="AV6" i="3" s="1"/>
  <c r="AV5" i="3" a="1"/>
  <c r="AV5" i="3" s="1"/>
  <c r="AV13" i="3" a="1"/>
  <c r="AV13" i="3" s="1"/>
  <c r="AW1" i="3"/>
  <c r="AU7" i="3" a="1"/>
  <c r="AU7" i="3" s="1"/>
  <c r="AU6" i="3" a="1"/>
  <c r="AU6" i="3" s="1"/>
  <c r="AU11" i="3" a="1"/>
  <c r="AU11" i="3" s="1"/>
  <c r="AU5" i="3" a="1"/>
  <c r="AU5" i="3" s="1"/>
  <c r="AU13" i="3" a="1"/>
  <c r="AU13" i="3" s="1"/>
  <c r="AU9" i="3" a="1"/>
  <c r="AU9" i="3" s="1"/>
  <c r="AU12" i="3" a="1"/>
  <c r="AU12" i="3" s="1"/>
  <c r="AU10" i="3" a="1"/>
  <c r="AU10" i="3" s="1"/>
  <c r="AU8" i="3" a="1"/>
  <c r="AU8" i="3" s="1"/>
  <c r="AV2" i="3"/>
  <c r="AX3" i="3"/>
  <c r="AX1" i="3" s="1"/>
  <c r="AV14" i="3" l="1" a="1"/>
  <c r="AV14" i="3" s="1"/>
  <c r="AU14" i="3" a="1"/>
  <c r="AU14" i="3" s="1"/>
  <c r="AW9" i="3" a="1"/>
  <c r="AW9" i="3" s="1"/>
  <c r="AW7" i="3" a="1"/>
  <c r="AW7" i="3" s="1"/>
  <c r="AW12" i="3" a="1"/>
  <c r="AW12" i="3" s="1"/>
  <c r="AW8" i="3" a="1"/>
  <c r="AW8" i="3" s="1"/>
  <c r="AW5" i="3" a="1"/>
  <c r="AW5" i="3" s="1"/>
  <c r="AW10" i="3" a="1"/>
  <c r="AW10" i="3" s="1"/>
  <c r="AW6" i="3" a="1"/>
  <c r="AW6" i="3" s="1"/>
  <c r="AW11" i="3" a="1"/>
  <c r="AW11" i="3" s="1"/>
  <c r="AW13" i="3" a="1"/>
  <c r="AW13" i="3" s="1"/>
  <c r="AX12" i="3" a="1"/>
  <c r="AX12" i="3" s="1"/>
  <c r="AX11" i="3" a="1"/>
  <c r="AX11" i="3" s="1"/>
  <c r="AX10" i="3" a="1"/>
  <c r="AX10" i="3" s="1"/>
  <c r="AX9" i="3" a="1"/>
  <c r="AX9" i="3" s="1"/>
  <c r="AX8" i="3" a="1"/>
  <c r="AX8" i="3" s="1"/>
  <c r="AX7" i="3" a="1"/>
  <c r="AX7" i="3" s="1"/>
  <c r="AX6" i="3" a="1"/>
  <c r="AX6" i="3" s="1"/>
  <c r="AX5" i="3" a="1"/>
  <c r="AX5" i="3" s="1"/>
  <c r="AX13" i="3" a="1"/>
  <c r="AX13" i="3" s="1"/>
  <c r="AY1" i="3"/>
  <c r="AX2" i="3"/>
  <c r="AZ3" i="3"/>
  <c r="AZ1" i="3" s="1"/>
  <c r="AZ14" i="3" s="1" a="1"/>
  <c r="AZ14" i="3" s="1"/>
  <c r="AW14" i="3" l="1" a="1"/>
  <c r="AW14" i="3" s="1"/>
  <c r="AX14" i="3" a="1"/>
  <c r="AX14" i="3" s="1"/>
  <c r="AZ11" i="3" a="1"/>
  <c r="AZ11" i="3" s="1"/>
  <c r="AZ8" i="3" a="1"/>
  <c r="AZ8" i="3" s="1"/>
  <c r="AZ6" i="3" a="1"/>
  <c r="AZ6" i="3" s="1"/>
  <c r="AZ12" i="3" a="1"/>
  <c r="AZ12" i="3" s="1"/>
  <c r="AZ9" i="3" a="1"/>
  <c r="AZ9" i="3" s="1"/>
  <c r="AZ10" i="3" a="1"/>
  <c r="AZ10" i="3" s="1"/>
  <c r="AZ7" i="3" a="1"/>
  <c r="AZ7" i="3" s="1"/>
  <c r="AZ13" i="3" a="1"/>
  <c r="AZ13" i="3" s="1"/>
  <c r="AZ5" i="3" a="1"/>
  <c r="AZ5" i="3" s="1"/>
  <c r="BA1" i="3"/>
  <c r="BA14" i="3" s="1" a="1"/>
  <c r="BA14" i="3" s="1"/>
  <c r="AY11" i="3" a="1"/>
  <c r="AY11" i="3" s="1"/>
  <c r="AY7" i="3" a="1"/>
  <c r="AY7" i="3" s="1"/>
  <c r="AY13" i="3" a="1"/>
  <c r="AY13" i="3" s="1"/>
  <c r="AY9" i="3" a="1"/>
  <c r="AY9" i="3" s="1"/>
  <c r="AY5" i="3" a="1"/>
  <c r="AY5" i="3" s="1"/>
  <c r="AY12" i="3" a="1"/>
  <c r="AY12" i="3" s="1"/>
  <c r="AY8" i="3" a="1"/>
  <c r="AY8" i="3" s="1"/>
  <c r="AY10" i="3" a="1"/>
  <c r="AY10" i="3" s="1"/>
  <c r="AY6" i="3" a="1"/>
  <c r="AY6" i="3" s="1"/>
  <c r="AZ2" i="3"/>
  <c r="BB3" i="3"/>
  <c r="BB1" i="3" s="1"/>
  <c r="AY14" i="3" l="1" a="1"/>
  <c r="AY14" i="3" s="1"/>
  <c r="BB12" i="3" a="1"/>
  <c r="BB12" i="3" s="1"/>
  <c r="BB11" i="3" a="1"/>
  <c r="BB11" i="3" s="1"/>
  <c r="BB10" i="3" a="1"/>
  <c r="BB10" i="3" s="1"/>
  <c r="BB9" i="3" a="1"/>
  <c r="BB9" i="3" s="1"/>
  <c r="BB8" i="3" a="1"/>
  <c r="BB8" i="3" s="1"/>
  <c r="BB7" i="3" a="1"/>
  <c r="BB7" i="3" s="1"/>
  <c r="BB6" i="3" a="1"/>
  <c r="BB6" i="3" s="1"/>
  <c r="BB5" i="3" a="1"/>
  <c r="BB5" i="3" s="1"/>
  <c r="BB13" i="3" a="1"/>
  <c r="BB13" i="3" s="1"/>
  <c r="BC1" i="3"/>
  <c r="BA10" i="3" a="1"/>
  <c r="BA10" i="3" s="1"/>
  <c r="BA6" i="3" a="1"/>
  <c r="BA6" i="3" s="1"/>
  <c r="BA5" i="3" a="1"/>
  <c r="BA5" i="3" s="1"/>
  <c r="BA13" i="3" a="1"/>
  <c r="BA13" i="3" s="1"/>
  <c r="BA11" i="3" a="1"/>
  <c r="BA11" i="3" s="1"/>
  <c r="BA9" i="3" a="1"/>
  <c r="BA9" i="3" s="1"/>
  <c r="BA12" i="3" a="1"/>
  <c r="BA12" i="3" s="1"/>
  <c r="BA8" i="3" a="1"/>
  <c r="BA8" i="3" s="1"/>
  <c r="BA7" i="3" a="1"/>
  <c r="BA7" i="3" s="1"/>
  <c r="BB2" i="3"/>
  <c r="BD3" i="3"/>
  <c r="BB14" i="3" l="1" a="1"/>
  <c r="BB14" i="3" s="1"/>
  <c r="BC9" i="3" a="1"/>
  <c r="BC9" i="3" s="1"/>
  <c r="BC10" i="3" a="1"/>
  <c r="BC10" i="3" s="1"/>
  <c r="BC12" i="3" a="1"/>
  <c r="BC12" i="3" s="1"/>
  <c r="BC13" i="3" a="1"/>
  <c r="BC13" i="3" s="1"/>
  <c r="BC7" i="3" a="1"/>
  <c r="BC7" i="3" s="1"/>
  <c r="BC8" i="3" a="1"/>
  <c r="BC8" i="3" s="1"/>
  <c r="BC11" i="3" a="1"/>
  <c r="BC11" i="3" s="1"/>
  <c r="BC5" i="3" a="1"/>
  <c r="BC5" i="3" s="1"/>
  <c r="BC6" i="3" a="1"/>
  <c r="BC6" i="3" s="1"/>
  <c r="BF3" i="3"/>
  <c r="BD1" i="3"/>
  <c r="BD2" i="3"/>
  <c r="BC14" i="3" l="1" a="1"/>
  <c r="BC14" i="3" s="1"/>
  <c r="BG4" i="3"/>
  <c r="BF4" i="3"/>
  <c r="BH3" i="3"/>
  <c r="BF1" i="3"/>
  <c r="BF14" i="3" s="1" a="1"/>
  <c r="BF14" i="3" s="1"/>
  <c r="BD12" i="3" a="1"/>
  <c r="BD12" i="3" s="1"/>
  <c r="BD11" i="3" a="1"/>
  <c r="BD11" i="3" s="1"/>
  <c r="BD10" i="3" a="1"/>
  <c r="BD10" i="3" s="1"/>
  <c r="BD9" i="3" a="1"/>
  <c r="BD9" i="3" s="1"/>
  <c r="BD8" i="3" a="1"/>
  <c r="BD8" i="3" s="1"/>
  <c r="BD7" i="3" a="1"/>
  <c r="BD7" i="3" s="1"/>
  <c r="BD6" i="3" a="1"/>
  <c r="BD6" i="3" s="1"/>
  <c r="BD5" i="3" a="1"/>
  <c r="BD5" i="3" s="1"/>
  <c r="BD14" i="3" s="1" a="1"/>
  <c r="BD14" i="3" s="1"/>
  <c r="BD13" i="3" a="1"/>
  <c r="BD13" i="3" s="1"/>
  <c r="BE1" i="3"/>
  <c r="BF2" i="3"/>
  <c r="BH1" i="3"/>
  <c r="BI4" i="3" l="1"/>
  <c r="BH4" i="3"/>
  <c r="BJ3" i="3"/>
  <c r="BG1" i="3"/>
  <c r="BG14" i="3" s="1" a="1"/>
  <c r="BG14" i="3" s="1"/>
  <c r="BF6" i="3" a="1"/>
  <c r="BF6" i="3" s="1"/>
  <c r="BF12" i="3" a="1"/>
  <c r="BF12" i="3" s="1"/>
  <c r="BF9" i="3" a="1"/>
  <c r="BF9" i="3" s="1"/>
  <c r="BF8" i="3" a="1"/>
  <c r="BF8" i="3" s="1"/>
  <c r="BF5" i="3" a="1"/>
  <c r="BF5" i="3" s="1"/>
  <c r="BF11" i="3" a="1"/>
  <c r="BF11" i="3" s="1"/>
  <c r="BF13" i="3" a="1"/>
  <c r="BF13" i="3" s="1"/>
  <c r="BF10" i="3" a="1"/>
  <c r="BF10" i="3" s="1"/>
  <c r="BF7" i="3" a="1"/>
  <c r="BF7" i="3" s="1"/>
  <c r="BE12" i="3" a="1"/>
  <c r="BE12" i="3" s="1"/>
  <c r="BE13" i="3" a="1"/>
  <c r="BE13" i="3" s="1"/>
  <c r="BE7" i="3" a="1"/>
  <c r="BE7" i="3" s="1"/>
  <c r="BE10" i="3" a="1"/>
  <c r="BE10" i="3" s="1"/>
  <c r="BE11" i="3" a="1"/>
  <c r="BE11" i="3" s="1"/>
  <c r="BE8" i="3" a="1"/>
  <c r="BE8" i="3" s="1"/>
  <c r="BE5" i="3" a="1"/>
  <c r="BE5" i="3" s="1"/>
  <c r="BE14" i="3" s="1" a="1"/>
  <c r="BE14" i="3" s="1"/>
  <c r="BE6" i="3" a="1"/>
  <c r="BE6" i="3" s="1"/>
  <c r="BE9" i="3" a="1"/>
  <c r="BE9" i="3" s="1"/>
  <c r="BH10" i="3" a="1"/>
  <c r="BH10" i="3" s="1"/>
  <c r="BH6" i="3" a="1"/>
  <c r="BH6" i="3" s="1"/>
  <c r="BH11" i="3" a="1"/>
  <c r="BH11" i="3" s="1"/>
  <c r="BH7" i="3" a="1"/>
  <c r="BH7" i="3" s="1"/>
  <c r="BH12" i="3" a="1"/>
  <c r="BH12" i="3" s="1"/>
  <c r="BH8" i="3" a="1"/>
  <c r="BH8" i="3" s="1"/>
  <c r="BH13" i="3" a="1"/>
  <c r="BH13" i="3" s="1"/>
  <c r="BH9" i="3" a="1"/>
  <c r="BH9" i="3" s="1"/>
  <c r="BH5" i="3" a="1"/>
  <c r="BH5" i="3" s="1"/>
  <c r="BH14" i="3" s="1" a="1"/>
  <c r="BH14" i="3" s="1"/>
  <c r="BI1" i="3"/>
  <c r="BH2" i="3"/>
  <c r="BK4" i="3" l="1"/>
  <c r="BJ4" i="3"/>
  <c r="BG8" i="3" a="1"/>
  <c r="BG8" i="3" s="1"/>
  <c r="BG6" i="3" a="1"/>
  <c r="BG6" i="3" s="1"/>
  <c r="BG7" i="3" a="1"/>
  <c r="BG7" i="3" s="1"/>
  <c r="BG13" i="3" a="1"/>
  <c r="BG13" i="3" s="1"/>
  <c r="BG11" i="3" a="1"/>
  <c r="BG11" i="3" s="1"/>
  <c r="BG5" i="3" a="1"/>
  <c r="BG5" i="3" s="1"/>
  <c r="BG10" i="3" a="1"/>
  <c r="BG10" i="3" s="1"/>
  <c r="BG9" i="3" a="1"/>
  <c r="BG9" i="3" s="1"/>
  <c r="BG12" i="3" a="1"/>
  <c r="BG12" i="3" s="1"/>
  <c r="BI8" i="3" a="1"/>
  <c r="BI8" i="3" s="1"/>
  <c r="BI7" i="3" a="1"/>
  <c r="BI7" i="3" s="1"/>
  <c r="BI9" i="3" a="1"/>
  <c r="BI9" i="3" s="1"/>
  <c r="BI5" i="3" a="1"/>
  <c r="BI5" i="3" s="1"/>
  <c r="BI12" i="3" a="1"/>
  <c r="BI12" i="3" s="1"/>
  <c r="BI6" i="3" a="1"/>
  <c r="BI6" i="3" s="1"/>
  <c r="BI11" i="3" a="1"/>
  <c r="BI11" i="3" s="1"/>
  <c r="BI10" i="3" a="1"/>
  <c r="BI10" i="3" s="1"/>
  <c r="BI13" i="3" a="1"/>
  <c r="BI13" i="3" s="1"/>
  <c r="BJ2" i="3"/>
  <c r="BJ1" i="3"/>
  <c r="BI14" i="3" l="1" a="1"/>
  <c r="BI14" i="3" s="1"/>
  <c r="BJ11" i="3" a="1"/>
  <c r="BJ11" i="3" s="1"/>
  <c r="BJ7" i="3" a="1"/>
  <c r="BJ7" i="3" s="1"/>
  <c r="BJ12" i="3" a="1"/>
  <c r="BJ12" i="3" s="1"/>
  <c r="BJ8" i="3" a="1"/>
  <c r="BJ8" i="3" s="1"/>
  <c r="BJ13" i="3" a="1"/>
  <c r="BJ13" i="3" s="1"/>
  <c r="BJ9" i="3" a="1"/>
  <c r="BJ9" i="3" s="1"/>
  <c r="BJ5" i="3" a="1"/>
  <c r="BJ5" i="3" s="1"/>
  <c r="BJ10" i="3" a="1"/>
  <c r="BJ10" i="3" s="1"/>
  <c r="BJ6" i="3" a="1"/>
  <c r="BJ6" i="3" s="1"/>
  <c r="BK1" i="3"/>
  <c r="BJ14" i="3" l="1" a="1"/>
  <c r="BJ14" i="3" s="1"/>
  <c r="BK8" i="3" a="1"/>
  <c r="BK8" i="3" s="1"/>
  <c r="BK6" i="3" a="1"/>
  <c r="BK6" i="3" s="1"/>
  <c r="BK11" i="3" a="1"/>
  <c r="BK11" i="3" s="1"/>
  <c r="BK7" i="3" a="1"/>
  <c r="BK7" i="3" s="1"/>
  <c r="BK13" i="3" a="1"/>
  <c r="BK13" i="3" s="1"/>
  <c r="BK12" i="3" a="1"/>
  <c r="BK12" i="3" s="1"/>
  <c r="BK9" i="3" a="1"/>
  <c r="BK9" i="3" s="1"/>
  <c r="BK5" i="3" a="1"/>
  <c r="BK5" i="3" s="1"/>
  <c r="BK10" i="3" a="1"/>
  <c r="BK10" i="3" s="1"/>
  <c r="BK14" i="3" l="1" a="1"/>
  <c r="BK14" i="3" s="1"/>
  <c r="E13" i="1" l="1"/>
  <c r="F13" i="1"/>
  <c r="G13" i="1"/>
  <c r="H13" i="1"/>
  <c r="I13" i="1"/>
  <c r="J13" i="1"/>
  <c r="K13" i="1"/>
  <c r="L13" i="1"/>
  <c r="M13" i="1"/>
  <c r="N13" i="1"/>
  <c r="Q13" i="1"/>
  <c r="R13" i="1"/>
  <c r="S13" i="1"/>
  <c r="T13" i="1"/>
  <c r="U13" i="1"/>
  <c r="V13" i="1"/>
  <c r="W13" i="1"/>
  <c r="X13" i="1"/>
  <c r="Y13" i="1"/>
  <c r="Z13" i="1"/>
  <c r="AC13" i="1"/>
  <c r="AD13" i="1"/>
  <c r="AE13" i="1"/>
  <c r="AF13" i="1"/>
  <c r="AG13" i="1"/>
  <c r="AH13" i="1"/>
  <c r="AI13" i="1"/>
  <c r="AJ13" i="1"/>
  <c r="AK13" i="1"/>
  <c r="AL13" i="1"/>
  <c r="AO13" i="1"/>
  <c r="AP13" i="1"/>
  <c r="AQ13" i="1"/>
  <c r="AR13" i="1"/>
  <c r="AS13" i="1"/>
  <c r="AT13" i="1"/>
  <c r="AU13" i="1"/>
  <c r="AV13" i="1"/>
  <c r="AW13" i="1"/>
  <c r="AX13" i="1"/>
  <c r="BA13" i="1"/>
  <c r="BB13" i="1"/>
  <c r="BC13" i="1"/>
  <c r="BD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<sst xmlns="http://schemas.openxmlformats.org/spreadsheetml/2006/main" count="301" uniqueCount="59">
  <si>
    <t>AT</t>
  </si>
  <si>
    <t>Agt9</t>
  </si>
  <si>
    <t>TWA</t>
  </si>
  <si>
    <t>RTT</t>
  </si>
  <si>
    <t>Agt8</t>
  </si>
  <si>
    <t>CA</t>
  </si>
  <si>
    <t>Agt7</t>
  </si>
  <si>
    <t>TP</t>
  </si>
  <si>
    <t>Agt6</t>
  </si>
  <si>
    <t>Agt5</t>
  </si>
  <si>
    <t>Agt4</t>
  </si>
  <si>
    <t>Agt3</t>
  </si>
  <si>
    <t>Agt2</t>
  </si>
  <si>
    <t>Pont</t>
  </si>
  <si>
    <t>Férié</t>
  </si>
  <si>
    <t>Agt1</t>
  </si>
  <si>
    <t>PM</t>
  </si>
  <si>
    <t>AM</t>
  </si>
  <si>
    <t>M</t>
  </si>
  <si>
    <t>L</t>
  </si>
  <si>
    <t>D</t>
  </si>
  <si>
    <t>S</t>
  </si>
  <si>
    <t>V</t>
  </si>
  <si>
    <t>J</t>
  </si>
  <si>
    <t xml:space="preserve">L </t>
  </si>
  <si>
    <t>Agt</t>
  </si>
  <si>
    <t>DateDeb</t>
  </si>
  <si>
    <t>DateFin</t>
  </si>
  <si>
    <t>Motif</t>
  </si>
  <si>
    <t>MAI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</si>
  <si>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</si>
  <si>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</si>
  <si>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</si>
  <si>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</si>
  <si>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</si>
  <si>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</si>
  <si>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</si>
  <si>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</si>
  <si>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</si>
  <si>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</si>
  <si>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</si>
  <si>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</si>
  <si>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</si>
  <si>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</si>
  <si>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Jour férié</t>
  </si>
  <si>
    <t>Dates</t>
  </si>
  <si>
    <t>Jour de l'an</t>
  </si>
  <si>
    <t>Pâques</t>
  </si>
  <si>
    <t>Lundi de Pâques</t>
  </si>
  <si>
    <t>Fête du travail</t>
  </si>
  <si>
    <t>Victoire 39/45</t>
  </si>
  <si>
    <t>Ascension</t>
  </si>
  <si>
    <t>Pentecôte</t>
  </si>
  <si>
    <t>Lundi de Pentecôte</t>
  </si>
  <si>
    <t>Fête Nationale</t>
  </si>
  <si>
    <t>Assomption</t>
  </si>
  <si>
    <t>Toussaint</t>
  </si>
  <si>
    <t>Armistice 14/18</t>
  </si>
  <si>
    <t>Noël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</si>
</sst>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6" formatCode="d"/>
    <numFmt numFmtId="167" formatCode="ddd"/>
  </numFmts>
  <fonts count="9" x14ac:knownFonts="1"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5597D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99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0" borderId="0" xfId="1" applyFont="1" applyAlignment="1">
      <alignment vertical="center"/>
    </xf>
    <xf numFmtId="0" fontId="3" fillId="2" borderId="0" xfId="1" applyFont="1" applyFill="1" applyAlignment="1">
      <alignment horizontal="center" vertical="center"/>
    </xf>
    <xf numFmtId="0" fontId="1" fillId="3" borderId="0" xfId="1" applyFill="1" applyAlignment="1">
      <alignment horizontal="center" vertical="center"/>
    </xf>
    <xf numFmtId="164" fontId="4" fillId="4" borderId="0" xfId="2" applyFont="1" applyFill="1" applyBorder="1" applyAlignment="1">
      <alignment horizontal="center"/>
    </xf>
    <xf numFmtId="0" fontId="2" fillId="5" borderId="0" xfId="1" applyFont="1" applyFill="1" applyAlignment="1">
      <alignment horizontal="center" vertical="center" textRotation="255"/>
    </xf>
    <xf numFmtId="0" fontId="5" fillId="6" borderId="0" xfId="1" applyFont="1" applyFill="1" applyAlignment="1">
      <alignment horizontal="center" vertical="center"/>
    </xf>
    <xf numFmtId="0" fontId="1" fillId="2" borderId="0" xfId="1" applyFill="1" applyAlignment="1">
      <alignment horizontal="center" vertical="center"/>
    </xf>
    <xf numFmtId="0" fontId="3" fillId="2" borderId="0" xfId="1" applyFont="1" applyFill="1"/>
    <xf numFmtId="0" fontId="1" fillId="2" borderId="0" xfId="1" applyFill="1"/>
    <xf numFmtId="0" fontId="1" fillId="7" borderId="0" xfId="1" applyFill="1" applyAlignment="1">
      <alignment horizontal="center" vertical="center"/>
    </xf>
    <xf numFmtId="0" fontId="1" fillId="0" borderId="0" xfId="1"/>
    <xf numFmtId="0" fontId="1" fillId="8" borderId="0" xfId="1" applyFill="1" applyAlignment="1">
      <alignment horizontal="center" vertical="center"/>
    </xf>
    <xf numFmtId="0" fontId="1" fillId="9" borderId="0" xfId="1" applyFill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10" borderId="0" xfId="1" applyFill="1" applyAlignment="1">
      <alignment horizontal="center" vertical="center"/>
    </xf>
    <xf numFmtId="0" fontId="1" fillId="4" borderId="0" xfId="1" applyFill="1" applyAlignment="1">
      <alignment horizontal="center"/>
    </xf>
    <xf numFmtId="0" fontId="4" fillId="2" borderId="0" xfId="1" applyFont="1" applyFill="1"/>
    <xf numFmtId="0" fontId="1" fillId="0" borderId="0" xfId="1" applyAlignment="1">
      <alignment horizontal="center"/>
    </xf>
    <xf numFmtId="14" fontId="0" fillId="0" borderId="0" xfId="0" applyNumberFormat="1"/>
    <xf numFmtId="0" fontId="1" fillId="0" borderId="0" xfId="1" applyAlignment="1">
      <alignment horizontal="center"/>
    </xf>
    <xf numFmtId="0" fontId="1" fillId="4" borderId="0" xfId="1" applyFill="1" applyAlignment="1">
      <alignment horizontal="center"/>
    </xf>
    <xf numFmtId="0" fontId="2" fillId="5" borderId="0" xfId="1" applyFont="1" applyFill="1" applyAlignment="1">
      <alignment horizontal="center" vertical="center" textRotation="255"/>
    </xf>
    <xf numFmtId="0" fontId="2" fillId="4" borderId="0" xfId="1" applyFont="1" applyFill="1" applyAlignment="1">
      <alignment horizontal="center" vertical="center" textRotation="255"/>
    </xf>
    <xf numFmtId="0" fontId="2" fillId="4" borderId="0" xfId="1" applyFont="1" applyFill="1" applyAlignment="1">
      <alignment horizontal="center" vertical="center" textRotation="255" wrapText="1"/>
    </xf>
    <xf numFmtId="166" fontId="1" fillId="4" borderId="0" xfId="1" applyNumberFormat="1" applyFill="1" applyAlignment="1">
      <alignment horizontal="center"/>
    </xf>
    <xf numFmtId="166" fontId="1" fillId="0" borderId="0" xfId="1" applyNumberFormat="1" applyAlignment="1">
      <alignment horizontal="center"/>
    </xf>
    <xf numFmtId="166" fontId="6" fillId="4" borderId="0" xfId="1" applyNumberFormat="1" applyFont="1" applyFill="1" applyAlignment="1">
      <alignment horizontal="center"/>
    </xf>
    <xf numFmtId="167" fontId="1" fillId="0" borderId="0" xfId="1" applyNumberFormat="1" applyAlignment="1">
      <alignment horizontal="center"/>
    </xf>
    <xf numFmtId="166" fontId="1" fillId="4" borderId="0" xfId="1" applyNumberFormat="1" applyFill="1" applyAlignment="1">
      <alignment horizontal="center"/>
    </xf>
    <xf numFmtId="0" fontId="0" fillId="0" borderId="0" xfId="0" applyFont="1"/>
    <xf numFmtId="0" fontId="0" fillId="0" borderId="0" xfId="0" applyAlignment="1">
      <alignment horizontal="center"/>
    </xf>
    <xf numFmtId="166" fontId="0" fillId="0" borderId="0" xfId="0" applyNumberFormat="1" applyFont="1"/>
    <xf numFmtId="0" fontId="0" fillId="0" borderId="0" xfId="0" applyFont="1" applyFill="1"/>
    <xf numFmtId="0" fontId="0" fillId="0" borderId="0" xfId="0" applyAlignment="1">
      <alignment horizontal="left" vertical="center" indent="1"/>
    </xf>
    <xf numFmtId="0" fontId="0" fillId="0" borderId="0" xfId="0" applyFont="1" applyFill="1" applyAlignment="1">
      <alignment horizontal="center"/>
    </xf>
    <xf numFmtId="167" fontId="8" fillId="0" borderId="0" xfId="1" applyNumberFormat="1" applyFont="1" applyFill="1" applyAlignment="1">
      <alignment horizontal="center"/>
    </xf>
    <xf numFmtId="166" fontId="8" fillId="0" borderId="0" xfId="1" applyNumberFormat="1" applyFont="1" applyFill="1" applyAlignment="1">
      <alignment horizontal="center"/>
    </xf>
    <xf numFmtId="0" fontId="8" fillId="0" borderId="0" xfId="1" applyFont="1" applyFill="1" applyAlignment="1">
      <alignment horizontal="center"/>
    </xf>
    <xf numFmtId="0" fontId="8" fillId="0" borderId="0" xfId="1" applyFont="1" applyAlignment="1">
      <alignment horizontal="center"/>
    </xf>
  </cellXfs>
  <cellStyles count="3">
    <cellStyle name="Milliers 2" xfId="2" xr:uid="{8EA7E3E0-2B0A-4773-88E6-A960107C7511}"/>
    <cellStyle name="Normal" xfId="0" builtinId="0"/>
    <cellStyle name="Normal 2 2" xfId="1" xr:uid="{89C7BBD5-B937-4502-BE84-C50F09ED097C}"/>
  </cellStyles>
  <dxfs count="27">
    <dxf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bottom style="thin">
          <color theme="0" tint="-0.34998626667073579"/>
        </bottom>
        <vertical/>
        <horizontal/>
      </border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border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/>
        <horizontal/>
      </border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8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9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19" formatCode="dd/mm/yyyy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theme="0" tint="-0.24994659260841701"/>
        </patternFill>
      </fill>
    </dxf>
    <dxf>
      <numFmt numFmtId="19" formatCode="dd/mm/yyyy"/>
    </dxf>
    <dxf>
      <numFmt numFmtId="19" formatCode="dd/mm/yyyy"/>
    </dxf>
  </dxfs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_EXC\W\Santa\Santa%20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"/>
      <sheetName val="BDCon"/>
      <sheetName val="RefL"/>
      <sheetName val="OUEST-Mai"/>
      <sheetName val="Mémo"/>
    </sheetNames>
    <sheetDataSet>
      <sheetData sheetId="0"/>
      <sheetData sheetId="1">
        <row r="1">
          <cell r="A1">
            <v>2022</v>
          </cell>
        </row>
        <row r="2">
          <cell r="E2">
            <v>44593</v>
          </cell>
        </row>
      </sheetData>
      <sheetData sheetId="2"/>
      <sheetData sheetId="3">
        <row r="1">
          <cell r="A1" t="str">
            <v>DateF</v>
          </cell>
          <cell r="D1" t="str">
            <v>Nom</v>
          </cell>
        </row>
        <row r="2">
          <cell r="A2">
            <v>44562</v>
          </cell>
          <cell r="D2" t="str">
            <v>ANZIANI Aude</v>
          </cell>
          <cell r="M2">
            <v>2022</v>
          </cell>
        </row>
        <row r="3">
          <cell r="A3">
            <v>44668</v>
          </cell>
          <cell r="D3" t="str">
            <v>ARTERIOLE Sonia</v>
          </cell>
        </row>
        <row r="4">
          <cell r="A4">
            <v>44669</v>
          </cell>
          <cell r="D4" t="str">
            <v>ASCHTOUK Marion</v>
          </cell>
          <cell r="M4">
            <v>2</v>
          </cell>
        </row>
        <row r="5">
          <cell r="A5">
            <v>44682</v>
          </cell>
          <cell r="D5" t="str">
            <v xml:space="preserve">BLAIN Mireille </v>
          </cell>
        </row>
        <row r="6">
          <cell r="A6">
            <v>44689</v>
          </cell>
          <cell r="D6" t="str">
            <v>BOURROUSSE Emilie</v>
          </cell>
        </row>
        <row r="7">
          <cell r="A7">
            <v>44707</v>
          </cell>
          <cell r="D7" t="str">
            <v xml:space="preserve">BOUTEAUD Nathalie </v>
          </cell>
        </row>
        <row r="8">
          <cell r="A8">
            <v>44708</v>
          </cell>
          <cell r="D8" t="str">
            <v>CAILLAVET Santa</v>
          </cell>
        </row>
        <row r="9">
          <cell r="A9">
            <v>44717</v>
          </cell>
          <cell r="D9" t="str">
            <v>DALIL Fatima</v>
          </cell>
        </row>
        <row r="10">
          <cell r="A10">
            <v>44718</v>
          </cell>
          <cell r="D10" t="str">
            <v>ELJAYI Samira</v>
          </cell>
        </row>
        <row r="11">
          <cell r="A11">
            <v>44756</v>
          </cell>
          <cell r="D11" t="str">
            <v>FAIVRE Pascaline</v>
          </cell>
        </row>
        <row r="12">
          <cell r="A12">
            <v>44788</v>
          </cell>
          <cell r="D12" t="str">
            <v>FONTENEAU Céline</v>
          </cell>
        </row>
        <row r="13">
          <cell r="A13">
            <v>44866</v>
          </cell>
          <cell r="D13" t="str">
            <v xml:space="preserve">FREZZATO Véronique </v>
          </cell>
        </row>
        <row r="14">
          <cell r="A14">
            <v>44876</v>
          </cell>
          <cell r="D14" t="str">
            <v>GALLOT Gilles</v>
          </cell>
        </row>
        <row r="15">
          <cell r="A15">
            <v>44920</v>
          </cell>
          <cell r="D15" t="str">
            <v>GROUSSET Tiphaine</v>
          </cell>
        </row>
        <row r="16">
          <cell r="A16">
            <v>44927</v>
          </cell>
          <cell r="D16" t="str">
            <v>GUILLAUME</v>
          </cell>
        </row>
        <row r="17">
          <cell r="A17">
            <v>45025</v>
          </cell>
          <cell r="D17" t="str">
            <v>GUILLET Nathalie</v>
          </cell>
        </row>
        <row r="18">
          <cell r="A18">
            <v>45026</v>
          </cell>
          <cell r="D18" t="str">
            <v>HEBUTERNE Laura</v>
          </cell>
        </row>
        <row r="19">
          <cell r="A19">
            <v>45047</v>
          </cell>
          <cell r="D19" t="str">
            <v>LE TALLEC Christine</v>
          </cell>
        </row>
        <row r="20">
          <cell r="A20">
            <v>45054</v>
          </cell>
          <cell r="D20" t="str">
            <v>LECOQ Cyrille</v>
          </cell>
        </row>
        <row r="21">
          <cell r="A21">
            <v>45064</v>
          </cell>
          <cell r="D21" t="str">
            <v>MAUDUIT Marine</v>
          </cell>
        </row>
        <row r="22">
          <cell r="A22">
            <v>45074</v>
          </cell>
          <cell r="D22" t="str">
            <v>MONXIFROT Thérèse</v>
          </cell>
        </row>
        <row r="23">
          <cell r="A23">
            <v>45075</v>
          </cell>
          <cell r="D23" t="str">
            <v>MORTARI Laetitia</v>
          </cell>
        </row>
        <row r="24">
          <cell r="A24">
            <v>45121</v>
          </cell>
          <cell r="D24" t="str">
            <v>OLEJNICZAK Liliane</v>
          </cell>
        </row>
        <row r="25">
          <cell r="A25">
            <v>45153</v>
          </cell>
          <cell r="D25" t="str">
            <v>PAULO Johanne</v>
          </cell>
        </row>
        <row r="26">
          <cell r="A26">
            <v>45231</v>
          </cell>
          <cell r="D26" t="str">
            <v>PIEMONT Gwénola</v>
          </cell>
        </row>
        <row r="27">
          <cell r="A27">
            <v>45241</v>
          </cell>
          <cell r="D27" t="str">
            <v>PILLOT Chrystelle</v>
          </cell>
        </row>
        <row r="28">
          <cell r="A28">
            <v>45285</v>
          </cell>
          <cell r="D28" t="str">
            <v xml:space="preserve">RANNOU Sandrine </v>
          </cell>
        </row>
        <row r="29">
          <cell r="A29">
            <v>45292</v>
          </cell>
          <cell r="D29" t="str">
            <v>RIVOALLAN Laurence</v>
          </cell>
        </row>
        <row r="30">
          <cell r="A30">
            <v>45375</v>
          </cell>
          <cell r="D30" t="str">
            <v>ROLAND LEMOINE Catherine</v>
          </cell>
        </row>
        <row r="31">
          <cell r="A31">
            <v>45376</v>
          </cell>
          <cell r="D31" t="str">
            <v>RUELLO Xavier</v>
          </cell>
        </row>
        <row r="32">
          <cell r="A32">
            <v>45413</v>
          </cell>
          <cell r="D32" t="str">
            <v>SAI TEUN Nayh</v>
          </cell>
        </row>
        <row r="33">
          <cell r="A33">
            <v>45420</v>
          </cell>
          <cell r="D33" t="str">
            <v>SCHEID Nathalie</v>
          </cell>
        </row>
        <row r="34">
          <cell r="A34">
            <v>45414</v>
          </cell>
          <cell r="D34" t="str">
            <v>SECK Catherine</v>
          </cell>
        </row>
        <row r="35">
          <cell r="A35">
            <v>45424</v>
          </cell>
          <cell r="D35" t="str">
            <v>SORIN Maryline</v>
          </cell>
        </row>
        <row r="36">
          <cell r="A36">
            <v>45425</v>
          </cell>
          <cell r="D36" t="str">
            <v>VARLET Laurence</v>
          </cell>
        </row>
        <row r="37">
          <cell r="A37">
            <v>45487</v>
          </cell>
          <cell r="D37" t="str">
            <v>X</v>
          </cell>
        </row>
        <row r="38">
          <cell r="A38">
            <v>45519</v>
          </cell>
          <cell r="D38" t="str">
            <v>Y</v>
          </cell>
        </row>
        <row r="39">
          <cell r="A39">
            <v>45597</v>
          </cell>
          <cell r="D39" t="str">
            <v>Z</v>
          </cell>
        </row>
        <row r="40">
          <cell r="A40">
            <v>45607</v>
          </cell>
        </row>
        <row r="41">
          <cell r="A41">
            <v>45651</v>
          </cell>
        </row>
      </sheetData>
      <sheetData sheetId="4"/>
      <sheetData sheetId="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5EDD61-FFB0-446E-A03B-8BF69B0A4173}" name="Tableau1" displayName="Tableau1" ref="A1:D3" totalsRowShown="0">
  <autoFilter ref="A1:D3" xr:uid="{DF5EDD61-FFB0-446E-A03B-8BF69B0A4173}"/>
  <tableColumns count="4">
    <tableColumn id="1" xr3:uid="{5E19157D-4A96-4F83-9A4C-9544184CA7D4}" name="Agt"/>
    <tableColumn id="2" xr3:uid="{3CC57A77-E43A-4C18-9DF9-980588F531F6}" name="DateDeb" dataDxfId="26"/>
    <tableColumn id="3" xr3:uid="{A52551F5-987B-4C10-9FCD-252CA0341102}" name="DateFin" dataDxfId="25"/>
    <tableColumn id="4" xr3:uid="{2C619DA2-4672-4131-88A5-8E8AC3569034}" name="Motif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100596-9C34-468F-B66E-ADD60FD11785}" name="t_Mois" displayName="t_Mois" ref="D2:D14" totalsRowShown="0">
  <autoFilter ref="D2:D14" xr:uid="{B7100596-9C34-468F-B66E-ADD60FD11785}">
    <filterColumn colId="0" hiddenButton="1"/>
  </autoFilter>
  <tableColumns count="1">
    <tableColumn id="1" xr3:uid="{2ABE1387-CE44-4452-AEE8-A84BF1C0AAE9}" name="Mois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774C5F5-C51D-4AEF-8E3A-C40E1928305E}" name="t_Annee" displayName="t_Annee" ref="B2:B32" totalsRowShown="0" headerRowDxfId="22" dataDxfId="21">
  <autoFilter ref="B2:B32" xr:uid="{0774C5F5-C51D-4AEF-8E3A-C40E1928305E}">
    <filterColumn colId="0" hiddenButton="1"/>
  </autoFilter>
  <tableColumns count="1">
    <tableColumn id="1" xr3:uid="{16FBE3DA-0E1E-4AB7-9F7E-B6306B634014}" name="Année" dataDxfId="23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2D43FC4-3713-435F-A8F1-E9DB9E91DE43}" name="Jours_fériés" displayName="Jours_fériés" ref="F2:G15" totalsRowShown="0">
  <autoFilter ref="F2:G15" xr:uid="{02D43FC4-3713-435F-A8F1-E9DB9E91DE43}">
    <filterColumn colId="0" hiddenButton="1"/>
    <filterColumn colId="1" hiddenButton="1"/>
  </autoFilter>
  <tableColumns count="2">
    <tableColumn id="1" xr3:uid="{B739B7CF-62BF-4DAC-944D-86C94D768D12}" name="Jour férié"/>
    <tableColumn id="3" xr3:uid="{6B59A152-EC79-4E7D-B945-73F74CF4703C}" name="Dates" dataDxfId="2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3235C-1720-4061-9156-D9FB8102F3A4}">
  <sheetPr codeName="Feuil3"/>
  <dimension ref="A1:BD13"/>
  <sheetViews>
    <sheetView workbookViewId="0">
      <selection activeCell="E13" sqref="E13"/>
    </sheetView>
  </sheetViews>
  <sheetFormatPr baseColWidth="10" defaultRowHeight="10.199999999999999" x14ac:dyDescent="0.2"/>
  <cols>
    <col min="1" max="2" width="6.28515625" customWidth="1"/>
    <col min="3" max="4" width="3.42578125" customWidth="1"/>
    <col min="5" max="14" width="5.140625" customWidth="1"/>
    <col min="15" max="16" width="2" customWidth="1"/>
    <col min="17" max="26" width="5.140625" customWidth="1"/>
    <col min="27" max="28" width="3.85546875" bestFit="1" customWidth="1"/>
    <col min="29" max="38" width="5.140625" customWidth="1"/>
    <col min="39" max="40" width="3.85546875" bestFit="1" customWidth="1"/>
    <col min="41" max="46" width="5.140625" customWidth="1"/>
    <col min="47" max="50" width="3.140625" customWidth="1"/>
    <col min="51" max="52" width="3.85546875" bestFit="1" customWidth="1"/>
    <col min="53" max="56" width="5.140625" customWidth="1"/>
  </cols>
  <sheetData>
    <row r="1" spans="1:56" ht="14.4" x14ac:dyDescent="0.3">
      <c r="A1" s="31">
        <v>2022</v>
      </c>
      <c r="C1" s="28">
        <f>C2</f>
        <v>44682</v>
      </c>
      <c r="D1" s="28"/>
      <c r="E1" s="28">
        <f>E2</f>
        <v>44683</v>
      </c>
      <c r="F1" s="28"/>
      <c r="G1" s="20" t="s">
        <v>18</v>
      </c>
      <c r="H1" s="20"/>
      <c r="I1" s="20" t="s">
        <v>18</v>
      </c>
      <c r="J1" s="20"/>
      <c r="K1" s="20" t="s">
        <v>23</v>
      </c>
      <c r="L1" s="20"/>
      <c r="M1" s="20" t="s">
        <v>22</v>
      </c>
      <c r="N1" s="20"/>
      <c r="O1" s="16" t="s">
        <v>21</v>
      </c>
      <c r="P1" s="16" t="s">
        <v>20</v>
      </c>
      <c r="Q1" s="20" t="s">
        <v>24</v>
      </c>
      <c r="R1" s="20"/>
      <c r="S1" s="20" t="s">
        <v>18</v>
      </c>
      <c r="T1" s="20"/>
      <c r="U1" s="20" t="s">
        <v>18</v>
      </c>
      <c r="V1" s="20"/>
      <c r="W1" s="20" t="s">
        <v>23</v>
      </c>
      <c r="X1" s="20"/>
      <c r="Y1" s="20" t="s">
        <v>22</v>
      </c>
      <c r="Z1" s="20"/>
      <c r="AA1" s="16" t="s">
        <v>21</v>
      </c>
      <c r="AB1" s="16" t="s">
        <v>20</v>
      </c>
      <c r="AC1" s="20" t="s">
        <v>24</v>
      </c>
      <c r="AD1" s="20"/>
      <c r="AE1" s="20" t="s">
        <v>18</v>
      </c>
      <c r="AF1" s="20"/>
      <c r="AG1" s="20" t="s">
        <v>18</v>
      </c>
      <c r="AH1" s="20"/>
      <c r="AI1" s="20" t="s">
        <v>23</v>
      </c>
      <c r="AJ1" s="20"/>
      <c r="AK1" s="20" t="s">
        <v>22</v>
      </c>
      <c r="AL1" s="20"/>
      <c r="AM1" s="16" t="s">
        <v>21</v>
      </c>
      <c r="AN1" s="16" t="s">
        <v>20</v>
      </c>
      <c r="AO1" s="20" t="s">
        <v>24</v>
      </c>
      <c r="AP1" s="20"/>
      <c r="AQ1" s="20" t="s">
        <v>18</v>
      </c>
      <c r="AR1" s="20"/>
      <c r="AS1" s="20" t="s">
        <v>18</v>
      </c>
      <c r="AT1" s="20"/>
      <c r="AU1" s="21" t="s">
        <v>23</v>
      </c>
      <c r="AV1" s="21"/>
      <c r="AW1" s="21" t="s">
        <v>22</v>
      </c>
      <c r="AX1" s="21"/>
      <c r="AY1" s="16" t="s">
        <v>21</v>
      </c>
      <c r="AZ1" s="16" t="s">
        <v>20</v>
      </c>
      <c r="BA1" s="20" t="s">
        <v>19</v>
      </c>
      <c r="BB1" s="20"/>
      <c r="BC1" s="20" t="s">
        <v>18</v>
      </c>
      <c r="BD1" s="20"/>
    </row>
    <row r="2" spans="1:56" ht="14.4" x14ac:dyDescent="0.3">
      <c r="A2" t="s">
        <v>29</v>
      </c>
      <c r="C2" s="29">
        <f>DATE(_Annee,MONTH(_Mois&amp;1),1)</f>
        <v>44682</v>
      </c>
      <c r="D2" s="29"/>
      <c r="E2" s="26">
        <f>C2+1</f>
        <v>44683</v>
      </c>
      <c r="F2" s="20"/>
      <c r="G2" s="26">
        <f>E2+1</f>
        <v>44684</v>
      </c>
      <c r="H2" s="20"/>
      <c r="I2" s="26">
        <f>G2+1</f>
        <v>44685</v>
      </c>
      <c r="J2" s="20"/>
      <c r="K2" s="26">
        <f>I2+1</f>
        <v>44686</v>
      </c>
      <c r="L2" s="20"/>
      <c r="M2" s="26">
        <f>K2+1</f>
        <v>44687</v>
      </c>
      <c r="N2" s="20"/>
      <c r="O2" s="27">
        <f>M2+1</f>
        <v>44688</v>
      </c>
      <c r="P2" s="25">
        <f>O2+1</f>
        <v>44689</v>
      </c>
      <c r="Q2" s="26">
        <f>P2+1</f>
        <v>44690</v>
      </c>
      <c r="R2" s="20"/>
      <c r="S2" s="26">
        <f>Q2+1</f>
        <v>44691</v>
      </c>
      <c r="T2" s="20"/>
      <c r="U2" s="26">
        <f>S2+1</f>
        <v>44692</v>
      </c>
      <c r="V2" s="20"/>
      <c r="W2" s="26">
        <f>U2+1</f>
        <v>44693</v>
      </c>
      <c r="X2" s="20"/>
      <c r="Y2" s="26">
        <f>W2+1</f>
        <v>44694</v>
      </c>
      <c r="Z2" s="20"/>
      <c r="AA2" s="25">
        <f>Y2+1</f>
        <v>44695</v>
      </c>
      <c r="AB2" s="25">
        <f>AA2+1</f>
        <v>44696</v>
      </c>
      <c r="AC2" s="26">
        <f>AB2+1</f>
        <v>44697</v>
      </c>
      <c r="AD2" s="20"/>
      <c r="AE2" s="26">
        <f>AC2+1</f>
        <v>44698</v>
      </c>
      <c r="AF2" s="20"/>
      <c r="AG2" s="26">
        <f>AE2+1</f>
        <v>44699</v>
      </c>
      <c r="AH2" s="20"/>
      <c r="AI2" s="26">
        <f>AG2+1</f>
        <v>44700</v>
      </c>
      <c r="AJ2" s="20"/>
      <c r="AK2" s="26">
        <f>AI2+1</f>
        <v>44701</v>
      </c>
      <c r="AL2" s="20"/>
      <c r="AM2" s="25">
        <f>AK2+1</f>
        <v>44702</v>
      </c>
      <c r="AN2" s="25">
        <f>AM2+1</f>
        <v>44703</v>
      </c>
      <c r="AO2" s="26">
        <f>AN2+1</f>
        <v>44704</v>
      </c>
      <c r="AP2" s="20"/>
      <c r="AQ2" s="26">
        <f>AO2+1</f>
        <v>44705</v>
      </c>
      <c r="AR2" s="20"/>
      <c r="AS2" s="26">
        <f>AQ2+1</f>
        <v>44706</v>
      </c>
      <c r="AT2" s="20"/>
      <c r="AU2" s="26">
        <f>AS2+1</f>
        <v>44707</v>
      </c>
      <c r="AV2" s="20"/>
      <c r="AW2" s="26">
        <f>AU2+1</f>
        <v>44708</v>
      </c>
      <c r="AX2" s="20"/>
      <c r="AY2" s="25">
        <f>AW2+1</f>
        <v>44709</v>
      </c>
      <c r="AZ2" s="25">
        <f>IFERROR(IF(MONTH(AY2+1)=MONTH(_Mois&amp;1),AY2+1,""),"")</f>
        <v>44710</v>
      </c>
      <c r="BA2" s="26">
        <f>IFERROR(IF(MONTH(AZ2+1)=MONTH(_Mois&amp;1),AZ2+1,""),"")</f>
        <v>44711</v>
      </c>
      <c r="BB2" s="26">
        <f>IFERROR(IF(MONTH(BA2+1)=MONTH(_Mois&amp;1),BA2+1,""),"")</f>
        <v>44712</v>
      </c>
      <c r="BC2" s="26">
        <f>IFERROR(IF(MONTH(BA2+1)=MONTH(_Mois&amp;1),BA2+1,""),"")</f>
        <v>44712</v>
      </c>
      <c r="BD2" s="26" t="str">
        <f>IFERROR(IF(MONTH(BC2+1)=MONTH(_Mois&amp;1),BC2+1,""),"")</f>
        <v/>
      </c>
    </row>
    <row r="3" spans="1:56" ht="14.4" x14ac:dyDescent="0.3">
      <c r="C3" s="22" t="s">
        <v>14</v>
      </c>
      <c r="D3" s="5"/>
      <c r="E3" s="18" t="s">
        <v>17</v>
      </c>
      <c r="F3" s="18" t="s">
        <v>16</v>
      </c>
      <c r="G3" s="18" t="s">
        <v>17</v>
      </c>
      <c r="H3" s="18" t="s">
        <v>16</v>
      </c>
      <c r="I3" s="18" t="s">
        <v>17</v>
      </c>
      <c r="J3" s="18" t="s">
        <v>16</v>
      </c>
      <c r="K3" s="18" t="s">
        <v>17</v>
      </c>
      <c r="L3" s="18" t="s">
        <v>16</v>
      </c>
      <c r="M3" s="18" t="s">
        <v>17</v>
      </c>
      <c r="N3" s="18" t="s">
        <v>16</v>
      </c>
      <c r="O3" s="16"/>
      <c r="P3" s="23" t="s">
        <v>14</v>
      </c>
      <c r="Q3" s="18" t="s">
        <v>17</v>
      </c>
      <c r="R3" s="18" t="s">
        <v>16</v>
      </c>
      <c r="S3" s="18" t="s">
        <v>17</v>
      </c>
      <c r="T3" s="18" t="s">
        <v>16</v>
      </c>
      <c r="U3" s="18" t="s">
        <v>17</v>
      </c>
      <c r="V3" s="18" t="s">
        <v>16</v>
      </c>
      <c r="W3" s="18" t="s">
        <v>17</v>
      </c>
      <c r="X3" s="18" t="s">
        <v>16</v>
      </c>
      <c r="Y3" s="18" t="s">
        <v>17</v>
      </c>
      <c r="Z3" s="18" t="s">
        <v>16</v>
      </c>
      <c r="AA3" s="16"/>
      <c r="AB3" s="16"/>
      <c r="AC3" s="18" t="s">
        <v>17</v>
      </c>
      <c r="AD3" s="18" t="s">
        <v>16</v>
      </c>
      <c r="AE3" s="18" t="s">
        <v>17</v>
      </c>
      <c r="AF3" s="18" t="s">
        <v>16</v>
      </c>
      <c r="AG3" s="18" t="s">
        <v>17</v>
      </c>
      <c r="AH3" s="18" t="s">
        <v>16</v>
      </c>
      <c r="AI3" s="18" t="s">
        <v>17</v>
      </c>
      <c r="AJ3" s="18" t="s">
        <v>16</v>
      </c>
      <c r="AK3" s="18" t="s">
        <v>17</v>
      </c>
      <c r="AL3" s="18" t="s">
        <v>16</v>
      </c>
      <c r="AM3" s="16"/>
      <c r="AN3" s="16"/>
      <c r="AO3" s="18" t="s">
        <v>17</v>
      </c>
      <c r="AP3" s="18" t="s">
        <v>16</v>
      </c>
      <c r="AQ3" s="18" t="s">
        <v>17</v>
      </c>
      <c r="AR3" s="18" t="s">
        <v>16</v>
      </c>
      <c r="AS3" s="18" t="s">
        <v>17</v>
      </c>
      <c r="AT3" s="18" t="s">
        <v>16</v>
      </c>
      <c r="AU3" s="16" t="s">
        <v>17</v>
      </c>
      <c r="AV3" s="16" t="s">
        <v>16</v>
      </c>
      <c r="AW3" s="16" t="s">
        <v>17</v>
      </c>
      <c r="AX3" s="16" t="s">
        <v>16</v>
      </c>
      <c r="AY3" s="16"/>
      <c r="AZ3" s="16"/>
      <c r="BA3" s="18" t="s">
        <v>17</v>
      </c>
      <c r="BB3" s="18" t="s">
        <v>16</v>
      </c>
      <c r="BC3" s="18" t="s">
        <v>17</v>
      </c>
      <c r="BD3" s="18" t="s">
        <v>16</v>
      </c>
    </row>
    <row r="4" spans="1:56" ht="14.4" x14ac:dyDescent="0.3">
      <c r="A4" t="s">
        <v>15</v>
      </c>
      <c r="C4" s="22"/>
      <c r="D4" s="5"/>
      <c r="E4" s="10" t="s">
        <v>3</v>
      </c>
      <c r="F4" s="10" t="s">
        <v>3</v>
      </c>
      <c r="G4" s="7"/>
      <c r="H4" s="8"/>
      <c r="I4" s="8"/>
      <c r="J4" s="8"/>
      <c r="K4" s="8"/>
      <c r="L4" s="8"/>
      <c r="M4" s="8"/>
      <c r="N4" s="8"/>
      <c r="O4" s="16"/>
      <c r="P4" s="23"/>
      <c r="Q4" s="10" t="s">
        <v>3</v>
      </c>
      <c r="R4" s="10" t="s">
        <v>3</v>
      </c>
      <c r="S4" s="8"/>
      <c r="T4" s="8"/>
      <c r="U4" s="8"/>
      <c r="V4" s="8"/>
      <c r="W4" s="8"/>
      <c r="X4" s="8"/>
      <c r="Y4" s="8"/>
      <c r="Z4" s="8"/>
      <c r="AA4" s="16"/>
      <c r="AB4" s="16"/>
      <c r="AC4" s="12" t="s">
        <v>5</v>
      </c>
      <c r="AD4" s="12" t="s">
        <v>5</v>
      </c>
      <c r="AE4" s="12" t="s">
        <v>5</v>
      </c>
      <c r="AF4" s="12" t="s">
        <v>5</v>
      </c>
      <c r="AG4" s="12" t="s">
        <v>5</v>
      </c>
      <c r="AH4" s="12" t="s">
        <v>5</v>
      </c>
      <c r="AI4" s="12" t="s">
        <v>5</v>
      </c>
      <c r="AJ4" s="12" t="s">
        <v>5</v>
      </c>
      <c r="AK4" s="12" t="s">
        <v>5</v>
      </c>
      <c r="AL4" s="12" t="s">
        <v>5</v>
      </c>
      <c r="AM4" s="16"/>
      <c r="AN4" s="16"/>
      <c r="AO4" s="12" t="s">
        <v>5</v>
      </c>
      <c r="AP4" s="12" t="s">
        <v>5</v>
      </c>
      <c r="AQ4" s="12" t="s">
        <v>5</v>
      </c>
      <c r="AR4" s="12" t="s">
        <v>5</v>
      </c>
      <c r="AS4" s="12" t="s">
        <v>5</v>
      </c>
      <c r="AT4" s="12" t="s">
        <v>5</v>
      </c>
      <c r="AU4" s="24" t="s">
        <v>14</v>
      </c>
      <c r="AV4" s="24"/>
      <c r="AW4" s="24" t="s">
        <v>13</v>
      </c>
      <c r="AX4" s="24"/>
      <c r="AY4" s="16"/>
      <c r="AZ4" s="16"/>
      <c r="BA4" s="12" t="s">
        <v>5</v>
      </c>
      <c r="BB4" s="12" t="s">
        <v>5</v>
      </c>
      <c r="BC4" s="12" t="s">
        <v>5</v>
      </c>
      <c r="BD4" s="12" t="s">
        <v>5</v>
      </c>
    </row>
    <row r="5" spans="1:56" ht="14.4" x14ac:dyDescent="0.3">
      <c r="A5" t="s">
        <v>12</v>
      </c>
      <c r="C5" s="22"/>
      <c r="D5" s="5"/>
      <c r="E5" s="10" t="s">
        <v>3</v>
      </c>
      <c r="F5" s="10" t="s">
        <v>3</v>
      </c>
      <c r="G5" s="8"/>
      <c r="H5" s="8"/>
      <c r="I5" s="6" t="s">
        <v>2</v>
      </c>
      <c r="J5" s="17"/>
      <c r="K5" s="8"/>
      <c r="L5" s="8"/>
      <c r="M5" s="8"/>
      <c r="N5" s="8"/>
      <c r="O5" s="16"/>
      <c r="P5" s="23"/>
      <c r="Q5" s="7"/>
      <c r="R5" s="7"/>
      <c r="S5" s="8"/>
      <c r="T5" s="8"/>
      <c r="U5" s="6" t="s">
        <v>2</v>
      </c>
      <c r="V5" s="10" t="s">
        <v>3</v>
      </c>
      <c r="W5" s="8"/>
      <c r="X5" s="8"/>
      <c r="Y5" s="8"/>
      <c r="Z5" s="8"/>
      <c r="AA5" s="16"/>
      <c r="AB5" s="16"/>
      <c r="AC5" s="7"/>
      <c r="AD5" s="7"/>
      <c r="AE5" s="8"/>
      <c r="AF5" s="8"/>
      <c r="AG5" s="6" t="s">
        <v>2</v>
      </c>
      <c r="AH5" s="10" t="s">
        <v>3</v>
      </c>
      <c r="AI5" s="8"/>
      <c r="AJ5" s="8"/>
      <c r="AK5" s="8"/>
      <c r="AL5" s="8"/>
      <c r="AM5" s="16"/>
      <c r="AN5" s="16"/>
      <c r="AO5" s="7"/>
      <c r="AP5" s="7"/>
      <c r="AQ5" s="8"/>
      <c r="AR5" s="8"/>
      <c r="AS5" s="6" t="s">
        <v>2</v>
      </c>
      <c r="AT5" s="11"/>
      <c r="AU5" s="24"/>
      <c r="AV5" s="24"/>
      <c r="AW5" s="24"/>
      <c r="AX5" s="24"/>
      <c r="AY5" s="16"/>
      <c r="AZ5" s="16"/>
      <c r="BA5" s="7"/>
      <c r="BB5" s="7"/>
      <c r="BC5" s="8"/>
      <c r="BD5" s="8"/>
    </row>
    <row r="6" spans="1:56" ht="14.4" x14ac:dyDescent="0.3">
      <c r="A6" t="s">
        <v>11</v>
      </c>
      <c r="C6" s="22"/>
      <c r="D6" s="5"/>
      <c r="E6" s="10" t="s">
        <v>3</v>
      </c>
      <c r="F6" s="10" t="s">
        <v>3</v>
      </c>
      <c r="G6" s="17"/>
      <c r="H6" s="17"/>
      <c r="I6" s="17"/>
      <c r="J6" s="17"/>
      <c r="K6" s="17"/>
      <c r="L6" s="17"/>
      <c r="M6" s="13" t="s">
        <v>7</v>
      </c>
      <c r="N6" s="13" t="s">
        <v>7</v>
      </c>
      <c r="O6" s="16"/>
      <c r="P6" s="23"/>
      <c r="Q6" s="10" t="s">
        <v>3</v>
      </c>
      <c r="R6" s="10" t="s">
        <v>3</v>
      </c>
      <c r="S6" s="17"/>
      <c r="T6" s="17"/>
      <c r="U6" s="17"/>
      <c r="V6" s="17"/>
      <c r="W6" s="17"/>
      <c r="X6" s="17"/>
      <c r="Y6" s="13" t="s">
        <v>7</v>
      </c>
      <c r="Z6" s="13" t="s">
        <v>7</v>
      </c>
      <c r="AA6" s="16"/>
      <c r="AB6" s="16"/>
      <c r="AC6" s="12" t="s">
        <v>5</v>
      </c>
      <c r="AD6" s="12" t="s">
        <v>5</v>
      </c>
      <c r="AE6" s="17"/>
      <c r="AF6" s="17"/>
      <c r="AG6" s="17"/>
      <c r="AH6" s="17"/>
      <c r="AI6" s="17"/>
      <c r="AJ6" s="17"/>
      <c r="AK6" s="13" t="s">
        <v>7</v>
      </c>
      <c r="AL6" s="13" t="s">
        <v>7</v>
      </c>
      <c r="AM6" s="16"/>
      <c r="AN6" s="16"/>
      <c r="AO6" s="8"/>
      <c r="AP6" s="8"/>
      <c r="AQ6" s="17"/>
      <c r="AR6" s="17"/>
      <c r="AS6" s="17"/>
      <c r="AT6" s="17"/>
      <c r="AU6" s="24"/>
      <c r="AV6" s="24"/>
      <c r="AW6" s="24"/>
      <c r="AX6" s="24"/>
      <c r="AY6" s="16"/>
      <c r="AZ6" s="16"/>
      <c r="BA6" s="17"/>
      <c r="BB6" s="17"/>
      <c r="BC6" s="17"/>
      <c r="BD6" s="17"/>
    </row>
    <row r="7" spans="1:56" ht="14.4" x14ac:dyDescent="0.3">
      <c r="A7" t="s">
        <v>10</v>
      </c>
      <c r="C7" s="22"/>
      <c r="D7" s="5"/>
      <c r="E7" s="8"/>
      <c r="F7" s="8"/>
      <c r="G7" s="8"/>
      <c r="H7" s="8"/>
      <c r="I7" s="10" t="s">
        <v>3</v>
      </c>
      <c r="J7" s="13" t="s">
        <v>7</v>
      </c>
      <c r="K7" s="7"/>
      <c r="L7" s="7"/>
      <c r="M7" s="8"/>
      <c r="N7" s="7"/>
      <c r="O7" s="16"/>
      <c r="P7" s="23"/>
      <c r="Q7" s="12" t="s">
        <v>5</v>
      </c>
      <c r="R7" s="12" t="s">
        <v>5</v>
      </c>
      <c r="S7" s="8"/>
      <c r="T7" s="8"/>
      <c r="U7" s="17"/>
      <c r="V7" s="13" t="s">
        <v>7</v>
      </c>
      <c r="W7" s="7"/>
      <c r="X7" s="7"/>
      <c r="Y7" s="8"/>
      <c r="Z7" s="7"/>
      <c r="AA7" s="16"/>
      <c r="AB7" s="16"/>
      <c r="AC7" s="8"/>
      <c r="AD7" s="8"/>
      <c r="AE7" s="8"/>
      <c r="AF7" s="8"/>
      <c r="AG7" s="10" t="s">
        <v>3</v>
      </c>
      <c r="AH7" s="13" t="s">
        <v>7</v>
      </c>
      <c r="AI7" s="7"/>
      <c r="AJ7" s="7"/>
      <c r="AK7" s="8"/>
      <c r="AL7" s="7"/>
      <c r="AM7" s="16"/>
      <c r="AN7" s="16"/>
      <c r="AO7" s="8"/>
      <c r="AP7" s="8"/>
      <c r="AQ7" s="8"/>
      <c r="AR7" s="8"/>
      <c r="AS7" s="10" t="s">
        <v>3</v>
      </c>
      <c r="AT7" s="13" t="s">
        <v>7</v>
      </c>
      <c r="AU7" s="24"/>
      <c r="AV7" s="24"/>
      <c r="AW7" s="24"/>
      <c r="AX7" s="24"/>
      <c r="AY7" s="16"/>
      <c r="AZ7" s="16"/>
      <c r="BA7" s="8"/>
      <c r="BB7" s="8"/>
      <c r="BC7" s="8"/>
      <c r="BD7" s="8"/>
    </row>
    <row r="8" spans="1:56" ht="14.4" x14ac:dyDescent="0.25">
      <c r="A8" t="s">
        <v>9</v>
      </c>
      <c r="C8" s="22"/>
      <c r="D8" s="5"/>
      <c r="E8" s="7"/>
      <c r="F8" s="8"/>
      <c r="G8" s="7"/>
      <c r="H8" s="8"/>
      <c r="I8" s="8"/>
      <c r="J8" s="8"/>
      <c r="K8" s="12" t="s">
        <v>5</v>
      </c>
      <c r="L8" s="12" t="s">
        <v>5</v>
      </c>
      <c r="M8" s="10" t="s">
        <v>3</v>
      </c>
      <c r="N8" s="10" t="s">
        <v>3</v>
      </c>
      <c r="O8" s="4"/>
      <c r="P8" s="23"/>
      <c r="Q8" s="8"/>
      <c r="R8" s="7"/>
      <c r="S8" s="8"/>
      <c r="T8" s="7"/>
      <c r="U8" s="8"/>
      <c r="V8" s="7"/>
      <c r="W8" s="8"/>
      <c r="X8" s="7"/>
      <c r="Y8" s="8"/>
      <c r="Z8" s="7"/>
      <c r="AA8" s="4"/>
      <c r="AB8" s="4"/>
      <c r="AC8" s="7"/>
      <c r="AD8" s="8"/>
      <c r="AE8" s="7"/>
      <c r="AF8" s="8"/>
      <c r="AG8" s="8"/>
      <c r="AH8" s="8"/>
      <c r="AI8" s="12" t="s">
        <v>5</v>
      </c>
      <c r="AJ8" s="12" t="s">
        <v>5</v>
      </c>
      <c r="AK8" s="10" t="s">
        <v>3</v>
      </c>
      <c r="AL8" s="10" t="s">
        <v>3</v>
      </c>
      <c r="AM8" s="4"/>
      <c r="AN8" s="4"/>
      <c r="AO8" s="12" t="s">
        <v>5</v>
      </c>
      <c r="AP8" s="12" t="s">
        <v>5</v>
      </c>
      <c r="AQ8" s="7"/>
      <c r="AR8" s="8"/>
      <c r="AS8" s="8"/>
      <c r="AT8" s="8"/>
      <c r="AU8" s="24"/>
      <c r="AV8" s="24"/>
      <c r="AW8" s="24"/>
      <c r="AX8" s="24"/>
      <c r="AY8" s="4"/>
      <c r="AZ8" s="4"/>
      <c r="BA8" s="7"/>
      <c r="BB8" s="8"/>
      <c r="BC8" s="7"/>
      <c r="BD8" s="8"/>
    </row>
    <row r="9" spans="1:56" ht="14.4" x14ac:dyDescent="0.25">
      <c r="A9" t="s">
        <v>8</v>
      </c>
      <c r="C9" s="22"/>
      <c r="D9" s="5"/>
      <c r="E9" s="14"/>
      <c r="F9" s="13" t="s">
        <v>7</v>
      </c>
      <c r="G9" s="12" t="s">
        <v>5</v>
      </c>
      <c r="H9" s="13" t="s">
        <v>7</v>
      </c>
      <c r="I9" s="14"/>
      <c r="J9" s="13" t="s">
        <v>7</v>
      </c>
      <c r="K9" s="14"/>
      <c r="L9" s="7"/>
      <c r="M9" s="12" t="s">
        <v>5</v>
      </c>
      <c r="N9" s="13" t="s">
        <v>7</v>
      </c>
      <c r="O9" s="4"/>
      <c r="P9" s="23"/>
      <c r="Q9" s="14"/>
      <c r="R9" s="13" t="s">
        <v>7</v>
      </c>
      <c r="S9" s="14"/>
      <c r="T9" s="13" t="s">
        <v>7</v>
      </c>
      <c r="U9" s="15" t="s">
        <v>7</v>
      </c>
      <c r="V9" s="7"/>
      <c r="W9" s="14"/>
      <c r="X9" s="7"/>
      <c r="Y9" s="8"/>
      <c r="Z9" s="13" t="s">
        <v>7</v>
      </c>
      <c r="AA9" s="4"/>
      <c r="AB9" s="4"/>
      <c r="AC9" s="14"/>
      <c r="AD9" s="13" t="s">
        <v>7</v>
      </c>
      <c r="AE9" s="14"/>
      <c r="AF9" s="13" t="s">
        <v>7</v>
      </c>
      <c r="AG9" s="14"/>
      <c r="AH9" s="13" t="s">
        <v>7</v>
      </c>
      <c r="AI9" s="14"/>
      <c r="AJ9" s="7"/>
      <c r="AK9" s="8"/>
      <c r="AL9" s="13" t="s">
        <v>7</v>
      </c>
      <c r="AM9" s="4"/>
      <c r="AN9" s="4"/>
      <c r="AO9" s="12" t="s">
        <v>5</v>
      </c>
      <c r="AP9" s="13" t="s">
        <v>7</v>
      </c>
      <c r="AQ9" s="12" t="s">
        <v>5</v>
      </c>
      <c r="AR9" s="13" t="s">
        <v>7</v>
      </c>
      <c r="AS9" s="12" t="s">
        <v>5</v>
      </c>
      <c r="AT9" s="13" t="s">
        <v>7</v>
      </c>
      <c r="AU9" s="24"/>
      <c r="AV9" s="24"/>
      <c r="AW9" s="24"/>
      <c r="AX9" s="24"/>
      <c r="AY9" s="4"/>
      <c r="AZ9" s="4"/>
      <c r="BA9" s="12" t="s">
        <v>5</v>
      </c>
      <c r="BB9" s="13" t="s">
        <v>7</v>
      </c>
      <c r="BC9" s="12" t="s">
        <v>5</v>
      </c>
      <c r="BD9" s="13" t="s">
        <v>7</v>
      </c>
    </row>
    <row r="10" spans="1:56" ht="14.4" x14ac:dyDescent="0.25">
      <c r="A10" t="s">
        <v>6</v>
      </c>
      <c r="C10" s="22"/>
      <c r="D10" s="5"/>
      <c r="E10" s="8"/>
      <c r="F10" s="8"/>
      <c r="G10" s="7"/>
      <c r="H10" s="8"/>
      <c r="I10" s="7"/>
      <c r="J10" s="8"/>
      <c r="K10" s="7"/>
      <c r="L10" s="8"/>
      <c r="M10" s="10" t="s">
        <v>3</v>
      </c>
      <c r="N10" s="10" t="s">
        <v>3</v>
      </c>
      <c r="O10" s="4"/>
      <c r="P10" s="23"/>
      <c r="Q10" s="8"/>
      <c r="R10" s="8"/>
      <c r="S10" s="7"/>
      <c r="T10" s="8"/>
      <c r="U10" s="7"/>
      <c r="V10" s="8"/>
      <c r="W10" s="12" t="s">
        <v>5</v>
      </c>
      <c r="X10" s="12" t="s">
        <v>5</v>
      </c>
      <c r="Y10" s="10" t="s">
        <v>3</v>
      </c>
      <c r="Z10" s="10" t="s">
        <v>3</v>
      </c>
      <c r="AA10" s="4"/>
      <c r="AB10" s="4"/>
      <c r="AC10" s="8"/>
      <c r="AD10" s="8"/>
      <c r="AE10" s="7"/>
      <c r="AF10" s="8"/>
      <c r="AG10" s="7"/>
      <c r="AH10" s="8"/>
      <c r="AI10" s="7"/>
      <c r="AJ10" s="8"/>
      <c r="AK10" s="8"/>
      <c r="AL10" s="8"/>
      <c r="AM10" s="4"/>
      <c r="AN10" s="4"/>
      <c r="AO10" s="8"/>
      <c r="AP10" s="8"/>
      <c r="AQ10" s="7"/>
      <c r="AR10" s="8"/>
      <c r="AS10" s="12" t="s">
        <v>5</v>
      </c>
      <c r="AT10" s="12" t="s">
        <v>5</v>
      </c>
      <c r="AU10" s="24"/>
      <c r="AV10" s="24"/>
      <c r="AW10" s="24"/>
      <c r="AX10" s="24"/>
      <c r="AY10" s="4"/>
      <c r="AZ10" s="4"/>
      <c r="BA10" s="12" t="s">
        <v>5</v>
      </c>
      <c r="BB10" s="12" t="s">
        <v>5</v>
      </c>
      <c r="BC10" s="7"/>
      <c r="BD10" s="8"/>
    </row>
    <row r="11" spans="1:56" ht="14.4" x14ac:dyDescent="0.3">
      <c r="A11" t="s">
        <v>4</v>
      </c>
      <c r="C11" s="22"/>
      <c r="D11" s="5"/>
      <c r="E11" s="8"/>
      <c r="F11" s="7"/>
      <c r="G11" s="6" t="s">
        <v>2</v>
      </c>
      <c r="H11" s="6" t="s">
        <v>2</v>
      </c>
      <c r="I11" s="10" t="s">
        <v>3</v>
      </c>
      <c r="J11" s="10" t="s">
        <v>3</v>
      </c>
      <c r="K11" s="7"/>
      <c r="L11" s="9"/>
      <c r="M11" s="8"/>
      <c r="N11" s="8"/>
      <c r="O11" s="4"/>
      <c r="P11" s="23"/>
      <c r="Q11" s="6" t="s">
        <v>2</v>
      </c>
      <c r="R11" s="6" t="s">
        <v>2</v>
      </c>
      <c r="S11" s="11"/>
      <c r="T11" s="11"/>
      <c r="U11" s="10" t="s">
        <v>3</v>
      </c>
      <c r="V11" s="10" t="s">
        <v>3</v>
      </c>
      <c r="W11" s="7"/>
      <c r="X11" s="9"/>
      <c r="Y11" s="8"/>
      <c r="Z11" s="8"/>
      <c r="AA11" s="4"/>
      <c r="AB11" s="4"/>
      <c r="AC11" s="8"/>
      <c r="AD11" s="7"/>
      <c r="AE11" s="6" t="s">
        <v>2</v>
      </c>
      <c r="AF11" s="6" t="s">
        <v>2</v>
      </c>
      <c r="AG11" s="7"/>
      <c r="AH11" s="8"/>
      <c r="AI11" s="7"/>
      <c r="AJ11" s="9"/>
      <c r="AK11" s="8"/>
      <c r="AL11" s="8"/>
      <c r="AM11" s="4"/>
      <c r="AN11" s="4"/>
      <c r="AO11" s="8"/>
      <c r="AP11" s="7"/>
      <c r="AQ11" s="6" t="s">
        <v>2</v>
      </c>
      <c r="AR11" s="6" t="s">
        <v>2</v>
      </c>
      <c r="AS11" s="7"/>
      <c r="AT11" s="7"/>
      <c r="AU11" s="24"/>
      <c r="AV11" s="24"/>
      <c r="AW11" s="24"/>
      <c r="AX11" s="24"/>
      <c r="AY11" s="4"/>
      <c r="AZ11" s="4"/>
      <c r="BA11" s="8"/>
      <c r="BB11" s="7"/>
      <c r="BC11" s="6" t="s">
        <v>2</v>
      </c>
      <c r="BD11" s="6" t="s">
        <v>2</v>
      </c>
    </row>
    <row r="12" spans="1:56" ht="14.4" x14ac:dyDescent="0.25">
      <c r="A12" t="s">
        <v>1</v>
      </c>
      <c r="C12" s="22"/>
      <c r="D12" s="5"/>
      <c r="E12" s="3" t="str">
        <f t="array" ref="E12">IFERROR(INDEX(Tableau1[Motif],MATCH($A12,IF(E$2&gt;=Tableau1[DateDeb],IF(E$2&lt;=Tableau1[DateFin],Tableau1[Agt]),""),0)),"")</f>
        <v>AT</v>
      </c>
      <c r="F12" s="3" t="str" cm="1">
        <f t="array" ref="F12">IFERROR(INDEX(Tableau1[Motif],MATCH($A12,IF(E$2&gt;=Tableau1[DateDeb],IF(E$2&lt;=Tableau1[DateFin],Tableau1[Agt]),""),0)),"")</f>
        <v>AT</v>
      </c>
      <c r="G12" s="3" t="str">
        <f t="array" ref="G12">IFERROR(INDEX(Tableau1[Motif],MATCH($A12,IF(G$2&gt;=Tableau1[DateDeb],IF(G$2&lt;=Tableau1[DateFin],Tableau1[Agt]),""),0)),"")</f>
        <v>AT</v>
      </c>
      <c r="H12" s="3" t="str" cm="1">
        <f t="array" ref="H12">IFERROR(INDEX(Tableau1[Motif],MATCH($A12,IF(G$2&gt;=Tableau1[DateDeb],IF(G$2&lt;=Tableau1[DateFin],Tableau1[Agt]),""),0)),"")</f>
        <v>AT</v>
      </c>
      <c r="I12" s="3" t="str">
        <f t="array" ref="I12">IFERROR(INDEX(Tableau1[Motif],MATCH($A12,IF(I$2&gt;=Tableau1[DateDeb],IF(I$2&lt;=Tableau1[DateFin],Tableau1[Agt]),""),0)),"")</f>
        <v>AT</v>
      </c>
      <c r="J12" s="3" t="str" cm="1">
        <f t="array" ref="J12">IFERROR(INDEX(Tableau1[Motif],MATCH($A12,IF(I$2&gt;=Tableau1[DateDeb],IF(I$2&lt;=Tableau1[DateFin],Tableau1[Agt]),""),0)),"")</f>
        <v>AT</v>
      </c>
      <c r="K12" s="3" t="str">
        <f t="array" ref="K12">IFERROR(INDEX(Tableau1[Motif],MATCH($A12,IF(K$2&gt;=Tableau1[DateDeb],IF(K$2&lt;=Tableau1[DateFin],Tableau1[Agt]),""),0)),"")</f>
        <v>AT</v>
      </c>
      <c r="L12" s="3" t="str" cm="1">
        <f t="array" ref="L12">IFERROR(INDEX(Tableau1[Motif],MATCH($A12,IF(K$2&gt;=Tableau1[DateDeb],IF(K$2&lt;=Tableau1[DateFin],Tableau1[Agt]),""),0)),"")</f>
        <v>AT</v>
      </c>
      <c r="M12" s="3" t="str">
        <f t="array" ref="M12">IFERROR(INDEX(Tableau1[Motif],MATCH($A12,IF(M$2&gt;=Tableau1[DateDeb],IF(M$2&lt;=Tableau1[DateFin],Tableau1[Agt]),""),0)),"")</f>
        <v>AT</v>
      </c>
      <c r="N12" s="3" t="str" cm="1">
        <f t="array" ref="N12">IFERROR(INDEX(Tableau1[Motif],MATCH($A12,IF(M$2&gt;=Tableau1[DateDeb],IF(M$2&lt;=Tableau1[DateFin],Tableau1[Agt]),""),0)),"")</f>
        <v>AT</v>
      </c>
      <c r="O12" s="4"/>
      <c r="P12" s="23"/>
      <c r="Q12" s="3"/>
      <c r="R12" s="3"/>
      <c r="S12" s="3"/>
      <c r="T12" s="3"/>
      <c r="U12" s="3"/>
      <c r="V12" s="3"/>
      <c r="W12" s="3"/>
      <c r="X12" s="3"/>
      <c r="Y12" s="3"/>
      <c r="Z12" s="3"/>
      <c r="AA12" s="4"/>
      <c r="AB12" s="4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4"/>
      <c r="AN12" s="4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4"/>
      <c r="AZ12" s="4"/>
      <c r="BA12" s="3"/>
      <c r="BB12" s="3"/>
      <c r="BC12" s="3"/>
      <c r="BD12" s="3"/>
    </row>
    <row r="13" spans="1:56" ht="13.8" x14ac:dyDescent="0.2">
      <c r="C13" s="2"/>
      <c r="D13" s="2"/>
      <c r="E13" s="1">
        <f t="shared" ref="E13:N13" si="0">COUNTBLANK(E4:E12)</f>
        <v>5</v>
      </c>
      <c r="F13" s="1">
        <f t="shared" si="0"/>
        <v>4</v>
      </c>
      <c r="G13" s="1">
        <f t="shared" si="0"/>
        <v>6</v>
      </c>
      <c r="H13" s="1">
        <f t="shared" si="0"/>
        <v>6</v>
      </c>
      <c r="I13" s="1">
        <f t="shared" si="0"/>
        <v>5</v>
      </c>
      <c r="J13" s="1">
        <f t="shared" si="0"/>
        <v>5</v>
      </c>
      <c r="K13" s="1">
        <f t="shared" si="0"/>
        <v>7</v>
      </c>
      <c r="L13" s="1">
        <f t="shared" si="0"/>
        <v>7</v>
      </c>
      <c r="M13" s="1">
        <f t="shared" si="0"/>
        <v>4</v>
      </c>
      <c r="N13" s="1">
        <f t="shared" si="0"/>
        <v>4</v>
      </c>
      <c r="O13" s="2"/>
      <c r="P13" s="2"/>
      <c r="Q13" s="1">
        <f t="shared" ref="Q13:Z13" si="1">COUNTBLANK(Q4:Q12)</f>
        <v>5</v>
      </c>
      <c r="R13" s="1">
        <f t="shared" si="1"/>
        <v>4</v>
      </c>
      <c r="S13" s="1">
        <f t="shared" si="1"/>
        <v>9</v>
      </c>
      <c r="T13" s="1">
        <f t="shared" si="1"/>
        <v>8</v>
      </c>
      <c r="U13" s="1">
        <f t="shared" si="1"/>
        <v>6</v>
      </c>
      <c r="V13" s="1">
        <f t="shared" si="1"/>
        <v>6</v>
      </c>
      <c r="W13" s="1">
        <f t="shared" si="1"/>
        <v>8</v>
      </c>
      <c r="X13" s="1">
        <f t="shared" si="1"/>
        <v>8</v>
      </c>
      <c r="Y13" s="1">
        <f t="shared" si="1"/>
        <v>7</v>
      </c>
      <c r="Z13" s="1">
        <f t="shared" si="1"/>
        <v>6</v>
      </c>
      <c r="AA13" s="2"/>
      <c r="AB13" s="2"/>
      <c r="AC13" s="1">
        <f t="shared" ref="AC13:AL13" si="2">COUNTBLANK(AC4:AC12)</f>
        <v>7</v>
      </c>
      <c r="AD13" s="1">
        <f t="shared" si="2"/>
        <v>6</v>
      </c>
      <c r="AE13" s="1">
        <f t="shared" si="2"/>
        <v>7</v>
      </c>
      <c r="AF13" s="1">
        <f t="shared" si="2"/>
        <v>6</v>
      </c>
      <c r="AG13" s="1">
        <f t="shared" si="2"/>
        <v>6</v>
      </c>
      <c r="AH13" s="1">
        <f t="shared" si="2"/>
        <v>5</v>
      </c>
      <c r="AI13" s="1">
        <f t="shared" si="2"/>
        <v>7</v>
      </c>
      <c r="AJ13" s="1">
        <f t="shared" si="2"/>
        <v>7</v>
      </c>
      <c r="AK13" s="1">
        <f t="shared" si="2"/>
        <v>6</v>
      </c>
      <c r="AL13" s="1">
        <f t="shared" si="2"/>
        <v>5</v>
      </c>
      <c r="AM13" s="2"/>
      <c r="AN13" s="2"/>
      <c r="AO13" s="1">
        <f t="shared" ref="AO13:AX13" si="3">COUNTBLANK(AO4:AO12)</f>
        <v>6</v>
      </c>
      <c r="AP13" s="1">
        <f t="shared" si="3"/>
        <v>6</v>
      </c>
      <c r="AQ13" s="1">
        <f t="shared" si="3"/>
        <v>6</v>
      </c>
      <c r="AR13" s="1">
        <f t="shared" si="3"/>
        <v>6</v>
      </c>
      <c r="AS13" s="1">
        <f t="shared" si="3"/>
        <v>4</v>
      </c>
      <c r="AT13" s="1">
        <f t="shared" si="3"/>
        <v>5</v>
      </c>
      <c r="AU13" s="1">
        <f t="shared" si="3"/>
        <v>8</v>
      </c>
      <c r="AV13" s="1">
        <f t="shared" si="3"/>
        <v>9</v>
      </c>
      <c r="AW13" s="1">
        <f t="shared" si="3"/>
        <v>8</v>
      </c>
      <c r="AX13" s="1">
        <f t="shared" si="3"/>
        <v>9</v>
      </c>
      <c r="AY13" s="2"/>
      <c r="AZ13" s="2"/>
      <c r="BA13" s="1">
        <f>COUNTBLANK(BA4:BA12)</f>
        <v>6</v>
      </c>
      <c r="BB13" s="1">
        <f>COUNTBLANK(BB4:BB12)</f>
        <v>6</v>
      </c>
      <c r="BC13" s="1">
        <f>COUNTBLANK(BC4:BC12)</f>
        <v>6</v>
      </c>
      <c r="BD13" s="1">
        <f>COUNTBLANK(BD4:BD12)</f>
        <v>6</v>
      </c>
    </row>
  </sheetData>
  <mergeCells count="50">
    <mergeCell ref="C1:D1"/>
    <mergeCell ref="BC2:BD2"/>
    <mergeCell ref="C3:C12"/>
    <mergeCell ref="P3:P12"/>
    <mergeCell ref="AU4:AV11"/>
    <mergeCell ref="AW4:AX11"/>
    <mergeCell ref="AG2:AH2"/>
    <mergeCell ref="AI2:AJ2"/>
    <mergeCell ref="C2:D2"/>
    <mergeCell ref="AC2:AD2"/>
    <mergeCell ref="AE2:AF2"/>
    <mergeCell ref="AU2:AV2"/>
    <mergeCell ref="AW2:AX2"/>
    <mergeCell ref="BA2:BB2"/>
    <mergeCell ref="BA1:BB1"/>
    <mergeCell ref="BC1:BD1"/>
    <mergeCell ref="E2:F2"/>
    <mergeCell ref="G2:H2"/>
    <mergeCell ref="I2:J2"/>
    <mergeCell ref="K2:L2"/>
    <mergeCell ref="M2:N2"/>
    <mergeCell ref="Q2:R2"/>
    <mergeCell ref="AK2:AL2"/>
    <mergeCell ref="AO2:AP2"/>
    <mergeCell ref="AQ2:AR2"/>
    <mergeCell ref="AS2:AT2"/>
    <mergeCell ref="S2:T2"/>
    <mergeCell ref="U2:V2"/>
    <mergeCell ref="W2:X2"/>
    <mergeCell ref="Y2:Z2"/>
    <mergeCell ref="AO1:AP1"/>
    <mergeCell ref="AQ1:AR1"/>
    <mergeCell ref="AS1:AT1"/>
    <mergeCell ref="AU1:AV1"/>
    <mergeCell ref="AW1:AX1"/>
    <mergeCell ref="AC1:AD1"/>
    <mergeCell ref="AE1:AF1"/>
    <mergeCell ref="AG1:AH1"/>
    <mergeCell ref="AI1:AJ1"/>
    <mergeCell ref="AK1:AL1"/>
    <mergeCell ref="Q1:R1"/>
    <mergeCell ref="S1:T1"/>
    <mergeCell ref="U1:V1"/>
    <mergeCell ref="W1:X1"/>
    <mergeCell ref="Y1:Z1"/>
    <mergeCell ref="E1:F1"/>
    <mergeCell ref="G1:H1"/>
    <mergeCell ref="I1:J1"/>
    <mergeCell ref="K1:L1"/>
    <mergeCell ref="M1:N1"/>
  </mergeCells>
  <conditionalFormatting sqref="Q13:Z13">
    <cfRule type="iconSet" priority="5">
      <iconSet>
        <cfvo type="percent" val="0"/>
        <cfvo type="num" val="3"/>
        <cfvo type="num" val="4"/>
      </iconSet>
    </cfRule>
  </conditionalFormatting>
  <conditionalFormatting sqref="AC13:AL13">
    <cfRule type="iconSet" priority="4">
      <iconSet>
        <cfvo type="percent" val="0"/>
        <cfvo type="num" val="3"/>
        <cfvo type="num" val="4"/>
      </iconSet>
    </cfRule>
  </conditionalFormatting>
  <conditionalFormatting sqref="AO13:AV13">
    <cfRule type="iconSet" priority="3">
      <iconSet>
        <cfvo type="percent" val="0"/>
        <cfvo type="num" val="3"/>
        <cfvo type="num" val="4"/>
      </iconSet>
    </cfRule>
  </conditionalFormatting>
  <conditionalFormatting sqref="BA13:BB13">
    <cfRule type="iconSet" priority="6">
      <iconSet>
        <cfvo type="percent" val="0"/>
        <cfvo type="num" val="3"/>
        <cfvo type="num" val="4"/>
      </iconSet>
    </cfRule>
  </conditionalFormatting>
  <conditionalFormatting sqref="AW13:AX13">
    <cfRule type="iconSet" priority="2">
      <iconSet>
        <cfvo type="percent" val="0"/>
        <cfvo type="num" val="3"/>
        <cfvo type="num" val="4"/>
      </iconSet>
    </cfRule>
  </conditionalFormatting>
  <conditionalFormatting sqref="BC13:BD13">
    <cfRule type="iconSet" priority="7">
      <iconSet>
        <cfvo type="percent" val="0"/>
        <cfvo type="num" val="3"/>
        <cfvo type="num" val="4"/>
      </iconSet>
    </cfRule>
  </conditionalFormatting>
  <conditionalFormatting sqref="I13:N13">
    <cfRule type="iconSet" priority="8">
      <iconSet>
        <cfvo type="percent" val="0"/>
        <cfvo type="num" val="3"/>
        <cfvo type="num" val="4"/>
      </iconSet>
    </cfRule>
  </conditionalFormatting>
  <conditionalFormatting sqref="E13:H13">
    <cfRule type="iconSet" priority="1">
      <iconSet>
        <cfvo type="percent" val="0"/>
        <cfvo type="num" val="3"/>
        <cfvo type="num" val="4"/>
      </iconSet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2A074-A2A3-42AA-A761-43899445664D}">
  <sheetPr codeName="Feuil1"/>
  <dimension ref="A1:D3"/>
  <sheetViews>
    <sheetView workbookViewId="0">
      <selection activeCell="C3" sqref="C3"/>
    </sheetView>
  </sheetViews>
  <sheetFormatPr baseColWidth="10" defaultRowHeight="10.199999999999999" x14ac:dyDescent="0.2"/>
  <sheetData>
    <row r="1" spans="1:4" x14ac:dyDescent="0.2">
      <c r="A1" t="s">
        <v>25</v>
      </c>
      <c r="B1" t="s">
        <v>26</v>
      </c>
      <c r="C1" t="s">
        <v>27</v>
      </c>
      <c r="D1" t="s">
        <v>28</v>
      </c>
    </row>
    <row r="2" spans="1:4" x14ac:dyDescent="0.2">
      <c r="A2" t="s">
        <v>15</v>
      </c>
      <c r="B2" s="19">
        <v>44697</v>
      </c>
      <c r="C2" s="19">
        <v>44723</v>
      </c>
      <c r="D2" t="s">
        <v>5</v>
      </c>
    </row>
    <row r="3" spans="1:4" x14ac:dyDescent="0.2">
      <c r="A3" t="s">
        <v>1</v>
      </c>
      <c r="B3" s="19">
        <v>44671</v>
      </c>
      <c r="C3" s="19">
        <v>44756</v>
      </c>
      <c r="D3" t="s"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D209EB-A123-4D77-95A5-51A9906E5C6E}">
  <dimension ref="A1:BK14"/>
  <sheetViews>
    <sheetView showGridLines="0" tabSelected="1" topLeftCell="A2" zoomScale="99" zoomScaleNormal="99" workbookViewId="0">
      <selection activeCell="B18" sqref="B18"/>
    </sheetView>
  </sheetViews>
  <sheetFormatPr baseColWidth="10" defaultRowHeight="10.199999999999999" outlineLevelRow="1" x14ac:dyDescent="0.2"/>
  <cols>
    <col min="1" max="1" width="9.7109375" style="30" customWidth="1"/>
    <col min="2" max="63" width="6.7109375" style="30" customWidth="1"/>
    <col min="64" max="16384" width="11.42578125" style="30"/>
  </cols>
  <sheetData>
    <row r="1" spans="1:63" hidden="1" outlineLevel="1" x14ac:dyDescent="0.2">
      <c r="B1" s="32">
        <f>B3</f>
        <v>44682</v>
      </c>
      <c r="C1" s="32">
        <f>B1</f>
        <v>44682</v>
      </c>
      <c r="D1" s="32">
        <f>D3</f>
        <v>44683</v>
      </c>
      <c r="E1" s="32">
        <f>D1</f>
        <v>44683</v>
      </c>
      <c r="F1" s="32">
        <f t="shared" ref="F1:AK1" si="0">F3</f>
        <v>44684</v>
      </c>
      <c r="G1" s="32">
        <f t="shared" ref="G1:AL1" si="1">F1</f>
        <v>44684</v>
      </c>
      <c r="H1" s="32">
        <f t="shared" ref="H1:AM1" si="2">H3</f>
        <v>44685</v>
      </c>
      <c r="I1" s="32">
        <f t="shared" ref="I1:AN1" si="3">H1</f>
        <v>44685</v>
      </c>
      <c r="J1" s="32">
        <f t="shared" ref="J1:AO1" si="4">J3</f>
        <v>44686</v>
      </c>
      <c r="K1" s="32">
        <f t="shared" ref="K1:AP1" si="5">J1</f>
        <v>44686</v>
      </c>
      <c r="L1" s="32">
        <f t="shared" ref="L1:AQ1" si="6">L3</f>
        <v>44687</v>
      </c>
      <c r="M1" s="32">
        <f t="shared" ref="M1:AR1" si="7">L1</f>
        <v>44687</v>
      </c>
      <c r="N1" s="32">
        <f t="shared" ref="N1:AS1" si="8">N3</f>
        <v>44688</v>
      </c>
      <c r="O1" s="32">
        <f t="shared" ref="O1:AT1" si="9">N1</f>
        <v>44688</v>
      </c>
      <c r="P1" s="32">
        <f t="shared" ref="P1:BK1" si="10">P3</f>
        <v>44689</v>
      </c>
      <c r="Q1" s="32">
        <f t="shared" ref="Q1:BK1" si="11">P1</f>
        <v>44689</v>
      </c>
      <c r="R1" s="32">
        <f t="shared" ref="R1:BK1" si="12">R3</f>
        <v>44690</v>
      </c>
      <c r="S1" s="32">
        <f t="shared" ref="S1:BK1" si="13">R1</f>
        <v>44690</v>
      </c>
      <c r="T1" s="32">
        <f t="shared" ref="T1:BK1" si="14">T3</f>
        <v>44691</v>
      </c>
      <c r="U1" s="32">
        <f t="shared" ref="U1:BK1" si="15">T1</f>
        <v>44691</v>
      </c>
      <c r="V1" s="32">
        <f t="shared" ref="V1:BK1" si="16">V3</f>
        <v>44692</v>
      </c>
      <c r="W1" s="32">
        <f t="shared" ref="W1:BK1" si="17">V1</f>
        <v>44692</v>
      </c>
      <c r="X1" s="32">
        <f t="shared" ref="X1:BK1" si="18">X3</f>
        <v>44693</v>
      </c>
      <c r="Y1" s="32">
        <f t="shared" ref="Y1:BK1" si="19">X1</f>
        <v>44693</v>
      </c>
      <c r="Z1" s="32">
        <f t="shared" ref="Z1:BK1" si="20">Z3</f>
        <v>44694</v>
      </c>
      <c r="AA1" s="32">
        <f t="shared" ref="AA1:BK1" si="21">Z1</f>
        <v>44694</v>
      </c>
      <c r="AB1" s="32">
        <f t="shared" ref="AB1:BK1" si="22">AB3</f>
        <v>44695</v>
      </c>
      <c r="AC1" s="32">
        <f t="shared" ref="AC1:BK1" si="23">AB1</f>
        <v>44695</v>
      </c>
      <c r="AD1" s="32">
        <f t="shared" ref="AD1:BK1" si="24">AD3</f>
        <v>44696</v>
      </c>
      <c r="AE1" s="32">
        <f t="shared" ref="AE1:BK1" si="25">AD1</f>
        <v>44696</v>
      </c>
      <c r="AF1" s="32">
        <f t="shared" ref="AF1:BK1" si="26">AF3</f>
        <v>44697</v>
      </c>
      <c r="AG1" s="32">
        <f t="shared" ref="AG1:BK1" si="27">AF1</f>
        <v>44697</v>
      </c>
      <c r="AH1" s="32">
        <f t="shared" ref="AH1:BK1" si="28">AH3</f>
        <v>44698</v>
      </c>
      <c r="AI1" s="32">
        <f t="shared" ref="AI1:BK1" si="29">AH1</f>
        <v>44698</v>
      </c>
      <c r="AJ1" s="32">
        <f t="shared" ref="AJ1:BK1" si="30">AJ3</f>
        <v>44699</v>
      </c>
      <c r="AK1" s="32">
        <f t="shared" ref="AK1:BK1" si="31">AJ1</f>
        <v>44699</v>
      </c>
      <c r="AL1" s="32">
        <f t="shared" ref="AL1:BK1" si="32">AL3</f>
        <v>44700</v>
      </c>
      <c r="AM1" s="32">
        <f t="shared" ref="AM1:BK1" si="33">AL1</f>
        <v>44700</v>
      </c>
      <c r="AN1" s="32">
        <f t="shared" ref="AN1:BK1" si="34">AN3</f>
        <v>44701</v>
      </c>
      <c r="AO1" s="32">
        <f t="shared" ref="AO1:BK1" si="35">AN1</f>
        <v>44701</v>
      </c>
      <c r="AP1" s="32">
        <f t="shared" ref="AP1:BK1" si="36">AP3</f>
        <v>44702</v>
      </c>
      <c r="AQ1" s="32">
        <f t="shared" ref="AQ1:BK1" si="37">AP1</f>
        <v>44702</v>
      </c>
      <c r="AR1" s="32">
        <f t="shared" ref="AR1:BK1" si="38">AR3</f>
        <v>44703</v>
      </c>
      <c r="AS1" s="32">
        <f t="shared" ref="AS1:BK1" si="39">AR1</f>
        <v>44703</v>
      </c>
      <c r="AT1" s="32">
        <f t="shared" ref="AT1:BK1" si="40">AT3</f>
        <v>44704</v>
      </c>
      <c r="AU1" s="32">
        <f t="shared" ref="AU1:BK1" si="41">AT1</f>
        <v>44704</v>
      </c>
      <c r="AV1" s="32">
        <f t="shared" ref="AV1:BK1" si="42">AV3</f>
        <v>44705</v>
      </c>
      <c r="AW1" s="32">
        <f t="shared" ref="AW1:BK1" si="43">AV1</f>
        <v>44705</v>
      </c>
      <c r="AX1" s="32">
        <f t="shared" ref="AX1:BK1" si="44">AX3</f>
        <v>44706</v>
      </c>
      <c r="AY1" s="32">
        <f t="shared" ref="AY1:BK1" si="45">AX1</f>
        <v>44706</v>
      </c>
      <c r="AZ1" s="32">
        <f t="shared" ref="AZ1:BK1" si="46">AZ3</f>
        <v>44707</v>
      </c>
      <c r="BA1" s="32">
        <f t="shared" ref="BA1:BK1" si="47">AZ1</f>
        <v>44707</v>
      </c>
      <c r="BB1" s="32">
        <f t="shared" ref="BB1:BK1" si="48">BB3</f>
        <v>44708</v>
      </c>
      <c r="BC1" s="32">
        <f t="shared" ref="BC1:BK1" si="49">BB1</f>
        <v>44708</v>
      </c>
      <c r="BD1" s="32">
        <f t="shared" ref="BD1:BK1" si="50">BD3</f>
        <v>44709</v>
      </c>
      <c r="BE1" s="32">
        <f t="shared" ref="BE1:BK1" si="51">BD1</f>
        <v>44709</v>
      </c>
      <c r="BF1" s="32">
        <f t="shared" ref="BF1:BK1" si="52">BF3</f>
        <v>44710</v>
      </c>
      <c r="BG1" s="32">
        <f t="shared" ref="BG1:BK1" si="53">BF1</f>
        <v>44710</v>
      </c>
      <c r="BH1" s="32">
        <f t="shared" ref="BH1:BK1" si="54">BH3</f>
        <v>44711</v>
      </c>
      <c r="BI1" s="32">
        <f t="shared" ref="BI1:BK1" si="55">BH1</f>
        <v>44711</v>
      </c>
      <c r="BJ1" s="32">
        <f t="shared" ref="BJ1:BK1" si="56">BJ3</f>
        <v>44712</v>
      </c>
      <c r="BK1" s="32">
        <f t="shared" ref="BK1" si="57">BJ1</f>
        <v>44712</v>
      </c>
    </row>
    <row r="2" spans="1:63" s="33" customFormat="1" collapsed="1" x14ac:dyDescent="0.2">
      <c r="A2" s="35">
        <v>2022</v>
      </c>
      <c r="B2" s="36">
        <f>B3</f>
        <v>44682</v>
      </c>
      <c r="C2" s="36"/>
      <c r="D2" s="36">
        <f>D3</f>
        <v>44683</v>
      </c>
      <c r="E2" s="36"/>
      <c r="F2" s="36">
        <f>F3</f>
        <v>44684</v>
      </c>
      <c r="G2" s="36"/>
      <c r="H2" s="36">
        <f>H3</f>
        <v>44685</v>
      </c>
      <c r="I2" s="36"/>
      <c r="J2" s="36">
        <f>J3</f>
        <v>44686</v>
      </c>
      <c r="K2" s="36"/>
      <c r="L2" s="36">
        <f>L3</f>
        <v>44687</v>
      </c>
      <c r="M2" s="36"/>
      <c r="N2" s="36">
        <f>N3</f>
        <v>44688</v>
      </c>
      <c r="O2" s="36"/>
      <c r="P2" s="36">
        <f>P3</f>
        <v>44689</v>
      </c>
      <c r="Q2" s="36"/>
      <c r="R2" s="36">
        <f>R3</f>
        <v>44690</v>
      </c>
      <c r="S2" s="36"/>
      <c r="T2" s="36">
        <f>T3</f>
        <v>44691</v>
      </c>
      <c r="U2" s="36"/>
      <c r="V2" s="36">
        <f>V3</f>
        <v>44692</v>
      </c>
      <c r="W2" s="36"/>
      <c r="X2" s="36">
        <f>X3</f>
        <v>44693</v>
      </c>
      <c r="Y2" s="36"/>
      <c r="Z2" s="36">
        <f>Z3</f>
        <v>44694</v>
      </c>
      <c r="AA2" s="36"/>
      <c r="AB2" s="36">
        <f>AB3</f>
        <v>44695</v>
      </c>
      <c r="AC2" s="36"/>
      <c r="AD2" s="36">
        <f>AD3</f>
        <v>44696</v>
      </c>
      <c r="AE2" s="36"/>
      <c r="AF2" s="36">
        <f>AF3</f>
        <v>44697</v>
      </c>
      <c r="AG2" s="36"/>
      <c r="AH2" s="36">
        <f>AH3</f>
        <v>44698</v>
      </c>
      <c r="AI2" s="36"/>
      <c r="AJ2" s="36">
        <f>AJ3</f>
        <v>44699</v>
      </c>
      <c r="AK2" s="36"/>
      <c r="AL2" s="36">
        <f>AL3</f>
        <v>44700</v>
      </c>
      <c r="AM2" s="36"/>
      <c r="AN2" s="36">
        <f>AN3</f>
        <v>44701</v>
      </c>
      <c r="AO2" s="36"/>
      <c r="AP2" s="36">
        <f>AP3</f>
        <v>44702</v>
      </c>
      <c r="AQ2" s="36"/>
      <c r="AR2" s="36">
        <f>AR3</f>
        <v>44703</v>
      </c>
      <c r="AS2" s="36"/>
      <c r="AT2" s="36">
        <f>AT3</f>
        <v>44704</v>
      </c>
      <c r="AU2" s="36"/>
      <c r="AV2" s="36">
        <f>AV3</f>
        <v>44705</v>
      </c>
      <c r="AW2" s="36"/>
      <c r="AX2" s="36">
        <f>AX3</f>
        <v>44706</v>
      </c>
      <c r="AY2" s="36"/>
      <c r="AZ2" s="36">
        <f>AZ3</f>
        <v>44707</v>
      </c>
      <c r="BA2" s="36"/>
      <c r="BB2" s="36">
        <f>BB3</f>
        <v>44708</v>
      </c>
      <c r="BC2" s="36"/>
      <c r="BD2" s="36">
        <f>BD3</f>
        <v>44709</v>
      </c>
      <c r="BE2" s="36"/>
      <c r="BF2" s="36">
        <f>BF3</f>
        <v>44710</v>
      </c>
      <c r="BG2" s="36"/>
      <c r="BH2" s="36">
        <f>BH3</f>
        <v>44711</v>
      </c>
      <c r="BI2" s="36"/>
      <c r="BJ2" s="36">
        <f>BJ3</f>
        <v>44712</v>
      </c>
      <c r="BK2" s="36"/>
    </row>
    <row r="3" spans="1:63" s="33" customFormat="1" x14ac:dyDescent="0.2">
      <c r="A3" s="35" t="s">
        <v>35</v>
      </c>
      <c r="B3" s="37">
        <f>DATE(_Annee,MONTH(_Mois&amp;1),1)</f>
        <v>44682</v>
      </c>
      <c r="C3" s="37"/>
      <c r="D3" s="37">
        <f>B3+1</f>
        <v>44683</v>
      </c>
      <c r="E3" s="38"/>
      <c r="F3" s="37">
        <f>D3+1</f>
        <v>44684</v>
      </c>
      <c r="G3" s="38"/>
      <c r="H3" s="37">
        <f>F3+1</f>
        <v>44685</v>
      </c>
      <c r="I3" s="38"/>
      <c r="J3" s="37">
        <f>H3+1</f>
        <v>44686</v>
      </c>
      <c r="K3" s="38"/>
      <c r="L3" s="37">
        <f>J3+1</f>
        <v>44687</v>
      </c>
      <c r="M3" s="38"/>
      <c r="N3" s="37">
        <f>L3+1</f>
        <v>44688</v>
      </c>
      <c r="O3" s="38"/>
      <c r="P3" s="37">
        <f>N3+1</f>
        <v>44689</v>
      </c>
      <c r="Q3" s="38"/>
      <c r="R3" s="37">
        <f>P3+1</f>
        <v>44690</v>
      </c>
      <c r="S3" s="38"/>
      <c r="T3" s="37">
        <f>R3+1</f>
        <v>44691</v>
      </c>
      <c r="U3" s="38"/>
      <c r="V3" s="37">
        <f>T3+1</f>
        <v>44692</v>
      </c>
      <c r="W3" s="38"/>
      <c r="X3" s="37">
        <f>V3+1</f>
        <v>44693</v>
      </c>
      <c r="Y3" s="38"/>
      <c r="Z3" s="37">
        <f>X3+1</f>
        <v>44694</v>
      </c>
      <c r="AA3" s="38"/>
      <c r="AB3" s="37">
        <f>Z3+1</f>
        <v>44695</v>
      </c>
      <c r="AC3" s="38"/>
      <c r="AD3" s="37">
        <f>AB3+1</f>
        <v>44696</v>
      </c>
      <c r="AE3" s="38"/>
      <c r="AF3" s="37">
        <f>AD3+1</f>
        <v>44697</v>
      </c>
      <c r="AG3" s="38"/>
      <c r="AH3" s="37">
        <f>AF3+1</f>
        <v>44698</v>
      </c>
      <c r="AI3" s="38"/>
      <c r="AJ3" s="37">
        <f>AH3+1</f>
        <v>44699</v>
      </c>
      <c r="AK3" s="38"/>
      <c r="AL3" s="37">
        <f>AJ3+1</f>
        <v>44700</v>
      </c>
      <c r="AM3" s="38"/>
      <c r="AN3" s="37">
        <f>AL3+1</f>
        <v>44701</v>
      </c>
      <c r="AO3" s="38"/>
      <c r="AP3" s="37">
        <f>AN3+1</f>
        <v>44702</v>
      </c>
      <c r="AQ3" s="38"/>
      <c r="AR3" s="37">
        <f>AP3+1</f>
        <v>44703</v>
      </c>
      <c r="AS3" s="38"/>
      <c r="AT3" s="37">
        <f>AR3+1</f>
        <v>44704</v>
      </c>
      <c r="AU3" s="38"/>
      <c r="AV3" s="37">
        <f>AT3+1</f>
        <v>44705</v>
      </c>
      <c r="AW3" s="38"/>
      <c r="AX3" s="37">
        <f>AV3+1</f>
        <v>44706</v>
      </c>
      <c r="AY3" s="38"/>
      <c r="AZ3" s="37">
        <f>AX3+1</f>
        <v>44707</v>
      </c>
      <c r="BA3" s="38"/>
      <c r="BB3" s="37">
        <f>AZ3+1</f>
        <v>44708</v>
      </c>
      <c r="BC3" s="38"/>
      <c r="BD3" s="37">
        <f>BB3+1</f>
        <v>44709</v>
      </c>
      <c r="BE3" s="38"/>
      <c r="BF3" s="37">
        <f>IFERROR(IF(MONTH(BD3+1)=MONTH($B$3),BD3+1,""),"")</f>
        <v>44710</v>
      </c>
      <c r="BG3" s="38"/>
      <c r="BH3" s="37">
        <f>IFERROR(IF(MONTH(BF3+1)=MONTH($B$3),BF3+1,""),"")</f>
        <v>44711</v>
      </c>
      <c r="BI3" s="38"/>
      <c r="BJ3" s="37">
        <f>IFERROR(IF(MONTH(BH3+1)=MONTH($B$3),BH3+1,""),"")</f>
        <v>44712</v>
      </c>
      <c r="BK3" s="38"/>
    </row>
    <row r="4" spans="1:63" s="33" customFormat="1" x14ac:dyDescent="0.2">
      <c r="B4" s="39" t="s">
        <v>17</v>
      </c>
      <c r="C4" s="39" t="s">
        <v>16</v>
      </c>
      <c r="D4" s="39" t="s">
        <v>17</v>
      </c>
      <c r="E4" s="39" t="s">
        <v>16</v>
      </c>
      <c r="F4" s="39" t="s">
        <v>17</v>
      </c>
      <c r="G4" s="39" t="s">
        <v>16</v>
      </c>
      <c r="H4" s="39" t="s">
        <v>17</v>
      </c>
      <c r="I4" s="39" t="s">
        <v>16</v>
      </c>
      <c r="J4" s="39" t="s">
        <v>17</v>
      </c>
      <c r="K4" s="39" t="s">
        <v>16</v>
      </c>
      <c r="L4" s="39" t="s">
        <v>17</v>
      </c>
      <c r="M4" s="39" t="s">
        <v>16</v>
      </c>
      <c r="N4" s="39" t="s">
        <v>17</v>
      </c>
      <c r="O4" s="39" t="s">
        <v>16</v>
      </c>
      <c r="P4" s="39" t="s">
        <v>17</v>
      </c>
      <c r="Q4" s="39" t="s">
        <v>16</v>
      </c>
      <c r="R4" s="39" t="s">
        <v>17</v>
      </c>
      <c r="S4" s="39" t="s">
        <v>16</v>
      </c>
      <c r="T4" s="39" t="s">
        <v>17</v>
      </c>
      <c r="U4" s="39" t="s">
        <v>16</v>
      </c>
      <c r="V4" s="39" t="s">
        <v>17</v>
      </c>
      <c r="W4" s="39" t="s">
        <v>16</v>
      </c>
      <c r="X4" s="39" t="s">
        <v>17</v>
      </c>
      <c r="Y4" s="39" t="s">
        <v>16</v>
      </c>
      <c r="Z4" s="39" t="s">
        <v>17</v>
      </c>
      <c r="AA4" s="39" t="s">
        <v>16</v>
      </c>
      <c r="AB4" s="39" t="s">
        <v>17</v>
      </c>
      <c r="AC4" s="39" t="s">
        <v>16</v>
      </c>
      <c r="AD4" s="39" t="s">
        <v>17</v>
      </c>
      <c r="AE4" s="39" t="s">
        <v>16</v>
      </c>
      <c r="AF4" s="39" t="s">
        <v>17</v>
      </c>
      <c r="AG4" s="39" t="s">
        <v>16</v>
      </c>
      <c r="AH4" s="39" t="s">
        <v>17</v>
      </c>
      <c r="AI4" s="39" t="s">
        <v>16</v>
      </c>
      <c r="AJ4" s="39" t="s">
        <v>17</v>
      </c>
      <c r="AK4" s="39" t="s">
        <v>16</v>
      </c>
      <c r="AL4" s="39" t="s">
        <v>17</v>
      </c>
      <c r="AM4" s="39" t="s">
        <v>16</v>
      </c>
      <c r="AN4" s="39" t="s">
        <v>17</v>
      </c>
      <c r="AO4" s="39" t="s">
        <v>16</v>
      </c>
      <c r="AP4" s="39" t="s">
        <v>17</v>
      </c>
      <c r="AQ4" s="39" t="s">
        <v>16</v>
      </c>
      <c r="AR4" s="39" t="s">
        <v>17</v>
      </c>
      <c r="AS4" s="39" t="s">
        <v>16</v>
      </c>
      <c r="AT4" s="39" t="s">
        <v>17</v>
      </c>
      <c r="AU4" s="39" t="s">
        <v>16</v>
      </c>
      <c r="AV4" s="39" t="s">
        <v>17</v>
      </c>
      <c r="AW4" s="39" t="s">
        <v>16</v>
      </c>
      <c r="AX4" s="39" t="s">
        <v>17</v>
      </c>
      <c r="AY4" s="39" t="s">
        <v>16</v>
      </c>
      <c r="AZ4" s="39" t="s">
        <v>17</v>
      </c>
      <c r="BA4" s="39" t="s">
        <v>16</v>
      </c>
      <c r="BB4" s="39" t="s">
        <v>17</v>
      </c>
      <c r="BC4" s="39" t="s">
        <v>16</v>
      </c>
      <c r="BD4" s="39" t="s">
        <v>17</v>
      </c>
      <c r="BE4" s="39" t="s">
        <v>16</v>
      </c>
      <c r="BF4" s="39" t="str">
        <f>IF(BF$3="","","AM")</f>
        <v>AM</v>
      </c>
      <c r="BG4" s="39" t="str">
        <f>IF(BF$3="","","PM")</f>
        <v>PM</v>
      </c>
      <c r="BH4" s="39" t="str">
        <f>IF(BH$3="","","AM")</f>
        <v>AM</v>
      </c>
      <c r="BI4" s="39" t="str">
        <f>IF(BH$3="","","PM")</f>
        <v>PM</v>
      </c>
      <c r="BJ4" s="39" t="str">
        <f>IF(BJ$3="","","AM")</f>
        <v>AM</v>
      </c>
      <c r="BK4" s="39" t="str">
        <f>IF(BJ$3="","","PM")</f>
        <v>PM</v>
      </c>
    </row>
    <row r="5" spans="1:63" x14ac:dyDescent="0.2">
      <c r="A5" s="34" t="s">
        <v>15</v>
      </c>
      <c r="B5" s="30" t="str">
        <f t="array" ref="B5">IFERROR(IF(OR(WEEKDAY(B$1,2)&gt;5,COUNTIF(_Feries,B$1)=1),"",INDEX(Tableau1[Motif],MATCH($A5,IF(B$1&gt;=Tableau1[DateDeb],IF(B$1&lt;=Tableau1[DateFin],Tableau1[Agt]),""),0))),"")</f>
        <v/>
      </c>
      <c r="C5" s="30" t="str">
        <f t="array" ref="C5">IFERROR(IF(OR(WEEKDAY(C$1,2)&gt;5,COUNTIF(_Feries,C$1)=1),"",INDEX(Tableau1[Motif],MATCH($A5,IF(C$1&gt;=Tableau1[DateDeb],IF(C$1&lt;=Tableau1[DateFin],Tableau1[Agt]),""),0))),"")</f>
        <v/>
      </c>
      <c r="D5" s="30" t="str">
        <f t="array" ref="D5">IFERROR(IF(OR(WEEKDAY(D$1,2)&gt;5,COUNTIF(_Feries,D$1)=1),"",INDEX(Tableau1[Motif],MATCH($A5,IF(D$1&gt;=Tableau1[DateDeb],IF(D$1&lt;=Tableau1[DateFin],Tableau1[Agt]),""),0))),"")</f>
        <v/>
      </c>
      <c r="E5" s="30" t="str">
        <f t="array" ref="E5">IFERROR(IF(OR(WEEKDAY(E$1,2)&gt;5,COUNTIF(_Feries,E$1)=1),"",INDEX(Tableau1[Motif],MATCH($A5,IF(E$1&gt;=Tableau1[DateDeb],IF(E$1&lt;=Tableau1[DateFin],Tableau1[Agt]),""),0))),"")</f>
        <v/>
      </c>
      <c r="F5" s="30" t="str">
        <f t="array" ref="F5">IFERROR(IF(OR(WEEKDAY(F$1,2)&gt;5,COUNTIF(_Feries,F$1)=1),"",INDEX(Tableau1[Motif],MATCH($A5,IF(F$1&gt;=Tableau1[DateDeb],IF(F$1&lt;=Tableau1[DateFin],Tableau1[Agt]),""),0))),"")</f>
        <v/>
      </c>
      <c r="G5" s="30" t="str">
        <f t="array" ref="G5">IFERROR(IF(OR(WEEKDAY(G$1,2)&gt;5,COUNTIF(_Feries,G$1)=1),"",INDEX(Tableau1[Motif],MATCH($A5,IF(G$1&gt;=Tableau1[DateDeb],IF(G$1&lt;=Tableau1[DateFin],Tableau1[Agt]),""),0))),"")</f>
        <v/>
      </c>
      <c r="H5" s="30" t="str">
        <f t="array" ref="H5">IFERROR(IF(OR(WEEKDAY(H$1,2)&gt;5,COUNTIF(_Feries,H$1)=1),"",INDEX(Tableau1[Motif],MATCH($A5,IF(H$1&gt;=Tableau1[DateDeb],IF(H$1&lt;=Tableau1[DateFin],Tableau1[Agt]),""),0))),"")</f>
        <v/>
      </c>
      <c r="I5" s="30" t="str">
        <f t="array" ref="I5">IFERROR(IF(OR(WEEKDAY(I$1,2)&gt;5,COUNTIF(_Feries,I$1)=1),"",INDEX(Tableau1[Motif],MATCH($A5,IF(I$1&gt;=Tableau1[DateDeb],IF(I$1&lt;=Tableau1[DateFin],Tableau1[Agt]),""),0))),"")</f>
        <v/>
      </c>
      <c r="J5" s="30" t="str">
        <f t="array" ref="J5">IFERROR(IF(OR(WEEKDAY(J$1,2)&gt;5,COUNTIF(_Feries,J$1)=1),"",INDEX(Tableau1[Motif],MATCH($A5,IF(J$1&gt;=Tableau1[DateDeb],IF(J$1&lt;=Tableau1[DateFin],Tableau1[Agt]),""),0))),"")</f>
        <v/>
      </c>
      <c r="K5" s="30" t="str">
        <f t="array" ref="K5">IFERROR(IF(OR(WEEKDAY(K$1,2)&gt;5,COUNTIF(_Feries,K$1)=1),"",INDEX(Tableau1[Motif],MATCH($A5,IF(K$1&gt;=Tableau1[DateDeb],IF(K$1&lt;=Tableau1[DateFin],Tableau1[Agt]),""),0))),"")</f>
        <v/>
      </c>
      <c r="L5" s="30" t="str">
        <f t="array" ref="L5">IFERROR(IF(OR(WEEKDAY(L$1,2)&gt;5,COUNTIF(_Feries,L$1)=1),"",INDEX(Tableau1[Motif],MATCH($A5,IF(L$1&gt;=Tableau1[DateDeb],IF(L$1&lt;=Tableau1[DateFin],Tableau1[Agt]),""),0))),"")</f>
        <v/>
      </c>
      <c r="M5" s="30" t="str">
        <f t="array" ref="M5">IFERROR(IF(OR(WEEKDAY(M$1,2)&gt;5,COUNTIF(_Feries,M$1)=1),"",INDEX(Tableau1[Motif],MATCH($A5,IF(M$1&gt;=Tableau1[DateDeb],IF(M$1&lt;=Tableau1[DateFin],Tableau1[Agt]),""),0))),"")</f>
        <v/>
      </c>
      <c r="N5" s="30" t="str">
        <f t="array" ref="N5">IFERROR(IF(OR(WEEKDAY(N$1,2)&gt;5,COUNTIF(_Feries,N$1)=1),"",INDEX(Tableau1[Motif],MATCH($A5,IF(N$1&gt;=Tableau1[DateDeb],IF(N$1&lt;=Tableau1[DateFin],Tableau1[Agt]),""),0))),"")</f>
        <v/>
      </c>
      <c r="O5" s="30" t="str">
        <f t="array" ref="O5">IFERROR(IF(OR(WEEKDAY(O$1,2)&gt;5,COUNTIF(_Feries,O$1)=1),"",INDEX(Tableau1[Motif],MATCH($A5,IF(O$1&gt;=Tableau1[DateDeb],IF(O$1&lt;=Tableau1[DateFin],Tableau1[Agt]),""),0))),"")</f>
        <v/>
      </c>
      <c r="P5" s="30" t="str">
        <f t="array" ref="P5">IFERROR(IF(OR(WEEKDAY(P$1,2)&gt;5,COUNTIF(_Feries,P$1)=1),"",INDEX(Tableau1[Motif],MATCH($A5,IF(P$1&gt;=Tableau1[DateDeb],IF(P$1&lt;=Tableau1[DateFin],Tableau1[Agt]),""),0))),"")</f>
        <v/>
      </c>
      <c r="Q5" s="30" t="str">
        <f t="array" ref="Q5">IFERROR(IF(OR(WEEKDAY(Q$1,2)&gt;5,COUNTIF(_Feries,Q$1)=1),"",INDEX(Tableau1[Motif],MATCH($A5,IF(Q$1&gt;=Tableau1[DateDeb],IF(Q$1&lt;=Tableau1[DateFin],Tableau1[Agt]),""),0))),"")</f>
        <v/>
      </c>
      <c r="R5" s="30" t="str">
        <f t="array" ref="R5">IFERROR(IF(OR(WEEKDAY(R$1,2)&gt;5,COUNTIF(_Feries,R$1)=1),"",INDEX(Tableau1[Motif],MATCH($A5,IF(R$1&gt;=Tableau1[DateDeb],IF(R$1&lt;=Tableau1[DateFin],Tableau1[Agt]),""),0))),"")</f>
        <v/>
      </c>
      <c r="S5" s="30" t="str">
        <f t="array" ref="S5">IFERROR(IF(OR(WEEKDAY(S$1,2)&gt;5,COUNTIF(_Feries,S$1)=1),"",INDEX(Tableau1[Motif],MATCH($A5,IF(S$1&gt;=Tableau1[DateDeb],IF(S$1&lt;=Tableau1[DateFin],Tableau1[Agt]),""),0))),"")</f>
        <v/>
      </c>
      <c r="T5" s="30" t="str">
        <f t="array" ref="T5">IFERROR(IF(OR(WEEKDAY(T$1,2)&gt;5,COUNTIF(_Feries,T$1)=1),"",INDEX(Tableau1[Motif],MATCH($A5,IF(T$1&gt;=Tableau1[DateDeb],IF(T$1&lt;=Tableau1[DateFin],Tableau1[Agt]),""),0))),"")</f>
        <v/>
      </c>
      <c r="U5" s="30" t="str">
        <f t="array" ref="U5">IFERROR(IF(OR(WEEKDAY(U$1,2)&gt;5,COUNTIF(_Feries,U$1)=1),"",INDEX(Tableau1[Motif],MATCH($A5,IF(U$1&gt;=Tableau1[DateDeb],IF(U$1&lt;=Tableau1[DateFin],Tableau1[Agt]),""),0))),"")</f>
        <v/>
      </c>
      <c r="V5" s="30" t="str">
        <f t="array" ref="V5">IFERROR(IF(OR(WEEKDAY(V$1,2)&gt;5,COUNTIF(_Feries,V$1)=1),"",INDEX(Tableau1[Motif],MATCH($A5,IF(V$1&gt;=Tableau1[DateDeb],IF(V$1&lt;=Tableau1[DateFin],Tableau1[Agt]),""),0))),"")</f>
        <v/>
      </c>
      <c r="W5" s="30" t="str">
        <f t="array" ref="W5">IFERROR(IF(OR(WEEKDAY(W$1,2)&gt;5,COUNTIF(_Feries,W$1)=1),"",INDEX(Tableau1[Motif],MATCH($A5,IF(W$1&gt;=Tableau1[DateDeb],IF(W$1&lt;=Tableau1[DateFin],Tableau1[Agt]),""),0))),"")</f>
        <v/>
      </c>
      <c r="X5" s="30" t="str">
        <f t="array" ref="X5">IFERROR(IF(OR(WEEKDAY(X$1,2)&gt;5,COUNTIF(_Feries,X$1)=1),"",INDEX(Tableau1[Motif],MATCH($A5,IF(X$1&gt;=Tableau1[DateDeb],IF(X$1&lt;=Tableau1[DateFin],Tableau1[Agt]),""),0))),"")</f>
        <v/>
      </c>
      <c r="Y5" s="30" t="str">
        <f t="array" ref="Y5">IFERROR(IF(OR(WEEKDAY(Y$1,2)&gt;5,COUNTIF(_Feries,Y$1)=1),"",INDEX(Tableau1[Motif],MATCH($A5,IF(Y$1&gt;=Tableau1[DateDeb],IF(Y$1&lt;=Tableau1[DateFin],Tableau1[Agt]),""),0))),"")</f>
        <v/>
      </c>
      <c r="Z5" s="30" t="str">
        <f t="array" ref="Z5">IFERROR(IF(OR(WEEKDAY(Z$1,2)&gt;5,COUNTIF(_Feries,Z$1)=1),"",INDEX(Tableau1[Motif],MATCH($A5,IF(Z$1&gt;=Tableau1[DateDeb],IF(Z$1&lt;=Tableau1[DateFin],Tableau1[Agt]),""),0))),"")</f>
        <v/>
      </c>
      <c r="AA5" s="30" t="str">
        <f t="array" ref="AA5">IFERROR(IF(OR(WEEKDAY(AA$1,2)&gt;5,COUNTIF(_Feries,AA$1)=1),"",INDEX(Tableau1[Motif],MATCH($A5,IF(AA$1&gt;=Tableau1[DateDeb],IF(AA$1&lt;=Tableau1[DateFin],Tableau1[Agt]),""),0))),"")</f>
        <v/>
      </c>
      <c r="AB5" s="30" t="str">
        <f t="array" ref="AB5">IFERROR(IF(OR(WEEKDAY(AB$1,2)&gt;5,COUNTIF(_Feries,AB$1)=1),"",INDEX(Tableau1[Motif],MATCH($A5,IF(AB$1&gt;=Tableau1[DateDeb],IF(AB$1&lt;=Tableau1[DateFin],Tableau1[Agt]),""),0))),"")</f>
        <v/>
      </c>
      <c r="AC5" s="30" t="str">
        <f t="array" ref="AC5">IFERROR(IF(OR(WEEKDAY(AC$1,2)&gt;5,COUNTIF(_Feries,AC$1)=1),"",INDEX(Tableau1[Motif],MATCH($A5,IF(AC$1&gt;=Tableau1[DateDeb],IF(AC$1&lt;=Tableau1[DateFin],Tableau1[Agt]),""),0))),"")</f>
        <v/>
      </c>
      <c r="AD5" s="30" t="str">
        <f t="array" ref="AD5">IFERROR(IF(OR(WEEKDAY(AD$1,2)&gt;5,COUNTIF(_Feries,AD$1)=1),"",INDEX(Tableau1[Motif],MATCH($A5,IF(AD$1&gt;=Tableau1[DateDeb],IF(AD$1&lt;=Tableau1[DateFin],Tableau1[Agt]),""),0))),"")</f>
        <v/>
      </c>
      <c r="AE5" s="30" t="str">
        <f t="array" ref="AE5">IFERROR(IF(OR(WEEKDAY(AE$1,2)&gt;5,COUNTIF(_Feries,AE$1)=1),"",INDEX(Tableau1[Motif],MATCH($A5,IF(AE$1&gt;=Tableau1[DateDeb],IF(AE$1&lt;=Tableau1[DateFin],Tableau1[Agt]),""),0))),"")</f>
        <v/>
      </c>
      <c r="AF5" s="30" t="str">
        <f t="array" ref="AF5">IFERROR(IF(OR(WEEKDAY(AF$1,2)&gt;5,COUNTIF(_Feries,AF$1)=1),"",INDEX(Tableau1[Motif],MATCH($A5,IF(AF$1&gt;=Tableau1[DateDeb],IF(AF$1&lt;=Tableau1[DateFin],Tableau1[Agt]),""),0))),"")</f>
        <v>CA</v>
      </c>
      <c r="AG5" s="30" t="str">
        <f t="array" ref="AG5">IFERROR(IF(OR(WEEKDAY(AG$1,2)&gt;5,COUNTIF(_Feries,AG$1)=1),"",INDEX(Tableau1[Motif],MATCH($A5,IF(AG$1&gt;=Tableau1[DateDeb],IF(AG$1&lt;=Tableau1[DateFin],Tableau1[Agt]),""),0))),"")</f>
        <v>CA</v>
      </c>
      <c r="AH5" s="30" t="str">
        <f t="array" ref="AH5">IFERROR(IF(OR(WEEKDAY(AH$1,2)&gt;5,COUNTIF(_Feries,AH$1)=1),"",INDEX(Tableau1[Motif],MATCH($A5,IF(AH$1&gt;=Tableau1[DateDeb],IF(AH$1&lt;=Tableau1[DateFin],Tableau1[Agt]),""),0))),"")</f>
        <v>CA</v>
      </c>
      <c r="AI5" s="30" t="str">
        <f t="array" ref="AI5">IFERROR(IF(OR(WEEKDAY(AI$1,2)&gt;5,COUNTIF(_Feries,AI$1)=1),"",INDEX(Tableau1[Motif],MATCH($A5,IF(AI$1&gt;=Tableau1[DateDeb],IF(AI$1&lt;=Tableau1[DateFin],Tableau1[Agt]),""),0))),"")</f>
        <v>CA</v>
      </c>
      <c r="AJ5" s="30" t="str">
        <f t="array" ref="AJ5">IFERROR(IF(OR(WEEKDAY(AJ$1,2)&gt;5,COUNTIF(_Feries,AJ$1)=1),"",INDEX(Tableau1[Motif],MATCH($A5,IF(AJ$1&gt;=Tableau1[DateDeb],IF(AJ$1&lt;=Tableau1[DateFin],Tableau1[Agt]),""),0))),"")</f>
        <v>CA</v>
      </c>
      <c r="AK5" s="30" t="str">
        <f t="array" ref="AK5">IFERROR(IF(OR(WEEKDAY(AK$1,2)&gt;5,COUNTIF(_Feries,AK$1)=1),"",INDEX(Tableau1[Motif],MATCH($A5,IF(AK$1&gt;=Tableau1[DateDeb],IF(AK$1&lt;=Tableau1[DateFin],Tableau1[Agt]),""),0))),"")</f>
        <v>CA</v>
      </c>
      <c r="AL5" s="30" t="str">
        <f t="array" ref="AL5">IFERROR(IF(OR(WEEKDAY(AL$1,2)&gt;5,COUNTIF(_Feries,AL$1)=1),"",INDEX(Tableau1[Motif],MATCH($A5,IF(AL$1&gt;=Tableau1[DateDeb],IF(AL$1&lt;=Tableau1[DateFin],Tableau1[Agt]),""),0))),"")</f>
        <v>CA</v>
      </c>
      <c r="AM5" s="30" t="str">
        <f t="array" ref="AM5">IFERROR(IF(OR(WEEKDAY(AM$1,2)&gt;5,COUNTIF(_Feries,AM$1)=1),"",INDEX(Tableau1[Motif],MATCH($A5,IF(AM$1&gt;=Tableau1[DateDeb],IF(AM$1&lt;=Tableau1[DateFin],Tableau1[Agt]),""),0))),"")</f>
        <v>CA</v>
      </c>
      <c r="AN5" s="30" t="str">
        <f t="array" ref="AN5">IFERROR(IF(OR(WEEKDAY(AN$1,2)&gt;5,COUNTIF(_Feries,AN$1)=1),"",INDEX(Tableau1[Motif],MATCH($A5,IF(AN$1&gt;=Tableau1[DateDeb],IF(AN$1&lt;=Tableau1[DateFin],Tableau1[Agt]),""),0))),"")</f>
        <v>CA</v>
      </c>
      <c r="AO5" s="30" t="str">
        <f t="array" ref="AO5">IFERROR(IF(OR(WEEKDAY(AO$1,2)&gt;5,COUNTIF(_Feries,AO$1)=1),"",INDEX(Tableau1[Motif],MATCH($A5,IF(AO$1&gt;=Tableau1[DateDeb],IF(AO$1&lt;=Tableau1[DateFin],Tableau1[Agt]),""),0))),"")</f>
        <v>CA</v>
      </c>
      <c r="AP5" s="30" t="str">
        <f t="array" ref="AP5">IFERROR(IF(OR(WEEKDAY(AP$1,2)&gt;5,COUNTIF(_Feries,AP$1)=1),"",INDEX(Tableau1[Motif],MATCH($A5,IF(AP$1&gt;=Tableau1[DateDeb],IF(AP$1&lt;=Tableau1[DateFin],Tableau1[Agt]),""),0))),"")</f>
        <v/>
      </c>
      <c r="AQ5" s="30" t="str">
        <f t="array" ref="AQ5">IFERROR(IF(OR(WEEKDAY(AQ$1,2)&gt;5,COUNTIF(_Feries,AQ$1)=1),"",INDEX(Tableau1[Motif],MATCH($A5,IF(AQ$1&gt;=Tableau1[DateDeb],IF(AQ$1&lt;=Tableau1[DateFin],Tableau1[Agt]),""),0))),"")</f>
        <v/>
      </c>
      <c r="AR5" s="30" t="str">
        <f t="array" ref="AR5">IFERROR(IF(OR(WEEKDAY(AR$1,2)&gt;5,COUNTIF(_Feries,AR$1)=1),"",INDEX(Tableau1[Motif],MATCH($A5,IF(AR$1&gt;=Tableau1[DateDeb],IF(AR$1&lt;=Tableau1[DateFin],Tableau1[Agt]),""),0))),"")</f>
        <v/>
      </c>
      <c r="AS5" s="30" t="str">
        <f t="array" ref="AS5">IFERROR(IF(OR(WEEKDAY(AS$1,2)&gt;5,COUNTIF(_Feries,AS$1)=1),"",INDEX(Tableau1[Motif],MATCH($A5,IF(AS$1&gt;=Tableau1[DateDeb],IF(AS$1&lt;=Tableau1[DateFin],Tableau1[Agt]),""),0))),"")</f>
        <v/>
      </c>
      <c r="AT5" s="30" t="str">
        <f t="array" ref="AT5">IFERROR(IF(OR(WEEKDAY(AT$1,2)&gt;5,COUNTIF(_Feries,AT$1)=1),"",INDEX(Tableau1[Motif],MATCH($A5,IF(AT$1&gt;=Tableau1[DateDeb],IF(AT$1&lt;=Tableau1[DateFin],Tableau1[Agt]),""),0))),"")</f>
        <v>CA</v>
      </c>
      <c r="AU5" s="30" t="str">
        <f t="array" ref="AU5">IFERROR(IF(OR(WEEKDAY(AU$1,2)&gt;5,COUNTIF(_Feries,AU$1)=1),"",INDEX(Tableau1[Motif],MATCH($A5,IF(AU$1&gt;=Tableau1[DateDeb],IF(AU$1&lt;=Tableau1[DateFin],Tableau1[Agt]),""),0))),"")</f>
        <v>CA</v>
      </c>
      <c r="AV5" s="30" t="str">
        <f t="array" ref="AV5">IFERROR(IF(OR(WEEKDAY(AV$1,2)&gt;5,COUNTIF(_Feries,AV$1)=1),"",INDEX(Tableau1[Motif],MATCH($A5,IF(AV$1&gt;=Tableau1[DateDeb],IF(AV$1&lt;=Tableau1[DateFin],Tableau1[Agt]),""),0))),"")</f>
        <v>CA</v>
      </c>
      <c r="AW5" s="30" t="str">
        <f t="array" ref="AW5">IFERROR(IF(OR(WEEKDAY(AW$1,2)&gt;5,COUNTIF(_Feries,AW$1)=1),"",INDEX(Tableau1[Motif],MATCH($A5,IF(AW$1&gt;=Tableau1[DateDeb],IF(AW$1&lt;=Tableau1[DateFin],Tableau1[Agt]),""),0))),"")</f>
        <v>CA</v>
      </c>
      <c r="AX5" s="30" t="str">
        <f t="array" ref="AX5">IFERROR(IF(OR(WEEKDAY(AX$1,2)&gt;5,COUNTIF(_Feries,AX$1)=1),"",INDEX(Tableau1[Motif],MATCH($A5,IF(AX$1&gt;=Tableau1[DateDeb],IF(AX$1&lt;=Tableau1[DateFin],Tableau1[Agt]),""),0))),"")</f>
        <v>CA</v>
      </c>
      <c r="AY5" s="30" t="str">
        <f t="array" ref="AY5">IFERROR(IF(OR(WEEKDAY(AY$1,2)&gt;5,COUNTIF(_Feries,AY$1)=1),"",INDEX(Tableau1[Motif],MATCH($A5,IF(AY$1&gt;=Tableau1[DateDeb],IF(AY$1&lt;=Tableau1[DateFin],Tableau1[Agt]),""),0))),"")</f>
        <v>CA</v>
      </c>
      <c r="AZ5" s="30" t="str">
        <f t="array" ref="AZ5">IFERROR(IF(OR(WEEKDAY(AZ$1,2)&gt;5,COUNTIF(_Feries,AZ$1)=1),"",INDEX(Tableau1[Motif],MATCH($A5,IF(AZ$1&gt;=Tableau1[DateDeb],IF(AZ$1&lt;=Tableau1[DateFin],Tableau1[Agt]),""),0))),"")</f>
        <v/>
      </c>
      <c r="BA5" s="30" t="str">
        <f t="array" ref="BA5">IFERROR(IF(OR(WEEKDAY(BA$1,2)&gt;5,COUNTIF(_Feries,BA$1)=1),"",INDEX(Tableau1[Motif],MATCH($A5,IF(BA$1&gt;=Tableau1[DateDeb],IF(BA$1&lt;=Tableau1[DateFin],Tableau1[Agt]),""),0))),"")</f>
        <v/>
      </c>
      <c r="BB5" s="30" t="str">
        <f t="array" ref="BB5">IFERROR(IF(OR(WEEKDAY(BB$1,2)&gt;5,COUNTIF(_Feries,BB$1)=1),"",INDEX(Tableau1[Motif],MATCH($A5,IF(BB$1&gt;=Tableau1[DateDeb],IF(BB$1&lt;=Tableau1[DateFin],Tableau1[Agt]),""),0))),"")</f>
        <v>CA</v>
      </c>
      <c r="BC5" s="30" t="str">
        <f t="array" ref="BC5">IFERROR(IF(OR(WEEKDAY(BC$1,2)&gt;5,COUNTIF(_Feries,BC$1)=1),"",INDEX(Tableau1[Motif],MATCH($A5,IF(BC$1&gt;=Tableau1[DateDeb],IF(BC$1&lt;=Tableau1[DateFin],Tableau1[Agt]),""),0))),"")</f>
        <v>CA</v>
      </c>
      <c r="BD5" s="30" t="str">
        <f t="array" ref="BD5">IFERROR(IF(OR(WEEKDAY(BD$1,2)&gt;5,COUNTIF(_Feries,BD$1)=1),"",INDEX(Tableau1[Motif],MATCH($A5,IF(BD$1&gt;=Tableau1[DateDeb],IF(BD$1&lt;=Tableau1[DateFin],Tableau1[Agt]),""),0))),"")</f>
        <v/>
      </c>
      <c r="BE5" s="30" t="str">
        <f t="array" ref="BE5">IFERROR(IF(OR(WEEKDAY(BE$1,2)&gt;5,COUNTIF(_Feries,BE$1)=1),"",INDEX(Tableau1[Motif],MATCH($A5,IF(BE$1&gt;=Tableau1[DateDeb],IF(BE$1&lt;=Tableau1[DateFin],Tableau1[Agt]),""),0))),"")</f>
        <v/>
      </c>
      <c r="BF5" s="30" t="str">
        <f t="array" ref="BF5">IFERROR(IF(OR(WEEKDAY(BF$1,2)&gt;5,COUNTIF(_Feries,BF$1)=1),"",INDEX(Tableau1[Motif],MATCH($A5,IF(BF$1&gt;=Tableau1[DateDeb],IF(BF$1&lt;=Tableau1[DateFin],Tableau1[Agt]),""),0))),"")</f>
        <v/>
      </c>
      <c r="BG5" s="30" t="str">
        <f t="array" ref="BG5">IFERROR(IF(OR(WEEKDAY(BG$1,2)&gt;5,COUNTIF(_Feries,BG$1)=1),"",INDEX(Tableau1[Motif],MATCH($A5,IF(BG$1&gt;=Tableau1[DateDeb],IF(BG$1&lt;=Tableau1[DateFin],Tableau1[Agt]),""),0))),"")</f>
        <v/>
      </c>
      <c r="BH5" s="30" t="str">
        <f t="array" ref="BH5">IFERROR(IF(OR(WEEKDAY(BH$1,2)&gt;5,COUNTIF(_Feries,BH$1)=1),"",INDEX(Tableau1[Motif],MATCH($A5,IF(BH$1&gt;=Tableau1[DateDeb],IF(BH$1&lt;=Tableau1[DateFin],Tableau1[Agt]),""),0))),"")</f>
        <v>CA</v>
      </c>
      <c r="BI5" s="30" t="str">
        <f t="array" ref="BI5">IFERROR(IF(OR(WEEKDAY(BI$1,2)&gt;5,COUNTIF(_Feries,BI$1)=1),"",INDEX(Tableau1[Motif],MATCH($A5,IF(BI$1&gt;=Tableau1[DateDeb],IF(BI$1&lt;=Tableau1[DateFin],Tableau1[Agt]),""),0))),"")</f>
        <v>CA</v>
      </c>
      <c r="BJ5" s="30" t="str">
        <f t="array" ref="BJ5">IFERROR(IF(OR(WEEKDAY(BJ$1,2)&gt;5,COUNTIF(_Feries,BJ$1)=1),"",INDEX(Tableau1[Motif],MATCH($A5,IF(BJ$1&gt;=Tableau1[DateDeb],IF(BJ$1&lt;=Tableau1[DateFin],Tableau1[Agt]),""),0))),"")</f>
        <v>CA</v>
      </c>
      <c r="BK5" s="30" t="str">
        <f t="array" ref="BK5">IFERROR(IF(OR(WEEKDAY(BK$1,2)&gt;5,COUNTIF(_Feries,BK$1)=1),"",INDEX(Tableau1[Motif],MATCH($A5,IF(BK$1&gt;=Tableau1[DateDeb],IF(BK$1&lt;=Tableau1[DateFin],Tableau1[Agt]),""),0))),"")</f>
        <v>CA</v>
      </c>
    </row>
    <row r="6" spans="1:63" x14ac:dyDescent="0.2">
      <c r="A6" s="34" t="s">
        <v>12</v>
      </c>
      <c r="B6" s="30" t="str">
        <f t="array" ref="B6">IFERROR(IF(OR(WEEKDAY(B$1,2)&gt;5,COUNTIF(_Feries,B$1)=1),"",INDEX(Tableau1[Motif],MATCH($A6,IF(B$1&gt;=Tableau1[DateDeb],IF(B$1&lt;=Tableau1[DateFin],Tableau1[Agt]),""),0))),"")</f>
        <v/>
      </c>
      <c r="C6" s="30" t="str">
        <f t="array" ref="C6">IFERROR(IF(OR(WEEKDAY(C$1,2)&gt;5,COUNTIF(_Feries,C$1)=1),"",INDEX(Tableau1[Motif],MATCH($A6,IF(C$1&gt;=Tableau1[DateDeb],IF(C$1&lt;=Tableau1[DateFin],Tableau1[Agt]),""),0))),"")</f>
        <v/>
      </c>
      <c r="D6" s="30" t="str">
        <f t="array" ref="D6">IFERROR(IF(OR(WEEKDAY(D$1,2)&gt;5,COUNTIF(_Feries,D$1)=1),"",INDEX(Tableau1[Motif],MATCH($A6,IF(D$1&gt;=Tableau1[DateDeb],IF(D$1&lt;=Tableau1[DateFin],Tableau1[Agt]),""),0))),"")</f>
        <v/>
      </c>
      <c r="E6" s="30" t="str">
        <f t="array" ref="E6">IFERROR(IF(OR(WEEKDAY(E$1,2)&gt;5,COUNTIF(_Feries,E$1)=1),"",INDEX(Tableau1[Motif],MATCH($A6,IF(E$1&gt;=Tableau1[DateDeb],IF(E$1&lt;=Tableau1[DateFin],Tableau1[Agt]),""),0))),"")</f>
        <v/>
      </c>
      <c r="F6" s="30" t="str">
        <f t="array" ref="F6">IFERROR(IF(OR(WEEKDAY(F$1,2)&gt;5,COUNTIF(_Feries,F$1)=1),"",INDEX(Tableau1[Motif],MATCH($A6,IF(F$1&gt;=Tableau1[DateDeb],IF(F$1&lt;=Tableau1[DateFin],Tableau1[Agt]),""),0))),"")</f>
        <v/>
      </c>
      <c r="G6" s="30" t="str">
        <f t="array" ref="G6">IFERROR(IF(OR(WEEKDAY(G$1,2)&gt;5,COUNTIF(_Feries,G$1)=1),"",INDEX(Tableau1[Motif],MATCH($A6,IF(G$1&gt;=Tableau1[DateDeb],IF(G$1&lt;=Tableau1[DateFin],Tableau1[Agt]),""),0))),"")</f>
        <v/>
      </c>
      <c r="H6" s="30" t="str">
        <f t="array" ref="H6">IFERROR(IF(OR(WEEKDAY(H$1,2)&gt;5,COUNTIF(_Feries,H$1)=1),"",INDEX(Tableau1[Motif],MATCH($A6,IF(H$1&gt;=Tableau1[DateDeb],IF(H$1&lt;=Tableau1[DateFin],Tableau1[Agt]),""),0))),"")</f>
        <v/>
      </c>
      <c r="I6" s="30" t="str">
        <f t="array" ref="I6">IFERROR(IF(OR(WEEKDAY(I$1,2)&gt;5,COUNTIF(_Feries,I$1)=1),"",INDEX(Tableau1[Motif],MATCH($A6,IF(I$1&gt;=Tableau1[DateDeb],IF(I$1&lt;=Tableau1[DateFin],Tableau1[Agt]),""),0))),"")</f>
        <v/>
      </c>
      <c r="J6" s="30" t="str">
        <f t="array" ref="J6">IFERROR(IF(OR(WEEKDAY(J$1,2)&gt;5,COUNTIF(_Feries,J$1)=1),"",INDEX(Tableau1[Motif],MATCH($A6,IF(J$1&gt;=Tableau1[DateDeb],IF(J$1&lt;=Tableau1[DateFin],Tableau1[Agt]),""),0))),"")</f>
        <v/>
      </c>
      <c r="K6" s="30" t="str">
        <f t="array" ref="K6">IFERROR(IF(OR(WEEKDAY(K$1,2)&gt;5,COUNTIF(_Feries,K$1)=1),"",INDEX(Tableau1[Motif],MATCH($A6,IF(K$1&gt;=Tableau1[DateDeb],IF(K$1&lt;=Tableau1[DateFin],Tableau1[Agt]),""),0))),"")</f>
        <v/>
      </c>
      <c r="L6" s="30" t="str">
        <f t="array" ref="L6">IFERROR(IF(OR(WEEKDAY(L$1,2)&gt;5,COUNTIF(_Feries,L$1)=1),"",INDEX(Tableau1[Motif],MATCH($A6,IF(L$1&gt;=Tableau1[DateDeb],IF(L$1&lt;=Tableau1[DateFin],Tableau1[Agt]),""),0))),"")</f>
        <v/>
      </c>
      <c r="M6" s="30" t="str">
        <f t="array" ref="M6">IFERROR(IF(OR(WEEKDAY(M$1,2)&gt;5,COUNTIF(_Feries,M$1)=1),"",INDEX(Tableau1[Motif],MATCH($A6,IF(M$1&gt;=Tableau1[DateDeb],IF(M$1&lt;=Tableau1[DateFin],Tableau1[Agt]),""),0))),"")</f>
        <v/>
      </c>
      <c r="N6" s="30" t="str">
        <f t="array" ref="N6">IFERROR(IF(OR(WEEKDAY(N$1,2)&gt;5,COUNTIF(_Feries,N$1)=1),"",INDEX(Tableau1[Motif],MATCH($A6,IF(N$1&gt;=Tableau1[DateDeb],IF(N$1&lt;=Tableau1[DateFin],Tableau1[Agt]),""),0))),"")</f>
        <v/>
      </c>
      <c r="O6" s="30" t="str">
        <f t="array" ref="O6">IFERROR(IF(OR(WEEKDAY(O$1,2)&gt;5,COUNTIF(_Feries,O$1)=1),"",INDEX(Tableau1[Motif],MATCH($A6,IF(O$1&gt;=Tableau1[DateDeb],IF(O$1&lt;=Tableau1[DateFin],Tableau1[Agt]),""),0))),"")</f>
        <v/>
      </c>
      <c r="P6" s="30" t="str">
        <f t="array" ref="P6">IFERROR(IF(OR(WEEKDAY(P$1,2)&gt;5,COUNTIF(_Feries,P$1)=1),"",INDEX(Tableau1[Motif],MATCH($A6,IF(P$1&gt;=Tableau1[DateDeb],IF(P$1&lt;=Tableau1[DateFin],Tableau1[Agt]),""),0))),"")</f>
        <v/>
      </c>
      <c r="Q6" s="30" t="str">
        <f t="array" ref="Q6">IFERROR(IF(OR(WEEKDAY(Q$1,2)&gt;5,COUNTIF(_Feries,Q$1)=1),"",INDEX(Tableau1[Motif],MATCH($A6,IF(Q$1&gt;=Tableau1[DateDeb],IF(Q$1&lt;=Tableau1[DateFin],Tableau1[Agt]),""),0))),"")</f>
        <v/>
      </c>
      <c r="R6" s="30" t="str">
        <f t="array" ref="R6">IFERROR(IF(OR(WEEKDAY(R$1,2)&gt;5,COUNTIF(_Feries,R$1)=1),"",INDEX(Tableau1[Motif],MATCH($A6,IF(R$1&gt;=Tableau1[DateDeb],IF(R$1&lt;=Tableau1[DateFin],Tableau1[Agt]),""),0))),"")</f>
        <v/>
      </c>
      <c r="S6" s="30" t="str">
        <f t="array" ref="S6">IFERROR(IF(OR(WEEKDAY(S$1,2)&gt;5,COUNTIF(_Feries,S$1)=1),"",INDEX(Tableau1[Motif],MATCH($A6,IF(S$1&gt;=Tableau1[DateDeb],IF(S$1&lt;=Tableau1[DateFin],Tableau1[Agt]),""),0))),"")</f>
        <v/>
      </c>
      <c r="T6" s="30" t="str">
        <f t="array" ref="T6">IFERROR(IF(OR(WEEKDAY(T$1,2)&gt;5,COUNTIF(_Feries,T$1)=1),"",INDEX(Tableau1[Motif],MATCH($A6,IF(T$1&gt;=Tableau1[DateDeb],IF(T$1&lt;=Tableau1[DateFin],Tableau1[Agt]),""),0))),"")</f>
        <v/>
      </c>
      <c r="U6" s="30" t="str">
        <f t="array" ref="U6">IFERROR(IF(OR(WEEKDAY(U$1,2)&gt;5,COUNTIF(_Feries,U$1)=1),"",INDEX(Tableau1[Motif],MATCH($A6,IF(U$1&gt;=Tableau1[DateDeb],IF(U$1&lt;=Tableau1[DateFin],Tableau1[Agt]),""),0))),"")</f>
        <v/>
      </c>
      <c r="V6" s="30" t="str">
        <f t="array" ref="V6">IFERROR(IF(OR(WEEKDAY(V$1,2)&gt;5,COUNTIF(_Feries,V$1)=1),"",INDEX(Tableau1[Motif],MATCH($A6,IF(V$1&gt;=Tableau1[DateDeb],IF(V$1&lt;=Tableau1[DateFin],Tableau1[Agt]),""),0))),"")</f>
        <v/>
      </c>
      <c r="W6" s="30" t="str">
        <f t="array" ref="W6">IFERROR(IF(OR(WEEKDAY(W$1,2)&gt;5,COUNTIF(_Feries,W$1)=1),"",INDEX(Tableau1[Motif],MATCH($A6,IF(W$1&gt;=Tableau1[DateDeb],IF(W$1&lt;=Tableau1[DateFin],Tableau1[Agt]),""),0))),"")</f>
        <v/>
      </c>
      <c r="X6" s="30" t="str">
        <f t="array" ref="X6">IFERROR(IF(OR(WEEKDAY(X$1,2)&gt;5,COUNTIF(_Feries,X$1)=1),"",INDEX(Tableau1[Motif],MATCH($A6,IF(X$1&gt;=Tableau1[DateDeb],IF(X$1&lt;=Tableau1[DateFin],Tableau1[Agt]),""),0))),"")</f>
        <v/>
      </c>
      <c r="Y6" s="30" t="str">
        <f t="array" ref="Y6">IFERROR(IF(OR(WEEKDAY(Y$1,2)&gt;5,COUNTIF(_Feries,Y$1)=1),"",INDEX(Tableau1[Motif],MATCH($A6,IF(Y$1&gt;=Tableau1[DateDeb],IF(Y$1&lt;=Tableau1[DateFin],Tableau1[Agt]),""),0))),"")</f>
        <v/>
      </c>
      <c r="Z6" s="30" t="str">
        <f t="array" ref="Z6">IFERROR(IF(OR(WEEKDAY(Z$1,2)&gt;5,COUNTIF(_Feries,Z$1)=1),"",INDEX(Tableau1[Motif],MATCH($A6,IF(Z$1&gt;=Tableau1[DateDeb],IF(Z$1&lt;=Tableau1[DateFin],Tableau1[Agt]),""),0))),"")</f>
        <v/>
      </c>
      <c r="AA6" s="30" t="str">
        <f t="array" ref="AA6">IFERROR(IF(OR(WEEKDAY(AA$1,2)&gt;5,COUNTIF(_Feries,AA$1)=1),"",INDEX(Tableau1[Motif],MATCH($A6,IF(AA$1&gt;=Tableau1[DateDeb],IF(AA$1&lt;=Tableau1[DateFin],Tableau1[Agt]),""),0))),"")</f>
        <v/>
      </c>
      <c r="AB6" s="30" t="str">
        <f t="array" ref="AB6">IFERROR(IF(OR(WEEKDAY(AB$1,2)&gt;5,COUNTIF(_Feries,AB$1)=1),"",INDEX(Tableau1[Motif],MATCH($A6,IF(AB$1&gt;=Tableau1[DateDeb],IF(AB$1&lt;=Tableau1[DateFin],Tableau1[Agt]),""),0))),"")</f>
        <v/>
      </c>
      <c r="AC6" s="30" t="str">
        <f t="array" ref="AC6">IFERROR(IF(OR(WEEKDAY(AC$1,2)&gt;5,COUNTIF(_Feries,AC$1)=1),"",INDEX(Tableau1[Motif],MATCH($A6,IF(AC$1&gt;=Tableau1[DateDeb],IF(AC$1&lt;=Tableau1[DateFin],Tableau1[Agt]),""),0))),"")</f>
        <v/>
      </c>
      <c r="AD6" s="30" t="str">
        <f t="array" ref="AD6">IFERROR(IF(OR(WEEKDAY(AD$1,2)&gt;5,COUNTIF(_Feries,AD$1)=1),"",INDEX(Tableau1[Motif],MATCH($A6,IF(AD$1&gt;=Tableau1[DateDeb],IF(AD$1&lt;=Tableau1[DateFin],Tableau1[Agt]),""),0))),"")</f>
        <v/>
      </c>
      <c r="AE6" s="30" t="str">
        <f t="array" ref="AE6">IFERROR(IF(OR(WEEKDAY(AE$1,2)&gt;5,COUNTIF(_Feries,AE$1)=1),"",INDEX(Tableau1[Motif],MATCH($A6,IF(AE$1&gt;=Tableau1[DateDeb],IF(AE$1&lt;=Tableau1[DateFin],Tableau1[Agt]),""),0))),"")</f>
        <v/>
      </c>
      <c r="AF6" s="30" t="str">
        <f t="array" ref="AF6">IFERROR(IF(OR(WEEKDAY(AF$1,2)&gt;5,COUNTIF(_Feries,AF$1)=1),"",INDEX(Tableau1[Motif],MATCH($A6,IF(AF$1&gt;=Tableau1[DateDeb],IF(AF$1&lt;=Tableau1[DateFin],Tableau1[Agt]),""),0))),"")</f>
        <v/>
      </c>
      <c r="AG6" s="30" t="str">
        <f t="array" ref="AG6">IFERROR(IF(OR(WEEKDAY(AG$1,2)&gt;5,COUNTIF(_Feries,AG$1)=1),"",INDEX(Tableau1[Motif],MATCH($A6,IF(AG$1&gt;=Tableau1[DateDeb],IF(AG$1&lt;=Tableau1[DateFin],Tableau1[Agt]),""),0))),"")</f>
        <v/>
      </c>
      <c r="AH6" s="30" t="str">
        <f t="array" ref="AH6">IFERROR(IF(OR(WEEKDAY(AH$1,2)&gt;5,COUNTIF(_Feries,AH$1)=1),"",INDEX(Tableau1[Motif],MATCH($A6,IF(AH$1&gt;=Tableau1[DateDeb],IF(AH$1&lt;=Tableau1[DateFin],Tableau1[Agt]),""),0))),"")</f>
        <v/>
      </c>
      <c r="AI6" s="30" t="str">
        <f t="array" ref="AI6">IFERROR(IF(OR(WEEKDAY(AI$1,2)&gt;5,COUNTIF(_Feries,AI$1)=1),"",INDEX(Tableau1[Motif],MATCH($A6,IF(AI$1&gt;=Tableau1[DateDeb],IF(AI$1&lt;=Tableau1[DateFin],Tableau1[Agt]),""),0))),"")</f>
        <v/>
      </c>
      <c r="AJ6" s="30" t="str">
        <f t="array" ref="AJ6">IFERROR(IF(OR(WEEKDAY(AJ$1,2)&gt;5,COUNTIF(_Feries,AJ$1)=1),"",INDEX(Tableau1[Motif],MATCH($A6,IF(AJ$1&gt;=Tableau1[DateDeb],IF(AJ$1&lt;=Tableau1[DateFin],Tableau1[Agt]),""),0))),"")</f>
        <v/>
      </c>
      <c r="AK6" s="30" t="str">
        <f t="array" ref="AK6">IFERROR(IF(OR(WEEKDAY(AK$1,2)&gt;5,COUNTIF(_Feries,AK$1)=1),"",INDEX(Tableau1[Motif],MATCH($A6,IF(AK$1&gt;=Tableau1[DateDeb],IF(AK$1&lt;=Tableau1[DateFin],Tableau1[Agt]),""),0))),"")</f>
        <v/>
      </c>
      <c r="AL6" s="30" t="str">
        <f t="array" ref="AL6">IFERROR(IF(OR(WEEKDAY(AL$1,2)&gt;5,COUNTIF(_Feries,AL$1)=1),"",INDEX(Tableau1[Motif],MATCH($A6,IF(AL$1&gt;=Tableau1[DateDeb],IF(AL$1&lt;=Tableau1[DateFin],Tableau1[Agt]),""),0))),"")</f>
        <v/>
      </c>
      <c r="AM6" s="30" t="str">
        <f t="array" ref="AM6">IFERROR(IF(OR(WEEKDAY(AM$1,2)&gt;5,COUNTIF(_Feries,AM$1)=1),"",INDEX(Tableau1[Motif],MATCH($A6,IF(AM$1&gt;=Tableau1[DateDeb],IF(AM$1&lt;=Tableau1[DateFin],Tableau1[Agt]),""),0))),"")</f>
        <v/>
      </c>
      <c r="AN6" s="30" t="str">
        <f t="array" ref="AN6">IFERROR(IF(OR(WEEKDAY(AN$1,2)&gt;5,COUNTIF(_Feries,AN$1)=1),"",INDEX(Tableau1[Motif],MATCH($A6,IF(AN$1&gt;=Tableau1[DateDeb],IF(AN$1&lt;=Tableau1[DateFin],Tableau1[Agt]),""),0))),"")</f>
        <v/>
      </c>
      <c r="AO6" s="30" t="str">
        <f t="array" ref="AO6">IFERROR(IF(OR(WEEKDAY(AO$1,2)&gt;5,COUNTIF(_Feries,AO$1)=1),"",INDEX(Tableau1[Motif],MATCH($A6,IF(AO$1&gt;=Tableau1[DateDeb],IF(AO$1&lt;=Tableau1[DateFin],Tableau1[Agt]),""),0))),"")</f>
        <v/>
      </c>
      <c r="AP6" s="30" t="str">
        <f t="array" ref="AP6">IFERROR(IF(OR(WEEKDAY(AP$1,2)&gt;5,COUNTIF(_Feries,AP$1)=1),"",INDEX(Tableau1[Motif],MATCH($A6,IF(AP$1&gt;=Tableau1[DateDeb],IF(AP$1&lt;=Tableau1[DateFin],Tableau1[Agt]),""),0))),"")</f>
        <v/>
      </c>
      <c r="AQ6" s="30" t="str">
        <f t="array" ref="AQ6">IFERROR(IF(OR(WEEKDAY(AQ$1,2)&gt;5,COUNTIF(_Feries,AQ$1)=1),"",INDEX(Tableau1[Motif],MATCH($A6,IF(AQ$1&gt;=Tableau1[DateDeb],IF(AQ$1&lt;=Tableau1[DateFin],Tableau1[Agt]),""),0))),"")</f>
        <v/>
      </c>
      <c r="AR6" s="30" t="str">
        <f t="array" ref="AR6">IFERROR(IF(OR(WEEKDAY(AR$1,2)&gt;5,COUNTIF(_Feries,AR$1)=1),"",INDEX(Tableau1[Motif],MATCH($A6,IF(AR$1&gt;=Tableau1[DateDeb],IF(AR$1&lt;=Tableau1[DateFin],Tableau1[Agt]),""),0))),"")</f>
        <v/>
      </c>
      <c r="AS6" s="30" t="str">
        <f t="array" ref="AS6">IFERROR(IF(OR(WEEKDAY(AS$1,2)&gt;5,COUNTIF(_Feries,AS$1)=1),"",INDEX(Tableau1[Motif],MATCH($A6,IF(AS$1&gt;=Tableau1[DateDeb],IF(AS$1&lt;=Tableau1[DateFin],Tableau1[Agt]),""),0))),"")</f>
        <v/>
      </c>
      <c r="AT6" s="30" t="str">
        <f t="array" ref="AT6">IFERROR(IF(OR(WEEKDAY(AT$1,2)&gt;5,COUNTIF(_Feries,AT$1)=1),"",INDEX(Tableau1[Motif],MATCH($A6,IF(AT$1&gt;=Tableau1[DateDeb],IF(AT$1&lt;=Tableau1[DateFin],Tableau1[Agt]),""),0))),"")</f>
        <v/>
      </c>
      <c r="AU6" s="30" t="str">
        <f t="array" ref="AU6">IFERROR(IF(OR(WEEKDAY(AU$1,2)&gt;5,COUNTIF(_Feries,AU$1)=1),"",INDEX(Tableau1[Motif],MATCH($A6,IF(AU$1&gt;=Tableau1[DateDeb],IF(AU$1&lt;=Tableau1[DateFin],Tableau1[Agt]),""),0))),"")</f>
        <v/>
      </c>
      <c r="AV6" s="30" t="str">
        <f t="array" ref="AV6">IFERROR(IF(OR(WEEKDAY(AV$1,2)&gt;5,COUNTIF(_Feries,AV$1)=1),"",INDEX(Tableau1[Motif],MATCH($A6,IF(AV$1&gt;=Tableau1[DateDeb],IF(AV$1&lt;=Tableau1[DateFin],Tableau1[Agt]),""),0))),"")</f>
        <v/>
      </c>
      <c r="AW6" s="30" t="str">
        <f t="array" ref="AW6">IFERROR(IF(OR(WEEKDAY(AW$1,2)&gt;5,COUNTIF(_Feries,AW$1)=1),"",INDEX(Tableau1[Motif],MATCH($A6,IF(AW$1&gt;=Tableau1[DateDeb],IF(AW$1&lt;=Tableau1[DateFin],Tableau1[Agt]),""),0))),"")</f>
        <v/>
      </c>
      <c r="AX6" s="30" t="str">
        <f t="array" ref="AX6">IFERROR(IF(OR(WEEKDAY(AX$1,2)&gt;5,COUNTIF(_Feries,AX$1)=1),"",INDEX(Tableau1[Motif],MATCH($A6,IF(AX$1&gt;=Tableau1[DateDeb],IF(AX$1&lt;=Tableau1[DateFin],Tableau1[Agt]),""),0))),"")</f>
        <v/>
      </c>
      <c r="AY6" s="30" t="str">
        <f t="array" ref="AY6">IFERROR(IF(OR(WEEKDAY(AY$1,2)&gt;5,COUNTIF(_Feries,AY$1)=1),"",INDEX(Tableau1[Motif],MATCH($A6,IF(AY$1&gt;=Tableau1[DateDeb],IF(AY$1&lt;=Tableau1[DateFin],Tableau1[Agt]),""),0))),"")</f>
        <v/>
      </c>
      <c r="AZ6" s="30" t="str">
        <f t="array" ref="AZ6">IFERROR(IF(OR(WEEKDAY(AZ$1,2)&gt;5,COUNTIF(_Feries,AZ$1)=1),"",INDEX(Tableau1[Motif],MATCH($A6,IF(AZ$1&gt;=Tableau1[DateDeb],IF(AZ$1&lt;=Tableau1[DateFin],Tableau1[Agt]),""),0))),"")</f>
        <v/>
      </c>
      <c r="BA6" s="30" t="str">
        <f t="array" ref="BA6">IFERROR(IF(OR(WEEKDAY(BA$1,2)&gt;5,COUNTIF(_Feries,BA$1)=1),"",INDEX(Tableau1[Motif],MATCH($A6,IF(BA$1&gt;=Tableau1[DateDeb],IF(BA$1&lt;=Tableau1[DateFin],Tableau1[Agt]),""),0))),"")</f>
        <v/>
      </c>
      <c r="BB6" s="30" t="str">
        <f t="array" ref="BB6">IFERROR(IF(OR(WEEKDAY(BB$1,2)&gt;5,COUNTIF(_Feries,BB$1)=1),"",INDEX(Tableau1[Motif],MATCH($A6,IF(BB$1&gt;=Tableau1[DateDeb],IF(BB$1&lt;=Tableau1[DateFin],Tableau1[Agt]),""),0))),"")</f>
        <v/>
      </c>
      <c r="BC6" s="30" t="str">
        <f t="array" ref="BC6">IFERROR(IF(OR(WEEKDAY(BC$1,2)&gt;5,COUNTIF(_Feries,BC$1)=1),"",INDEX(Tableau1[Motif],MATCH($A6,IF(BC$1&gt;=Tableau1[DateDeb],IF(BC$1&lt;=Tableau1[DateFin],Tableau1[Agt]),""),0))),"")</f>
        <v/>
      </c>
      <c r="BD6" s="30" t="str">
        <f t="array" ref="BD6">IFERROR(IF(OR(WEEKDAY(BD$1,2)&gt;5,COUNTIF(_Feries,BD$1)=1),"",INDEX(Tableau1[Motif],MATCH($A6,IF(BD$1&gt;=Tableau1[DateDeb],IF(BD$1&lt;=Tableau1[DateFin],Tableau1[Agt]),""),0))),"")</f>
        <v/>
      </c>
      <c r="BE6" s="30" t="str">
        <f t="array" ref="BE6">IFERROR(IF(OR(WEEKDAY(BE$1,2)&gt;5,COUNTIF(_Feries,BE$1)=1),"",INDEX(Tableau1[Motif],MATCH($A6,IF(BE$1&gt;=Tableau1[DateDeb],IF(BE$1&lt;=Tableau1[DateFin],Tableau1[Agt]),""),0))),"")</f>
        <v/>
      </c>
      <c r="BF6" s="30" t="str">
        <f t="array" ref="BF6">IFERROR(IF(OR(WEEKDAY(BF$1,2)&gt;5,COUNTIF(_Feries,BF$1)=1),"",INDEX(Tableau1[Motif],MATCH($A6,IF(BF$1&gt;=Tableau1[DateDeb],IF(BF$1&lt;=Tableau1[DateFin],Tableau1[Agt]),""),0))),"")</f>
        <v/>
      </c>
      <c r="BG6" s="30" t="str">
        <f t="array" ref="BG6">IFERROR(IF(OR(WEEKDAY(BG$1,2)&gt;5,COUNTIF(_Feries,BG$1)=1),"",INDEX(Tableau1[Motif],MATCH($A6,IF(BG$1&gt;=Tableau1[DateDeb],IF(BG$1&lt;=Tableau1[DateFin],Tableau1[Agt]),""),0))),"")</f>
        <v/>
      </c>
      <c r="BH6" s="30" t="str">
        <f t="array" ref="BH6">IFERROR(IF(OR(WEEKDAY(BH$1,2)&gt;5,COUNTIF(_Feries,BH$1)=1),"",INDEX(Tableau1[Motif],MATCH($A6,IF(BH$1&gt;=Tableau1[DateDeb],IF(BH$1&lt;=Tableau1[DateFin],Tableau1[Agt]),""),0))),"")</f>
        <v/>
      </c>
      <c r="BI6" s="30" t="str">
        <f t="array" ref="BI6">IFERROR(IF(OR(WEEKDAY(BI$1,2)&gt;5,COUNTIF(_Feries,BI$1)=1),"",INDEX(Tableau1[Motif],MATCH($A6,IF(BI$1&gt;=Tableau1[DateDeb],IF(BI$1&lt;=Tableau1[DateFin],Tableau1[Agt]),""),0))),"")</f>
        <v/>
      </c>
      <c r="BJ6" s="30" t="str">
        <f t="array" ref="BJ6">IFERROR(IF(OR(WEEKDAY(BJ$1,2)&gt;5,COUNTIF(_Feries,BJ$1)=1),"",INDEX(Tableau1[Motif],MATCH($A6,IF(BJ$1&gt;=Tableau1[DateDeb],IF(BJ$1&lt;=Tableau1[DateFin],Tableau1[Agt]),""),0))),"")</f>
        <v/>
      </c>
      <c r="BK6" s="30" t="str">
        <f t="array" ref="BK6">IFERROR(IF(OR(WEEKDAY(BK$1,2)&gt;5,COUNTIF(_Feries,BK$1)=1),"",INDEX(Tableau1[Motif],MATCH($A6,IF(BK$1&gt;=Tableau1[DateDeb],IF(BK$1&lt;=Tableau1[DateFin],Tableau1[Agt]),""),0))),"")</f>
        <v/>
      </c>
    </row>
    <row r="7" spans="1:63" x14ac:dyDescent="0.2">
      <c r="A7" s="34" t="s">
        <v>11</v>
      </c>
      <c r="B7" s="30" t="str">
        <f t="array" ref="B7">IFERROR(IF(OR(WEEKDAY(B$1,2)&gt;5,COUNTIF(_Feries,B$1)=1),"",INDEX(Tableau1[Motif],MATCH($A7,IF(B$1&gt;=Tableau1[DateDeb],IF(B$1&lt;=Tableau1[DateFin],Tableau1[Agt]),""),0))),"")</f>
        <v/>
      </c>
      <c r="C7" s="30" t="str">
        <f t="array" ref="C7">IFERROR(IF(OR(WEEKDAY(C$1,2)&gt;5,COUNTIF(_Feries,C$1)=1),"",INDEX(Tableau1[Motif],MATCH($A7,IF(C$1&gt;=Tableau1[DateDeb],IF(C$1&lt;=Tableau1[DateFin],Tableau1[Agt]),""),0))),"")</f>
        <v/>
      </c>
      <c r="D7" s="30" t="str">
        <f t="array" ref="D7">IFERROR(IF(OR(WEEKDAY(D$1,2)&gt;5,COUNTIF(_Feries,D$1)=1),"",INDEX(Tableau1[Motif],MATCH($A7,IF(D$1&gt;=Tableau1[DateDeb],IF(D$1&lt;=Tableau1[DateFin],Tableau1[Agt]),""),0))),"")</f>
        <v/>
      </c>
      <c r="E7" s="30" t="str">
        <f t="array" ref="E7">IFERROR(IF(OR(WEEKDAY(E$1,2)&gt;5,COUNTIF(_Feries,E$1)=1),"",INDEX(Tableau1[Motif],MATCH($A7,IF(E$1&gt;=Tableau1[DateDeb],IF(E$1&lt;=Tableau1[DateFin],Tableau1[Agt]),""),0))),"")</f>
        <v/>
      </c>
      <c r="F7" s="30" t="str">
        <f t="array" ref="F7">IFERROR(IF(OR(WEEKDAY(F$1,2)&gt;5,COUNTIF(_Feries,F$1)=1),"",INDEX(Tableau1[Motif],MATCH($A7,IF(F$1&gt;=Tableau1[DateDeb],IF(F$1&lt;=Tableau1[DateFin],Tableau1[Agt]),""),0))),"")</f>
        <v/>
      </c>
      <c r="G7" s="30" t="str">
        <f t="array" ref="G7">IFERROR(IF(OR(WEEKDAY(G$1,2)&gt;5,COUNTIF(_Feries,G$1)=1),"",INDEX(Tableau1[Motif],MATCH($A7,IF(G$1&gt;=Tableau1[DateDeb],IF(G$1&lt;=Tableau1[DateFin],Tableau1[Agt]),""),0))),"")</f>
        <v/>
      </c>
      <c r="H7" s="30" t="str">
        <f t="array" ref="H7">IFERROR(IF(OR(WEEKDAY(H$1,2)&gt;5,COUNTIF(_Feries,H$1)=1),"",INDEX(Tableau1[Motif],MATCH($A7,IF(H$1&gt;=Tableau1[DateDeb],IF(H$1&lt;=Tableau1[DateFin],Tableau1[Agt]),""),0))),"")</f>
        <v/>
      </c>
      <c r="I7" s="30" t="str">
        <f t="array" ref="I7">IFERROR(IF(OR(WEEKDAY(I$1,2)&gt;5,COUNTIF(_Feries,I$1)=1),"",INDEX(Tableau1[Motif],MATCH($A7,IF(I$1&gt;=Tableau1[DateDeb],IF(I$1&lt;=Tableau1[DateFin],Tableau1[Agt]),""),0))),"")</f>
        <v/>
      </c>
      <c r="J7" s="30" t="str">
        <f t="array" ref="J7">IFERROR(IF(OR(WEEKDAY(J$1,2)&gt;5,COUNTIF(_Feries,J$1)=1),"",INDEX(Tableau1[Motif],MATCH($A7,IF(J$1&gt;=Tableau1[DateDeb],IF(J$1&lt;=Tableau1[DateFin],Tableau1[Agt]),""),0))),"")</f>
        <v/>
      </c>
      <c r="K7" s="30" t="str">
        <f t="array" ref="K7">IFERROR(IF(OR(WEEKDAY(K$1,2)&gt;5,COUNTIF(_Feries,K$1)=1),"",INDEX(Tableau1[Motif],MATCH($A7,IF(K$1&gt;=Tableau1[DateDeb],IF(K$1&lt;=Tableau1[DateFin],Tableau1[Agt]),""),0))),"")</f>
        <v/>
      </c>
      <c r="L7" s="30" t="str">
        <f t="array" ref="L7">IFERROR(IF(OR(WEEKDAY(L$1,2)&gt;5,COUNTIF(_Feries,L$1)=1),"",INDEX(Tableau1[Motif],MATCH($A7,IF(L$1&gt;=Tableau1[DateDeb],IF(L$1&lt;=Tableau1[DateFin],Tableau1[Agt]),""),0))),"")</f>
        <v/>
      </c>
      <c r="M7" s="30" t="str">
        <f t="array" ref="M7">IFERROR(IF(OR(WEEKDAY(M$1,2)&gt;5,COUNTIF(_Feries,M$1)=1),"",INDEX(Tableau1[Motif],MATCH($A7,IF(M$1&gt;=Tableau1[DateDeb],IF(M$1&lt;=Tableau1[DateFin],Tableau1[Agt]),""),0))),"")</f>
        <v/>
      </c>
      <c r="N7" s="30" t="str">
        <f t="array" ref="N7">IFERROR(IF(OR(WEEKDAY(N$1,2)&gt;5,COUNTIF(_Feries,N$1)=1),"",INDEX(Tableau1[Motif],MATCH($A7,IF(N$1&gt;=Tableau1[DateDeb],IF(N$1&lt;=Tableau1[DateFin],Tableau1[Agt]),""),0))),"")</f>
        <v/>
      </c>
      <c r="O7" s="30" t="str">
        <f t="array" ref="O7">IFERROR(IF(OR(WEEKDAY(O$1,2)&gt;5,COUNTIF(_Feries,O$1)=1),"",INDEX(Tableau1[Motif],MATCH($A7,IF(O$1&gt;=Tableau1[DateDeb],IF(O$1&lt;=Tableau1[DateFin],Tableau1[Agt]),""),0))),"")</f>
        <v/>
      </c>
      <c r="P7" s="30" t="str">
        <f t="array" ref="P7">IFERROR(IF(OR(WEEKDAY(P$1,2)&gt;5,COUNTIF(_Feries,P$1)=1),"",INDEX(Tableau1[Motif],MATCH($A7,IF(P$1&gt;=Tableau1[DateDeb],IF(P$1&lt;=Tableau1[DateFin],Tableau1[Agt]),""),0))),"")</f>
        <v/>
      </c>
      <c r="Q7" s="30" t="str">
        <f t="array" ref="Q7">IFERROR(IF(OR(WEEKDAY(Q$1,2)&gt;5,COUNTIF(_Feries,Q$1)=1),"",INDEX(Tableau1[Motif],MATCH($A7,IF(Q$1&gt;=Tableau1[DateDeb],IF(Q$1&lt;=Tableau1[DateFin],Tableau1[Agt]),""),0))),"")</f>
        <v/>
      </c>
      <c r="R7" s="30" t="str">
        <f t="array" ref="R7">IFERROR(IF(OR(WEEKDAY(R$1,2)&gt;5,COUNTIF(_Feries,R$1)=1),"",INDEX(Tableau1[Motif],MATCH($A7,IF(R$1&gt;=Tableau1[DateDeb],IF(R$1&lt;=Tableau1[DateFin],Tableau1[Agt]),""),0))),"")</f>
        <v/>
      </c>
      <c r="S7" s="30" t="str">
        <f t="array" ref="S7">IFERROR(IF(OR(WEEKDAY(S$1,2)&gt;5,COUNTIF(_Feries,S$1)=1),"",INDEX(Tableau1[Motif],MATCH($A7,IF(S$1&gt;=Tableau1[DateDeb],IF(S$1&lt;=Tableau1[DateFin],Tableau1[Agt]),""),0))),"")</f>
        <v/>
      </c>
      <c r="T7" s="30" t="str">
        <f t="array" ref="T7">IFERROR(IF(OR(WEEKDAY(T$1,2)&gt;5,COUNTIF(_Feries,T$1)=1),"",INDEX(Tableau1[Motif],MATCH($A7,IF(T$1&gt;=Tableau1[DateDeb],IF(T$1&lt;=Tableau1[DateFin],Tableau1[Agt]),""),0))),"")</f>
        <v/>
      </c>
      <c r="U7" s="30" t="str">
        <f t="array" ref="U7">IFERROR(IF(OR(WEEKDAY(U$1,2)&gt;5,COUNTIF(_Feries,U$1)=1),"",INDEX(Tableau1[Motif],MATCH($A7,IF(U$1&gt;=Tableau1[DateDeb],IF(U$1&lt;=Tableau1[DateFin],Tableau1[Agt]),""),0))),"")</f>
        <v/>
      </c>
      <c r="V7" s="30" t="str">
        <f t="array" ref="V7">IFERROR(IF(OR(WEEKDAY(V$1,2)&gt;5,COUNTIF(_Feries,V$1)=1),"",INDEX(Tableau1[Motif],MATCH($A7,IF(V$1&gt;=Tableau1[DateDeb],IF(V$1&lt;=Tableau1[DateFin],Tableau1[Agt]),""),0))),"")</f>
        <v/>
      </c>
      <c r="W7" s="30" t="str">
        <f t="array" ref="W7">IFERROR(IF(OR(WEEKDAY(W$1,2)&gt;5,COUNTIF(_Feries,W$1)=1),"",INDEX(Tableau1[Motif],MATCH($A7,IF(W$1&gt;=Tableau1[DateDeb],IF(W$1&lt;=Tableau1[DateFin],Tableau1[Agt]),""),0))),"")</f>
        <v/>
      </c>
      <c r="X7" s="30" t="str">
        <f t="array" ref="X7">IFERROR(IF(OR(WEEKDAY(X$1,2)&gt;5,COUNTIF(_Feries,X$1)=1),"",INDEX(Tableau1[Motif],MATCH($A7,IF(X$1&gt;=Tableau1[DateDeb],IF(X$1&lt;=Tableau1[DateFin],Tableau1[Agt]),""),0))),"")</f>
        <v/>
      </c>
      <c r="Y7" s="30" t="str">
        <f t="array" ref="Y7">IFERROR(IF(OR(WEEKDAY(Y$1,2)&gt;5,COUNTIF(_Feries,Y$1)=1),"",INDEX(Tableau1[Motif],MATCH($A7,IF(Y$1&gt;=Tableau1[DateDeb],IF(Y$1&lt;=Tableau1[DateFin],Tableau1[Agt]),""),0))),"")</f>
        <v/>
      </c>
      <c r="Z7" s="30" t="str">
        <f t="array" ref="Z7">IFERROR(IF(OR(WEEKDAY(Z$1,2)&gt;5,COUNTIF(_Feries,Z$1)=1),"",INDEX(Tableau1[Motif],MATCH($A7,IF(Z$1&gt;=Tableau1[DateDeb],IF(Z$1&lt;=Tableau1[DateFin],Tableau1[Agt]),""),0))),"")</f>
        <v/>
      </c>
      <c r="AA7" s="30" t="str">
        <f t="array" ref="AA7">IFERROR(IF(OR(WEEKDAY(AA$1,2)&gt;5,COUNTIF(_Feries,AA$1)=1),"",INDEX(Tableau1[Motif],MATCH($A7,IF(AA$1&gt;=Tableau1[DateDeb],IF(AA$1&lt;=Tableau1[DateFin],Tableau1[Agt]),""),0))),"")</f>
        <v/>
      </c>
      <c r="AB7" s="30" t="str">
        <f t="array" ref="AB7">IFERROR(IF(OR(WEEKDAY(AB$1,2)&gt;5,COUNTIF(_Feries,AB$1)=1),"",INDEX(Tableau1[Motif],MATCH($A7,IF(AB$1&gt;=Tableau1[DateDeb],IF(AB$1&lt;=Tableau1[DateFin],Tableau1[Agt]),""),0))),"")</f>
        <v/>
      </c>
      <c r="AC7" s="30" t="str">
        <f t="array" ref="AC7">IFERROR(IF(OR(WEEKDAY(AC$1,2)&gt;5,COUNTIF(_Feries,AC$1)=1),"",INDEX(Tableau1[Motif],MATCH($A7,IF(AC$1&gt;=Tableau1[DateDeb],IF(AC$1&lt;=Tableau1[DateFin],Tableau1[Agt]),""),0))),"")</f>
        <v/>
      </c>
      <c r="AD7" s="30" t="str">
        <f t="array" ref="AD7">IFERROR(IF(OR(WEEKDAY(AD$1,2)&gt;5,COUNTIF(_Feries,AD$1)=1),"",INDEX(Tableau1[Motif],MATCH($A7,IF(AD$1&gt;=Tableau1[DateDeb],IF(AD$1&lt;=Tableau1[DateFin],Tableau1[Agt]),""),0))),"")</f>
        <v/>
      </c>
      <c r="AE7" s="30" t="str">
        <f t="array" ref="AE7">IFERROR(IF(OR(WEEKDAY(AE$1,2)&gt;5,COUNTIF(_Feries,AE$1)=1),"",INDEX(Tableau1[Motif],MATCH($A7,IF(AE$1&gt;=Tableau1[DateDeb],IF(AE$1&lt;=Tableau1[DateFin],Tableau1[Agt]),""),0))),"")</f>
        <v/>
      </c>
      <c r="AF7" s="30" t="str">
        <f t="array" ref="AF7">IFERROR(IF(OR(WEEKDAY(AF$1,2)&gt;5,COUNTIF(_Feries,AF$1)=1),"",INDEX(Tableau1[Motif],MATCH($A7,IF(AF$1&gt;=Tableau1[DateDeb],IF(AF$1&lt;=Tableau1[DateFin],Tableau1[Agt]),""),0))),"")</f>
        <v/>
      </c>
      <c r="AG7" s="30" t="str">
        <f t="array" ref="AG7">IFERROR(IF(OR(WEEKDAY(AG$1,2)&gt;5,COUNTIF(_Feries,AG$1)=1),"",INDEX(Tableau1[Motif],MATCH($A7,IF(AG$1&gt;=Tableau1[DateDeb],IF(AG$1&lt;=Tableau1[DateFin],Tableau1[Agt]),""),0))),"")</f>
        <v/>
      </c>
      <c r="AH7" s="30" t="str">
        <f t="array" ref="AH7">IFERROR(IF(OR(WEEKDAY(AH$1,2)&gt;5,COUNTIF(_Feries,AH$1)=1),"",INDEX(Tableau1[Motif],MATCH($A7,IF(AH$1&gt;=Tableau1[DateDeb],IF(AH$1&lt;=Tableau1[DateFin],Tableau1[Agt]),""),0))),"")</f>
        <v/>
      </c>
      <c r="AI7" s="30" t="str">
        <f t="array" ref="AI7">IFERROR(IF(OR(WEEKDAY(AI$1,2)&gt;5,COUNTIF(_Feries,AI$1)=1),"",INDEX(Tableau1[Motif],MATCH($A7,IF(AI$1&gt;=Tableau1[DateDeb],IF(AI$1&lt;=Tableau1[DateFin],Tableau1[Agt]),""),0))),"")</f>
        <v/>
      </c>
      <c r="AJ7" s="30" t="str">
        <f t="array" ref="AJ7">IFERROR(IF(OR(WEEKDAY(AJ$1,2)&gt;5,COUNTIF(_Feries,AJ$1)=1),"",INDEX(Tableau1[Motif],MATCH($A7,IF(AJ$1&gt;=Tableau1[DateDeb],IF(AJ$1&lt;=Tableau1[DateFin],Tableau1[Agt]),""),0))),"")</f>
        <v/>
      </c>
      <c r="AK7" s="30" t="str">
        <f t="array" ref="AK7">IFERROR(IF(OR(WEEKDAY(AK$1,2)&gt;5,COUNTIF(_Feries,AK$1)=1),"",INDEX(Tableau1[Motif],MATCH($A7,IF(AK$1&gt;=Tableau1[DateDeb],IF(AK$1&lt;=Tableau1[DateFin],Tableau1[Agt]),""),0))),"")</f>
        <v/>
      </c>
      <c r="AL7" s="30" t="str">
        <f t="array" ref="AL7">IFERROR(IF(OR(WEEKDAY(AL$1,2)&gt;5,COUNTIF(_Feries,AL$1)=1),"",INDEX(Tableau1[Motif],MATCH($A7,IF(AL$1&gt;=Tableau1[DateDeb],IF(AL$1&lt;=Tableau1[DateFin],Tableau1[Agt]),""),0))),"")</f>
        <v/>
      </c>
      <c r="AM7" s="30" t="str">
        <f t="array" ref="AM7">IFERROR(IF(OR(WEEKDAY(AM$1,2)&gt;5,COUNTIF(_Feries,AM$1)=1),"",INDEX(Tableau1[Motif],MATCH($A7,IF(AM$1&gt;=Tableau1[DateDeb],IF(AM$1&lt;=Tableau1[DateFin],Tableau1[Agt]),""),0))),"")</f>
        <v/>
      </c>
      <c r="AN7" s="30" t="str">
        <f t="array" ref="AN7">IFERROR(IF(OR(WEEKDAY(AN$1,2)&gt;5,COUNTIF(_Feries,AN$1)=1),"",INDEX(Tableau1[Motif],MATCH($A7,IF(AN$1&gt;=Tableau1[DateDeb],IF(AN$1&lt;=Tableau1[DateFin],Tableau1[Agt]),""),0))),"")</f>
        <v/>
      </c>
      <c r="AO7" s="30" t="str">
        <f t="array" ref="AO7">IFERROR(IF(OR(WEEKDAY(AO$1,2)&gt;5,COUNTIF(_Feries,AO$1)=1),"",INDEX(Tableau1[Motif],MATCH($A7,IF(AO$1&gt;=Tableau1[DateDeb],IF(AO$1&lt;=Tableau1[DateFin],Tableau1[Agt]),""),0))),"")</f>
        <v/>
      </c>
      <c r="AP7" s="30" t="str">
        <f t="array" ref="AP7">IFERROR(IF(OR(WEEKDAY(AP$1,2)&gt;5,COUNTIF(_Feries,AP$1)=1),"",INDEX(Tableau1[Motif],MATCH($A7,IF(AP$1&gt;=Tableau1[DateDeb],IF(AP$1&lt;=Tableau1[DateFin],Tableau1[Agt]),""),0))),"")</f>
        <v/>
      </c>
      <c r="AQ7" s="30" t="str">
        <f t="array" ref="AQ7">IFERROR(IF(OR(WEEKDAY(AQ$1,2)&gt;5,COUNTIF(_Feries,AQ$1)=1),"",INDEX(Tableau1[Motif],MATCH($A7,IF(AQ$1&gt;=Tableau1[DateDeb],IF(AQ$1&lt;=Tableau1[DateFin],Tableau1[Agt]),""),0))),"")</f>
        <v/>
      </c>
      <c r="AR7" s="30" t="str">
        <f t="array" ref="AR7">IFERROR(IF(OR(WEEKDAY(AR$1,2)&gt;5,COUNTIF(_Feries,AR$1)=1),"",INDEX(Tableau1[Motif],MATCH($A7,IF(AR$1&gt;=Tableau1[DateDeb],IF(AR$1&lt;=Tableau1[DateFin],Tableau1[Agt]),""),0))),"")</f>
        <v/>
      </c>
      <c r="AS7" s="30" t="str">
        <f t="array" ref="AS7">IFERROR(IF(OR(WEEKDAY(AS$1,2)&gt;5,COUNTIF(_Feries,AS$1)=1),"",INDEX(Tableau1[Motif],MATCH($A7,IF(AS$1&gt;=Tableau1[DateDeb],IF(AS$1&lt;=Tableau1[DateFin],Tableau1[Agt]),""),0))),"")</f>
        <v/>
      </c>
      <c r="AT7" s="30" t="str">
        <f t="array" ref="AT7">IFERROR(IF(OR(WEEKDAY(AT$1,2)&gt;5,COUNTIF(_Feries,AT$1)=1),"",INDEX(Tableau1[Motif],MATCH($A7,IF(AT$1&gt;=Tableau1[DateDeb],IF(AT$1&lt;=Tableau1[DateFin],Tableau1[Agt]),""),0))),"")</f>
        <v/>
      </c>
      <c r="AU7" s="30" t="str">
        <f t="array" ref="AU7">IFERROR(IF(OR(WEEKDAY(AU$1,2)&gt;5,COUNTIF(_Feries,AU$1)=1),"",INDEX(Tableau1[Motif],MATCH($A7,IF(AU$1&gt;=Tableau1[DateDeb],IF(AU$1&lt;=Tableau1[DateFin],Tableau1[Agt]),""),0))),"")</f>
        <v/>
      </c>
      <c r="AV7" s="30" t="str">
        <f t="array" ref="AV7">IFERROR(IF(OR(WEEKDAY(AV$1,2)&gt;5,COUNTIF(_Feries,AV$1)=1),"",INDEX(Tableau1[Motif],MATCH($A7,IF(AV$1&gt;=Tableau1[DateDeb],IF(AV$1&lt;=Tableau1[DateFin],Tableau1[Agt]),""),0))),"")</f>
        <v/>
      </c>
      <c r="AW7" s="30" t="str">
        <f t="array" ref="AW7">IFERROR(IF(OR(WEEKDAY(AW$1,2)&gt;5,COUNTIF(_Feries,AW$1)=1),"",INDEX(Tableau1[Motif],MATCH($A7,IF(AW$1&gt;=Tableau1[DateDeb],IF(AW$1&lt;=Tableau1[DateFin],Tableau1[Agt]),""),0))),"")</f>
        <v/>
      </c>
      <c r="AX7" s="30" t="str">
        <f t="array" ref="AX7">IFERROR(IF(OR(WEEKDAY(AX$1,2)&gt;5,COUNTIF(_Feries,AX$1)=1),"",INDEX(Tableau1[Motif],MATCH($A7,IF(AX$1&gt;=Tableau1[DateDeb],IF(AX$1&lt;=Tableau1[DateFin],Tableau1[Agt]),""),0))),"")</f>
        <v/>
      </c>
      <c r="AY7" s="30" t="str">
        <f t="array" ref="AY7">IFERROR(IF(OR(WEEKDAY(AY$1,2)&gt;5,COUNTIF(_Feries,AY$1)=1),"",INDEX(Tableau1[Motif],MATCH($A7,IF(AY$1&gt;=Tableau1[DateDeb],IF(AY$1&lt;=Tableau1[DateFin],Tableau1[Agt]),""),0))),"")</f>
        <v/>
      </c>
      <c r="AZ7" s="30" t="str">
        <f t="array" ref="AZ7">IFERROR(IF(OR(WEEKDAY(AZ$1,2)&gt;5,COUNTIF(_Feries,AZ$1)=1),"",INDEX(Tableau1[Motif],MATCH($A7,IF(AZ$1&gt;=Tableau1[DateDeb],IF(AZ$1&lt;=Tableau1[DateFin],Tableau1[Agt]),""),0))),"")</f>
        <v/>
      </c>
      <c r="BA7" s="30" t="str">
        <f t="array" ref="BA7">IFERROR(IF(OR(WEEKDAY(BA$1,2)&gt;5,COUNTIF(_Feries,BA$1)=1),"",INDEX(Tableau1[Motif],MATCH($A7,IF(BA$1&gt;=Tableau1[DateDeb],IF(BA$1&lt;=Tableau1[DateFin],Tableau1[Agt]),""),0))),"")</f>
        <v/>
      </c>
      <c r="BB7" s="30" t="str">
        <f t="array" ref="BB7">IFERROR(IF(OR(WEEKDAY(BB$1,2)&gt;5,COUNTIF(_Feries,BB$1)=1),"",INDEX(Tableau1[Motif],MATCH($A7,IF(BB$1&gt;=Tableau1[DateDeb],IF(BB$1&lt;=Tableau1[DateFin],Tableau1[Agt]),""),0))),"")</f>
        <v/>
      </c>
      <c r="BC7" s="30" t="str">
        <f t="array" ref="BC7">IFERROR(IF(OR(WEEKDAY(BC$1,2)&gt;5,COUNTIF(_Feries,BC$1)=1),"",INDEX(Tableau1[Motif],MATCH($A7,IF(BC$1&gt;=Tableau1[DateDeb],IF(BC$1&lt;=Tableau1[DateFin],Tableau1[Agt]),""),0))),"")</f>
        <v/>
      </c>
      <c r="BD7" s="30" t="str">
        <f t="array" ref="BD7">IFERROR(IF(OR(WEEKDAY(BD$1,2)&gt;5,COUNTIF(_Feries,BD$1)=1),"",INDEX(Tableau1[Motif],MATCH($A7,IF(BD$1&gt;=Tableau1[DateDeb],IF(BD$1&lt;=Tableau1[DateFin],Tableau1[Agt]),""),0))),"")</f>
        <v/>
      </c>
      <c r="BE7" s="30" t="str">
        <f t="array" ref="BE7">IFERROR(IF(OR(WEEKDAY(BE$1,2)&gt;5,COUNTIF(_Feries,BE$1)=1),"",INDEX(Tableau1[Motif],MATCH($A7,IF(BE$1&gt;=Tableau1[DateDeb],IF(BE$1&lt;=Tableau1[DateFin],Tableau1[Agt]),""),0))),"")</f>
        <v/>
      </c>
      <c r="BF7" s="30" t="str">
        <f t="array" ref="BF7">IFERROR(IF(OR(WEEKDAY(BF$1,2)&gt;5,COUNTIF(_Feries,BF$1)=1),"",INDEX(Tableau1[Motif],MATCH($A7,IF(BF$1&gt;=Tableau1[DateDeb],IF(BF$1&lt;=Tableau1[DateFin],Tableau1[Agt]),""),0))),"")</f>
        <v/>
      </c>
      <c r="BG7" s="30" t="str">
        <f t="array" ref="BG7">IFERROR(IF(OR(WEEKDAY(BG$1,2)&gt;5,COUNTIF(_Feries,BG$1)=1),"",INDEX(Tableau1[Motif],MATCH($A7,IF(BG$1&gt;=Tableau1[DateDeb],IF(BG$1&lt;=Tableau1[DateFin],Tableau1[Agt]),""),0))),"")</f>
        <v/>
      </c>
      <c r="BH7" s="30" t="str">
        <f t="array" ref="BH7">IFERROR(IF(OR(WEEKDAY(BH$1,2)&gt;5,COUNTIF(_Feries,BH$1)=1),"",INDEX(Tableau1[Motif],MATCH($A7,IF(BH$1&gt;=Tableau1[DateDeb],IF(BH$1&lt;=Tableau1[DateFin],Tableau1[Agt]),""),0))),"")</f>
        <v/>
      </c>
      <c r="BI7" s="30" t="str">
        <f t="array" ref="BI7">IFERROR(IF(OR(WEEKDAY(BI$1,2)&gt;5,COUNTIF(_Feries,BI$1)=1),"",INDEX(Tableau1[Motif],MATCH($A7,IF(BI$1&gt;=Tableau1[DateDeb],IF(BI$1&lt;=Tableau1[DateFin],Tableau1[Agt]),""),0))),"")</f>
        <v/>
      </c>
      <c r="BJ7" s="30" t="str">
        <f t="array" ref="BJ7">IFERROR(IF(OR(WEEKDAY(BJ$1,2)&gt;5,COUNTIF(_Feries,BJ$1)=1),"",INDEX(Tableau1[Motif],MATCH($A7,IF(BJ$1&gt;=Tableau1[DateDeb],IF(BJ$1&lt;=Tableau1[DateFin],Tableau1[Agt]),""),0))),"")</f>
        <v/>
      </c>
      <c r="BK7" s="30" t="str">
        <f t="array" ref="BK7">IFERROR(IF(OR(WEEKDAY(BK$1,2)&gt;5,COUNTIF(_Feries,BK$1)=1),"",INDEX(Tableau1[Motif],MATCH($A7,IF(BK$1&gt;=Tableau1[DateDeb],IF(BK$1&lt;=Tableau1[DateFin],Tableau1[Agt]),""),0))),"")</f>
        <v/>
      </c>
    </row>
    <row r="8" spans="1:63" x14ac:dyDescent="0.2">
      <c r="A8" s="34" t="s">
        <v>10</v>
      </c>
      <c r="B8" s="30" t="str">
        <f t="array" ref="B8">IFERROR(IF(OR(WEEKDAY(B$1,2)&gt;5,COUNTIF(_Feries,B$1)=1),"",INDEX(Tableau1[Motif],MATCH($A8,IF(B$1&gt;=Tableau1[DateDeb],IF(B$1&lt;=Tableau1[DateFin],Tableau1[Agt]),""),0))),"")</f>
        <v/>
      </c>
      <c r="C8" s="30" t="str">
        <f t="array" ref="C8">IFERROR(IF(OR(WEEKDAY(C$1,2)&gt;5,COUNTIF(_Feries,C$1)=1),"",INDEX(Tableau1[Motif],MATCH($A8,IF(C$1&gt;=Tableau1[DateDeb],IF(C$1&lt;=Tableau1[DateFin],Tableau1[Agt]),""),0))),"")</f>
        <v/>
      </c>
      <c r="D8" s="30" t="str">
        <f t="array" ref="D8">IFERROR(IF(OR(WEEKDAY(D$1,2)&gt;5,COUNTIF(_Feries,D$1)=1),"",INDEX(Tableau1[Motif],MATCH($A8,IF(D$1&gt;=Tableau1[DateDeb],IF(D$1&lt;=Tableau1[DateFin],Tableau1[Agt]),""),0))),"")</f>
        <v/>
      </c>
      <c r="E8" s="30" t="str">
        <f t="array" ref="E8">IFERROR(IF(OR(WEEKDAY(E$1,2)&gt;5,COUNTIF(_Feries,E$1)=1),"",INDEX(Tableau1[Motif],MATCH($A8,IF(E$1&gt;=Tableau1[DateDeb],IF(E$1&lt;=Tableau1[DateFin],Tableau1[Agt]),""),0))),"")</f>
        <v/>
      </c>
      <c r="F8" s="30" t="str">
        <f t="array" ref="F8">IFERROR(IF(OR(WEEKDAY(F$1,2)&gt;5,COUNTIF(_Feries,F$1)=1),"",INDEX(Tableau1[Motif],MATCH($A8,IF(F$1&gt;=Tableau1[DateDeb],IF(F$1&lt;=Tableau1[DateFin],Tableau1[Agt]),""),0))),"")</f>
        <v/>
      </c>
      <c r="G8" s="30" t="str">
        <f t="array" ref="G8">IFERROR(IF(OR(WEEKDAY(G$1,2)&gt;5,COUNTIF(_Feries,G$1)=1),"",INDEX(Tableau1[Motif],MATCH($A8,IF(G$1&gt;=Tableau1[DateDeb],IF(G$1&lt;=Tableau1[DateFin],Tableau1[Agt]),""),0))),"")</f>
        <v/>
      </c>
      <c r="H8" s="30" t="str">
        <f t="array" ref="H8">IFERROR(IF(OR(WEEKDAY(H$1,2)&gt;5,COUNTIF(_Feries,H$1)=1),"",INDEX(Tableau1[Motif],MATCH($A8,IF(H$1&gt;=Tableau1[DateDeb],IF(H$1&lt;=Tableau1[DateFin],Tableau1[Agt]),""),0))),"")</f>
        <v/>
      </c>
      <c r="I8" s="30" t="str">
        <f t="array" ref="I8">IFERROR(IF(OR(WEEKDAY(I$1,2)&gt;5,COUNTIF(_Feries,I$1)=1),"",INDEX(Tableau1[Motif],MATCH($A8,IF(I$1&gt;=Tableau1[DateDeb],IF(I$1&lt;=Tableau1[DateFin],Tableau1[Agt]),""),0))),"")</f>
        <v/>
      </c>
      <c r="J8" s="30" t="str">
        <f t="array" ref="J8">IFERROR(IF(OR(WEEKDAY(J$1,2)&gt;5,COUNTIF(_Feries,J$1)=1),"",INDEX(Tableau1[Motif],MATCH($A8,IF(J$1&gt;=Tableau1[DateDeb],IF(J$1&lt;=Tableau1[DateFin],Tableau1[Agt]),""),0))),"")</f>
        <v/>
      </c>
      <c r="K8" s="30" t="str">
        <f t="array" ref="K8">IFERROR(IF(OR(WEEKDAY(K$1,2)&gt;5,COUNTIF(_Feries,K$1)=1),"",INDEX(Tableau1[Motif],MATCH($A8,IF(K$1&gt;=Tableau1[DateDeb],IF(K$1&lt;=Tableau1[DateFin],Tableau1[Agt]),""),0))),"")</f>
        <v/>
      </c>
      <c r="L8" s="30" t="str">
        <f t="array" ref="L8">IFERROR(IF(OR(WEEKDAY(L$1,2)&gt;5,COUNTIF(_Feries,L$1)=1),"",INDEX(Tableau1[Motif],MATCH($A8,IF(L$1&gt;=Tableau1[DateDeb],IF(L$1&lt;=Tableau1[DateFin],Tableau1[Agt]),""),0))),"")</f>
        <v/>
      </c>
      <c r="M8" s="30" t="str">
        <f t="array" ref="M8">IFERROR(IF(OR(WEEKDAY(M$1,2)&gt;5,COUNTIF(_Feries,M$1)=1),"",INDEX(Tableau1[Motif],MATCH($A8,IF(M$1&gt;=Tableau1[DateDeb],IF(M$1&lt;=Tableau1[DateFin],Tableau1[Agt]),""),0))),"")</f>
        <v/>
      </c>
      <c r="N8" s="30" t="str">
        <f t="array" ref="N8">IFERROR(IF(OR(WEEKDAY(N$1,2)&gt;5,COUNTIF(_Feries,N$1)=1),"",INDEX(Tableau1[Motif],MATCH($A8,IF(N$1&gt;=Tableau1[DateDeb],IF(N$1&lt;=Tableau1[DateFin],Tableau1[Agt]),""),0))),"")</f>
        <v/>
      </c>
      <c r="O8" s="30" t="str">
        <f t="array" ref="O8">IFERROR(IF(OR(WEEKDAY(O$1,2)&gt;5,COUNTIF(_Feries,O$1)=1),"",INDEX(Tableau1[Motif],MATCH($A8,IF(O$1&gt;=Tableau1[DateDeb],IF(O$1&lt;=Tableau1[DateFin],Tableau1[Agt]),""),0))),"")</f>
        <v/>
      </c>
      <c r="P8" s="30" t="str">
        <f t="array" ref="P8">IFERROR(IF(OR(WEEKDAY(P$1,2)&gt;5,COUNTIF(_Feries,P$1)=1),"",INDEX(Tableau1[Motif],MATCH($A8,IF(P$1&gt;=Tableau1[DateDeb],IF(P$1&lt;=Tableau1[DateFin],Tableau1[Agt]),""),0))),"")</f>
        <v/>
      </c>
      <c r="Q8" s="30" t="str">
        <f t="array" ref="Q8">IFERROR(IF(OR(WEEKDAY(Q$1,2)&gt;5,COUNTIF(_Feries,Q$1)=1),"",INDEX(Tableau1[Motif],MATCH($A8,IF(Q$1&gt;=Tableau1[DateDeb],IF(Q$1&lt;=Tableau1[DateFin],Tableau1[Agt]),""),0))),"")</f>
        <v/>
      </c>
      <c r="R8" s="30" t="str">
        <f t="array" ref="R8">IFERROR(IF(OR(WEEKDAY(R$1,2)&gt;5,COUNTIF(_Feries,R$1)=1),"",INDEX(Tableau1[Motif],MATCH($A8,IF(R$1&gt;=Tableau1[DateDeb],IF(R$1&lt;=Tableau1[DateFin],Tableau1[Agt]),""),0))),"")</f>
        <v/>
      </c>
      <c r="S8" s="30" t="str">
        <f t="array" ref="S8">IFERROR(IF(OR(WEEKDAY(S$1,2)&gt;5,COUNTIF(_Feries,S$1)=1),"",INDEX(Tableau1[Motif],MATCH($A8,IF(S$1&gt;=Tableau1[DateDeb],IF(S$1&lt;=Tableau1[DateFin],Tableau1[Agt]),""),0))),"")</f>
        <v/>
      </c>
      <c r="T8" s="30" t="str">
        <f t="array" ref="T8">IFERROR(IF(OR(WEEKDAY(T$1,2)&gt;5,COUNTIF(_Feries,T$1)=1),"",INDEX(Tableau1[Motif],MATCH($A8,IF(T$1&gt;=Tableau1[DateDeb],IF(T$1&lt;=Tableau1[DateFin],Tableau1[Agt]),""),0))),"")</f>
        <v/>
      </c>
      <c r="U8" s="30" t="str">
        <f t="array" ref="U8">IFERROR(IF(OR(WEEKDAY(U$1,2)&gt;5,COUNTIF(_Feries,U$1)=1),"",INDEX(Tableau1[Motif],MATCH($A8,IF(U$1&gt;=Tableau1[DateDeb],IF(U$1&lt;=Tableau1[DateFin],Tableau1[Agt]),""),0))),"")</f>
        <v/>
      </c>
      <c r="V8" s="30" t="str">
        <f t="array" ref="V8">IFERROR(IF(OR(WEEKDAY(V$1,2)&gt;5,COUNTIF(_Feries,V$1)=1),"",INDEX(Tableau1[Motif],MATCH($A8,IF(V$1&gt;=Tableau1[DateDeb],IF(V$1&lt;=Tableau1[DateFin],Tableau1[Agt]),""),0))),"")</f>
        <v/>
      </c>
      <c r="W8" s="30" t="str">
        <f t="array" ref="W8">IFERROR(IF(OR(WEEKDAY(W$1,2)&gt;5,COUNTIF(_Feries,W$1)=1),"",INDEX(Tableau1[Motif],MATCH($A8,IF(W$1&gt;=Tableau1[DateDeb],IF(W$1&lt;=Tableau1[DateFin],Tableau1[Agt]),""),0))),"")</f>
        <v/>
      </c>
      <c r="X8" s="30" t="str">
        <f t="array" ref="X8">IFERROR(IF(OR(WEEKDAY(X$1,2)&gt;5,COUNTIF(_Feries,X$1)=1),"",INDEX(Tableau1[Motif],MATCH($A8,IF(X$1&gt;=Tableau1[DateDeb],IF(X$1&lt;=Tableau1[DateFin],Tableau1[Agt]),""),0))),"")</f>
        <v/>
      </c>
      <c r="Y8" s="30" t="str">
        <f t="array" ref="Y8">IFERROR(IF(OR(WEEKDAY(Y$1,2)&gt;5,COUNTIF(_Feries,Y$1)=1),"",INDEX(Tableau1[Motif],MATCH($A8,IF(Y$1&gt;=Tableau1[DateDeb],IF(Y$1&lt;=Tableau1[DateFin],Tableau1[Agt]),""),0))),"")</f>
        <v/>
      </c>
      <c r="Z8" s="30" t="str">
        <f t="array" ref="Z8">IFERROR(IF(OR(WEEKDAY(Z$1,2)&gt;5,COUNTIF(_Feries,Z$1)=1),"",INDEX(Tableau1[Motif],MATCH($A8,IF(Z$1&gt;=Tableau1[DateDeb],IF(Z$1&lt;=Tableau1[DateFin],Tableau1[Agt]),""),0))),"")</f>
        <v/>
      </c>
      <c r="AA8" s="30" t="str">
        <f t="array" ref="AA8">IFERROR(IF(OR(WEEKDAY(AA$1,2)&gt;5,COUNTIF(_Feries,AA$1)=1),"",INDEX(Tableau1[Motif],MATCH($A8,IF(AA$1&gt;=Tableau1[DateDeb],IF(AA$1&lt;=Tableau1[DateFin],Tableau1[Agt]),""),0))),"")</f>
        <v/>
      </c>
      <c r="AB8" s="30" t="str">
        <f t="array" ref="AB8">IFERROR(IF(OR(WEEKDAY(AB$1,2)&gt;5,COUNTIF(_Feries,AB$1)=1),"",INDEX(Tableau1[Motif],MATCH($A8,IF(AB$1&gt;=Tableau1[DateDeb],IF(AB$1&lt;=Tableau1[DateFin],Tableau1[Agt]),""),0))),"")</f>
        <v/>
      </c>
      <c r="AC8" s="30" t="str">
        <f t="array" ref="AC8">IFERROR(IF(OR(WEEKDAY(AC$1,2)&gt;5,COUNTIF(_Feries,AC$1)=1),"",INDEX(Tableau1[Motif],MATCH($A8,IF(AC$1&gt;=Tableau1[DateDeb],IF(AC$1&lt;=Tableau1[DateFin],Tableau1[Agt]),""),0))),"")</f>
        <v/>
      </c>
      <c r="AD8" s="30" t="str">
        <f t="array" ref="AD8">IFERROR(IF(OR(WEEKDAY(AD$1,2)&gt;5,COUNTIF(_Feries,AD$1)=1),"",INDEX(Tableau1[Motif],MATCH($A8,IF(AD$1&gt;=Tableau1[DateDeb],IF(AD$1&lt;=Tableau1[DateFin],Tableau1[Agt]),""),0))),"")</f>
        <v/>
      </c>
      <c r="AE8" s="30" t="str">
        <f t="array" ref="AE8">IFERROR(IF(OR(WEEKDAY(AE$1,2)&gt;5,COUNTIF(_Feries,AE$1)=1),"",INDEX(Tableau1[Motif],MATCH($A8,IF(AE$1&gt;=Tableau1[DateDeb],IF(AE$1&lt;=Tableau1[DateFin],Tableau1[Agt]),""),0))),"")</f>
        <v/>
      </c>
      <c r="AF8" s="30" t="str">
        <f t="array" ref="AF8">IFERROR(IF(OR(WEEKDAY(AF$1,2)&gt;5,COUNTIF(_Feries,AF$1)=1),"",INDEX(Tableau1[Motif],MATCH($A8,IF(AF$1&gt;=Tableau1[DateDeb],IF(AF$1&lt;=Tableau1[DateFin],Tableau1[Agt]),""),0))),"")</f>
        <v/>
      </c>
      <c r="AG8" s="30" t="str">
        <f t="array" ref="AG8">IFERROR(IF(OR(WEEKDAY(AG$1,2)&gt;5,COUNTIF(_Feries,AG$1)=1),"",INDEX(Tableau1[Motif],MATCH($A8,IF(AG$1&gt;=Tableau1[DateDeb],IF(AG$1&lt;=Tableau1[DateFin],Tableau1[Agt]),""),0))),"")</f>
        <v/>
      </c>
      <c r="AH8" s="30" t="str">
        <f t="array" ref="AH8">IFERROR(IF(OR(WEEKDAY(AH$1,2)&gt;5,COUNTIF(_Feries,AH$1)=1),"",INDEX(Tableau1[Motif],MATCH($A8,IF(AH$1&gt;=Tableau1[DateDeb],IF(AH$1&lt;=Tableau1[DateFin],Tableau1[Agt]),""),0))),"")</f>
        <v/>
      </c>
      <c r="AI8" s="30" t="str">
        <f t="array" ref="AI8">IFERROR(IF(OR(WEEKDAY(AI$1,2)&gt;5,COUNTIF(_Feries,AI$1)=1),"",INDEX(Tableau1[Motif],MATCH($A8,IF(AI$1&gt;=Tableau1[DateDeb],IF(AI$1&lt;=Tableau1[DateFin],Tableau1[Agt]),""),0))),"")</f>
        <v/>
      </c>
      <c r="AJ8" s="30" t="str">
        <f t="array" ref="AJ8">IFERROR(IF(OR(WEEKDAY(AJ$1,2)&gt;5,COUNTIF(_Feries,AJ$1)=1),"",INDEX(Tableau1[Motif],MATCH($A8,IF(AJ$1&gt;=Tableau1[DateDeb],IF(AJ$1&lt;=Tableau1[DateFin],Tableau1[Agt]),""),0))),"")</f>
        <v/>
      </c>
      <c r="AK8" s="30" t="str">
        <f t="array" ref="AK8">IFERROR(IF(OR(WEEKDAY(AK$1,2)&gt;5,COUNTIF(_Feries,AK$1)=1),"",INDEX(Tableau1[Motif],MATCH($A8,IF(AK$1&gt;=Tableau1[DateDeb],IF(AK$1&lt;=Tableau1[DateFin],Tableau1[Agt]),""),0))),"")</f>
        <v/>
      </c>
      <c r="AL8" s="30" t="str">
        <f t="array" ref="AL8">IFERROR(IF(OR(WEEKDAY(AL$1,2)&gt;5,COUNTIF(_Feries,AL$1)=1),"",INDEX(Tableau1[Motif],MATCH($A8,IF(AL$1&gt;=Tableau1[DateDeb],IF(AL$1&lt;=Tableau1[DateFin],Tableau1[Agt]),""),0))),"")</f>
        <v/>
      </c>
      <c r="AM8" s="30" t="str">
        <f t="array" ref="AM8">IFERROR(IF(OR(WEEKDAY(AM$1,2)&gt;5,COUNTIF(_Feries,AM$1)=1),"",INDEX(Tableau1[Motif],MATCH($A8,IF(AM$1&gt;=Tableau1[DateDeb],IF(AM$1&lt;=Tableau1[DateFin],Tableau1[Agt]),""),0))),"")</f>
        <v/>
      </c>
      <c r="AN8" s="30" t="str">
        <f t="array" ref="AN8">IFERROR(IF(OR(WEEKDAY(AN$1,2)&gt;5,COUNTIF(_Feries,AN$1)=1),"",INDEX(Tableau1[Motif],MATCH($A8,IF(AN$1&gt;=Tableau1[DateDeb],IF(AN$1&lt;=Tableau1[DateFin],Tableau1[Agt]),""),0))),"")</f>
        <v/>
      </c>
      <c r="AO8" s="30" t="str">
        <f t="array" ref="AO8">IFERROR(IF(OR(WEEKDAY(AO$1,2)&gt;5,COUNTIF(_Feries,AO$1)=1),"",INDEX(Tableau1[Motif],MATCH($A8,IF(AO$1&gt;=Tableau1[DateDeb],IF(AO$1&lt;=Tableau1[DateFin],Tableau1[Agt]),""),0))),"")</f>
        <v/>
      </c>
      <c r="AP8" s="30" t="str">
        <f t="array" ref="AP8">IFERROR(IF(OR(WEEKDAY(AP$1,2)&gt;5,COUNTIF(_Feries,AP$1)=1),"",INDEX(Tableau1[Motif],MATCH($A8,IF(AP$1&gt;=Tableau1[DateDeb],IF(AP$1&lt;=Tableau1[DateFin],Tableau1[Agt]),""),0))),"")</f>
        <v/>
      </c>
      <c r="AQ8" s="30" t="str">
        <f t="array" ref="AQ8">IFERROR(IF(OR(WEEKDAY(AQ$1,2)&gt;5,COUNTIF(_Feries,AQ$1)=1),"",INDEX(Tableau1[Motif],MATCH($A8,IF(AQ$1&gt;=Tableau1[DateDeb],IF(AQ$1&lt;=Tableau1[DateFin],Tableau1[Agt]),""),0))),"")</f>
        <v/>
      </c>
      <c r="AR8" s="30" t="str">
        <f t="array" ref="AR8">IFERROR(IF(OR(WEEKDAY(AR$1,2)&gt;5,COUNTIF(_Feries,AR$1)=1),"",INDEX(Tableau1[Motif],MATCH($A8,IF(AR$1&gt;=Tableau1[DateDeb],IF(AR$1&lt;=Tableau1[DateFin],Tableau1[Agt]),""),0))),"")</f>
        <v/>
      </c>
      <c r="AS8" s="30" t="str">
        <f t="array" ref="AS8">IFERROR(IF(OR(WEEKDAY(AS$1,2)&gt;5,COUNTIF(_Feries,AS$1)=1),"",INDEX(Tableau1[Motif],MATCH($A8,IF(AS$1&gt;=Tableau1[DateDeb],IF(AS$1&lt;=Tableau1[DateFin],Tableau1[Agt]),""),0))),"")</f>
        <v/>
      </c>
      <c r="AT8" s="30" t="str">
        <f t="array" ref="AT8">IFERROR(IF(OR(WEEKDAY(AT$1,2)&gt;5,COUNTIF(_Feries,AT$1)=1),"",INDEX(Tableau1[Motif],MATCH($A8,IF(AT$1&gt;=Tableau1[DateDeb],IF(AT$1&lt;=Tableau1[DateFin],Tableau1[Agt]),""),0))),"")</f>
        <v/>
      </c>
      <c r="AU8" s="30" t="str">
        <f t="array" ref="AU8">IFERROR(IF(OR(WEEKDAY(AU$1,2)&gt;5,COUNTIF(_Feries,AU$1)=1),"",INDEX(Tableau1[Motif],MATCH($A8,IF(AU$1&gt;=Tableau1[DateDeb],IF(AU$1&lt;=Tableau1[DateFin],Tableau1[Agt]),""),0))),"")</f>
        <v/>
      </c>
      <c r="AV8" s="30" t="str">
        <f t="array" ref="AV8">IFERROR(IF(OR(WEEKDAY(AV$1,2)&gt;5,COUNTIF(_Feries,AV$1)=1),"",INDEX(Tableau1[Motif],MATCH($A8,IF(AV$1&gt;=Tableau1[DateDeb],IF(AV$1&lt;=Tableau1[DateFin],Tableau1[Agt]),""),0))),"")</f>
        <v/>
      </c>
      <c r="AW8" s="30" t="str">
        <f t="array" ref="AW8">IFERROR(IF(OR(WEEKDAY(AW$1,2)&gt;5,COUNTIF(_Feries,AW$1)=1),"",INDEX(Tableau1[Motif],MATCH($A8,IF(AW$1&gt;=Tableau1[DateDeb],IF(AW$1&lt;=Tableau1[DateFin],Tableau1[Agt]),""),0))),"")</f>
        <v/>
      </c>
      <c r="AX8" s="30" t="str">
        <f t="array" ref="AX8">IFERROR(IF(OR(WEEKDAY(AX$1,2)&gt;5,COUNTIF(_Feries,AX$1)=1),"",INDEX(Tableau1[Motif],MATCH($A8,IF(AX$1&gt;=Tableau1[DateDeb],IF(AX$1&lt;=Tableau1[DateFin],Tableau1[Agt]),""),0))),"")</f>
        <v/>
      </c>
      <c r="AY8" s="30" t="str">
        <f t="array" ref="AY8">IFERROR(IF(OR(WEEKDAY(AY$1,2)&gt;5,COUNTIF(_Feries,AY$1)=1),"",INDEX(Tableau1[Motif],MATCH($A8,IF(AY$1&gt;=Tableau1[DateDeb],IF(AY$1&lt;=Tableau1[DateFin],Tableau1[Agt]),""),0))),"")</f>
        <v/>
      </c>
      <c r="AZ8" s="30" t="str">
        <f t="array" ref="AZ8">IFERROR(IF(OR(WEEKDAY(AZ$1,2)&gt;5,COUNTIF(_Feries,AZ$1)=1),"",INDEX(Tableau1[Motif],MATCH($A8,IF(AZ$1&gt;=Tableau1[DateDeb],IF(AZ$1&lt;=Tableau1[DateFin],Tableau1[Agt]),""),0))),"")</f>
        <v/>
      </c>
      <c r="BA8" s="30" t="str">
        <f t="array" ref="BA8">IFERROR(IF(OR(WEEKDAY(BA$1,2)&gt;5,COUNTIF(_Feries,BA$1)=1),"",INDEX(Tableau1[Motif],MATCH($A8,IF(BA$1&gt;=Tableau1[DateDeb],IF(BA$1&lt;=Tableau1[DateFin],Tableau1[Agt]),""),0))),"")</f>
        <v/>
      </c>
      <c r="BB8" s="30" t="str">
        <f t="array" ref="BB8">IFERROR(IF(OR(WEEKDAY(BB$1,2)&gt;5,COUNTIF(_Feries,BB$1)=1),"",INDEX(Tableau1[Motif],MATCH($A8,IF(BB$1&gt;=Tableau1[DateDeb],IF(BB$1&lt;=Tableau1[DateFin],Tableau1[Agt]),""),0))),"")</f>
        <v/>
      </c>
      <c r="BC8" s="30" t="str">
        <f t="array" ref="BC8">IFERROR(IF(OR(WEEKDAY(BC$1,2)&gt;5,COUNTIF(_Feries,BC$1)=1),"",INDEX(Tableau1[Motif],MATCH($A8,IF(BC$1&gt;=Tableau1[DateDeb],IF(BC$1&lt;=Tableau1[DateFin],Tableau1[Agt]),""),0))),"")</f>
        <v/>
      </c>
      <c r="BD8" s="30" t="str">
        <f t="array" ref="BD8">IFERROR(IF(OR(WEEKDAY(BD$1,2)&gt;5,COUNTIF(_Feries,BD$1)=1),"",INDEX(Tableau1[Motif],MATCH($A8,IF(BD$1&gt;=Tableau1[DateDeb],IF(BD$1&lt;=Tableau1[DateFin],Tableau1[Agt]),""),0))),"")</f>
        <v/>
      </c>
      <c r="BE8" s="30" t="str">
        <f t="array" ref="BE8">IFERROR(IF(OR(WEEKDAY(BE$1,2)&gt;5,COUNTIF(_Feries,BE$1)=1),"",INDEX(Tableau1[Motif],MATCH($A8,IF(BE$1&gt;=Tableau1[DateDeb],IF(BE$1&lt;=Tableau1[DateFin],Tableau1[Agt]),""),0))),"")</f>
        <v/>
      </c>
      <c r="BF8" s="30" t="str">
        <f t="array" ref="BF8">IFERROR(IF(OR(WEEKDAY(BF$1,2)&gt;5,COUNTIF(_Feries,BF$1)=1),"",INDEX(Tableau1[Motif],MATCH($A8,IF(BF$1&gt;=Tableau1[DateDeb],IF(BF$1&lt;=Tableau1[DateFin],Tableau1[Agt]),""),0))),"")</f>
        <v/>
      </c>
      <c r="BG8" s="30" t="str">
        <f t="array" ref="BG8">IFERROR(IF(OR(WEEKDAY(BG$1,2)&gt;5,COUNTIF(_Feries,BG$1)=1),"",INDEX(Tableau1[Motif],MATCH($A8,IF(BG$1&gt;=Tableau1[DateDeb],IF(BG$1&lt;=Tableau1[DateFin],Tableau1[Agt]),""),0))),"")</f>
        <v/>
      </c>
      <c r="BH8" s="30" t="str">
        <f t="array" ref="BH8">IFERROR(IF(OR(WEEKDAY(BH$1,2)&gt;5,COUNTIF(_Feries,BH$1)=1),"",INDEX(Tableau1[Motif],MATCH($A8,IF(BH$1&gt;=Tableau1[DateDeb],IF(BH$1&lt;=Tableau1[DateFin],Tableau1[Agt]),""),0))),"")</f>
        <v/>
      </c>
      <c r="BI8" s="30" t="str">
        <f t="array" ref="BI8">IFERROR(IF(OR(WEEKDAY(BI$1,2)&gt;5,COUNTIF(_Feries,BI$1)=1),"",INDEX(Tableau1[Motif],MATCH($A8,IF(BI$1&gt;=Tableau1[DateDeb],IF(BI$1&lt;=Tableau1[DateFin],Tableau1[Agt]),""),0))),"")</f>
        <v/>
      </c>
      <c r="BJ8" s="30" t="str">
        <f t="array" ref="BJ8">IFERROR(IF(OR(WEEKDAY(BJ$1,2)&gt;5,COUNTIF(_Feries,BJ$1)=1),"",INDEX(Tableau1[Motif],MATCH($A8,IF(BJ$1&gt;=Tableau1[DateDeb],IF(BJ$1&lt;=Tableau1[DateFin],Tableau1[Agt]),""),0))),"")</f>
        <v/>
      </c>
      <c r="BK8" s="30" t="str">
        <f t="array" ref="BK8">IFERROR(IF(OR(WEEKDAY(BK$1,2)&gt;5,COUNTIF(_Feries,BK$1)=1),"",INDEX(Tableau1[Motif],MATCH($A8,IF(BK$1&gt;=Tableau1[DateDeb],IF(BK$1&lt;=Tableau1[DateFin],Tableau1[Agt]),""),0))),"")</f>
        <v/>
      </c>
    </row>
    <row r="9" spans="1:63" x14ac:dyDescent="0.2">
      <c r="A9" s="34" t="s">
        <v>9</v>
      </c>
      <c r="B9" s="30" t="str">
        <f t="array" ref="B9">IFERROR(IF(OR(WEEKDAY(B$1,2)&gt;5,COUNTIF(_Feries,B$1)=1),"",INDEX(Tableau1[Motif],MATCH($A9,IF(B$1&gt;=Tableau1[DateDeb],IF(B$1&lt;=Tableau1[DateFin],Tableau1[Agt]),""),0))),"")</f>
        <v/>
      </c>
      <c r="C9" s="30" t="str">
        <f t="array" ref="C9">IFERROR(IF(OR(WEEKDAY(C$1,2)&gt;5,COUNTIF(_Feries,C$1)=1),"",INDEX(Tableau1[Motif],MATCH($A9,IF(C$1&gt;=Tableau1[DateDeb],IF(C$1&lt;=Tableau1[DateFin],Tableau1[Agt]),""),0))),"")</f>
        <v/>
      </c>
      <c r="D9" s="30" t="str">
        <f t="array" ref="D9">IFERROR(IF(OR(WEEKDAY(D$1,2)&gt;5,COUNTIF(_Feries,D$1)=1),"",INDEX(Tableau1[Motif],MATCH($A9,IF(D$1&gt;=Tableau1[DateDeb],IF(D$1&lt;=Tableau1[DateFin],Tableau1[Agt]),""),0))),"")</f>
        <v/>
      </c>
      <c r="E9" s="30" t="str">
        <f t="array" ref="E9">IFERROR(IF(OR(WEEKDAY(E$1,2)&gt;5,COUNTIF(_Feries,E$1)=1),"",INDEX(Tableau1[Motif],MATCH($A9,IF(E$1&gt;=Tableau1[DateDeb],IF(E$1&lt;=Tableau1[DateFin],Tableau1[Agt]),""),0))),"")</f>
        <v/>
      </c>
      <c r="F9" s="30" t="str">
        <f t="array" ref="F9">IFERROR(IF(OR(WEEKDAY(F$1,2)&gt;5,COUNTIF(_Feries,F$1)=1),"",INDEX(Tableau1[Motif],MATCH($A9,IF(F$1&gt;=Tableau1[DateDeb],IF(F$1&lt;=Tableau1[DateFin],Tableau1[Agt]),""),0))),"")</f>
        <v/>
      </c>
      <c r="G9" s="30" t="str">
        <f t="array" ref="G9">IFERROR(IF(OR(WEEKDAY(G$1,2)&gt;5,COUNTIF(_Feries,G$1)=1),"",INDEX(Tableau1[Motif],MATCH($A9,IF(G$1&gt;=Tableau1[DateDeb],IF(G$1&lt;=Tableau1[DateFin],Tableau1[Agt]),""),0))),"")</f>
        <v/>
      </c>
      <c r="H9" s="30" t="str">
        <f t="array" ref="H9">IFERROR(IF(OR(WEEKDAY(H$1,2)&gt;5,COUNTIF(_Feries,H$1)=1),"",INDEX(Tableau1[Motif],MATCH($A9,IF(H$1&gt;=Tableau1[DateDeb],IF(H$1&lt;=Tableau1[DateFin],Tableau1[Agt]),""),0))),"")</f>
        <v/>
      </c>
      <c r="I9" s="30" t="str">
        <f t="array" ref="I9">IFERROR(IF(OR(WEEKDAY(I$1,2)&gt;5,COUNTIF(_Feries,I$1)=1),"",INDEX(Tableau1[Motif],MATCH($A9,IF(I$1&gt;=Tableau1[DateDeb],IF(I$1&lt;=Tableau1[DateFin],Tableau1[Agt]),""),0))),"")</f>
        <v/>
      </c>
      <c r="J9" s="30" t="str">
        <f t="array" ref="J9">IFERROR(IF(OR(WEEKDAY(J$1,2)&gt;5,COUNTIF(_Feries,J$1)=1),"",INDEX(Tableau1[Motif],MATCH($A9,IF(J$1&gt;=Tableau1[DateDeb],IF(J$1&lt;=Tableau1[DateFin],Tableau1[Agt]),""),0))),"")</f>
        <v/>
      </c>
      <c r="K9" s="30" t="str">
        <f t="array" ref="K9">IFERROR(IF(OR(WEEKDAY(K$1,2)&gt;5,COUNTIF(_Feries,K$1)=1),"",INDEX(Tableau1[Motif],MATCH($A9,IF(K$1&gt;=Tableau1[DateDeb],IF(K$1&lt;=Tableau1[DateFin],Tableau1[Agt]),""),0))),"")</f>
        <v/>
      </c>
      <c r="L9" s="30" t="str">
        <f t="array" ref="L9">IFERROR(IF(OR(WEEKDAY(L$1,2)&gt;5,COUNTIF(_Feries,L$1)=1),"",INDEX(Tableau1[Motif],MATCH($A9,IF(L$1&gt;=Tableau1[DateDeb],IF(L$1&lt;=Tableau1[DateFin],Tableau1[Agt]),""),0))),"")</f>
        <v/>
      </c>
      <c r="M9" s="30" t="str">
        <f t="array" ref="M9">IFERROR(IF(OR(WEEKDAY(M$1,2)&gt;5,COUNTIF(_Feries,M$1)=1),"",INDEX(Tableau1[Motif],MATCH($A9,IF(M$1&gt;=Tableau1[DateDeb],IF(M$1&lt;=Tableau1[DateFin],Tableau1[Agt]),""),0))),"")</f>
        <v/>
      </c>
      <c r="N9" s="30" t="str">
        <f t="array" ref="N9">IFERROR(IF(OR(WEEKDAY(N$1,2)&gt;5,COUNTIF(_Feries,N$1)=1),"",INDEX(Tableau1[Motif],MATCH($A9,IF(N$1&gt;=Tableau1[DateDeb],IF(N$1&lt;=Tableau1[DateFin],Tableau1[Agt]),""),0))),"")</f>
        <v/>
      </c>
      <c r="O9" s="30" t="str">
        <f t="array" ref="O9">IFERROR(IF(OR(WEEKDAY(O$1,2)&gt;5,COUNTIF(_Feries,O$1)=1),"",INDEX(Tableau1[Motif],MATCH($A9,IF(O$1&gt;=Tableau1[DateDeb],IF(O$1&lt;=Tableau1[DateFin],Tableau1[Agt]),""),0))),"")</f>
        <v/>
      </c>
      <c r="P9" s="30" t="str">
        <f t="array" ref="P9">IFERROR(IF(OR(WEEKDAY(P$1,2)&gt;5,COUNTIF(_Feries,P$1)=1),"",INDEX(Tableau1[Motif],MATCH($A9,IF(P$1&gt;=Tableau1[DateDeb],IF(P$1&lt;=Tableau1[DateFin],Tableau1[Agt]),""),0))),"")</f>
        <v/>
      </c>
      <c r="Q9" s="30" t="str">
        <f t="array" ref="Q9">IFERROR(IF(OR(WEEKDAY(Q$1,2)&gt;5,COUNTIF(_Feries,Q$1)=1),"",INDEX(Tableau1[Motif],MATCH($A9,IF(Q$1&gt;=Tableau1[DateDeb],IF(Q$1&lt;=Tableau1[DateFin],Tableau1[Agt]),""),0))),"")</f>
        <v/>
      </c>
      <c r="R9" s="30" t="str">
        <f t="array" ref="R9">IFERROR(IF(OR(WEEKDAY(R$1,2)&gt;5,COUNTIF(_Feries,R$1)=1),"",INDEX(Tableau1[Motif],MATCH($A9,IF(R$1&gt;=Tableau1[DateDeb],IF(R$1&lt;=Tableau1[DateFin],Tableau1[Agt]),""),0))),"")</f>
        <v/>
      </c>
      <c r="S9" s="30" t="str">
        <f t="array" ref="S9">IFERROR(IF(OR(WEEKDAY(S$1,2)&gt;5,COUNTIF(_Feries,S$1)=1),"",INDEX(Tableau1[Motif],MATCH($A9,IF(S$1&gt;=Tableau1[DateDeb],IF(S$1&lt;=Tableau1[DateFin],Tableau1[Agt]),""),0))),"")</f>
        <v/>
      </c>
      <c r="T9" s="30" t="str">
        <f t="array" ref="T9">IFERROR(IF(OR(WEEKDAY(T$1,2)&gt;5,COUNTIF(_Feries,T$1)=1),"",INDEX(Tableau1[Motif],MATCH($A9,IF(T$1&gt;=Tableau1[DateDeb],IF(T$1&lt;=Tableau1[DateFin],Tableau1[Agt]),""),0))),"")</f>
        <v/>
      </c>
      <c r="U9" s="30" t="str">
        <f t="array" ref="U9">IFERROR(IF(OR(WEEKDAY(U$1,2)&gt;5,COUNTIF(_Feries,U$1)=1),"",INDEX(Tableau1[Motif],MATCH($A9,IF(U$1&gt;=Tableau1[DateDeb],IF(U$1&lt;=Tableau1[DateFin],Tableau1[Agt]),""),0))),"")</f>
        <v/>
      </c>
      <c r="V9" s="30" t="str">
        <f t="array" ref="V9">IFERROR(IF(OR(WEEKDAY(V$1,2)&gt;5,COUNTIF(_Feries,V$1)=1),"",INDEX(Tableau1[Motif],MATCH($A9,IF(V$1&gt;=Tableau1[DateDeb],IF(V$1&lt;=Tableau1[DateFin],Tableau1[Agt]),""),0))),"")</f>
        <v/>
      </c>
      <c r="W9" s="30" t="str">
        <f t="array" ref="W9">IFERROR(IF(OR(WEEKDAY(W$1,2)&gt;5,COUNTIF(_Feries,W$1)=1),"",INDEX(Tableau1[Motif],MATCH($A9,IF(W$1&gt;=Tableau1[DateDeb],IF(W$1&lt;=Tableau1[DateFin],Tableau1[Agt]),""),0))),"")</f>
        <v/>
      </c>
      <c r="X9" s="30" t="str">
        <f t="array" ref="X9">IFERROR(IF(OR(WEEKDAY(X$1,2)&gt;5,COUNTIF(_Feries,X$1)=1),"",INDEX(Tableau1[Motif],MATCH($A9,IF(X$1&gt;=Tableau1[DateDeb],IF(X$1&lt;=Tableau1[DateFin],Tableau1[Agt]),""),0))),"")</f>
        <v/>
      </c>
      <c r="Y9" s="30" t="str">
        <f t="array" ref="Y9">IFERROR(IF(OR(WEEKDAY(Y$1,2)&gt;5,COUNTIF(_Feries,Y$1)=1),"",INDEX(Tableau1[Motif],MATCH($A9,IF(Y$1&gt;=Tableau1[DateDeb],IF(Y$1&lt;=Tableau1[DateFin],Tableau1[Agt]),""),0))),"")</f>
        <v/>
      </c>
      <c r="Z9" s="30" t="str">
        <f t="array" ref="Z9">IFERROR(IF(OR(WEEKDAY(Z$1,2)&gt;5,COUNTIF(_Feries,Z$1)=1),"",INDEX(Tableau1[Motif],MATCH($A9,IF(Z$1&gt;=Tableau1[DateDeb],IF(Z$1&lt;=Tableau1[DateFin],Tableau1[Agt]),""),0))),"")</f>
        <v/>
      </c>
      <c r="AA9" s="30" t="str">
        <f t="array" ref="AA9">IFERROR(IF(OR(WEEKDAY(AA$1,2)&gt;5,COUNTIF(_Feries,AA$1)=1),"",INDEX(Tableau1[Motif],MATCH($A9,IF(AA$1&gt;=Tableau1[DateDeb],IF(AA$1&lt;=Tableau1[DateFin],Tableau1[Agt]),""),0))),"")</f>
        <v/>
      </c>
      <c r="AB9" s="30" t="str">
        <f t="array" ref="AB9">IFERROR(IF(OR(WEEKDAY(AB$1,2)&gt;5,COUNTIF(_Feries,AB$1)=1),"",INDEX(Tableau1[Motif],MATCH($A9,IF(AB$1&gt;=Tableau1[DateDeb],IF(AB$1&lt;=Tableau1[DateFin],Tableau1[Agt]),""),0))),"")</f>
        <v/>
      </c>
      <c r="AC9" s="30" t="str">
        <f t="array" ref="AC9">IFERROR(IF(OR(WEEKDAY(AC$1,2)&gt;5,COUNTIF(_Feries,AC$1)=1),"",INDEX(Tableau1[Motif],MATCH($A9,IF(AC$1&gt;=Tableau1[DateDeb],IF(AC$1&lt;=Tableau1[DateFin],Tableau1[Agt]),""),0))),"")</f>
        <v/>
      </c>
      <c r="AD9" s="30" t="str">
        <f t="array" ref="AD9">IFERROR(IF(OR(WEEKDAY(AD$1,2)&gt;5,COUNTIF(_Feries,AD$1)=1),"",INDEX(Tableau1[Motif],MATCH($A9,IF(AD$1&gt;=Tableau1[DateDeb],IF(AD$1&lt;=Tableau1[DateFin],Tableau1[Agt]),""),0))),"")</f>
        <v/>
      </c>
      <c r="AE9" s="30" t="str">
        <f t="array" ref="AE9">IFERROR(IF(OR(WEEKDAY(AE$1,2)&gt;5,COUNTIF(_Feries,AE$1)=1),"",INDEX(Tableau1[Motif],MATCH($A9,IF(AE$1&gt;=Tableau1[DateDeb],IF(AE$1&lt;=Tableau1[DateFin],Tableau1[Agt]),""),0))),"")</f>
        <v/>
      </c>
      <c r="AF9" s="30" t="str">
        <f t="array" ref="AF9">IFERROR(IF(OR(WEEKDAY(AF$1,2)&gt;5,COUNTIF(_Feries,AF$1)=1),"",INDEX(Tableau1[Motif],MATCH($A9,IF(AF$1&gt;=Tableau1[DateDeb],IF(AF$1&lt;=Tableau1[DateFin],Tableau1[Agt]),""),0))),"")</f>
        <v/>
      </c>
      <c r="AG9" s="30" t="str">
        <f t="array" ref="AG9">IFERROR(IF(OR(WEEKDAY(AG$1,2)&gt;5,COUNTIF(_Feries,AG$1)=1),"",INDEX(Tableau1[Motif],MATCH($A9,IF(AG$1&gt;=Tableau1[DateDeb],IF(AG$1&lt;=Tableau1[DateFin],Tableau1[Agt]),""),0))),"")</f>
        <v/>
      </c>
      <c r="AH9" s="30" t="str">
        <f t="array" ref="AH9">IFERROR(IF(OR(WEEKDAY(AH$1,2)&gt;5,COUNTIF(_Feries,AH$1)=1),"",INDEX(Tableau1[Motif],MATCH($A9,IF(AH$1&gt;=Tableau1[DateDeb],IF(AH$1&lt;=Tableau1[DateFin],Tableau1[Agt]),""),0))),"")</f>
        <v/>
      </c>
      <c r="AI9" s="30" t="str">
        <f t="array" ref="AI9">IFERROR(IF(OR(WEEKDAY(AI$1,2)&gt;5,COUNTIF(_Feries,AI$1)=1),"",INDEX(Tableau1[Motif],MATCH($A9,IF(AI$1&gt;=Tableau1[DateDeb],IF(AI$1&lt;=Tableau1[DateFin],Tableau1[Agt]),""),0))),"")</f>
        <v/>
      </c>
      <c r="AJ9" s="30" t="str">
        <f t="array" ref="AJ9">IFERROR(IF(OR(WEEKDAY(AJ$1,2)&gt;5,COUNTIF(_Feries,AJ$1)=1),"",INDEX(Tableau1[Motif],MATCH($A9,IF(AJ$1&gt;=Tableau1[DateDeb],IF(AJ$1&lt;=Tableau1[DateFin],Tableau1[Agt]),""),0))),"")</f>
        <v/>
      </c>
      <c r="AK9" s="30" t="str">
        <f t="array" ref="AK9">IFERROR(IF(OR(WEEKDAY(AK$1,2)&gt;5,COUNTIF(_Feries,AK$1)=1),"",INDEX(Tableau1[Motif],MATCH($A9,IF(AK$1&gt;=Tableau1[DateDeb],IF(AK$1&lt;=Tableau1[DateFin],Tableau1[Agt]),""),0))),"")</f>
        <v/>
      </c>
      <c r="AL9" s="30" t="str">
        <f t="array" ref="AL9">IFERROR(IF(OR(WEEKDAY(AL$1,2)&gt;5,COUNTIF(_Feries,AL$1)=1),"",INDEX(Tableau1[Motif],MATCH($A9,IF(AL$1&gt;=Tableau1[DateDeb],IF(AL$1&lt;=Tableau1[DateFin],Tableau1[Agt]),""),0))),"")</f>
        <v/>
      </c>
      <c r="AM9" s="30" t="str">
        <f t="array" ref="AM9">IFERROR(IF(OR(WEEKDAY(AM$1,2)&gt;5,COUNTIF(_Feries,AM$1)=1),"",INDEX(Tableau1[Motif],MATCH($A9,IF(AM$1&gt;=Tableau1[DateDeb],IF(AM$1&lt;=Tableau1[DateFin],Tableau1[Agt]),""),0))),"")</f>
        <v/>
      </c>
      <c r="AN9" s="30" t="str">
        <f t="array" ref="AN9">IFERROR(IF(OR(WEEKDAY(AN$1,2)&gt;5,COUNTIF(_Feries,AN$1)=1),"",INDEX(Tableau1[Motif],MATCH($A9,IF(AN$1&gt;=Tableau1[DateDeb],IF(AN$1&lt;=Tableau1[DateFin],Tableau1[Agt]),""),0))),"")</f>
        <v/>
      </c>
      <c r="AO9" s="30" t="str">
        <f t="array" ref="AO9">IFERROR(IF(OR(WEEKDAY(AO$1,2)&gt;5,COUNTIF(_Feries,AO$1)=1),"",INDEX(Tableau1[Motif],MATCH($A9,IF(AO$1&gt;=Tableau1[DateDeb],IF(AO$1&lt;=Tableau1[DateFin],Tableau1[Agt]),""),0))),"")</f>
        <v/>
      </c>
      <c r="AP9" s="30" t="str">
        <f t="array" ref="AP9">IFERROR(IF(OR(WEEKDAY(AP$1,2)&gt;5,COUNTIF(_Feries,AP$1)=1),"",INDEX(Tableau1[Motif],MATCH($A9,IF(AP$1&gt;=Tableau1[DateDeb],IF(AP$1&lt;=Tableau1[DateFin],Tableau1[Agt]),""),0))),"")</f>
        <v/>
      </c>
      <c r="AQ9" s="30" t="str">
        <f t="array" ref="AQ9">IFERROR(IF(OR(WEEKDAY(AQ$1,2)&gt;5,COUNTIF(_Feries,AQ$1)=1),"",INDEX(Tableau1[Motif],MATCH($A9,IF(AQ$1&gt;=Tableau1[DateDeb],IF(AQ$1&lt;=Tableau1[DateFin],Tableau1[Agt]),""),0))),"")</f>
        <v/>
      </c>
      <c r="AR9" s="30" t="str">
        <f t="array" ref="AR9">IFERROR(IF(OR(WEEKDAY(AR$1,2)&gt;5,COUNTIF(_Feries,AR$1)=1),"",INDEX(Tableau1[Motif],MATCH($A9,IF(AR$1&gt;=Tableau1[DateDeb],IF(AR$1&lt;=Tableau1[DateFin],Tableau1[Agt]),""),0))),"")</f>
        <v/>
      </c>
      <c r="AS9" s="30" t="str">
        <f t="array" ref="AS9">IFERROR(IF(OR(WEEKDAY(AS$1,2)&gt;5,COUNTIF(_Feries,AS$1)=1),"",INDEX(Tableau1[Motif],MATCH($A9,IF(AS$1&gt;=Tableau1[DateDeb],IF(AS$1&lt;=Tableau1[DateFin],Tableau1[Agt]),""),0))),"")</f>
        <v/>
      </c>
      <c r="AT9" s="30" t="str">
        <f t="array" ref="AT9">IFERROR(IF(OR(WEEKDAY(AT$1,2)&gt;5,COUNTIF(_Feries,AT$1)=1),"",INDEX(Tableau1[Motif],MATCH($A9,IF(AT$1&gt;=Tableau1[DateDeb],IF(AT$1&lt;=Tableau1[DateFin],Tableau1[Agt]),""),0))),"")</f>
        <v/>
      </c>
      <c r="AU9" s="30" t="str">
        <f t="array" ref="AU9">IFERROR(IF(OR(WEEKDAY(AU$1,2)&gt;5,COUNTIF(_Feries,AU$1)=1),"",INDEX(Tableau1[Motif],MATCH($A9,IF(AU$1&gt;=Tableau1[DateDeb],IF(AU$1&lt;=Tableau1[DateFin],Tableau1[Agt]),""),0))),"")</f>
        <v/>
      </c>
      <c r="AV9" s="30" t="str">
        <f t="array" ref="AV9">IFERROR(IF(OR(WEEKDAY(AV$1,2)&gt;5,COUNTIF(_Feries,AV$1)=1),"",INDEX(Tableau1[Motif],MATCH($A9,IF(AV$1&gt;=Tableau1[DateDeb],IF(AV$1&lt;=Tableau1[DateFin],Tableau1[Agt]),""),0))),"")</f>
        <v/>
      </c>
      <c r="AW9" s="30" t="str">
        <f t="array" ref="AW9">IFERROR(IF(OR(WEEKDAY(AW$1,2)&gt;5,COUNTIF(_Feries,AW$1)=1),"",INDEX(Tableau1[Motif],MATCH($A9,IF(AW$1&gt;=Tableau1[DateDeb],IF(AW$1&lt;=Tableau1[DateFin],Tableau1[Agt]),""),0))),"")</f>
        <v/>
      </c>
      <c r="AX9" s="30" t="str">
        <f t="array" ref="AX9">IFERROR(IF(OR(WEEKDAY(AX$1,2)&gt;5,COUNTIF(_Feries,AX$1)=1),"",INDEX(Tableau1[Motif],MATCH($A9,IF(AX$1&gt;=Tableau1[DateDeb],IF(AX$1&lt;=Tableau1[DateFin],Tableau1[Agt]),""),0))),"")</f>
        <v/>
      </c>
      <c r="AY9" s="30" t="str">
        <f t="array" ref="AY9">IFERROR(IF(OR(WEEKDAY(AY$1,2)&gt;5,COUNTIF(_Feries,AY$1)=1),"",INDEX(Tableau1[Motif],MATCH($A9,IF(AY$1&gt;=Tableau1[DateDeb],IF(AY$1&lt;=Tableau1[DateFin],Tableau1[Agt]),""),0))),"")</f>
        <v/>
      </c>
      <c r="AZ9" s="30" t="str">
        <f t="array" ref="AZ9">IFERROR(IF(OR(WEEKDAY(AZ$1,2)&gt;5,COUNTIF(_Feries,AZ$1)=1),"",INDEX(Tableau1[Motif],MATCH($A9,IF(AZ$1&gt;=Tableau1[DateDeb],IF(AZ$1&lt;=Tableau1[DateFin],Tableau1[Agt]),""),0))),"")</f>
        <v/>
      </c>
      <c r="BA9" s="30" t="str">
        <f t="array" ref="BA9">IFERROR(IF(OR(WEEKDAY(BA$1,2)&gt;5,COUNTIF(_Feries,BA$1)=1),"",INDEX(Tableau1[Motif],MATCH($A9,IF(BA$1&gt;=Tableau1[DateDeb],IF(BA$1&lt;=Tableau1[DateFin],Tableau1[Agt]),""),0))),"")</f>
        <v/>
      </c>
      <c r="BB9" s="30" t="str">
        <f t="array" ref="BB9">IFERROR(IF(OR(WEEKDAY(BB$1,2)&gt;5,COUNTIF(_Feries,BB$1)=1),"",INDEX(Tableau1[Motif],MATCH($A9,IF(BB$1&gt;=Tableau1[DateDeb],IF(BB$1&lt;=Tableau1[DateFin],Tableau1[Agt]),""),0))),"")</f>
        <v/>
      </c>
      <c r="BC9" s="30" t="str">
        <f t="array" ref="BC9">IFERROR(IF(OR(WEEKDAY(BC$1,2)&gt;5,COUNTIF(_Feries,BC$1)=1),"",INDEX(Tableau1[Motif],MATCH($A9,IF(BC$1&gt;=Tableau1[DateDeb],IF(BC$1&lt;=Tableau1[DateFin],Tableau1[Agt]),""),0))),"")</f>
        <v/>
      </c>
      <c r="BD9" s="30" t="str">
        <f t="array" ref="BD9">IFERROR(IF(OR(WEEKDAY(BD$1,2)&gt;5,COUNTIF(_Feries,BD$1)=1),"",INDEX(Tableau1[Motif],MATCH($A9,IF(BD$1&gt;=Tableau1[DateDeb],IF(BD$1&lt;=Tableau1[DateFin],Tableau1[Agt]),""),0))),"")</f>
        <v/>
      </c>
      <c r="BE9" s="30" t="str">
        <f t="array" ref="BE9">IFERROR(IF(OR(WEEKDAY(BE$1,2)&gt;5,COUNTIF(_Feries,BE$1)=1),"",INDEX(Tableau1[Motif],MATCH($A9,IF(BE$1&gt;=Tableau1[DateDeb],IF(BE$1&lt;=Tableau1[DateFin],Tableau1[Agt]),""),0))),"")</f>
        <v/>
      </c>
      <c r="BF9" s="30" t="str">
        <f t="array" ref="BF9">IFERROR(IF(OR(WEEKDAY(BF$1,2)&gt;5,COUNTIF(_Feries,BF$1)=1),"",INDEX(Tableau1[Motif],MATCH($A9,IF(BF$1&gt;=Tableau1[DateDeb],IF(BF$1&lt;=Tableau1[DateFin],Tableau1[Agt]),""),0))),"")</f>
        <v/>
      </c>
      <c r="BG9" s="30" t="str">
        <f t="array" ref="BG9">IFERROR(IF(OR(WEEKDAY(BG$1,2)&gt;5,COUNTIF(_Feries,BG$1)=1),"",INDEX(Tableau1[Motif],MATCH($A9,IF(BG$1&gt;=Tableau1[DateDeb],IF(BG$1&lt;=Tableau1[DateFin],Tableau1[Agt]),""),0))),"")</f>
        <v/>
      </c>
      <c r="BH9" s="30" t="str">
        <f t="array" ref="BH9">IFERROR(IF(OR(WEEKDAY(BH$1,2)&gt;5,COUNTIF(_Feries,BH$1)=1),"",INDEX(Tableau1[Motif],MATCH($A9,IF(BH$1&gt;=Tableau1[DateDeb],IF(BH$1&lt;=Tableau1[DateFin],Tableau1[Agt]),""),0))),"")</f>
        <v/>
      </c>
      <c r="BI9" s="30" t="str">
        <f t="array" ref="BI9">IFERROR(IF(OR(WEEKDAY(BI$1,2)&gt;5,COUNTIF(_Feries,BI$1)=1),"",INDEX(Tableau1[Motif],MATCH($A9,IF(BI$1&gt;=Tableau1[DateDeb],IF(BI$1&lt;=Tableau1[DateFin],Tableau1[Agt]),""),0))),"")</f>
        <v/>
      </c>
      <c r="BJ9" s="30" t="str">
        <f t="array" ref="BJ9">IFERROR(IF(OR(WEEKDAY(BJ$1,2)&gt;5,COUNTIF(_Feries,BJ$1)=1),"",INDEX(Tableau1[Motif],MATCH($A9,IF(BJ$1&gt;=Tableau1[DateDeb],IF(BJ$1&lt;=Tableau1[DateFin],Tableau1[Agt]),""),0))),"")</f>
        <v/>
      </c>
      <c r="BK9" s="30" t="str">
        <f t="array" ref="BK9">IFERROR(IF(OR(WEEKDAY(BK$1,2)&gt;5,COUNTIF(_Feries,BK$1)=1),"",INDEX(Tableau1[Motif],MATCH($A9,IF(BK$1&gt;=Tableau1[DateDeb],IF(BK$1&lt;=Tableau1[DateFin],Tableau1[Agt]),""),0))),"")</f>
        <v/>
      </c>
    </row>
    <row r="10" spans="1:63" x14ac:dyDescent="0.2">
      <c r="A10" s="34" t="s">
        <v>8</v>
      </c>
      <c r="B10" s="30" t="str">
        <f t="array" ref="B10">IFERROR(IF(OR(WEEKDAY(B$1,2)&gt;5,COUNTIF(_Feries,B$1)=1),"",INDEX(Tableau1[Motif],MATCH($A10,IF(B$1&gt;=Tableau1[DateDeb],IF(B$1&lt;=Tableau1[DateFin],Tableau1[Agt]),""),0))),"")</f>
        <v/>
      </c>
      <c r="C10" s="30" t="str">
        <f t="array" ref="C10">IFERROR(IF(OR(WEEKDAY(C$1,2)&gt;5,COUNTIF(_Feries,C$1)=1),"",INDEX(Tableau1[Motif],MATCH($A10,IF(C$1&gt;=Tableau1[DateDeb],IF(C$1&lt;=Tableau1[DateFin],Tableau1[Agt]),""),0))),"")</f>
        <v/>
      </c>
      <c r="D10" s="30" t="str">
        <f t="array" ref="D10">IFERROR(IF(OR(WEEKDAY(D$1,2)&gt;5,COUNTIF(_Feries,D$1)=1),"",INDEX(Tableau1[Motif],MATCH($A10,IF(D$1&gt;=Tableau1[DateDeb],IF(D$1&lt;=Tableau1[DateFin],Tableau1[Agt]),""),0))),"")</f>
        <v/>
      </c>
      <c r="E10" s="30" t="str">
        <f t="array" ref="E10">IFERROR(IF(OR(WEEKDAY(E$1,2)&gt;5,COUNTIF(_Feries,E$1)=1),"",INDEX(Tableau1[Motif],MATCH($A10,IF(E$1&gt;=Tableau1[DateDeb],IF(E$1&lt;=Tableau1[DateFin],Tableau1[Agt]),""),0))),"")</f>
        <v/>
      </c>
      <c r="F10" s="30" t="str">
        <f t="array" ref="F10">IFERROR(IF(OR(WEEKDAY(F$1,2)&gt;5,COUNTIF(_Feries,F$1)=1),"",INDEX(Tableau1[Motif],MATCH($A10,IF(F$1&gt;=Tableau1[DateDeb],IF(F$1&lt;=Tableau1[DateFin],Tableau1[Agt]),""),0))),"")</f>
        <v/>
      </c>
      <c r="G10" s="30" t="str">
        <f t="array" ref="G10">IFERROR(IF(OR(WEEKDAY(G$1,2)&gt;5,COUNTIF(_Feries,G$1)=1),"",INDEX(Tableau1[Motif],MATCH($A10,IF(G$1&gt;=Tableau1[DateDeb],IF(G$1&lt;=Tableau1[DateFin],Tableau1[Agt]),""),0))),"")</f>
        <v/>
      </c>
      <c r="H10" s="30" t="str">
        <f t="array" ref="H10">IFERROR(IF(OR(WEEKDAY(H$1,2)&gt;5,COUNTIF(_Feries,H$1)=1),"",INDEX(Tableau1[Motif],MATCH($A10,IF(H$1&gt;=Tableau1[DateDeb],IF(H$1&lt;=Tableau1[DateFin],Tableau1[Agt]),""),0))),"")</f>
        <v/>
      </c>
      <c r="I10" s="30" t="str">
        <f t="array" ref="I10">IFERROR(IF(OR(WEEKDAY(I$1,2)&gt;5,COUNTIF(_Feries,I$1)=1),"",INDEX(Tableau1[Motif],MATCH($A10,IF(I$1&gt;=Tableau1[DateDeb],IF(I$1&lt;=Tableau1[DateFin],Tableau1[Agt]),""),0))),"")</f>
        <v/>
      </c>
      <c r="J10" s="30" t="str">
        <f t="array" ref="J10">IFERROR(IF(OR(WEEKDAY(J$1,2)&gt;5,COUNTIF(_Feries,J$1)=1),"",INDEX(Tableau1[Motif],MATCH($A10,IF(J$1&gt;=Tableau1[DateDeb],IF(J$1&lt;=Tableau1[DateFin],Tableau1[Agt]),""),0))),"")</f>
        <v/>
      </c>
      <c r="K10" s="30" t="str">
        <f t="array" ref="K10">IFERROR(IF(OR(WEEKDAY(K$1,2)&gt;5,COUNTIF(_Feries,K$1)=1),"",INDEX(Tableau1[Motif],MATCH($A10,IF(K$1&gt;=Tableau1[DateDeb],IF(K$1&lt;=Tableau1[DateFin],Tableau1[Agt]),""),0))),"")</f>
        <v/>
      </c>
      <c r="L10" s="30" t="str">
        <f t="array" ref="L10">IFERROR(IF(OR(WEEKDAY(L$1,2)&gt;5,COUNTIF(_Feries,L$1)=1),"",INDEX(Tableau1[Motif],MATCH($A10,IF(L$1&gt;=Tableau1[DateDeb],IF(L$1&lt;=Tableau1[DateFin],Tableau1[Agt]),""),0))),"")</f>
        <v/>
      </c>
      <c r="M10" s="30" t="str">
        <f t="array" ref="M10">IFERROR(IF(OR(WEEKDAY(M$1,2)&gt;5,COUNTIF(_Feries,M$1)=1),"",INDEX(Tableau1[Motif],MATCH($A10,IF(M$1&gt;=Tableau1[DateDeb],IF(M$1&lt;=Tableau1[DateFin],Tableau1[Agt]),""),0))),"")</f>
        <v/>
      </c>
      <c r="N10" s="30" t="str">
        <f t="array" ref="N10">IFERROR(IF(OR(WEEKDAY(N$1,2)&gt;5,COUNTIF(_Feries,N$1)=1),"",INDEX(Tableau1[Motif],MATCH($A10,IF(N$1&gt;=Tableau1[DateDeb],IF(N$1&lt;=Tableau1[DateFin],Tableau1[Agt]),""),0))),"")</f>
        <v/>
      </c>
      <c r="O10" s="30" t="str">
        <f t="array" ref="O10">IFERROR(IF(OR(WEEKDAY(O$1,2)&gt;5,COUNTIF(_Feries,O$1)=1),"",INDEX(Tableau1[Motif],MATCH($A10,IF(O$1&gt;=Tableau1[DateDeb],IF(O$1&lt;=Tableau1[DateFin],Tableau1[Agt]),""),0))),"")</f>
        <v/>
      </c>
      <c r="P10" s="30" t="str">
        <f t="array" ref="P10">IFERROR(IF(OR(WEEKDAY(P$1,2)&gt;5,COUNTIF(_Feries,P$1)=1),"",INDEX(Tableau1[Motif],MATCH($A10,IF(P$1&gt;=Tableau1[DateDeb],IF(P$1&lt;=Tableau1[DateFin],Tableau1[Agt]),""),0))),"")</f>
        <v/>
      </c>
      <c r="Q10" s="30" t="str">
        <f t="array" ref="Q10">IFERROR(IF(OR(WEEKDAY(Q$1,2)&gt;5,COUNTIF(_Feries,Q$1)=1),"",INDEX(Tableau1[Motif],MATCH($A10,IF(Q$1&gt;=Tableau1[DateDeb],IF(Q$1&lt;=Tableau1[DateFin],Tableau1[Agt]),""),0))),"")</f>
        <v/>
      </c>
      <c r="R10" s="30" t="str">
        <f t="array" ref="R10">IFERROR(IF(OR(WEEKDAY(R$1,2)&gt;5,COUNTIF(_Feries,R$1)=1),"",INDEX(Tableau1[Motif],MATCH($A10,IF(R$1&gt;=Tableau1[DateDeb],IF(R$1&lt;=Tableau1[DateFin],Tableau1[Agt]),""),0))),"")</f>
        <v/>
      </c>
      <c r="S10" s="30" t="str">
        <f t="array" ref="S10">IFERROR(IF(OR(WEEKDAY(S$1,2)&gt;5,COUNTIF(_Feries,S$1)=1),"",INDEX(Tableau1[Motif],MATCH($A10,IF(S$1&gt;=Tableau1[DateDeb],IF(S$1&lt;=Tableau1[DateFin],Tableau1[Agt]),""),0))),"")</f>
        <v/>
      </c>
      <c r="T10" s="30" t="str">
        <f t="array" ref="T10">IFERROR(IF(OR(WEEKDAY(T$1,2)&gt;5,COUNTIF(_Feries,T$1)=1),"",INDEX(Tableau1[Motif],MATCH($A10,IF(T$1&gt;=Tableau1[DateDeb],IF(T$1&lt;=Tableau1[DateFin],Tableau1[Agt]),""),0))),"")</f>
        <v/>
      </c>
      <c r="U10" s="30" t="str">
        <f t="array" ref="U10">IFERROR(IF(OR(WEEKDAY(U$1,2)&gt;5,COUNTIF(_Feries,U$1)=1),"",INDEX(Tableau1[Motif],MATCH($A10,IF(U$1&gt;=Tableau1[DateDeb],IF(U$1&lt;=Tableau1[DateFin],Tableau1[Agt]),""),0))),"")</f>
        <v/>
      </c>
      <c r="V10" s="30" t="str">
        <f t="array" ref="V10">IFERROR(IF(OR(WEEKDAY(V$1,2)&gt;5,COUNTIF(_Feries,V$1)=1),"",INDEX(Tableau1[Motif],MATCH($A10,IF(V$1&gt;=Tableau1[DateDeb],IF(V$1&lt;=Tableau1[DateFin],Tableau1[Agt]),""),0))),"")</f>
        <v/>
      </c>
      <c r="W10" s="30" t="str">
        <f t="array" ref="W10">IFERROR(IF(OR(WEEKDAY(W$1,2)&gt;5,COUNTIF(_Feries,W$1)=1),"",INDEX(Tableau1[Motif],MATCH($A10,IF(W$1&gt;=Tableau1[DateDeb],IF(W$1&lt;=Tableau1[DateFin],Tableau1[Agt]),""),0))),"")</f>
        <v/>
      </c>
      <c r="X10" s="30" t="str">
        <f t="array" ref="X10">IFERROR(IF(OR(WEEKDAY(X$1,2)&gt;5,COUNTIF(_Feries,X$1)=1),"",INDEX(Tableau1[Motif],MATCH($A10,IF(X$1&gt;=Tableau1[DateDeb],IF(X$1&lt;=Tableau1[DateFin],Tableau1[Agt]),""),0))),"")</f>
        <v/>
      </c>
      <c r="Y10" s="30" t="str">
        <f t="array" ref="Y10">IFERROR(IF(OR(WEEKDAY(Y$1,2)&gt;5,COUNTIF(_Feries,Y$1)=1),"",INDEX(Tableau1[Motif],MATCH($A10,IF(Y$1&gt;=Tableau1[DateDeb],IF(Y$1&lt;=Tableau1[DateFin],Tableau1[Agt]),""),0))),"")</f>
        <v/>
      </c>
      <c r="Z10" s="30" t="str">
        <f t="array" ref="Z10">IFERROR(IF(OR(WEEKDAY(Z$1,2)&gt;5,COUNTIF(_Feries,Z$1)=1),"",INDEX(Tableau1[Motif],MATCH($A10,IF(Z$1&gt;=Tableau1[DateDeb],IF(Z$1&lt;=Tableau1[DateFin],Tableau1[Agt]),""),0))),"")</f>
        <v/>
      </c>
      <c r="AA10" s="30" t="str">
        <f t="array" ref="AA10">IFERROR(IF(OR(WEEKDAY(AA$1,2)&gt;5,COUNTIF(_Feries,AA$1)=1),"",INDEX(Tableau1[Motif],MATCH($A10,IF(AA$1&gt;=Tableau1[DateDeb],IF(AA$1&lt;=Tableau1[DateFin],Tableau1[Agt]),""),0))),"")</f>
        <v/>
      </c>
      <c r="AB10" s="30" t="str">
        <f t="array" ref="AB10">IFERROR(IF(OR(WEEKDAY(AB$1,2)&gt;5,COUNTIF(_Feries,AB$1)=1),"",INDEX(Tableau1[Motif],MATCH($A10,IF(AB$1&gt;=Tableau1[DateDeb],IF(AB$1&lt;=Tableau1[DateFin],Tableau1[Agt]),""),0))),"")</f>
        <v/>
      </c>
      <c r="AC10" s="30" t="str">
        <f t="array" ref="AC10">IFERROR(IF(OR(WEEKDAY(AC$1,2)&gt;5,COUNTIF(_Feries,AC$1)=1),"",INDEX(Tableau1[Motif],MATCH($A10,IF(AC$1&gt;=Tableau1[DateDeb],IF(AC$1&lt;=Tableau1[DateFin],Tableau1[Agt]),""),0))),"")</f>
        <v/>
      </c>
      <c r="AD10" s="30" t="str">
        <f t="array" ref="AD10">IFERROR(IF(OR(WEEKDAY(AD$1,2)&gt;5,COUNTIF(_Feries,AD$1)=1),"",INDEX(Tableau1[Motif],MATCH($A10,IF(AD$1&gt;=Tableau1[DateDeb],IF(AD$1&lt;=Tableau1[DateFin],Tableau1[Agt]),""),0))),"")</f>
        <v/>
      </c>
      <c r="AE10" s="30" t="str">
        <f t="array" ref="AE10">IFERROR(IF(OR(WEEKDAY(AE$1,2)&gt;5,COUNTIF(_Feries,AE$1)=1),"",INDEX(Tableau1[Motif],MATCH($A10,IF(AE$1&gt;=Tableau1[DateDeb],IF(AE$1&lt;=Tableau1[DateFin],Tableau1[Agt]),""),0))),"")</f>
        <v/>
      </c>
      <c r="AF10" s="30" t="str">
        <f t="array" ref="AF10">IFERROR(IF(OR(WEEKDAY(AF$1,2)&gt;5,COUNTIF(_Feries,AF$1)=1),"",INDEX(Tableau1[Motif],MATCH($A10,IF(AF$1&gt;=Tableau1[DateDeb],IF(AF$1&lt;=Tableau1[DateFin],Tableau1[Agt]),""),0))),"")</f>
        <v/>
      </c>
      <c r="AG10" s="30" t="str">
        <f t="array" ref="AG10">IFERROR(IF(OR(WEEKDAY(AG$1,2)&gt;5,COUNTIF(_Feries,AG$1)=1),"",INDEX(Tableau1[Motif],MATCH($A10,IF(AG$1&gt;=Tableau1[DateDeb],IF(AG$1&lt;=Tableau1[DateFin],Tableau1[Agt]),""),0))),"")</f>
        <v/>
      </c>
      <c r="AH10" s="30" t="str">
        <f t="array" ref="AH10">IFERROR(IF(OR(WEEKDAY(AH$1,2)&gt;5,COUNTIF(_Feries,AH$1)=1),"",INDEX(Tableau1[Motif],MATCH($A10,IF(AH$1&gt;=Tableau1[DateDeb],IF(AH$1&lt;=Tableau1[DateFin],Tableau1[Agt]),""),0))),"")</f>
        <v/>
      </c>
      <c r="AI10" s="30" t="str">
        <f t="array" ref="AI10">IFERROR(IF(OR(WEEKDAY(AI$1,2)&gt;5,COUNTIF(_Feries,AI$1)=1),"",INDEX(Tableau1[Motif],MATCH($A10,IF(AI$1&gt;=Tableau1[DateDeb],IF(AI$1&lt;=Tableau1[DateFin],Tableau1[Agt]),""),0))),"")</f>
        <v/>
      </c>
      <c r="AJ10" s="30" t="str">
        <f t="array" ref="AJ10">IFERROR(IF(OR(WEEKDAY(AJ$1,2)&gt;5,COUNTIF(_Feries,AJ$1)=1),"",INDEX(Tableau1[Motif],MATCH($A10,IF(AJ$1&gt;=Tableau1[DateDeb],IF(AJ$1&lt;=Tableau1[DateFin],Tableau1[Agt]),""),0))),"")</f>
        <v/>
      </c>
      <c r="AK10" s="30" t="str">
        <f t="array" ref="AK10">IFERROR(IF(OR(WEEKDAY(AK$1,2)&gt;5,COUNTIF(_Feries,AK$1)=1),"",INDEX(Tableau1[Motif],MATCH($A10,IF(AK$1&gt;=Tableau1[DateDeb],IF(AK$1&lt;=Tableau1[DateFin],Tableau1[Agt]),""),0))),"")</f>
        <v/>
      </c>
      <c r="AL10" s="30" t="str">
        <f t="array" ref="AL10">IFERROR(IF(OR(WEEKDAY(AL$1,2)&gt;5,COUNTIF(_Feries,AL$1)=1),"",INDEX(Tableau1[Motif],MATCH($A10,IF(AL$1&gt;=Tableau1[DateDeb],IF(AL$1&lt;=Tableau1[DateFin],Tableau1[Agt]),""),0))),"")</f>
        <v/>
      </c>
      <c r="AM10" s="30" t="str">
        <f t="array" ref="AM10">IFERROR(IF(OR(WEEKDAY(AM$1,2)&gt;5,COUNTIF(_Feries,AM$1)=1),"",INDEX(Tableau1[Motif],MATCH($A10,IF(AM$1&gt;=Tableau1[DateDeb],IF(AM$1&lt;=Tableau1[DateFin],Tableau1[Agt]),""),0))),"")</f>
        <v/>
      </c>
      <c r="AN10" s="30" t="str">
        <f t="array" ref="AN10">IFERROR(IF(OR(WEEKDAY(AN$1,2)&gt;5,COUNTIF(_Feries,AN$1)=1),"",INDEX(Tableau1[Motif],MATCH($A10,IF(AN$1&gt;=Tableau1[DateDeb],IF(AN$1&lt;=Tableau1[DateFin],Tableau1[Agt]),""),0))),"")</f>
        <v/>
      </c>
      <c r="AO10" s="30" t="str">
        <f t="array" ref="AO10">IFERROR(IF(OR(WEEKDAY(AO$1,2)&gt;5,COUNTIF(_Feries,AO$1)=1),"",INDEX(Tableau1[Motif],MATCH($A10,IF(AO$1&gt;=Tableau1[DateDeb],IF(AO$1&lt;=Tableau1[DateFin],Tableau1[Agt]),""),0))),"")</f>
        <v/>
      </c>
      <c r="AP10" s="30" t="str">
        <f t="array" ref="AP10">IFERROR(IF(OR(WEEKDAY(AP$1,2)&gt;5,COUNTIF(_Feries,AP$1)=1),"",INDEX(Tableau1[Motif],MATCH($A10,IF(AP$1&gt;=Tableau1[DateDeb],IF(AP$1&lt;=Tableau1[DateFin],Tableau1[Agt]),""),0))),"")</f>
        <v/>
      </c>
      <c r="AQ10" s="30" t="str">
        <f t="array" ref="AQ10">IFERROR(IF(OR(WEEKDAY(AQ$1,2)&gt;5,COUNTIF(_Feries,AQ$1)=1),"",INDEX(Tableau1[Motif],MATCH($A10,IF(AQ$1&gt;=Tableau1[DateDeb],IF(AQ$1&lt;=Tableau1[DateFin],Tableau1[Agt]),""),0))),"")</f>
        <v/>
      </c>
      <c r="AR10" s="30" t="str">
        <f t="array" ref="AR10">IFERROR(IF(OR(WEEKDAY(AR$1,2)&gt;5,COUNTIF(_Feries,AR$1)=1),"",INDEX(Tableau1[Motif],MATCH($A10,IF(AR$1&gt;=Tableau1[DateDeb],IF(AR$1&lt;=Tableau1[DateFin],Tableau1[Agt]),""),0))),"")</f>
        <v/>
      </c>
      <c r="AS10" s="30" t="str">
        <f t="array" ref="AS10">IFERROR(IF(OR(WEEKDAY(AS$1,2)&gt;5,COUNTIF(_Feries,AS$1)=1),"",INDEX(Tableau1[Motif],MATCH($A10,IF(AS$1&gt;=Tableau1[DateDeb],IF(AS$1&lt;=Tableau1[DateFin],Tableau1[Agt]),""),0))),"")</f>
        <v/>
      </c>
      <c r="AT10" s="30" t="str">
        <f t="array" ref="AT10">IFERROR(IF(OR(WEEKDAY(AT$1,2)&gt;5,COUNTIF(_Feries,AT$1)=1),"",INDEX(Tableau1[Motif],MATCH($A10,IF(AT$1&gt;=Tableau1[DateDeb],IF(AT$1&lt;=Tableau1[DateFin],Tableau1[Agt]),""),0))),"")</f>
        <v/>
      </c>
      <c r="AU10" s="30" t="str">
        <f t="array" ref="AU10">IFERROR(IF(OR(WEEKDAY(AU$1,2)&gt;5,COUNTIF(_Feries,AU$1)=1),"",INDEX(Tableau1[Motif],MATCH($A10,IF(AU$1&gt;=Tableau1[DateDeb],IF(AU$1&lt;=Tableau1[DateFin],Tableau1[Agt]),""),0))),"")</f>
        <v/>
      </c>
      <c r="AV10" s="30" t="str">
        <f t="array" ref="AV10">IFERROR(IF(OR(WEEKDAY(AV$1,2)&gt;5,COUNTIF(_Feries,AV$1)=1),"",INDEX(Tableau1[Motif],MATCH($A10,IF(AV$1&gt;=Tableau1[DateDeb],IF(AV$1&lt;=Tableau1[DateFin],Tableau1[Agt]),""),0))),"")</f>
        <v/>
      </c>
      <c r="AW10" s="30" t="str">
        <f t="array" ref="AW10">IFERROR(IF(OR(WEEKDAY(AW$1,2)&gt;5,COUNTIF(_Feries,AW$1)=1),"",INDEX(Tableau1[Motif],MATCH($A10,IF(AW$1&gt;=Tableau1[DateDeb],IF(AW$1&lt;=Tableau1[DateFin],Tableau1[Agt]),""),0))),"")</f>
        <v/>
      </c>
      <c r="AX10" s="30" t="str">
        <f t="array" ref="AX10">IFERROR(IF(OR(WEEKDAY(AX$1,2)&gt;5,COUNTIF(_Feries,AX$1)=1),"",INDEX(Tableau1[Motif],MATCH($A10,IF(AX$1&gt;=Tableau1[DateDeb],IF(AX$1&lt;=Tableau1[DateFin],Tableau1[Agt]),""),0))),"")</f>
        <v/>
      </c>
      <c r="AY10" s="30" t="str">
        <f t="array" ref="AY10">IFERROR(IF(OR(WEEKDAY(AY$1,2)&gt;5,COUNTIF(_Feries,AY$1)=1),"",INDEX(Tableau1[Motif],MATCH($A10,IF(AY$1&gt;=Tableau1[DateDeb],IF(AY$1&lt;=Tableau1[DateFin],Tableau1[Agt]),""),0))),"")</f>
        <v/>
      </c>
      <c r="AZ10" s="30" t="str">
        <f t="array" ref="AZ10">IFERROR(IF(OR(WEEKDAY(AZ$1,2)&gt;5,COUNTIF(_Feries,AZ$1)=1),"",INDEX(Tableau1[Motif],MATCH($A10,IF(AZ$1&gt;=Tableau1[DateDeb],IF(AZ$1&lt;=Tableau1[DateFin],Tableau1[Agt]),""),0))),"")</f>
        <v/>
      </c>
      <c r="BA10" s="30" t="str">
        <f t="array" ref="BA10">IFERROR(IF(OR(WEEKDAY(BA$1,2)&gt;5,COUNTIF(_Feries,BA$1)=1),"",INDEX(Tableau1[Motif],MATCH($A10,IF(BA$1&gt;=Tableau1[DateDeb],IF(BA$1&lt;=Tableau1[DateFin],Tableau1[Agt]),""),0))),"")</f>
        <v/>
      </c>
      <c r="BB10" s="30" t="str">
        <f t="array" ref="BB10">IFERROR(IF(OR(WEEKDAY(BB$1,2)&gt;5,COUNTIF(_Feries,BB$1)=1),"",INDEX(Tableau1[Motif],MATCH($A10,IF(BB$1&gt;=Tableau1[DateDeb],IF(BB$1&lt;=Tableau1[DateFin],Tableau1[Agt]),""),0))),"")</f>
        <v/>
      </c>
      <c r="BC10" s="30" t="str">
        <f t="array" ref="BC10">IFERROR(IF(OR(WEEKDAY(BC$1,2)&gt;5,COUNTIF(_Feries,BC$1)=1),"",INDEX(Tableau1[Motif],MATCH($A10,IF(BC$1&gt;=Tableau1[DateDeb],IF(BC$1&lt;=Tableau1[DateFin],Tableau1[Agt]),""),0))),"")</f>
        <v/>
      </c>
      <c r="BD10" s="30" t="str">
        <f t="array" ref="BD10">IFERROR(IF(OR(WEEKDAY(BD$1,2)&gt;5,COUNTIF(_Feries,BD$1)=1),"",INDEX(Tableau1[Motif],MATCH($A10,IF(BD$1&gt;=Tableau1[DateDeb],IF(BD$1&lt;=Tableau1[DateFin],Tableau1[Agt]),""),0))),"")</f>
        <v/>
      </c>
      <c r="BE10" s="30" t="str">
        <f t="array" ref="BE10">IFERROR(IF(OR(WEEKDAY(BE$1,2)&gt;5,COUNTIF(_Feries,BE$1)=1),"",INDEX(Tableau1[Motif],MATCH($A10,IF(BE$1&gt;=Tableau1[DateDeb],IF(BE$1&lt;=Tableau1[DateFin],Tableau1[Agt]),""),0))),"")</f>
        <v/>
      </c>
      <c r="BF10" s="30" t="str">
        <f t="array" ref="BF10">IFERROR(IF(OR(WEEKDAY(BF$1,2)&gt;5,COUNTIF(_Feries,BF$1)=1),"",INDEX(Tableau1[Motif],MATCH($A10,IF(BF$1&gt;=Tableau1[DateDeb],IF(BF$1&lt;=Tableau1[DateFin],Tableau1[Agt]),""),0))),"")</f>
        <v/>
      </c>
      <c r="BG10" s="30" t="str">
        <f t="array" ref="BG10">IFERROR(IF(OR(WEEKDAY(BG$1,2)&gt;5,COUNTIF(_Feries,BG$1)=1),"",INDEX(Tableau1[Motif],MATCH($A10,IF(BG$1&gt;=Tableau1[DateDeb],IF(BG$1&lt;=Tableau1[DateFin],Tableau1[Agt]),""),0))),"")</f>
        <v/>
      </c>
      <c r="BH10" s="30" t="str">
        <f t="array" ref="BH10">IFERROR(IF(OR(WEEKDAY(BH$1,2)&gt;5,COUNTIF(_Feries,BH$1)=1),"",INDEX(Tableau1[Motif],MATCH($A10,IF(BH$1&gt;=Tableau1[DateDeb],IF(BH$1&lt;=Tableau1[DateFin],Tableau1[Agt]),""),0))),"")</f>
        <v/>
      </c>
      <c r="BI10" s="30" t="str">
        <f t="array" ref="BI10">IFERROR(IF(OR(WEEKDAY(BI$1,2)&gt;5,COUNTIF(_Feries,BI$1)=1),"",INDEX(Tableau1[Motif],MATCH($A10,IF(BI$1&gt;=Tableau1[DateDeb],IF(BI$1&lt;=Tableau1[DateFin],Tableau1[Agt]),""),0))),"")</f>
        <v/>
      </c>
      <c r="BJ10" s="30" t="str">
        <f t="array" ref="BJ10">IFERROR(IF(OR(WEEKDAY(BJ$1,2)&gt;5,COUNTIF(_Feries,BJ$1)=1),"",INDEX(Tableau1[Motif],MATCH($A10,IF(BJ$1&gt;=Tableau1[DateDeb],IF(BJ$1&lt;=Tableau1[DateFin],Tableau1[Agt]),""),0))),"")</f>
        <v/>
      </c>
      <c r="BK10" s="30" t="str">
        <f t="array" ref="BK10">IFERROR(IF(OR(WEEKDAY(BK$1,2)&gt;5,COUNTIF(_Feries,BK$1)=1),"",INDEX(Tableau1[Motif],MATCH($A10,IF(BK$1&gt;=Tableau1[DateDeb],IF(BK$1&lt;=Tableau1[DateFin],Tableau1[Agt]),""),0))),"")</f>
        <v/>
      </c>
    </row>
    <row r="11" spans="1:63" x14ac:dyDescent="0.2">
      <c r="A11" s="34" t="s">
        <v>6</v>
      </c>
      <c r="B11" s="30" t="str">
        <f t="array" ref="B11">IFERROR(IF(OR(WEEKDAY(B$1,2)&gt;5,COUNTIF(_Feries,B$1)=1),"",INDEX(Tableau1[Motif],MATCH($A11,IF(B$1&gt;=Tableau1[DateDeb],IF(B$1&lt;=Tableau1[DateFin],Tableau1[Agt]),""),0))),"")</f>
        <v/>
      </c>
      <c r="C11" s="30" t="str">
        <f t="array" ref="C11">IFERROR(IF(OR(WEEKDAY(C$1,2)&gt;5,COUNTIF(_Feries,C$1)=1),"",INDEX(Tableau1[Motif],MATCH($A11,IF(C$1&gt;=Tableau1[DateDeb],IF(C$1&lt;=Tableau1[DateFin],Tableau1[Agt]),""),0))),"")</f>
        <v/>
      </c>
      <c r="D11" s="30" t="str">
        <f t="array" ref="D11">IFERROR(IF(OR(WEEKDAY(D$1,2)&gt;5,COUNTIF(_Feries,D$1)=1),"",INDEX(Tableau1[Motif],MATCH($A11,IF(D$1&gt;=Tableau1[DateDeb],IF(D$1&lt;=Tableau1[DateFin],Tableau1[Agt]),""),0))),"")</f>
        <v/>
      </c>
      <c r="E11" s="30" t="str">
        <f t="array" ref="E11">IFERROR(IF(OR(WEEKDAY(E$1,2)&gt;5,COUNTIF(_Feries,E$1)=1),"",INDEX(Tableau1[Motif],MATCH($A11,IF(E$1&gt;=Tableau1[DateDeb],IF(E$1&lt;=Tableau1[DateFin],Tableau1[Agt]),""),0))),"")</f>
        <v/>
      </c>
      <c r="F11" s="30" t="str">
        <f t="array" ref="F11">IFERROR(IF(OR(WEEKDAY(F$1,2)&gt;5,COUNTIF(_Feries,F$1)=1),"",INDEX(Tableau1[Motif],MATCH($A11,IF(F$1&gt;=Tableau1[DateDeb],IF(F$1&lt;=Tableau1[DateFin],Tableau1[Agt]),""),0))),"")</f>
        <v/>
      </c>
      <c r="G11" s="30" t="str">
        <f t="array" ref="G11">IFERROR(IF(OR(WEEKDAY(G$1,2)&gt;5,COUNTIF(_Feries,G$1)=1),"",INDEX(Tableau1[Motif],MATCH($A11,IF(G$1&gt;=Tableau1[DateDeb],IF(G$1&lt;=Tableau1[DateFin],Tableau1[Agt]),""),0))),"")</f>
        <v/>
      </c>
      <c r="H11" s="30" t="str">
        <f t="array" ref="H11">IFERROR(IF(OR(WEEKDAY(H$1,2)&gt;5,COUNTIF(_Feries,H$1)=1),"",INDEX(Tableau1[Motif],MATCH($A11,IF(H$1&gt;=Tableau1[DateDeb],IF(H$1&lt;=Tableau1[DateFin],Tableau1[Agt]),""),0))),"")</f>
        <v/>
      </c>
      <c r="I11" s="30" t="str">
        <f t="array" ref="I11">IFERROR(IF(OR(WEEKDAY(I$1,2)&gt;5,COUNTIF(_Feries,I$1)=1),"",INDEX(Tableau1[Motif],MATCH($A11,IF(I$1&gt;=Tableau1[DateDeb],IF(I$1&lt;=Tableau1[DateFin],Tableau1[Agt]),""),0))),"")</f>
        <v/>
      </c>
      <c r="J11" s="30" t="str">
        <f t="array" ref="J11">IFERROR(IF(OR(WEEKDAY(J$1,2)&gt;5,COUNTIF(_Feries,J$1)=1),"",INDEX(Tableau1[Motif],MATCH($A11,IF(J$1&gt;=Tableau1[DateDeb],IF(J$1&lt;=Tableau1[DateFin],Tableau1[Agt]),""),0))),"")</f>
        <v/>
      </c>
      <c r="K11" s="30" t="str">
        <f t="array" ref="K11">IFERROR(IF(OR(WEEKDAY(K$1,2)&gt;5,COUNTIF(_Feries,K$1)=1),"",INDEX(Tableau1[Motif],MATCH($A11,IF(K$1&gt;=Tableau1[DateDeb],IF(K$1&lt;=Tableau1[DateFin],Tableau1[Agt]),""),0))),"")</f>
        <v/>
      </c>
      <c r="L11" s="30" t="str">
        <f t="array" ref="L11">IFERROR(IF(OR(WEEKDAY(L$1,2)&gt;5,COUNTIF(_Feries,L$1)=1),"",INDEX(Tableau1[Motif],MATCH($A11,IF(L$1&gt;=Tableau1[DateDeb],IF(L$1&lt;=Tableau1[DateFin],Tableau1[Agt]),""),0))),"")</f>
        <v/>
      </c>
      <c r="M11" s="30" t="str">
        <f t="array" ref="M11">IFERROR(IF(OR(WEEKDAY(M$1,2)&gt;5,COUNTIF(_Feries,M$1)=1),"",INDEX(Tableau1[Motif],MATCH($A11,IF(M$1&gt;=Tableau1[DateDeb],IF(M$1&lt;=Tableau1[DateFin],Tableau1[Agt]),""),0))),"")</f>
        <v/>
      </c>
      <c r="N11" s="30" t="str">
        <f t="array" ref="N11">IFERROR(IF(OR(WEEKDAY(N$1,2)&gt;5,COUNTIF(_Feries,N$1)=1),"",INDEX(Tableau1[Motif],MATCH($A11,IF(N$1&gt;=Tableau1[DateDeb],IF(N$1&lt;=Tableau1[DateFin],Tableau1[Agt]),""),0))),"")</f>
        <v/>
      </c>
      <c r="O11" s="30" t="str">
        <f t="array" ref="O11">IFERROR(IF(OR(WEEKDAY(O$1,2)&gt;5,COUNTIF(_Feries,O$1)=1),"",INDEX(Tableau1[Motif],MATCH($A11,IF(O$1&gt;=Tableau1[DateDeb],IF(O$1&lt;=Tableau1[DateFin],Tableau1[Agt]),""),0))),"")</f>
        <v/>
      </c>
      <c r="P11" s="30" t="str">
        <f t="array" ref="P11">IFERROR(IF(OR(WEEKDAY(P$1,2)&gt;5,COUNTIF(_Feries,P$1)=1),"",INDEX(Tableau1[Motif],MATCH($A11,IF(P$1&gt;=Tableau1[DateDeb],IF(P$1&lt;=Tableau1[DateFin],Tableau1[Agt]),""),0))),"")</f>
        <v/>
      </c>
      <c r="Q11" s="30" t="str">
        <f t="array" ref="Q11">IFERROR(IF(OR(WEEKDAY(Q$1,2)&gt;5,COUNTIF(_Feries,Q$1)=1),"",INDEX(Tableau1[Motif],MATCH($A11,IF(Q$1&gt;=Tableau1[DateDeb],IF(Q$1&lt;=Tableau1[DateFin],Tableau1[Agt]),""),0))),"")</f>
        <v/>
      </c>
      <c r="R11" s="30" t="str">
        <f t="array" ref="R11">IFERROR(IF(OR(WEEKDAY(R$1,2)&gt;5,COUNTIF(_Feries,R$1)=1),"",INDEX(Tableau1[Motif],MATCH($A11,IF(R$1&gt;=Tableau1[DateDeb],IF(R$1&lt;=Tableau1[DateFin],Tableau1[Agt]),""),0))),"")</f>
        <v/>
      </c>
      <c r="S11" s="30" t="str">
        <f t="array" ref="S11">IFERROR(IF(OR(WEEKDAY(S$1,2)&gt;5,COUNTIF(_Feries,S$1)=1),"",INDEX(Tableau1[Motif],MATCH($A11,IF(S$1&gt;=Tableau1[DateDeb],IF(S$1&lt;=Tableau1[DateFin],Tableau1[Agt]),""),0))),"")</f>
        <v/>
      </c>
      <c r="T11" s="30" t="str">
        <f t="array" ref="T11">IFERROR(IF(OR(WEEKDAY(T$1,2)&gt;5,COUNTIF(_Feries,T$1)=1),"",INDEX(Tableau1[Motif],MATCH($A11,IF(T$1&gt;=Tableau1[DateDeb],IF(T$1&lt;=Tableau1[DateFin],Tableau1[Agt]),""),0))),"")</f>
        <v/>
      </c>
      <c r="U11" s="30" t="str">
        <f t="array" ref="U11">IFERROR(IF(OR(WEEKDAY(U$1,2)&gt;5,COUNTIF(_Feries,U$1)=1),"",INDEX(Tableau1[Motif],MATCH($A11,IF(U$1&gt;=Tableau1[DateDeb],IF(U$1&lt;=Tableau1[DateFin],Tableau1[Agt]),""),0))),"")</f>
        <v/>
      </c>
      <c r="V11" s="30" t="str">
        <f t="array" ref="V11">IFERROR(IF(OR(WEEKDAY(V$1,2)&gt;5,COUNTIF(_Feries,V$1)=1),"",INDEX(Tableau1[Motif],MATCH($A11,IF(V$1&gt;=Tableau1[DateDeb],IF(V$1&lt;=Tableau1[DateFin],Tableau1[Agt]),""),0))),"")</f>
        <v/>
      </c>
      <c r="W11" s="30" t="str">
        <f t="array" ref="W11">IFERROR(IF(OR(WEEKDAY(W$1,2)&gt;5,COUNTIF(_Feries,W$1)=1),"",INDEX(Tableau1[Motif],MATCH($A11,IF(W$1&gt;=Tableau1[DateDeb],IF(W$1&lt;=Tableau1[DateFin],Tableau1[Agt]),""),0))),"")</f>
        <v/>
      </c>
      <c r="X11" s="30" t="str">
        <f t="array" ref="X11">IFERROR(IF(OR(WEEKDAY(X$1,2)&gt;5,COUNTIF(_Feries,X$1)=1),"",INDEX(Tableau1[Motif],MATCH($A11,IF(X$1&gt;=Tableau1[DateDeb],IF(X$1&lt;=Tableau1[DateFin],Tableau1[Agt]),""),0))),"")</f>
        <v/>
      </c>
      <c r="Y11" s="30" t="str">
        <f t="array" ref="Y11">IFERROR(IF(OR(WEEKDAY(Y$1,2)&gt;5,COUNTIF(_Feries,Y$1)=1),"",INDEX(Tableau1[Motif],MATCH($A11,IF(Y$1&gt;=Tableau1[DateDeb],IF(Y$1&lt;=Tableau1[DateFin],Tableau1[Agt]),""),0))),"")</f>
        <v/>
      </c>
      <c r="Z11" s="30" t="str">
        <f t="array" ref="Z11">IFERROR(IF(OR(WEEKDAY(Z$1,2)&gt;5,COUNTIF(_Feries,Z$1)=1),"",INDEX(Tableau1[Motif],MATCH($A11,IF(Z$1&gt;=Tableau1[DateDeb],IF(Z$1&lt;=Tableau1[DateFin],Tableau1[Agt]),""),0))),"")</f>
        <v/>
      </c>
      <c r="AA11" s="30" t="str">
        <f t="array" ref="AA11">IFERROR(IF(OR(WEEKDAY(AA$1,2)&gt;5,COUNTIF(_Feries,AA$1)=1),"",INDEX(Tableau1[Motif],MATCH($A11,IF(AA$1&gt;=Tableau1[DateDeb],IF(AA$1&lt;=Tableau1[DateFin],Tableau1[Agt]),""),0))),"")</f>
        <v/>
      </c>
      <c r="AB11" s="30" t="str">
        <f t="array" ref="AB11">IFERROR(IF(OR(WEEKDAY(AB$1,2)&gt;5,COUNTIF(_Feries,AB$1)=1),"",INDEX(Tableau1[Motif],MATCH($A11,IF(AB$1&gt;=Tableau1[DateDeb],IF(AB$1&lt;=Tableau1[DateFin],Tableau1[Agt]),""),0))),"")</f>
        <v/>
      </c>
      <c r="AC11" s="30" t="str">
        <f t="array" ref="AC11">IFERROR(IF(OR(WEEKDAY(AC$1,2)&gt;5,COUNTIF(_Feries,AC$1)=1),"",INDEX(Tableau1[Motif],MATCH($A11,IF(AC$1&gt;=Tableau1[DateDeb],IF(AC$1&lt;=Tableau1[DateFin],Tableau1[Agt]),""),0))),"")</f>
        <v/>
      </c>
      <c r="AD11" s="30" t="str">
        <f t="array" ref="AD11">IFERROR(IF(OR(WEEKDAY(AD$1,2)&gt;5,COUNTIF(_Feries,AD$1)=1),"",INDEX(Tableau1[Motif],MATCH($A11,IF(AD$1&gt;=Tableau1[DateDeb],IF(AD$1&lt;=Tableau1[DateFin],Tableau1[Agt]),""),0))),"")</f>
        <v/>
      </c>
      <c r="AE11" s="30" t="str">
        <f t="array" ref="AE11">IFERROR(IF(OR(WEEKDAY(AE$1,2)&gt;5,COUNTIF(_Feries,AE$1)=1),"",INDEX(Tableau1[Motif],MATCH($A11,IF(AE$1&gt;=Tableau1[DateDeb],IF(AE$1&lt;=Tableau1[DateFin],Tableau1[Agt]),""),0))),"")</f>
        <v/>
      </c>
      <c r="AF11" s="30" t="str">
        <f t="array" ref="AF11">IFERROR(IF(OR(WEEKDAY(AF$1,2)&gt;5,COUNTIF(_Feries,AF$1)=1),"",INDEX(Tableau1[Motif],MATCH($A11,IF(AF$1&gt;=Tableau1[DateDeb],IF(AF$1&lt;=Tableau1[DateFin],Tableau1[Agt]),""),0))),"")</f>
        <v/>
      </c>
      <c r="AG11" s="30" t="str">
        <f t="array" ref="AG11">IFERROR(IF(OR(WEEKDAY(AG$1,2)&gt;5,COUNTIF(_Feries,AG$1)=1),"",INDEX(Tableau1[Motif],MATCH($A11,IF(AG$1&gt;=Tableau1[DateDeb],IF(AG$1&lt;=Tableau1[DateFin],Tableau1[Agt]),""),0))),"")</f>
        <v/>
      </c>
      <c r="AH11" s="30" t="str">
        <f t="array" ref="AH11">IFERROR(IF(OR(WEEKDAY(AH$1,2)&gt;5,COUNTIF(_Feries,AH$1)=1),"",INDEX(Tableau1[Motif],MATCH($A11,IF(AH$1&gt;=Tableau1[DateDeb],IF(AH$1&lt;=Tableau1[DateFin],Tableau1[Agt]),""),0))),"")</f>
        <v/>
      </c>
      <c r="AI11" s="30" t="str">
        <f t="array" ref="AI11">IFERROR(IF(OR(WEEKDAY(AI$1,2)&gt;5,COUNTIF(_Feries,AI$1)=1),"",INDEX(Tableau1[Motif],MATCH($A11,IF(AI$1&gt;=Tableau1[DateDeb],IF(AI$1&lt;=Tableau1[DateFin],Tableau1[Agt]),""),0))),"")</f>
        <v/>
      </c>
      <c r="AJ11" s="30" t="str">
        <f t="array" ref="AJ11">IFERROR(IF(OR(WEEKDAY(AJ$1,2)&gt;5,COUNTIF(_Feries,AJ$1)=1),"",INDEX(Tableau1[Motif],MATCH($A11,IF(AJ$1&gt;=Tableau1[DateDeb],IF(AJ$1&lt;=Tableau1[DateFin],Tableau1[Agt]),""),0))),"")</f>
        <v/>
      </c>
      <c r="AK11" s="30" t="str">
        <f t="array" ref="AK11">IFERROR(IF(OR(WEEKDAY(AK$1,2)&gt;5,COUNTIF(_Feries,AK$1)=1),"",INDEX(Tableau1[Motif],MATCH($A11,IF(AK$1&gt;=Tableau1[DateDeb],IF(AK$1&lt;=Tableau1[DateFin],Tableau1[Agt]),""),0))),"")</f>
        <v/>
      </c>
      <c r="AL11" s="30" t="str">
        <f t="array" ref="AL11">IFERROR(IF(OR(WEEKDAY(AL$1,2)&gt;5,COUNTIF(_Feries,AL$1)=1),"",INDEX(Tableau1[Motif],MATCH($A11,IF(AL$1&gt;=Tableau1[DateDeb],IF(AL$1&lt;=Tableau1[DateFin],Tableau1[Agt]),""),0))),"")</f>
        <v/>
      </c>
      <c r="AM11" s="30" t="str">
        <f t="array" ref="AM11">IFERROR(IF(OR(WEEKDAY(AM$1,2)&gt;5,COUNTIF(_Feries,AM$1)=1),"",INDEX(Tableau1[Motif],MATCH($A11,IF(AM$1&gt;=Tableau1[DateDeb],IF(AM$1&lt;=Tableau1[DateFin],Tableau1[Agt]),""),0))),"")</f>
        <v/>
      </c>
      <c r="AN11" s="30" t="str">
        <f t="array" ref="AN11">IFERROR(IF(OR(WEEKDAY(AN$1,2)&gt;5,COUNTIF(_Feries,AN$1)=1),"",INDEX(Tableau1[Motif],MATCH($A11,IF(AN$1&gt;=Tableau1[DateDeb],IF(AN$1&lt;=Tableau1[DateFin],Tableau1[Agt]),""),0))),"")</f>
        <v/>
      </c>
      <c r="AO11" s="30" t="str">
        <f t="array" ref="AO11">IFERROR(IF(OR(WEEKDAY(AO$1,2)&gt;5,COUNTIF(_Feries,AO$1)=1),"",INDEX(Tableau1[Motif],MATCH($A11,IF(AO$1&gt;=Tableau1[DateDeb],IF(AO$1&lt;=Tableau1[DateFin],Tableau1[Agt]),""),0))),"")</f>
        <v/>
      </c>
      <c r="AP11" s="30" t="str">
        <f t="array" ref="AP11">IFERROR(IF(OR(WEEKDAY(AP$1,2)&gt;5,COUNTIF(_Feries,AP$1)=1),"",INDEX(Tableau1[Motif],MATCH($A11,IF(AP$1&gt;=Tableau1[DateDeb],IF(AP$1&lt;=Tableau1[DateFin],Tableau1[Agt]),""),0))),"")</f>
        <v/>
      </c>
      <c r="AQ11" s="30" t="str">
        <f t="array" ref="AQ11">IFERROR(IF(OR(WEEKDAY(AQ$1,2)&gt;5,COUNTIF(_Feries,AQ$1)=1),"",INDEX(Tableau1[Motif],MATCH($A11,IF(AQ$1&gt;=Tableau1[DateDeb],IF(AQ$1&lt;=Tableau1[DateFin],Tableau1[Agt]),""),0))),"")</f>
        <v/>
      </c>
      <c r="AR11" s="30" t="str">
        <f t="array" ref="AR11">IFERROR(IF(OR(WEEKDAY(AR$1,2)&gt;5,COUNTIF(_Feries,AR$1)=1),"",INDEX(Tableau1[Motif],MATCH($A11,IF(AR$1&gt;=Tableau1[DateDeb],IF(AR$1&lt;=Tableau1[DateFin],Tableau1[Agt]),""),0))),"")</f>
        <v/>
      </c>
      <c r="AS11" s="30" t="str">
        <f t="array" ref="AS11">IFERROR(IF(OR(WEEKDAY(AS$1,2)&gt;5,COUNTIF(_Feries,AS$1)=1),"",INDEX(Tableau1[Motif],MATCH($A11,IF(AS$1&gt;=Tableau1[DateDeb],IF(AS$1&lt;=Tableau1[DateFin],Tableau1[Agt]),""),0))),"")</f>
        <v/>
      </c>
      <c r="AT11" s="30" t="str">
        <f t="array" ref="AT11">IFERROR(IF(OR(WEEKDAY(AT$1,2)&gt;5,COUNTIF(_Feries,AT$1)=1),"",INDEX(Tableau1[Motif],MATCH($A11,IF(AT$1&gt;=Tableau1[DateDeb],IF(AT$1&lt;=Tableau1[DateFin],Tableau1[Agt]),""),0))),"")</f>
        <v/>
      </c>
      <c r="AU11" s="30" t="str">
        <f t="array" ref="AU11">IFERROR(IF(OR(WEEKDAY(AU$1,2)&gt;5,COUNTIF(_Feries,AU$1)=1),"",INDEX(Tableau1[Motif],MATCH($A11,IF(AU$1&gt;=Tableau1[DateDeb],IF(AU$1&lt;=Tableau1[DateFin],Tableau1[Agt]),""),0))),"")</f>
        <v/>
      </c>
      <c r="AV11" s="30" t="str">
        <f t="array" ref="AV11">IFERROR(IF(OR(WEEKDAY(AV$1,2)&gt;5,COUNTIF(_Feries,AV$1)=1),"",INDEX(Tableau1[Motif],MATCH($A11,IF(AV$1&gt;=Tableau1[DateDeb],IF(AV$1&lt;=Tableau1[DateFin],Tableau1[Agt]),""),0))),"")</f>
        <v/>
      </c>
      <c r="AW11" s="30" t="str">
        <f t="array" ref="AW11">IFERROR(IF(OR(WEEKDAY(AW$1,2)&gt;5,COUNTIF(_Feries,AW$1)=1),"",INDEX(Tableau1[Motif],MATCH($A11,IF(AW$1&gt;=Tableau1[DateDeb],IF(AW$1&lt;=Tableau1[DateFin],Tableau1[Agt]),""),0))),"")</f>
        <v/>
      </c>
      <c r="AX11" s="30" t="str">
        <f t="array" ref="AX11">IFERROR(IF(OR(WEEKDAY(AX$1,2)&gt;5,COUNTIF(_Feries,AX$1)=1),"",INDEX(Tableau1[Motif],MATCH($A11,IF(AX$1&gt;=Tableau1[DateDeb],IF(AX$1&lt;=Tableau1[DateFin],Tableau1[Agt]),""),0))),"")</f>
        <v/>
      </c>
      <c r="AY11" s="30" t="str">
        <f t="array" ref="AY11">IFERROR(IF(OR(WEEKDAY(AY$1,2)&gt;5,COUNTIF(_Feries,AY$1)=1),"",INDEX(Tableau1[Motif],MATCH($A11,IF(AY$1&gt;=Tableau1[DateDeb],IF(AY$1&lt;=Tableau1[DateFin],Tableau1[Agt]),""),0))),"")</f>
        <v/>
      </c>
      <c r="AZ11" s="30" t="str">
        <f t="array" ref="AZ11">IFERROR(IF(OR(WEEKDAY(AZ$1,2)&gt;5,COUNTIF(_Feries,AZ$1)=1),"",INDEX(Tableau1[Motif],MATCH($A11,IF(AZ$1&gt;=Tableau1[DateDeb],IF(AZ$1&lt;=Tableau1[DateFin],Tableau1[Agt]),""),0))),"")</f>
        <v/>
      </c>
      <c r="BA11" s="30" t="str">
        <f t="array" ref="BA11">IFERROR(IF(OR(WEEKDAY(BA$1,2)&gt;5,COUNTIF(_Feries,BA$1)=1),"",INDEX(Tableau1[Motif],MATCH($A11,IF(BA$1&gt;=Tableau1[DateDeb],IF(BA$1&lt;=Tableau1[DateFin],Tableau1[Agt]),""),0))),"")</f>
        <v/>
      </c>
      <c r="BB11" s="30" t="str">
        <f t="array" ref="BB11">IFERROR(IF(OR(WEEKDAY(BB$1,2)&gt;5,COUNTIF(_Feries,BB$1)=1),"",INDEX(Tableau1[Motif],MATCH($A11,IF(BB$1&gt;=Tableau1[DateDeb],IF(BB$1&lt;=Tableau1[DateFin],Tableau1[Agt]),""),0))),"")</f>
        <v/>
      </c>
      <c r="BC11" s="30" t="str">
        <f t="array" ref="BC11">IFERROR(IF(OR(WEEKDAY(BC$1,2)&gt;5,COUNTIF(_Feries,BC$1)=1),"",INDEX(Tableau1[Motif],MATCH($A11,IF(BC$1&gt;=Tableau1[DateDeb],IF(BC$1&lt;=Tableau1[DateFin],Tableau1[Agt]),""),0))),"")</f>
        <v/>
      </c>
      <c r="BD11" s="30" t="str">
        <f t="array" ref="BD11">IFERROR(IF(OR(WEEKDAY(BD$1,2)&gt;5,COUNTIF(_Feries,BD$1)=1),"",INDEX(Tableau1[Motif],MATCH($A11,IF(BD$1&gt;=Tableau1[DateDeb],IF(BD$1&lt;=Tableau1[DateFin],Tableau1[Agt]),""),0))),"")</f>
        <v/>
      </c>
      <c r="BE11" s="30" t="str">
        <f t="array" ref="BE11">IFERROR(IF(OR(WEEKDAY(BE$1,2)&gt;5,COUNTIF(_Feries,BE$1)=1),"",INDEX(Tableau1[Motif],MATCH($A11,IF(BE$1&gt;=Tableau1[DateDeb],IF(BE$1&lt;=Tableau1[DateFin],Tableau1[Agt]),""),0))),"")</f>
        <v/>
      </c>
      <c r="BF11" s="30" t="str">
        <f t="array" ref="BF11">IFERROR(IF(OR(WEEKDAY(BF$1,2)&gt;5,COUNTIF(_Feries,BF$1)=1),"",INDEX(Tableau1[Motif],MATCH($A11,IF(BF$1&gt;=Tableau1[DateDeb],IF(BF$1&lt;=Tableau1[DateFin],Tableau1[Agt]),""),0))),"")</f>
        <v/>
      </c>
      <c r="BG11" s="30" t="str">
        <f t="array" ref="BG11">IFERROR(IF(OR(WEEKDAY(BG$1,2)&gt;5,COUNTIF(_Feries,BG$1)=1),"",INDEX(Tableau1[Motif],MATCH($A11,IF(BG$1&gt;=Tableau1[DateDeb],IF(BG$1&lt;=Tableau1[DateFin],Tableau1[Agt]),""),0))),"")</f>
        <v/>
      </c>
      <c r="BH11" s="30" t="str">
        <f t="array" ref="BH11">IFERROR(IF(OR(WEEKDAY(BH$1,2)&gt;5,COUNTIF(_Feries,BH$1)=1),"",INDEX(Tableau1[Motif],MATCH($A11,IF(BH$1&gt;=Tableau1[DateDeb],IF(BH$1&lt;=Tableau1[DateFin],Tableau1[Agt]),""),0))),"")</f>
        <v/>
      </c>
      <c r="BI11" s="30" t="str">
        <f t="array" ref="BI11">IFERROR(IF(OR(WEEKDAY(BI$1,2)&gt;5,COUNTIF(_Feries,BI$1)=1),"",INDEX(Tableau1[Motif],MATCH($A11,IF(BI$1&gt;=Tableau1[DateDeb],IF(BI$1&lt;=Tableau1[DateFin],Tableau1[Agt]),""),0))),"")</f>
        <v/>
      </c>
      <c r="BJ11" s="30" t="str">
        <f t="array" ref="BJ11">IFERROR(IF(OR(WEEKDAY(BJ$1,2)&gt;5,COUNTIF(_Feries,BJ$1)=1),"",INDEX(Tableau1[Motif],MATCH($A11,IF(BJ$1&gt;=Tableau1[DateDeb],IF(BJ$1&lt;=Tableau1[DateFin],Tableau1[Agt]),""),0))),"")</f>
        <v/>
      </c>
      <c r="BK11" s="30" t="str">
        <f t="array" ref="BK11">IFERROR(IF(OR(WEEKDAY(BK$1,2)&gt;5,COUNTIF(_Feries,BK$1)=1),"",INDEX(Tableau1[Motif],MATCH($A11,IF(BK$1&gt;=Tableau1[DateDeb],IF(BK$1&lt;=Tableau1[DateFin],Tableau1[Agt]),""),0))),"")</f>
        <v/>
      </c>
    </row>
    <row r="12" spans="1:63" x14ac:dyDescent="0.2">
      <c r="A12" s="34" t="s">
        <v>4</v>
      </c>
      <c r="B12" s="30" t="str">
        <f t="array" ref="B12">IFERROR(IF(OR(WEEKDAY(B$1,2)&gt;5,COUNTIF(_Feries,B$1)=1),"",INDEX(Tableau1[Motif],MATCH($A12,IF(B$1&gt;=Tableau1[DateDeb],IF(B$1&lt;=Tableau1[DateFin],Tableau1[Agt]),""),0))),"")</f>
        <v/>
      </c>
      <c r="C12" s="30" t="str">
        <f t="array" ref="C12">IFERROR(IF(OR(WEEKDAY(C$1,2)&gt;5,COUNTIF(_Feries,C$1)=1),"",INDEX(Tableau1[Motif],MATCH($A12,IF(C$1&gt;=Tableau1[DateDeb],IF(C$1&lt;=Tableau1[DateFin],Tableau1[Agt]),""),0))),"")</f>
        <v/>
      </c>
      <c r="D12" s="30" t="str">
        <f t="array" ref="D12">IFERROR(IF(OR(WEEKDAY(D$1,2)&gt;5,COUNTIF(_Feries,D$1)=1),"",INDEX(Tableau1[Motif],MATCH($A12,IF(D$1&gt;=Tableau1[DateDeb],IF(D$1&lt;=Tableau1[DateFin],Tableau1[Agt]),""),0))),"")</f>
        <v/>
      </c>
      <c r="E12" s="30" t="str">
        <f t="array" ref="E12">IFERROR(IF(OR(WEEKDAY(E$1,2)&gt;5,COUNTIF(_Feries,E$1)=1),"",INDEX(Tableau1[Motif],MATCH($A12,IF(E$1&gt;=Tableau1[DateDeb],IF(E$1&lt;=Tableau1[DateFin],Tableau1[Agt]),""),0))),"")</f>
        <v/>
      </c>
      <c r="F12" s="30" t="str">
        <f t="array" ref="F12">IFERROR(IF(OR(WEEKDAY(F$1,2)&gt;5,COUNTIF(_Feries,F$1)=1),"",INDEX(Tableau1[Motif],MATCH($A12,IF(F$1&gt;=Tableau1[DateDeb],IF(F$1&lt;=Tableau1[DateFin],Tableau1[Agt]),""),0))),"")</f>
        <v/>
      </c>
      <c r="G12" s="30" t="str">
        <f t="array" ref="G12">IFERROR(IF(OR(WEEKDAY(G$1,2)&gt;5,COUNTIF(_Feries,G$1)=1),"",INDEX(Tableau1[Motif],MATCH($A12,IF(G$1&gt;=Tableau1[DateDeb],IF(G$1&lt;=Tableau1[DateFin],Tableau1[Agt]),""),0))),"")</f>
        <v/>
      </c>
      <c r="H12" s="30" t="str">
        <f t="array" ref="H12">IFERROR(IF(OR(WEEKDAY(H$1,2)&gt;5,COUNTIF(_Feries,H$1)=1),"",INDEX(Tableau1[Motif],MATCH($A12,IF(H$1&gt;=Tableau1[DateDeb],IF(H$1&lt;=Tableau1[DateFin],Tableau1[Agt]),""),0))),"")</f>
        <v/>
      </c>
      <c r="I12" s="30" t="str">
        <f t="array" ref="I12">IFERROR(IF(OR(WEEKDAY(I$1,2)&gt;5,COUNTIF(_Feries,I$1)=1),"",INDEX(Tableau1[Motif],MATCH($A12,IF(I$1&gt;=Tableau1[DateDeb],IF(I$1&lt;=Tableau1[DateFin],Tableau1[Agt]),""),0))),"")</f>
        <v/>
      </c>
      <c r="J12" s="30" t="str">
        <f t="array" ref="J12">IFERROR(IF(OR(WEEKDAY(J$1,2)&gt;5,COUNTIF(_Feries,J$1)=1),"",INDEX(Tableau1[Motif],MATCH($A12,IF(J$1&gt;=Tableau1[DateDeb],IF(J$1&lt;=Tableau1[DateFin],Tableau1[Agt]),""),0))),"")</f>
        <v/>
      </c>
      <c r="K12" s="30" t="str">
        <f t="array" ref="K12">IFERROR(IF(OR(WEEKDAY(K$1,2)&gt;5,COUNTIF(_Feries,K$1)=1),"",INDEX(Tableau1[Motif],MATCH($A12,IF(K$1&gt;=Tableau1[DateDeb],IF(K$1&lt;=Tableau1[DateFin],Tableau1[Agt]),""),0))),"")</f>
        <v/>
      </c>
      <c r="L12" s="30" t="str">
        <f t="array" ref="L12">IFERROR(IF(OR(WEEKDAY(L$1,2)&gt;5,COUNTIF(_Feries,L$1)=1),"",INDEX(Tableau1[Motif],MATCH($A12,IF(L$1&gt;=Tableau1[DateDeb],IF(L$1&lt;=Tableau1[DateFin],Tableau1[Agt]),""),0))),"")</f>
        <v/>
      </c>
      <c r="M12" s="30" t="str">
        <f t="array" ref="M12">IFERROR(IF(OR(WEEKDAY(M$1,2)&gt;5,COUNTIF(_Feries,M$1)=1),"",INDEX(Tableau1[Motif],MATCH($A12,IF(M$1&gt;=Tableau1[DateDeb],IF(M$1&lt;=Tableau1[DateFin],Tableau1[Agt]),""),0))),"")</f>
        <v/>
      </c>
      <c r="N12" s="30" t="str">
        <f t="array" ref="N12">IFERROR(IF(OR(WEEKDAY(N$1,2)&gt;5,COUNTIF(_Feries,N$1)=1),"",INDEX(Tableau1[Motif],MATCH($A12,IF(N$1&gt;=Tableau1[DateDeb],IF(N$1&lt;=Tableau1[DateFin],Tableau1[Agt]),""),0))),"")</f>
        <v/>
      </c>
      <c r="O12" s="30" t="str">
        <f t="array" ref="O12">IFERROR(IF(OR(WEEKDAY(O$1,2)&gt;5,COUNTIF(_Feries,O$1)=1),"",INDEX(Tableau1[Motif],MATCH($A12,IF(O$1&gt;=Tableau1[DateDeb],IF(O$1&lt;=Tableau1[DateFin],Tableau1[Agt]),""),0))),"")</f>
        <v/>
      </c>
      <c r="P12" s="30" t="str">
        <f t="array" ref="P12">IFERROR(IF(OR(WEEKDAY(P$1,2)&gt;5,COUNTIF(_Feries,P$1)=1),"",INDEX(Tableau1[Motif],MATCH($A12,IF(P$1&gt;=Tableau1[DateDeb],IF(P$1&lt;=Tableau1[DateFin],Tableau1[Agt]),""),0))),"")</f>
        <v/>
      </c>
      <c r="Q12" s="30" t="str">
        <f t="array" ref="Q12">IFERROR(IF(OR(WEEKDAY(Q$1,2)&gt;5,COUNTIF(_Feries,Q$1)=1),"",INDEX(Tableau1[Motif],MATCH($A12,IF(Q$1&gt;=Tableau1[DateDeb],IF(Q$1&lt;=Tableau1[DateFin],Tableau1[Agt]),""),0))),"")</f>
        <v/>
      </c>
      <c r="R12" s="30" t="str">
        <f t="array" ref="R12">IFERROR(IF(OR(WEEKDAY(R$1,2)&gt;5,COUNTIF(_Feries,R$1)=1),"",INDEX(Tableau1[Motif],MATCH($A12,IF(R$1&gt;=Tableau1[DateDeb],IF(R$1&lt;=Tableau1[DateFin],Tableau1[Agt]),""),0))),"")</f>
        <v/>
      </c>
      <c r="S12" s="30" t="str">
        <f t="array" ref="S12">IFERROR(IF(OR(WEEKDAY(S$1,2)&gt;5,COUNTIF(_Feries,S$1)=1),"",INDEX(Tableau1[Motif],MATCH($A12,IF(S$1&gt;=Tableau1[DateDeb],IF(S$1&lt;=Tableau1[DateFin],Tableau1[Agt]),""),0))),"")</f>
        <v/>
      </c>
      <c r="T12" s="30" t="str">
        <f t="array" ref="T12">IFERROR(IF(OR(WEEKDAY(T$1,2)&gt;5,COUNTIF(_Feries,T$1)=1),"",INDEX(Tableau1[Motif],MATCH($A12,IF(T$1&gt;=Tableau1[DateDeb],IF(T$1&lt;=Tableau1[DateFin],Tableau1[Agt]),""),0))),"")</f>
        <v/>
      </c>
      <c r="U12" s="30" t="str">
        <f t="array" ref="U12">IFERROR(IF(OR(WEEKDAY(U$1,2)&gt;5,COUNTIF(_Feries,U$1)=1),"",INDEX(Tableau1[Motif],MATCH($A12,IF(U$1&gt;=Tableau1[DateDeb],IF(U$1&lt;=Tableau1[DateFin],Tableau1[Agt]),""),0))),"")</f>
        <v/>
      </c>
      <c r="V12" s="30" t="str">
        <f t="array" ref="V12">IFERROR(IF(OR(WEEKDAY(V$1,2)&gt;5,COUNTIF(_Feries,V$1)=1),"",INDEX(Tableau1[Motif],MATCH($A12,IF(V$1&gt;=Tableau1[DateDeb],IF(V$1&lt;=Tableau1[DateFin],Tableau1[Agt]),""),0))),"")</f>
        <v/>
      </c>
      <c r="W12" s="30" t="str">
        <f t="array" ref="W12">IFERROR(IF(OR(WEEKDAY(W$1,2)&gt;5,COUNTIF(_Feries,W$1)=1),"",INDEX(Tableau1[Motif],MATCH($A12,IF(W$1&gt;=Tableau1[DateDeb],IF(W$1&lt;=Tableau1[DateFin],Tableau1[Agt]),""),0))),"")</f>
        <v/>
      </c>
      <c r="X12" s="30" t="str">
        <f t="array" ref="X12">IFERROR(IF(OR(WEEKDAY(X$1,2)&gt;5,COUNTIF(_Feries,X$1)=1),"",INDEX(Tableau1[Motif],MATCH($A12,IF(X$1&gt;=Tableau1[DateDeb],IF(X$1&lt;=Tableau1[DateFin],Tableau1[Agt]),""),0))),"")</f>
        <v/>
      </c>
      <c r="Y12" s="30" t="str">
        <f t="array" ref="Y12">IFERROR(IF(OR(WEEKDAY(Y$1,2)&gt;5,COUNTIF(_Feries,Y$1)=1),"",INDEX(Tableau1[Motif],MATCH($A12,IF(Y$1&gt;=Tableau1[DateDeb],IF(Y$1&lt;=Tableau1[DateFin],Tableau1[Agt]),""),0))),"")</f>
        <v/>
      </c>
      <c r="Z12" s="30" t="str">
        <f t="array" ref="Z12">IFERROR(IF(OR(WEEKDAY(Z$1,2)&gt;5,COUNTIF(_Feries,Z$1)=1),"",INDEX(Tableau1[Motif],MATCH($A12,IF(Z$1&gt;=Tableau1[DateDeb],IF(Z$1&lt;=Tableau1[DateFin],Tableau1[Agt]),""),0))),"")</f>
        <v/>
      </c>
      <c r="AA12" s="30" t="str">
        <f t="array" ref="AA12">IFERROR(IF(OR(WEEKDAY(AA$1,2)&gt;5,COUNTIF(_Feries,AA$1)=1),"",INDEX(Tableau1[Motif],MATCH($A12,IF(AA$1&gt;=Tableau1[DateDeb],IF(AA$1&lt;=Tableau1[DateFin],Tableau1[Agt]),""),0))),"")</f>
        <v/>
      </c>
      <c r="AB12" s="30" t="str">
        <f t="array" ref="AB12">IFERROR(IF(OR(WEEKDAY(AB$1,2)&gt;5,COUNTIF(_Feries,AB$1)=1),"",INDEX(Tableau1[Motif],MATCH($A12,IF(AB$1&gt;=Tableau1[DateDeb],IF(AB$1&lt;=Tableau1[DateFin],Tableau1[Agt]),""),0))),"")</f>
        <v/>
      </c>
      <c r="AC12" s="30" t="str">
        <f t="array" ref="AC12">IFERROR(IF(OR(WEEKDAY(AC$1,2)&gt;5,COUNTIF(_Feries,AC$1)=1),"",INDEX(Tableau1[Motif],MATCH($A12,IF(AC$1&gt;=Tableau1[DateDeb],IF(AC$1&lt;=Tableau1[DateFin],Tableau1[Agt]),""),0))),"")</f>
        <v/>
      </c>
      <c r="AD12" s="30" t="str">
        <f t="array" ref="AD12">IFERROR(IF(OR(WEEKDAY(AD$1,2)&gt;5,COUNTIF(_Feries,AD$1)=1),"",INDEX(Tableau1[Motif],MATCH($A12,IF(AD$1&gt;=Tableau1[DateDeb],IF(AD$1&lt;=Tableau1[DateFin],Tableau1[Agt]),""),0))),"")</f>
        <v/>
      </c>
      <c r="AE12" s="30" t="str">
        <f t="array" ref="AE12">IFERROR(IF(OR(WEEKDAY(AE$1,2)&gt;5,COUNTIF(_Feries,AE$1)=1),"",INDEX(Tableau1[Motif],MATCH($A12,IF(AE$1&gt;=Tableau1[DateDeb],IF(AE$1&lt;=Tableau1[DateFin],Tableau1[Agt]),""),0))),"")</f>
        <v/>
      </c>
      <c r="AF12" s="30" t="str">
        <f t="array" ref="AF12">IFERROR(IF(OR(WEEKDAY(AF$1,2)&gt;5,COUNTIF(_Feries,AF$1)=1),"",INDEX(Tableau1[Motif],MATCH($A12,IF(AF$1&gt;=Tableau1[DateDeb],IF(AF$1&lt;=Tableau1[DateFin],Tableau1[Agt]),""),0))),"")</f>
        <v/>
      </c>
      <c r="AG12" s="30" t="str">
        <f t="array" ref="AG12">IFERROR(IF(OR(WEEKDAY(AG$1,2)&gt;5,COUNTIF(_Feries,AG$1)=1),"",INDEX(Tableau1[Motif],MATCH($A12,IF(AG$1&gt;=Tableau1[DateDeb],IF(AG$1&lt;=Tableau1[DateFin],Tableau1[Agt]),""),0))),"")</f>
        <v/>
      </c>
      <c r="AH12" s="30" t="str">
        <f t="array" ref="AH12">IFERROR(IF(OR(WEEKDAY(AH$1,2)&gt;5,COUNTIF(_Feries,AH$1)=1),"",INDEX(Tableau1[Motif],MATCH($A12,IF(AH$1&gt;=Tableau1[DateDeb],IF(AH$1&lt;=Tableau1[DateFin],Tableau1[Agt]),""),0))),"")</f>
        <v/>
      </c>
      <c r="AI12" s="30" t="str">
        <f t="array" ref="AI12">IFERROR(IF(OR(WEEKDAY(AI$1,2)&gt;5,COUNTIF(_Feries,AI$1)=1),"",INDEX(Tableau1[Motif],MATCH($A12,IF(AI$1&gt;=Tableau1[DateDeb],IF(AI$1&lt;=Tableau1[DateFin],Tableau1[Agt]),""),0))),"")</f>
        <v/>
      </c>
      <c r="AJ12" s="30" t="str">
        <f t="array" ref="AJ12">IFERROR(IF(OR(WEEKDAY(AJ$1,2)&gt;5,COUNTIF(_Feries,AJ$1)=1),"",INDEX(Tableau1[Motif],MATCH($A12,IF(AJ$1&gt;=Tableau1[DateDeb],IF(AJ$1&lt;=Tableau1[DateFin],Tableau1[Agt]),""),0))),"")</f>
        <v/>
      </c>
      <c r="AK12" s="30" t="str">
        <f t="array" ref="AK12">IFERROR(IF(OR(WEEKDAY(AK$1,2)&gt;5,COUNTIF(_Feries,AK$1)=1),"",INDEX(Tableau1[Motif],MATCH($A12,IF(AK$1&gt;=Tableau1[DateDeb],IF(AK$1&lt;=Tableau1[DateFin],Tableau1[Agt]),""),0))),"")</f>
        <v/>
      </c>
      <c r="AL12" s="30" t="str">
        <f t="array" ref="AL12">IFERROR(IF(OR(WEEKDAY(AL$1,2)&gt;5,COUNTIF(_Feries,AL$1)=1),"",INDEX(Tableau1[Motif],MATCH($A12,IF(AL$1&gt;=Tableau1[DateDeb],IF(AL$1&lt;=Tableau1[DateFin],Tableau1[Agt]),""),0))),"")</f>
        <v/>
      </c>
      <c r="AM12" s="30" t="str">
        <f t="array" ref="AM12">IFERROR(IF(OR(WEEKDAY(AM$1,2)&gt;5,COUNTIF(_Feries,AM$1)=1),"",INDEX(Tableau1[Motif],MATCH($A12,IF(AM$1&gt;=Tableau1[DateDeb],IF(AM$1&lt;=Tableau1[DateFin],Tableau1[Agt]),""),0))),"")</f>
        <v/>
      </c>
      <c r="AN12" s="30" t="str">
        <f t="array" ref="AN12">IFERROR(IF(OR(WEEKDAY(AN$1,2)&gt;5,COUNTIF(_Feries,AN$1)=1),"",INDEX(Tableau1[Motif],MATCH($A12,IF(AN$1&gt;=Tableau1[DateDeb],IF(AN$1&lt;=Tableau1[DateFin],Tableau1[Agt]),""),0))),"")</f>
        <v/>
      </c>
      <c r="AO12" s="30" t="str">
        <f t="array" ref="AO12">IFERROR(IF(OR(WEEKDAY(AO$1,2)&gt;5,COUNTIF(_Feries,AO$1)=1),"",INDEX(Tableau1[Motif],MATCH($A12,IF(AO$1&gt;=Tableau1[DateDeb],IF(AO$1&lt;=Tableau1[DateFin],Tableau1[Agt]),""),0))),"")</f>
        <v/>
      </c>
      <c r="AP12" s="30" t="str">
        <f t="array" ref="AP12">IFERROR(IF(OR(WEEKDAY(AP$1,2)&gt;5,COUNTIF(_Feries,AP$1)=1),"",INDEX(Tableau1[Motif],MATCH($A12,IF(AP$1&gt;=Tableau1[DateDeb],IF(AP$1&lt;=Tableau1[DateFin],Tableau1[Agt]),""),0))),"")</f>
        <v/>
      </c>
      <c r="AQ12" s="30" t="str">
        <f t="array" ref="AQ12">IFERROR(IF(OR(WEEKDAY(AQ$1,2)&gt;5,COUNTIF(_Feries,AQ$1)=1),"",INDEX(Tableau1[Motif],MATCH($A12,IF(AQ$1&gt;=Tableau1[DateDeb],IF(AQ$1&lt;=Tableau1[DateFin],Tableau1[Agt]),""),0))),"")</f>
        <v/>
      </c>
      <c r="AR12" s="30" t="str">
        <f t="array" ref="AR12">IFERROR(IF(OR(WEEKDAY(AR$1,2)&gt;5,COUNTIF(_Feries,AR$1)=1),"",INDEX(Tableau1[Motif],MATCH($A12,IF(AR$1&gt;=Tableau1[DateDeb],IF(AR$1&lt;=Tableau1[DateFin],Tableau1[Agt]),""),0))),"")</f>
        <v/>
      </c>
      <c r="AS12" s="30" t="str">
        <f t="array" ref="AS12">IFERROR(IF(OR(WEEKDAY(AS$1,2)&gt;5,COUNTIF(_Feries,AS$1)=1),"",INDEX(Tableau1[Motif],MATCH($A12,IF(AS$1&gt;=Tableau1[DateDeb],IF(AS$1&lt;=Tableau1[DateFin],Tableau1[Agt]),""),0))),"")</f>
        <v/>
      </c>
      <c r="AT12" s="30" t="str">
        <f t="array" ref="AT12">IFERROR(IF(OR(WEEKDAY(AT$1,2)&gt;5,COUNTIF(_Feries,AT$1)=1),"",INDEX(Tableau1[Motif],MATCH($A12,IF(AT$1&gt;=Tableau1[DateDeb],IF(AT$1&lt;=Tableau1[DateFin],Tableau1[Agt]),""),0))),"")</f>
        <v/>
      </c>
      <c r="AU12" s="30" t="str">
        <f t="array" ref="AU12">IFERROR(IF(OR(WEEKDAY(AU$1,2)&gt;5,COUNTIF(_Feries,AU$1)=1),"",INDEX(Tableau1[Motif],MATCH($A12,IF(AU$1&gt;=Tableau1[DateDeb],IF(AU$1&lt;=Tableau1[DateFin],Tableau1[Agt]),""),0))),"")</f>
        <v/>
      </c>
      <c r="AV12" s="30" t="str">
        <f t="array" ref="AV12">IFERROR(IF(OR(WEEKDAY(AV$1,2)&gt;5,COUNTIF(_Feries,AV$1)=1),"",INDEX(Tableau1[Motif],MATCH($A12,IF(AV$1&gt;=Tableau1[DateDeb],IF(AV$1&lt;=Tableau1[DateFin],Tableau1[Agt]),""),0))),"")</f>
        <v/>
      </c>
      <c r="AW12" s="30" t="str">
        <f t="array" ref="AW12">IFERROR(IF(OR(WEEKDAY(AW$1,2)&gt;5,COUNTIF(_Feries,AW$1)=1),"",INDEX(Tableau1[Motif],MATCH($A12,IF(AW$1&gt;=Tableau1[DateDeb],IF(AW$1&lt;=Tableau1[DateFin],Tableau1[Agt]),""),0))),"")</f>
        <v/>
      </c>
      <c r="AX12" s="30" t="str">
        <f t="array" ref="AX12">IFERROR(IF(OR(WEEKDAY(AX$1,2)&gt;5,COUNTIF(_Feries,AX$1)=1),"",INDEX(Tableau1[Motif],MATCH($A12,IF(AX$1&gt;=Tableau1[DateDeb],IF(AX$1&lt;=Tableau1[DateFin],Tableau1[Agt]),""),0))),"")</f>
        <v/>
      </c>
      <c r="AY12" s="30" t="str">
        <f t="array" ref="AY12">IFERROR(IF(OR(WEEKDAY(AY$1,2)&gt;5,COUNTIF(_Feries,AY$1)=1),"",INDEX(Tableau1[Motif],MATCH($A12,IF(AY$1&gt;=Tableau1[DateDeb],IF(AY$1&lt;=Tableau1[DateFin],Tableau1[Agt]),""),0))),"")</f>
        <v/>
      </c>
      <c r="AZ12" s="30" t="str">
        <f t="array" ref="AZ12">IFERROR(IF(OR(WEEKDAY(AZ$1,2)&gt;5,COUNTIF(_Feries,AZ$1)=1),"",INDEX(Tableau1[Motif],MATCH($A12,IF(AZ$1&gt;=Tableau1[DateDeb],IF(AZ$1&lt;=Tableau1[DateFin],Tableau1[Agt]),""),0))),"")</f>
        <v/>
      </c>
      <c r="BA12" s="30" t="str">
        <f t="array" ref="BA12">IFERROR(IF(OR(WEEKDAY(BA$1,2)&gt;5,COUNTIF(_Feries,BA$1)=1),"",INDEX(Tableau1[Motif],MATCH($A12,IF(BA$1&gt;=Tableau1[DateDeb],IF(BA$1&lt;=Tableau1[DateFin],Tableau1[Agt]),""),0))),"")</f>
        <v/>
      </c>
      <c r="BB12" s="30" t="str">
        <f t="array" ref="BB12">IFERROR(IF(OR(WEEKDAY(BB$1,2)&gt;5,COUNTIF(_Feries,BB$1)=1),"",INDEX(Tableau1[Motif],MATCH($A12,IF(BB$1&gt;=Tableau1[DateDeb],IF(BB$1&lt;=Tableau1[DateFin],Tableau1[Agt]),""),0))),"")</f>
        <v/>
      </c>
      <c r="BC12" s="30" t="str">
        <f t="array" ref="BC12">IFERROR(IF(OR(WEEKDAY(BC$1,2)&gt;5,COUNTIF(_Feries,BC$1)=1),"",INDEX(Tableau1[Motif],MATCH($A12,IF(BC$1&gt;=Tableau1[DateDeb],IF(BC$1&lt;=Tableau1[DateFin],Tableau1[Agt]),""),0))),"")</f>
        <v/>
      </c>
      <c r="BD12" s="30" t="str">
        <f t="array" ref="BD12">IFERROR(IF(OR(WEEKDAY(BD$1,2)&gt;5,COUNTIF(_Feries,BD$1)=1),"",INDEX(Tableau1[Motif],MATCH($A12,IF(BD$1&gt;=Tableau1[DateDeb],IF(BD$1&lt;=Tableau1[DateFin],Tableau1[Agt]),""),0))),"")</f>
        <v/>
      </c>
      <c r="BE12" s="30" t="str">
        <f t="array" ref="BE12">IFERROR(IF(OR(WEEKDAY(BE$1,2)&gt;5,COUNTIF(_Feries,BE$1)=1),"",INDEX(Tableau1[Motif],MATCH($A12,IF(BE$1&gt;=Tableau1[DateDeb],IF(BE$1&lt;=Tableau1[DateFin],Tableau1[Agt]),""),0))),"")</f>
        <v/>
      </c>
      <c r="BF12" s="30" t="str">
        <f t="array" ref="BF12">IFERROR(IF(OR(WEEKDAY(BF$1,2)&gt;5,COUNTIF(_Feries,BF$1)=1),"",INDEX(Tableau1[Motif],MATCH($A12,IF(BF$1&gt;=Tableau1[DateDeb],IF(BF$1&lt;=Tableau1[DateFin],Tableau1[Agt]),""),0))),"")</f>
        <v/>
      </c>
      <c r="BG12" s="30" t="str">
        <f t="array" ref="BG12">IFERROR(IF(OR(WEEKDAY(BG$1,2)&gt;5,COUNTIF(_Feries,BG$1)=1),"",INDEX(Tableau1[Motif],MATCH($A12,IF(BG$1&gt;=Tableau1[DateDeb],IF(BG$1&lt;=Tableau1[DateFin],Tableau1[Agt]),""),0))),"")</f>
        <v/>
      </c>
      <c r="BH12" s="30" t="str">
        <f t="array" ref="BH12">IFERROR(IF(OR(WEEKDAY(BH$1,2)&gt;5,COUNTIF(_Feries,BH$1)=1),"",INDEX(Tableau1[Motif],MATCH($A12,IF(BH$1&gt;=Tableau1[DateDeb],IF(BH$1&lt;=Tableau1[DateFin],Tableau1[Agt]),""),0))),"")</f>
        <v/>
      </c>
      <c r="BI12" s="30" t="str">
        <f t="array" ref="BI12">IFERROR(IF(OR(WEEKDAY(BI$1,2)&gt;5,COUNTIF(_Feries,BI$1)=1),"",INDEX(Tableau1[Motif],MATCH($A12,IF(BI$1&gt;=Tableau1[DateDeb],IF(BI$1&lt;=Tableau1[DateFin],Tableau1[Agt]),""),0))),"")</f>
        <v/>
      </c>
      <c r="BJ12" s="30" t="str">
        <f t="array" ref="BJ12">IFERROR(IF(OR(WEEKDAY(BJ$1,2)&gt;5,COUNTIF(_Feries,BJ$1)=1),"",INDEX(Tableau1[Motif],MATCH($A12,IF(BJ$1&gt;=Tableau1[DateDeb],IF(BJ$1&lt;=Tableau1[DateFin],Tableau1[Agt]),""),0))),"")</f>
        <v/>
      </c>
      <c r="BK12" s="30" t="str">
        <f t="array" ref="BK12">IFERROR(IF(OR(WEEKDAY(BK$1,2)&gt;5,COUNTIF(_Feries,BK$1)=1),"",INDEX(Tableau1[Motif],MATCH($A12,IF(BK$1&gt;=Tableau1[DateDeb],IF(BK$1&lt;=Tableau1[DateFin],Tableau1[Agt]),""),0))),"")</f>
        <v/>
      </c>
    </row>
    <row r="13" spans="1:63" x14ac:dyDescent="0.2">
      <c r="A13" s="34" t="s">
        <v>1</v>
      </c>
      <c r="B13" s="30" t="str">
        <f t="array" ref="B13">IFERROR(IF(OR(WEEKDAY(B$1,2)&gt;5,COUNTIF(_Feries,B$1)=1),"",INDEX(Tableau1[Motif],MATCH($A13,IF(B$1&gt;=Tableau1[DateDeb],IF(B$1&lt;=Tableau1[DateFin],Tableau1[Agt]),""),0))),"")</f>
        <v/>
      </c>
      <c r="C13" s="30" t="str">
        <f t="array" ref="C13">IFERROR(IF(OR(WEEKDAY(C$1,2)&gt;5,COUNTIF(_Feries,C$1)=1),"",INDEX(Tableau1[Motif],MATCH($A13,IF(C$1&gt;=Tableau1[DateDeb],IF(C$1&lt;=Tableau1[DateFin],Tableau1[Agt]),""),0))),"")</f>
        <v/>
      </c>
      <c r="D13" s="30" t="str">
        <f t="array" ref="D13">IFERROR(IF(OR(WEEKDAY(D$1,2)&gt;5,COUNTIF(_Feries,D$1)=1),"",INDEX(Tableau1[Motif],MATCH($A13,IF(D$1&gt;=Tableau1[DateDeb],IF(D$1&lt;=Tableau1[DateFin],Tableau1[Agt]),""),0))),"")</f>
        <v>AT</v>
      </c>
      <c r="E13" s="30" t="str">
        <f t="array" ref="E13">IFERROR(IF(OR(WEEKDAY(E$1,2)&gt;5,COUNTIF(_Feries,E$1)=1),"",INDEX(Tableau1[Motif],MATCH($A13,IF(E$1&gt;=Tableau1[DateDeb],IF(E$1&lt;=Tableau1[DateFin],Tableau1[Agt]),""),0))),"")</f>
        <v>AT</v>
      </c>
      <c r="F13" s="30" t="str">
        <f t="array" ref="F13">IFERROR(IF(OR(WEEKDAY(F$1,2)&gt;5,COUNTIF(_Feries,F$1)=1),"",INDEX(Tableau1[Motif],MATCH($A13,IF(F$1&gt;=Tableau1[DateDeb],IF(F$1&lt;=Tableau1[DateFin],Tableau1[Agt]),""),0))),"")</f>
        <v>AT</v>
      </c>
      <c r="G13" s="30" t="str">
        <f t="array" ref="G13">IFERROR(IF(OR(WEEKDAY(G$1,2)&gt;5,COUNTIF(_Feries,G$1)=1),"",INDEX(Tableau1[Motif],MATCH($A13,IF(G$1&gt;=Tableau1[DateDeb],IF(G$1&lt;=Tableau1[DateFin],Tableau1[Agt]),""),0))),"")</f>
        <v>AT</v>
      </c>
      <c r="H13" s="30" t="str">
        <f t="array" ref="H13">IFERROR(IF(OR(WEEKDAY(H$1,2)&gt;5,COUNTIF(_Feries,H$1)=1),"",INDEX(Tableau1[Motif],MATCH($A13,IF(H$1&gt;=Tableau1[DateDeb],IF(H$1&lt;=Tableau1[DateFin],Tableau1[Agt]),""),0))),"")</f>
        <v>AT</v>
      </c>
      <c r="I13" s="30" t="str">
        <f t="array" ref="I13">IFERROR(IF(OR(WEEKDAY(I$1,2)&gt;5,COUNTIF(_Feries,I$1)=1),"",INDEX(Tableau1[Motif],MATCH($A13,IF(I$1&gt;=Tableau1[DateDeb],IF(I$1&lt;=Tableau1[DateFin],Tableau1[Agt]),""),0))),"")</f>
        <v>AT</v>
      </c>
      <c r="J13" s="30" t="str">
        <f t="array" ref="J13">IFERROR(IF(OR(WEEKDAY(J$1,2)&gt;5,COUNTIF(_Feries,J$1)=1),"",INDEX(Tableau1[Motif],MATCH($A13,IF(J$1&gt;=Tableau1[DateDeb],IF(J$1&lt;=Tableau1[DateFin],Tableau1[Agt]),""),0))),"")</f>
        <v>AT</v>
      </c>
      <c r="K13" s="30" t="str">
        <f t="array" ref="K13">IFERROR(IF(OR(WEEKDAY(K$1,2)&gt;5,COUNTIF(_Feries,K$1)=1),"",INDEX(Tableau1[Motif],MATCH($A13,IF(K$1&gt;=Tableau1[DateDeb],IF(K$1&lt;=Tableau1[DateFin],Tableau1[Agt]),""),0))),"")</f>
        <v>AT</v>
      </c>
      <c r="L13" s="30" t="str">
        <f t="array" ref="L13">IFERROR(IF(OR(WEEKDAY(L$1,2)&gt;5,COUNTIF(_Feries,L$1)=1),"",INDEX(Tableau1[Motif],MATCH($A13,IF(L$1&gt;=Tableau1[DateDeb],IF(L$1&lt;=Tableau1[DateFin],Tableau1[Agt]),""),0))),"")</f>
        <v>AT</v>
      </c>
      <c r="M13" s="30" t="str">
        <f t="array" ref="M13">IFERROR(IF(OR(WEEKDAY(M$1,2)&gt;5,COUNTIF(_Feries,M$1)=1),"",INDEX(Tableau1[Motif],MATCH($A13,IF(M$1&gt;=Tableau1[DateDeb],IF(M$1&lt;=Tableau1[DateFin],Tableau1[Agt]),""),0))),"")</f>
        <v>AT</v>
      </c>
      <c r="N13" s="30" t="str">
        <f t="array" ref="N13">IFERROR(IF(OR(WEEKDAY(N$1,2)&gt;5,COUNTIF(_Feries,N$1)=1),"",INDEX(Tableau1[Motif],MATCH($A13,IF(N$1&gt;=Tableau1[DateDeb],IF(N$1&lt;=Tableau1[DateFin],Tableau1[Agt]),""),0))),"")</f>
        <v/>
      </c>
      <c r="O13" s="30" t="str">
        <f t="array" ref="O13">IFERROR(IF(OR(WEEKDAY(O$1,2)&gt;5,COUNTIF(_Feries,O$1)=1),"",INDEX(Tableau1[Motif],MATCH($A13,IF(O$1&gt;=Tableau1[DateDeb],IF(O$1&lt;=Tableau1[DateFin],Tableau1[Agt]),""),0))),"")</f>
        <v/>
      </c>
      <c r="P13" s="30" t="str">
        <f t="array" ref="P13">IFERROR(IF(OR(WEEKDAY(P$1,2)&gt;5,COUNTIF(_Feries,P$1)=1),"",INDEX(Tableau1[Motif],MATCH($A13,IF(P$1&gt;=Tableau1[DateDeb],IF(P$1&lt;=Tableau1[DateFin],Tableau1[Agt]),""),0))),"")</f>
        <v/>
      </c>
      <c r="Q13" s="30" t="str">
        <f t="array" ref="Q13">IFERROR(IF(OR(WEEKDAY(Q$1,2)&gt;5,COUNTIF(_Feries,Q$1)=1),"",INDEX(Tableau1[Motif],MATCH($A13,IF(Q$1&gt;=Tableau1[DateDeb],IF(Q$1&lt;=Tableau1[DateFin],Tableau1[Agt]),""),0))),"")</f>
        <v/>
      </c>
      <c r="R13" s="30" t="str">
        <f t="array" ref="R13">IFERROR(IF(OR(WEEKDAY(R$1,2)&gt;5,COUNTIF(_Feries,R$1)=1),"",INDEX(Tableau1[Motif],MATCH($A13,IF(R$1&gt;=Tableau1[DateDeb],IF(R$1&lt;=Tableau1[DateFin],Tableau1[Agt]),""),0))),"")</f>
        <v>AT</v>
      </c>
      <c r="S13" s="30" t="str">
        <f t="array" ref="S13">IFERROR(IF(OR(WEEKDAY(S$1,2)&gt;5,COUNTIF(_Feries,S$1)=1),"",INDEX(Tableau1[Motif],MATCH($A13,IF(S$1&gt;=Tableau1[DateDeb],IF(S$1&lt;=Tableau1[DateFin],Tableau1[Agt]),""),0))),"")</f>
        <v>AT</v>
      </c>
      <c r="T13" s="30" t="str">
        <f t="array" ref="T13">IFERROR(IF(OR(WEEKDAY(T$1,2)&gt;5,COUNTIF(_Feries,T$1)=1),"",INDEX(Tableau1[Motif],MATCH($A13,IF(T$1&gt;=Tableau1[DateDeb],IF(T$1&lt;=Tableau1[DateFin],Tableau1[Agt]),""),0))),"")</f>
        <v>AT</v>
      </c>
      <c r="U13" s="30" t="str">
        <f t="array" ref="U13">IFERROR(IF(OR(WEEKDAY(U$1,2)&gt;5,COUNTIF(_Feries,U$1)=1),"",INDEX(Tableau1[Motif],MATCH($A13,IF(U$1&gt;=Tableau1[DateDeb],IF(U$1&lt;=Tableau1[DateFin],Tableau1[Agt]),""),0))),"")</f>
        <v>AT</v>
      </c>
      <c r="V13" s="30" t="str">
        <f t="array" ref="V13">IFERROR(IF(OR(WEEKDAY(V$1,2)&gt;5,COUNTIF(_Feries,V$1)=1),"",INDEX(Tableau1[Motif],MATCH($A13,IF(V$1&gt;=Tableau1[DateDeb],IF(V$1&lt;=Tableau1[DateFin],Tableau1[Agt]),""),0))),"")</f>
        <v>AT</v>
      </c>
      <c r="W13" s="30" t="str">
        <f t="array" ref="W13">IFERROR(IF(OR(WEEKDAY(W$1,2)&gt;5,COUNTIF(_Feries,W$1)=1),"",INDEX(Tableau1[Motif],MATCH($A13,IF(W$1&gt;=Tableau1[DateDeb],IF(W$1&lt;=Tableau1[DateFin],Tableau1[Agt]),""),0))),"")</f>
        <v>AT</v>
      </c>
      <c r="X13" s="30" t="str">
        <f t="array" ref="X13">IFERROR(IF(OR(WEEKDAY(X$1,2)&gt;5,COUNTIF(_Feries,X$1)=1),"",INDEX(Tableau1[Motif],MATCH($A13,IF(X$1&gt;=Tableau1[DateDeb],IF(X$1&lt;=Tableau1[DateFin],Tableau1[Agt]),""),0))),"")</f>
        <v>AT</v>
      </c>
      <c r="Y13" s="30" t="str">
        <f t="array" ref="Y13">IFERROR(IF(OR(WEEKDAY(Y$1,2)&gt;5,COUNTIF(_Feries,Y$1)=1),"",INDEX(Tableau1[Motif],MATCH($A13,IF(Y$1&gt;=Tableau1[DateDeb],IF(Y$1&lt;=Tableau1[DateFin],Tableau1[Agt]),""),0))),"")</f>
        <v>AT</v>
      </c>
      <c r="Z13" s="30" t="str">
        <f t="array" ref="Z13">IFERROR(IF(OR(WEEKDAY(Z$1,2)&gt;5,COUNTIF(_Feries,Z$1)=1),"",INDEX(Tableau1[Motif],MATCH($A13,IF(Z$1&gt;=Tableau1[DateDeb],IF(Z$1&lt;=Tableau1[DateFin],Tableau1[Agt]),""),0))),"")</f>
        <v>AT</v>
      </c>
      <c r="AA13" s="30" t="str">
        <f t="array" ref="AA13">IFERROR(IF(OR(WEEKDAY(AA$1,2)&gt;5,COUNTIF(_Feries,AA$1)=1),"",INDEX(Tableau1[Motif],MATCH($A13,IF(AA$1&gt;=Tableau1[DateDeb],IF(AA$1&lt;=Tableau1[DateFin],Tableau1[Agt]),""),0))),"")</f>
        <v>AT</v>
      </c>
      <c r="AB13" s="30" t="str">
        <f t="array" ref="AB13">IFERROR(IF(OR(WEEKDAY(AB$1,2)&gt;5,COUNTIF(_Feries,AB$1)=1),"",INDEX(Tableau1[Motif],MATCH($A13,IF(AB$1&gt;=Tableau1[DateDeb],IF(AB$1&lt;=Tableau1[DateFin],Tableau1[Agt]),""),0))),"")</f>
        <v/>
      </c>
      <c r="AC13" s="30" t="str">
        <f t="array" ref="AC13">IFERROR(IF(OR(WEEKDAY(AC$1,2)&gt;5,COUNTIF(_Feries,AC$1)=1),"",INDEX(Tableau1[Motif],MATCH($A13,IF(AC$1&gt;=Tableau1[DateDeb],IF(AC$1&lt;=Tableau1[DateFin],Tableau1[Agt]),""),0))),"")</f>
        <v/>
      </c>
      <c r="AD13" s="30" t="str">
        <f t="array" ref="AD13">IFERROR(IF(OR(WEEKDAY(AD$1,2)&gt;5,COUNTIF(_Feries,AD$1)=1),"",INDEX(Tableau1[Motif],MATCH($A13,IF(AD$1&gt;=Tableau1[DateDeb],IF(AD$1&lt;=Tableau1[DateFin],Tableau1[Agt]),""),0))),"")</f>
        <v/>
      </c>
      <c r="AE13" s="30" t="str">
        <f t="array" ref="AE13">IFERROR(IF(OR(WEEKDAY(AE$1,2)&gt;5,COUNTIF(_Feries,AE$1)=1),"",INDEX(Tableau1[Motif],MATCH($A13,IF(AE$1&gt;=Tableau1[DateDeb],IF(AE$1&lt;=Tableau1[DateFin],Tableau1[Agt]),""),0))),"")</f>
        <v/>
      </c>
      <c r="AF13" s="30" t="str">
        <f t="array" ref="AF13">IFERROR(IF(OR(WEEKDAY(AF$1,2)&gt;5,COUNTIF(_Feries,AF$1)=1),"",INDEX(Tableau1[Motif],MATCH($A13,IF(AF$1&gt;=Tableau1[DateDeb],IF(AF$1&lt;=Tableau1[DateFin],Tableau1[Agt]),""),0))),"")</f>
        <v>AT</v>
      </c>
      <c r="AG13" s="30" t="str">
        <f t="array" ref="AG13">IFERROR(IF(OR(WEEKDAY(AG$1,2)&gt;5,COUNTIF(_Feries,AG$1)=1),"",INDEX(Tableau1[Motif],MATCH($A13,IF(AG$1&gt;=Tableau1[DateDeb],IF(AG$1&lt;=Tableau1[DateFin],Tableau1[Agt]),""),0))),"")</f>
        <v>AT</v>
      </c>
      <c r="AH13" s="30" t="str">
        <f t="array" ref="AH13">IFERROR(IF(OR(WEEKDAY(AH$1,2)&gt;5,COUNTIF(_Feries,AH$1)=1),"",INDEX(Tableau1[Motif],MATCH($A13,IF(AH$1&gt;=Tableau1[DateDeb],IF(AH$1&lt;=Tableau1[DateFin],Tableau1[Agt]),""),0))),"")</f>
        <v>AT</v>
      </c>
      <c r="AI13" s="30" t="str">
        <f t="array" ref="AI13">IFERROR(IF(OR(WEEKDAY(AI$1,2)&gt;5,COUNTIF(_Feries,AI$1)=1),"",INDEX(Tableau1[Motif],MATCH($A13,IF(AI$1&gt;=Tableau1[DateDeb],IF(AI$1&lt;=Tableau1[DateFin],Tableau1[Agt]),""),0))),"")</f>
        <v>AT</v>
      </c>
      <c r="AJ13" s="30" t="str">
        <f t="array" ref="AJ13">IFERROR(IF(OR(WEEKDAY(AJ$1,2)&gt;5,COUNTIF(_Feries,AJ$1)=1),"",INDEX(Tableau1[Motif],MATCH($A13,IF(AJ$1&gt;=Tableau1[DateDeb],IF(AJ$1&lt;=Tableau1[DateFin],Tableau1[Agt]),""),0))),"")</f>
        <v>AT</v>
      </c>
      <c r="AK13" s="30" t="str">
        <f t="array" ref="AK13">IFERROR(IF(OR(WEEKDAY(AK$1,2)&gt;5,COUNTIF(_Feries,AK$1)=1),"",INDEX(Tableau1[Motif],MATCH($A13,IF(AK$1&gt;=Tableau1[DateDeb],IF(AK$1&lt;=Tableau1[DateFin],Tableau1[Agt]),""),0))),"")</f>
        <v>AT</v>
      </c>
      <c r="AL13" s="30" t="str">
        <f t="array" ref="AL13">IFERROR(IF(OR(WEEKDAY(AL$1,2)&gt;5,COUNTIF(_Feries,AL$1)=1),"",INDEX(Tableau1[Motif],MATCH($A13,IF(AL$1&gt;=Tableau1[DateDeb],IF(AL$1&lt;=Tableau1[DateFin],Tableau1[Agt]),""),0))),"")</f>
        <v>AT</v>
      </c>
      <c r="AM13" s="30" t="str">
        <f t="array" ref="AM13">IFERROR(IF(OR(WEEKDAY(AM$1,2)&gt;5,COUNTIF(_Feries,AM$1)=1),"",INDEX(Tableau1[Motif],MATCH($A13,IF(AM$1&gt;=Tableau1[DateDeb],IF(AM$1&lt;=Tableau1[DateFin],Tableau1[Agt]),""),0))),"")</f>
        <v>AT</v>
      </c>
      <c r="AN13" s="30" t="str">
        <f t="array" ref="AN13">IFERROR(IF(OR(WEEKDAY(AN$1,2)&gt;5,COUNTIF(_Feries,AN$1)=1),"",INDEX(Tableau1[Motif],MATCH($A13,IF(AN$1&gt;=Tableau1[DateDeb],IF(AN$1&lt;=Tableau1[DateFin],Tableau1[Agt]),""),0))),"")</f>
        <v>AT</v>
      </c>
      <c r="AO13" s="30" t="str">
        <f t="array" ref="AO13">IFERROR(IF(OR(WEEKDAY(AO$1,2)&gt;5,COUNTIF(_Feries,AO$1)=1),"",INDEX(Tableau1[Motif],MATCH($A13,IF(AO$1&gt;=Tableau1[DateDeb],IF(AO$1&lt;=Tableau1[DateFin],Tableau1[Agt]),""),0))),"")</f>
        <v>AT</v>
      </c>
      <c r="AP13" s="30" t="str">
        <f t="array" ref="AP13">IFERROR(IF(OR(WEEKDAY(AP$1,2)&gt;5,COUNTIF(_Feries,AP$1)=1),"",INDEX(Tableau1[Motif],MATCH($A13,IF(AP$1&gt;=Tableau1[DateDeb],IF(AP$1&lt;=Tableau1[DateFin],Tableau1[Agt]),""),0))),"")</f>
        <v/>
      </c>
      <c r="AQ13" s="30" t="str">
        <f t="array" ref="AQ13">IFERROR(IF(OR(WEEKDAY(AQ$1,2)&gt;5,COUNTIF(_Feries,AQ$1)=1),"",INDEX(Tableau1[Motif],MATCH($A13,IF(AQ$1&gt;=Tableau1[DateDeb],IF(AQ$1&lt;=Tableau1[DateFin],Tableau1[Agt]),""),0))),"")</f>
        <v/>
      </c>
      <c r="AR13" s="30" t="str">
        <f t="array" ref="AR13">IFERROR(IF(OR(WEEKDAY(AR$1,2)&gt;5,COUNTIF(_Feries,AR$1)=1),"",INDEX(Tableau1[Motif],MATCH($A13,IF(AR$1&gt;=Tableau1[DateDeb],IF(AR$1&lt;=Tableau1[DateFin],Tableau1[Agt]),""),0))),"")</f>
        <v/>
      </c>
      <c r="AS13" s="30" t="str">
        <f t="array" ref="AS13">IFERROR(IF(OR(WEEKDAY(AS$1,2)&gt;5,COUNTIF(_Feries,AS$1)=1),"",INDEX(Tableau1[Motif],MATCH($A13,IF(AS$1&gt;=Tableau1[DateDeb],IF(AS$1&lt;=Tableau1[DateFin],Tableau1[Agt]),""),0))),"")</f>
        <v/>
      </c>
      <c r="AT13" s="30" t="str">
        <f t="array" ref="AT13">IFERROR(IF(OR(WEEKDAY(AT$1,2)&gt;5,COUNTIF(_Feries,AT$1)=1),"",INDEX(Tableau1[Motif],MATCH($A13,IF(AT$1&gt;=Tableau1[DateDeb],IF(AT$1&lt;=Tableau1[DateFin],Tableau1[Agt]),""),0))),"")</f>
        <v>AT</v>
      </c>
      <c r="AU13" s="30" t="str">
        <f t="array" ref="AU13">IFERROR(IF(OR(WEEKDAY(AU$1,2)&gt;5,COUNTIF(_Feries,AU$1)=1),"",INDEX(Tableau1[Motif],MATCH($A13,IF(AU$1&gt;=Tableau1[DateDeb],IF(AU$1&lt;=Tableau1[DateFin],Tableau1[Agt]),""),0))),"")</f>
        <v>AT</v>
      </c>
      <c r="AV13" s="30" t="str">
        <f t="array" ref="AV13">IFERROR(IF(OR(WEEKDAY(AV$1,2)&gt;5,COUNTIF(_Feries,AV$1)=1),"",INDEX(Tableau1[Motif],MATCH($A13,IF(AV$1&gt;=Tableau1[DateDeb],IF(AV$1&lt;=Tableau1[DateFin],Tableau1[Agt]),""),0))),"")</f>
        <v>AT</v>
      </c>
      <c r="AW13" s="30" t="str">
        <f t="array" ref="AW13">IFERROR(IF(OR(WEEKDAY(AW$1,2)&gt;5,COUNTIF(_Feries,AW$1)=1),"",INDEX(Tableau1[Motif],MATCH($A13,IF(AW$1&gt;=Tableau1[DateDeb],IF(AW$1&lt;=Tableau1[DateFin],Tableau1[Agt]),""),0))),"")</f>
        <v>AT</v>
      </c>
      <c r="AX13" s="30" t="str">
        <f t="array" ref="AX13">IFERROR(IF(OR(WEEKDAY(AX$1,2)&gt;5,COUNTIF(_Feries,AX$1)=1),"",INDEX(Tableau1[Motif],MATCH($A13,IF(AX$1&gt;=Tableau1[DateDeb],IF(AX$1&lt;=Tableau1[DateFin],Tableau1[Agt]),""),0))),"")</f>
        <v>AT</v>
      </c>
      <c r="AY13" s="30" t="str">
        <f t="array" ref="AY13">IFERROR(IF(OR(WEEKDAY(AY$1,2)&gt;5,COUNTIF(_Feries,AY$1)=1),"",INDEX(Tableau1[Motif],MATCH($A13,IF(AY$1&gt;=Tableau1[DateDeb],IF(AY$1&lt;=Tableau1[DateFin],Tableau1[Agt]),""),0))),"")</f>
        <v>AT</v>
      </c>
      <c r="AZ13" s="30" t="str">
        <f t="array" ref="AZ13">IFERROR(IF(OR(WEEKDAY(AZ$1,2)&gt;5,COUNTIF(_Feries,AZ$1)=1),"",INDEX(Tableau1[Motif],MATCH($A13,IF(AZ$1&gt;=Tableau1[DateDeb],IF(AZ$1&lt;=Tableau1[DateFin],Tableau1[Agt]),""),0))),"")</f>
        <v/>
      </c>
      <c r="BA13" s="30" t="str">
        <f t="array" ref="BA13">IFERROR(IF(OR(WEEKDAY(BA$1,2)&gt;5,COUNTIF(_Feries,BA$1)=1),"",INDEX(Tableau1[Motif],MATCH($A13,IF(BA$1&gt;=Tableau1[DateDeb],IF(BA$1&lt;=Tableau1[DateFin],Tableau1[Agt]),""),0))),"")</f>
        <v/>
      </c>
      <c r="BB13" s="30" t="str">
        <f t="array" ref="BB13">IFERROR(IF(OR(WEEKDAY(BB$1,2)&gt;5,COUNTIF(_Feries,BB$1)=1),"",INDEX(Tableau1[Motif],MATCH($A13,IF(BB$1&gt;=Tableau1[DateDeb],IF(BB$1&lt;=Tableau1[DateFin],Tableau1[Agt]),""),0))),"")</f>
        <v>AT</v>
      </c>
      <c r="BC13" s="30" t="str">
        <f t="array" ref="BC13">IFERROR(IF(OR(WEEKDAY(BC$1,2)&gt;5,COUNTIF(_Feries,BC$1)=1),"",INDEX(Tableau1[Motif],MATCH($A13,IF(BC$1&gt;=Tableau1[DateDeb],IF(BC$1&lt;=Tableau1[DateFin],Tableau1[Agt]),""),0))),"")</f>
        <v>AT</v>
      </c>
      <c r="BD13" s="30" t="str">
        <f t="array" ref="BD13">IFERROR(IF(OR(WEEKDAY(BD$1,2)&gt;5,COUNTIF(_Feries,BD$1)=1),"",INDEX(Tableau1[Motif],MATCH($A13,IF(BD$1&gt;=Tableau1[DateDeb],IF(BD$1&lt;=Tableau1[DateFin],Tableau1[Agt]),""),0))),"")</f>
        <v/>
      </c>
      <c r="BE13" s="30" t="str">
        <f t="array" ref="BE13">IFERROR(IF(OR(WEEKDAY(BE$1,2)&gt;5,COUNTIF(_Feries,BE$1)=1),"",INDEX(Tableau1[Motif],MATCH($A13,IF(BE$1&gt;=Tableau1[DateDeb],IF(BE$1&lt;=Tableau1[DateFin],Tableau1[Agt]),""),0))),"")</f>
        <v/>
      </c>
      <c r="BF13" s="30" t="str">
        <f t="array" ref="BF13">IFERROR(IF(OR(WEEKDAY(BF$1,2)&gt;5,COUNTIF(_Feries,BF$1)=1),"",INDEX(Tableau1[Motif],MATCH($A13,IF(BF$1&gt;=Tableau1[DateDeb],IF(BF$1&lt;=Tableau1[DateFin],Tableau1[Agt]),""),0))),"")</f>
        <v/>
      </c>
      <c r="BG13" s="30" t="str">
        <f t="array" ref="BG13">IFERROR(IF(OR(WEEKDAY(BG$1,2)&gt;5,COUNTIF(_Feries,BG$1)=1),"",INDEX(Tableau1[Motif],MATCH($A13,IF(BG$1&gt;=Tableau1[DateDeb],IF(BG$1&lt;=Tableau1[DateFin],Tableau1[Agt]),""),0))),"")</f>
        <v/>
      </c>
      <c r="BH13" s="30" t="str">
        <f t="array" ref="BH13">IFERROR(IF(OR(WEEKDAY(BH$1,2)&gt;5,COUNTIF(_Feries,BH$1)=1),"",INDEX(Tableau1[Motif],MATCH($A13,IF(BH$1&gt;=Tableau1[DateDeb],IF(BH$1&lt;=Tableau1[DateFin],Tableau1[Agt]),""),0))),"")</f>
        <v>AT</v>
      </c>
      <c r="BI13" s="30" t="str">
        <f t="array" ref="BI13">IFERROR(IF(OR(WEEKDAY(BI$1,2)&gt;5,COUNTIF(_Feries,BI$1)=1),"",INDEX(Tableau1[Motif],MATCH($A13,IF(BI$1&gt;=Tableau1[DateDeb],IF(BI$1&lt;=Tableau1[DateFin],Tableau1[Agt]),""),0))),"")</f>
        <v>AT</v>
      </c>
      <c r="BJ13" s="30" t="str">
        <f t="array" ref="BJ13">IFERROR(IF(OR(WEEKDAY(BJ$1,2)&gt;5,COUNTIF(_Feries,BJ$1)=1),"",INDEX(Tableau1[Motif],MATCH($A13,IF(BJ$1&gt;=Tableau1[DateDeb],IF(BJ$1&lt;=Tableau1[DateFin],Tableau1[Agt]),""),0))),"")</f>
        <v>AT</v>
      </c>
      <c r="BK13" s="30" t="str">
        <f t="array" ref="BK13">IFERROR(IF(OR(WEEKDAY(BK$1,2)&gt;5,COUNTIF(_Feries,BK$1)=1),"",INDEX(Tableau1[Motif],MATCH($A13,IF(BK$1&gt;=Tableau1[DateDeb],IF(BK$1&lt;=Tableau1[DateFin],Tableau1[Agt]),""),0))),"")</f>
        <v>AT</v>
      </c>
    </row>
    <row r="14" spans="1:63" ht="13.8" x14ac:dyDescent="0.2">
      <c r="B14" s="1" t="str" cm="1">
        <f t="array" ref="B14">IFERROR(IF(OR(WEEKDAY(B$1,2)&gt;5,COUNTIF(_Feries,B$1)=1),"",COUNTBLANK(B5:B13)),"")</f>
        <v/>
      </c>
      <c r="C14" s="1" t="str" cm="1">
        <f t="array" ref="C14">IFERROR(IF(OR(WEEKDAY(C$1,2)&gt;5,COUNTIF(_Feries,C$1)=1),"",COUNTBLANK(C5:C13)),"")</f>
        <v/>
      </c>
      <c r="D14" s="1" cm="1">
        <f t="array" ref="D14">IFERROR(IF(OR(WEEKDAY(D$1,2)&gt;5,COUNTIF(_Feries,D$1)=1),"",COUNTBLANK(D5:D13)),"")</f>
        <v>8</v>
      </c>
      <c r="E14" s="1" cm="1">
        <f t="array" ref="E14">IFERROR(IF(OR(WEEKDAY(E$1,2)&gt;5,COUNTIF(_Feries,E$1)=1),"",COUNTBLANK(E5:E13)),"")</f>
        <v>8</v>
      </c>
      <c r="F14" s="1" cm="1">
        <f t="array" ref="F14">IFERROR(IF(OR(WEEKDAY(F$1,2)&gt;5,COUNTIF(_Feries,F$1)=1),"",COUNTBLANK(F5:F13)),"")</f>
        <v>8</v>
      </c>
      <c r="G14" s="1" cm="1">
        <f t="array" ref="G14">IFERROR(IF(OR(WEEKDAY(G$1,2)&gt;5,COUNTIF(_Feries,G$1)=1),"",COUNTBLANK(G5:G13)),"")</f>
        <v>8</v>
      </c>
      <c r="H14" s="1" cm="1">
        <f t="array" ref="H14">IFERROR(IF(OR(WEEKDAY(H$1,2)&gt;5,COUNTIF(_Feries,H$1)=1),"",COUNTBLANK(H5:H13)),"")</f>
        <v>8</v>
      </c>
      <c r="I14" s="1" cm="1">
        <f t="array" ref="I14">IFERROR(IF(OR(WEEKDAY(I$1,2)&gt;5,COUNTIF(_Feries,I$1)=1),"",COUNTBLANK(I5:I13)),"")</f>
        <v>8</v>
      </c>
      <c r="J14" s="1" cm="1">
        <f t="array" ref="J14">IFERROR(IF(OR(WEEKDAY(J$1,2)&gt;5,COUNTIF(_Feries,J$1)=1),"",COUNTBLANK(J5:J13)),"")</f>
        <v>8</v>
      </c>
      <c r="K14" s="1" cm="1">
        <f t="array" ref="K14">IFERROR(IF(OR(WEEKDAY(K$1,2)&gt;5,COUNTIF(_Feries,K$1)=1),"",COUNTBLANK(K5:K13)),"")</f>
        <v>8</v>
      </c>
      <c r="L14" s="1" cm="1">
        <f t="array" ref="L14">IFERROR(IF(OR(WEEKDAY(L$1,2)&gt;5,COUNTIF(_Feries,L$1)=1),"",COUNTBLANK(L5:L13)),"")</f>
        <v>8</v>
      </c>
      <c r="M14" s="1" cm="1">
        <f t="array" ref="M14">IFERROR(IF(OR(WEEKDAY(M$1,2)&gt;5,COUNTIF(_Feries,M$1)=1),"",COUNTBLANK(M5:M13)),"")</f>
        <v>8</v>
      </c>
      <c r="N14" s="1" t="str" cm="1">
        <f t="array" ref="N14">IFERROR(IF(OR(WEEKDAY(N$1,2)&gt;5,COUNTIF(_Feries,N$1)=1),"",COUNTBLANK(N5:N13)),"")</f>
        <v/>
      </c>
      <c r="O14" s="1" t="str" cm="1">
        <f t="array" ref="O14">IFERROR(IF(OR(WEEKDAY(O$1,2)&gt;5,COUNTIF(_Feries,O$1)=1),"",COUNTBLANK(O5:O13)),"")</f>
        <v/>
      </c>
      <c r="P14" s="1" t="str" cm="1">
        <f t="array" ref="P14">IFERROR(IF(OR(WEEKDAY(P$1,2)&gt;5,COUNTIF(_Feries,P$1)=1),"",COUNTBLANK(P5:P13)),"")</f>
        <v/>
      </c>
      <c r="Q14" s="1" t="str" cm="1">
        <f t="array" ref="Q14">IFERROR(IF(OR(WEEKDAY(Q$1,2)&gt;5,COUNTIF(_Feries,Q$1)=1),"",COUNTBLANK(Q5:Q13)),"")</f>
        <v/>
      </c>
      <c r="R14" s="1" cm="1">
        <f t="array" ref="R14">IFERROR(IF(OR(WEEKDAY(R$1,2)&gt;5,COUNTIF(_Feries,R$1)=1),"",COUNTBLANK(R5:R13)),"")</f>
        <v>8</v>
      </c>
      <c r="S14" s="1" cm="1">
        <f t="array" ref="S14">IFERROR(IF(OR(WEEKDAY(S$1,2)&gt;5,COUNTIF(_Feries,S$1)=1),"",COUNTBLANK(S5:S13)),"")</f>
        <v>8</v>
      </c>
      <c r="T14" s="1" cm="1">
        <f t="array" ref="T14">IFERROR(IF(OR(WEEKDAY(T$1,2)&gt;5,COUNTIF(_Feries,T$1)=1),"",COUNTBLANK(T5:T13)),"")</f>
        <v>8</v>
      </c>
      <c r="U14" s="1" cm="1">
        <f t="array" ref="U14">IFERROR(IF(OR(WEEKDAY(U$1,2)&gt;5,COUNTIF(_Feries,U$1)=1),"",COUNTBLANK(U5:U13)),"")</f>
        <v>8</v>
      </c>
      <c r="V14" s="1" cm="1">
        <f t="array" ref="V14">IFERROR(IF(OR(WEEKDAY(V$1,2)&gt;5,COUNTIF(_Feries,V$1)=1),"",COUNTBLANK(V5:V13)),"")</f>
        <v>8</v>
      </c>
      <c r="W14" s="1" cm="1">
        <f t="array" ref="W14">IFERROR(IF(OR(WEEKDAY(W$1,2)&gt;5,COUNTIF(_Feries,W$1)=1),"",COUNTBLANK(W5:W13)),"")</f>
        <v>8</v>
      </c>
      <c r="X14" s="1" cm="1">
        <f t="array" ref="X14">IFERROR(IF(OR(WEEKDAY(X$1,2)&gt;5,COUNTIF(_Feries,X$1)=1),"",COUNTBLANK(X5:X13)),"")</f>
        <v>8</v>
      </c>
      <c r="Y14" s="1" cm="1">
        <f t="array" ref="Y14">IFERROR(IF(OR(WEEKDAY(Y$1,2)&gt;5,COUNTIF(_Feries,Y$1)=1),"",COUNTBLANK(Y5:Y13)),"")</f>
        <v>8</v>
      </c>
      <c r="Z14" s="1" cm="1">
        <f t="array" ref="Z14">IFERROR(IF(OR(WEEKDAY(Z$1,2)&gt;5,COUNTIF(_Feries,Z$1)=1),"",COUNTBLANK(Z5:Z13)),"")</f>
        <v>8</v>
      </c>
      <c r="AA14" s="1" cm="1">
        <f t="array" ref="AA14">IFERROR(IF(OR(WEEKDAY(AA$1,2)&gt;5,COUNTIF(_Feries,AA$1)=1),"",COUNTBLANK(AA5:AA13)),"")</f>
        <v>8</v>
      </c>
      <c r="AB14" s="1" t="str" cm="1">
        <f t="array" ref="AB14">IFERROR(IF(OR(WEEKDAY(AB$1,2)&gt;5,COUNTIF(_Feries,AB$1)=1),"",COUNTBLANK(AB5:AB13)),"")</f>
        <v/>
      </c>
      <c r="AC14" s="1" t="str" cm="1">
        <f t="array" ref="AC14">IFERROR(IF(OR(WEEKDAY(AC$1,2)&gt;5,COUNTIF(_Feries,AC$1)=1),"",COUNTBLANK(AC5:AC13)),"")</f>
        <v/>
      </c>
      <c r="AD14" s="1" t="str" cm="1">
        <f t="array" ref="AD14">IFERROR(IF(OR(WEEKDAY(AD$1,2)&gt;5,COUNTIF(_Feries,AD$1)=1),"",COUNTBLANK(AD5:AD13)),"")</f>
        <v/>
      </c>
      <c r="AE14" s="1" t="str" cm="1">
        <f t="array" ref="AE14">IFERROR(IF(OR(WEEKDAY(AE$1,2)&gt;5,COUNTIF(_Feries,AE$1)=1),"",COUNTBLANK(AE5:AE13)),"")</f>
        <v/>
      </c>
      <c r="AF14" s="1" cm="1">
        <f t="array" ref="AF14">IFERROR(IF(OR(WEEKDAY(AF$1,2)&gt;5,COUNTIF(_Feries,AF$1)=1),"",COUNTBLANK(AF5:AF13)),"")</f>
        <v>7</v>
      </c>
      <c r="AG14" s="1" cm="1">
        <f t="array" ref="AG14">IFERROR(IF(OR(WEEKDAY(AG$1,2)&gt;5,COUNTIF(_Feries,AG$1)=1),"",COUNTBLANK(AG5:AG13)),"")</f>
        <v>7</v>
      </c>
      <c r="AH14" s="1" cm="1">
        <f t="array" ref="AH14">IFERROR(IF(OR(WEEKDAY(AH$1,2)&gt;5,COUNTIF(_Feries,AH$1)=1),"",COUNTBLANK(AH5:AH13)),"")</f>
        <v>7</v>
      </c>
      <c r="AI14" s="1" cm="1">
        <f t="array" ref="AI14">IFERROR(IF(OR(WEEKDAY(AI$1,2)&gt;5,COUNTIF(_Feries,AI$1)=1),"",COUNTBLANK(AI5:AI13)),"")</f>
        <v>7</v>
      </c>
      <c r="AJ14" s="1" cm="1">
        <f t="array" ref="AJ14">IFERROR(IF(OR(WEEKDAY(AJ$1,2)&gt;5,COUNTIF(_Feries,AJ$1)=1),"",COUNTBLANK(AJ5:AJ13)),"")</f>
        <v>7</v>
      </c>
      <c r="AK14" s="1" cm="1">
        <f t="array" ref="AK14">IFERROR(IF(OR(WEEKDAY(AK$1,2)&gt;5,COUNTIF(_Feries,AK$1)=1),"",COUNTBLANK(AK5:AK13)),"")</f>
        <v>7</v>
      </c>
      <c r="AL14" s="1" cm="1">
        <f t="array" ref="AL14">IFERROR(IF(OR(WEEKDAY(AL$1,2)&gt;5,COUNTIF(_Feries,AL$1)=1),"",COUNTBLANK(AL5:AL13)),"")</f>
        <v>7</v>
      </c>
      <c r="AM14" s="1" cm="1">
        <f t="array" ref="AM14">IFERROR(IF(OR(WEEKDAY(AM$1,2)&gt;5,COUNTIF(_Feries,AM$1)=1),"",COUNTBLANK(AM5:AM13)),"")</f>
        <v>7</v>
      </c>
      <c r="AN14" s="1" cm="1">
        <f t="array" ref="AN14">IFERROR(IF(OR(WEEKDAY(AN$1,2)&gt;5,COUNTIF(_Feries,AN$1)=1),"",COUNTBLANK(AN5:AN13)),"")</f>
        <v>7</v>
      </c>
      <c r="AO14" s="1" cm="1">
        <f t="array" ref="AO14">IFERROR(IF(OR(WEEKDAY(AO$1,2)&gt;5,COUNTIF(_Feries,AO$1)=1),"",COUNTBLANK(AO5:AO13)),"")</f>
        <v>7</v>
      </c>
      <c r="AP14" s="1" t="str" cm="1">
        <f t="array" ref="AP14">IFERROR(IF(OR(WEEKDAY(AP$1,2)&gt;5,COUNTIF(_Feries,AP$1)=1),"",COUNTBLANK(AP5:AP13)),"")</f>
        <v/>
      </c>
      <c r="AQ14" s="1" t="str" cm="1">
        <f t="array" ref="AQ14">IFERROR(IF(OR(WEEKDAY(AQ$1,2)&gt;5,COUNTIF(_Feries,AQ$1)=1),"",COUNTBLANK(AQ5:AQ13)),"")</f>
        <v/>
      </c>
      <c r="AR14" s="1" t="str" cm="1">
        <f t="array" ref="AR14">IFERROR(IF(OR(WEEKDAY(AR$1,2)&gt;5,COUNTIF(_Feries,AR$1)=1),"",COUNTBLANK(AR5:AR13)),"")</f>
        <v/>
      </c>
      <c r="AS14" s="1" t="str" cm="1">
        <f t="array" ref="AS14">IFERROR(IF(OR(WEEKDAY(AS$1,2)&gt;5,COUNTIF(_Feries,AS$1)=1),"",COUNTBLANK(AS5:AS13)),"")</f>
        <v/>
      </c>
      <c r="AT14" s="1" cm="1">
        <f t="array" ref="AT14">IFERROR(IF(OR(WEEKDAY(AT$1,2)&gt;5,COUNTIF(_Feries,AT$1)=1),"",COUNTBLANK(AT5:AT13)),"")</f>
        <v>7</v>
      </c>
      <c r="AU14" s="1" cm="1">
        <f t="array" ref="AU14">IFERROR(IF(OR(WEEKDAY(AU$1,2)&gt;5,COUNTIF(_Feries,AU$1)=1),"",COUNTBLANK(AU5:AU13)),"")</f>
        <v>7</v>
      </c>
      <c r="AV14" s="1" cm="1">
        <f t="array" ref="AV14">IFERROR(IF(OR(WEEKDAY(AV$1,2)&gt;5,COUNTIF(_Feries,AV$1)=1),"",COUNTBLANK(AV5:AV13)),"")</f>
        <v>7</v>
      </c>
      <c r="AW14" s="1" cm="1">
        <f t="array" ref="AW14">IFERROR(IF(OR(WEEKDAY(AW$1,2)&gt;5,COUNTIF(_Feries,AW$1)=1),"",COUNTBLANK(AW5:AW13)),"")</f>
        <v>7</v>
      </c>
      <c r="AX14" s="1" cm="1">
        <f t="array" ref="AX14">IFERROR(IF(OR(WEEKDAY(AX$1,2)&gt;5,COUNTIF(_Feries,AX$1)=1),"",COUNTBLANK(AX5:AX13)),"")</f>
        <v>7</v>
      </c>
      <c r="AY14" s="1" cm="1">
        <f t="array" ref="AY14">IFERROR(IF(OR(WEEKDAY(AY$1,2)&gt;5,COUNTIF(_Feries,AY$1)=1),"",COUNTBLANK(AY5:AY13)),"")</f>
        <v>7</v>
      </c>
      <c r="AZ14" s="1" t="str" cm="1">
        <f t="array" ref="AZ14">IFERROR(IF(OR(WEEKDAY(AZ$1,2)&gt;5,COUNTIF(_Feries,AZ$1)=1),"",COUNTBLANK(AZ5:AZ13)),"")</f>
        <v/>
      </c>
      <c r="BA14" s="1" t="str" cm="1">
        <f t="array" ref="BA14">IFERROR(IF(OR(WEEKDAY(BA$1,2)&gt;5,COUNTIF(_Feries,BA$1)=1),"",COUNTBLANK(BA5:BA13)),"")</f>
        <v/>
      </c>
      <c r="BB14" s="1" cm="1">
        <f t="array" ref="BB14">IFERROR(IF(OR(WEEKDAY(BB$1,2)&gt;5,COUNTIF(_Feries,BB$1)=1),"",COUNTBLANK(BB5:BB13)),"")</f>
        <v>7</v>
      </c>
      <c r="BC14" s="1" cm="1">
        <f t="array" ref="BC14">IFERROR(IF(OR(WEEKDAY(BC$1,2)&gt;5,COUNTIF(_Feries,BC$1)=1),"",COUNTBLANK(BC5:BC13)),"")</f>
        <v>7</v>
      </c>
      <c r="BD14" s="1" t="str" cm="1">
        <f t="array" ref="BD14">IFERROR(IF(OR(WEEKDAY(BD$1,2)&gt;5,COUNTIF(_Feries,BD$1)=1),"",COUNTBLANK(BD5:BD13)),"")</f>
        <v/>
      </c>
      <c r="BE14" s="1" t="str" cm="1">
        <f t="array" ref="BE14">IFERROR(IF(OR(WEEKDAY(BE$1,2)&gt;5,COUNTIF(_Feries,BE$1)=1),"",COUNTBLANK(BE5:BE13)),"")</f>
        <v/>
      </c>
      <c r="BF14" s="1" t="str" cm="1">
        <f t="array" ref="BF14">IFERROR(IF(OR(WEEKDAY(BF$1,2)&gt;5,COUNTIF(_Feries,BF$1)=1),"",COUNTBLANK(BF5:BF13)),"")</f>
        <v/>
      </c>
      <c r="BG14" s="1" t="str" cm="1">
        <f t="array" ref="BG14">IFERROR(IF(OR(WEEKDAY(BG$1,2)&gt;5,COUNTIF(_Feries,BG$1)=1),"",COUNTBLANK(BG5:BG13)),"")</f>
        <v/>
      </c>
      <c r="BH14" s="1" cm="1">
        <f t="array" ref="BH14">IFERROR(IF(OR(WEEKDAY(BH$1,2)&gt;5,COUNTIF(_Feries,BH$1)=1),"",COUNTBLANK(BH5:BH13)),"")</f>
        <v>7</v>
      </c>
      <c r="BI14" s="1" cm="1">
        <f t="array" ref="BI14">IFERROR(IF(OR(WEEKDAY(BI$1,2)&gt;5,COUNTIF(_Feries,BI$1)=1),"",COUNTBLANK(BI5:BI13)),"")</f>
        <v>7</v>
      </c>
      <c r="BJ14" s="1" cm="1">
        <f t="array" ref="BJ14">IFERROR(IF(OR(WEEKDAY(BJ$1,2)&gt;5,COUNTIF(_Feries,BJ$1)=1),"",COUNTBLANK(BJ5:BJ13)),"")</f>
        <v>7</v>
      </c>
      <c r="BK14" s="1" cm="1">
        <f t="array" ref="BK14">IFERROR(IF(OR(WEEKDAY(BK$1,2)&gt;5,COUNTIF(_Feries,BK$1)=1),"",COUNTBLANK(BK5:BK13)),"")</f>
        <v>7</v>
      </c>
    </row>
  </sheetData>
  <mergeCells count="62">
    <mergeCell ref="BH2:BI2"/>
    <mergeCell ref="BH3:BI3"/>
    <mergeCell ref="BJ2:BK2"/>
    <mergeCell ref="BJ3:BK3"/>
    <mergeCell ref="AX2:AY2"/>
    <mergeCell ref="AX3:AY3"/>
    <mergeCell ref="BD2:BE2"/>
    <mergeCell ref="BD3:BE3"/>
    <mergeCell ref="BF2:BG2"/>
    <mergeCell ref="BF3:BG3"/>
    <mergeCell ref="N2:O2"/>
    <mergeCell ref="N3:O3"/>
    <mergeCell ref="Z2:AA2"/>
    <mergeCell ref="Z3:AA3"/>
    <mergeCell ref="AL2:AM2"/>
    <mergeCell ref="AL3:AM3"/>
    <mergeCell ref="AP3:AQ3"/>
    <mergeCell ref="AR3:AS3"/>
    <mergeCell ref="AT3:AU3"/>
    <mergeCell ref="AV3:AW3"/>
    <mergeCell ref="AZ3:BA3"/>
    <mergeCell ref="BB3:BC3"/>
    <mergeCell ref="AB3:AC3"/>
    <mergeCell ref="AD3:AE3"/>
    <mergeCell ref="AF3:AG3"/>
    <mergeCell ref="AH3:AI3"/>
    <mergeCell ref="AJ3:AK3"/>
    <mergeCell ref="AN3:AO3"/>
    <mergeCell ref="L3:M3"/>
    <mergeCell ref="P3:Q3"/>
    <mergeCell ref="R3:S3"/>
    <mergeCell ref="T3:U3"/>
    <mergeCell ref="V3:W3"/>
    <mergeCell ref="X3:Y3"/>
    <mergeCell ref="AR2:AS2"/>
    <mergeCell ref="AT2:AU2"/>
    <mergeCell ref="AV2:AW2"/>
    <mergeCell ref="AZ2:BA2"/>
    <mergeCell ref="BB2:BC2"/>
    <mergeCell ref="B3:C3"/>
    <mergeCell ref="D3:E3"/>
    <mergeCell ref="F3:G3"/>
    <mergeCell ref="H3:I3"/>
    <mergeCell ref="J3:K3"/>
    <mergeCell ref="AD2:AE2"/>
    <mergeCell ref="AF2:AG2"/>
    <mergeCell ref="AH2:AI2"/>
    <mergeCell ref="AJ2:AK2"/>
    <mergeCell ref="AN2:AO2"/>
    <mergeCell ref="AP2:AQ2"/>
    <mergeCell ref="P2:Q2"/>
    <mergeCell ref="R2:S2"/>
    <mergeCell ref="T2:U2"/>
    <mergeCell ref="V2:W2"/>
    <mergeCell ref="X2:Y2"/>
    <mergeCell ref="AB2:AC2"/>
    <mergeCell ref="B2:C2"/>
    <mergeCell ref="D2:E2"/>
    <mergeCell ref="F2:G2"/>
    <mergeCell ref="H2:I2"/>
    <mergeCell ref="J2:K2"/>
    <mergeCell ref="L2:M2"/>
  </mergeCells>
  <conditionalFormatting sqref="B2:BK13">
    <cfRule type="expression" dxfId="9" priority="6">
      <formula>WEEKDAY(B$1,2)&gt;5</formula>
    </cfRule>
    <cfRule type="expression" dxfId="8" priority="5">
      <formula>COUNTIF(_Feries,B$1)</formula>
    </cfRule>
  </conditionalFormatting>
  <conditionalFormatting sqref="B5:BK13">
    <cfRule type="expression" dxfId="7" priority="4">
      <formula>B5="AT"</formula>
    </cfRule>
    <cfRule type="expression" dxfId="6" priority="3">
      <formula>B5="CA"</formula>
    </cfRule>
  </conditionalFormatting>
  <conditionalFormatting sqref="B14:BK14">
    <cfRule type="iconSet" priority="2">
      <iconSet>
        <cfvo type="percent" val="0"/>
        <cfvo type="num" val="3"/>
        <cfvo type="num" val="4"/>
      </iconSet>
    </cfRule>
  </conditionalFormatting>
  <conditionalFormatting sqref="B2:BK14">
    <cfRule type="expression" dxfId="5" priority="1">
      <formula>B$1&lt;&gt;""</formula>
    </cfRule>
  </conditionalFormatting>
  <dataValidations count="2">
    <dataValidation type="list" allowBlank="1" showInputMessage="1" showErrorMessage="1" sqref="A3" xr:uid="{96472AE2-164C-4AF5-ADAA-0CAE40303F9C}">
      <formula1>l_Mois</formula1>
    </dataValidation>
    <dataValidation type="list" allowBlank="1" showInputMessage="1" showErrorMessage="1" sqref="A2" xr:uid="{F41A8978-17EF-4410-B1C2-047F5C6A6D2D}">
      <formula1>l_Annee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34A56-C9C6-4C07-B085-888A0F1E45E4}">
  <dimension ref="B2:G32"/>
  <sheetViews>
    <sheetView showGridLines="0" workbookViewId="0">
      <selection activeCell="G24" sqref="G24"/>
    </sheetView>
  </sheetViews>
  <sheetFormatPr baseColWidth="10" defaultRowHeight="10.199999999999999" x14ac:dyDescent="0.2"/>
  <cols>
    <col min="1" max="1" width="3.7109375" customWidth="1"/>
    <col min="2" max="2" width="8.42578125" customWidth="1"/>
    <col min="3" max="3" width="3.7109375" customWidth="1"/>
    <col min="5" max="5" width="3.7109375" customWidth="1"/>
    <col min="6" max="6" width="15.5703125" bestFit="1" customWidth="1"/>
    <col min="7" max="7" width="10.42578125" bestFit="1" customWidth="1"/>
  </cols>
  <sheetData>
    <row r="2" spans="2:7" x14ac:dyDescent="0.2">
      <c r="B2" s="31" t="s">
        <v>43</v>
      </c>
      <c r="D2" t="s">
        <v>30</v>
      </c>
      <c r="F2" t="s">
        <v>44</v>
      </c>
      <c r="G2" t="s">
        <v>45</v>
      </c>
    </row>
    <row r="3" spans="2:7" x14ac:dyDescent="0.2">
      <c r="B3" s="31">
        <v>2020</v>
      </c>
      <c r="D3" t="s">
        <v>31</v>
      </c>
      <c r="F3" t="s">
        <v>46</v>
      </c>
      <c r="G3" s="19">
        <f>DATE(_Annee,1,1)</f>
        <v>44562</v>
      </c>
    </row>
    <row r="4" spans="2:7" x14ac:dyDescent="0.2">
      <c r="B4" s="31">
        <v>2021</v>
      </c>
      <c r="D4" t="s">
        <v>32</v>
      </c>
      <c r="F4" t="s">
        <v>47</v>
      </c>
      <c r="G4" s="19">
        <f>FLOOR(DAY(MINUTE(_Annee/38)/2+56)&amp;"/5/"&amp;_Annee,7)-34</f>
        <v>44668</v>
      </c>
    </row>
    <row r="5" spans="2:7" x14ac:dyDescent="0.2">
      <c r="B5" s="31">
        <v>2022</v>
      </c>
      <c r="D5" t="s">
        <v>33</v>
      </c>
      <c r="F5" t="s">
        <v>48</v>
      </c>
      <c r="G5" s="19">
        <f>G4+1</f>
        <v>44669</v>
      </c>
    </row>
    <row r="6" spans="2:7" x14ac:dyDescent="0.2">
      <c r="B6" s="31">
        <v>2023</v>
      </c>
      <c r="D6" t="s">
        <v>34</v>
      </c>
      <c r="F6" t="s">
        <v>49</v>
      </c>
      <c r="G6" s="19">
        <f>DATE(_Annee,5,1)</f>
        <v>44682</v>
      </c>
    </row>
    <row r="7" spans="2:7" x14ac:dyDescent="0.2">
      <c r="B7" s="31">
        <v>2024</v>
      </c>
      <c r="D7" t="s">
        <v>35</v>
      </c>
      <c r="F7" t="s">
        <v>50</v>
      </c>
      <c r="G7" s="19">
        <f>DATE(_Annee,5,8)</f>
        <v>44689</v>
      </c>
    </row>
    <row r="8" spans="2:7" x14ac:dyDescent="0.2">
      <c r="B8" s="31">
        <v>2025</v>
      </c>
      <c r="D8" t="s">
        <v>36</v>
      </c>
      <c r="F8" t="s">
        <v>51</v>
      </c>
      <c r="G8" s="19">
        <f>G4+39</f>
        <v>44707</v>
      </c>
    </row>
    <row r="9" spans="2:7" x14ac:dyDescent="0.2">
      <c r="B9" s="31">
        <v>2026</v>
      </c>
      <c r="D9" t="s">
        <v>37</v>
      </c>
      <c r="F9" t="s">
        <v>52</v>
      </c>
      <c r="G9" s="19">
        <f>G4+49</f>
        <v>44717</v>
      </c>
    </row>
    <row r="10" spans="2:7" x14ac:dyDescent="0.2">
      <c r="B10" s="31">
        <v>2027</v>
      </c>
      <c r="D10" t="s">
        <v>38</v>
      </c>
      <c r="F10" t="s">
        <v>53</v>
      </c>
      <c r="G10" s="19">
        <f>G4+50</f>
        <v>44718</v>
      </c>
    </row>
    <row r="11" spans="2:7" x14ac:dyDescent="0.2">
      <c r="B11" s="31">
        <v>2028</v>
      </c>
      <c r="D11" t="s">
        <v>39</v>
      </c>
      <c r="F11" t="s">
        <v>54</v>
      </c>
      <c r="G11" s="19">
        <f>DATE(_Annee,7,14)</f>
        <v>44756</v>
      </c>
    </row>
    <row r="12" spans="2:7" x14ac:dyDescent="0.2">
      <c r="B12" s="31">
        <v>2029</v>
      </c>
      <c r="D12" t="s">
        <v>40</v>
      </c>
      <c r="F12" t="s">
        <v>55</v>
      </c>
      <c r="G12" s="19">
        <f>DATE(_Annee,8,15)</f>
        <v>44788</v>
      </c>
    </row>
    <row r="13" spans="2:7" x14ac:dyDescent="0.2">
      <c r="B13" s="31">
        <v>2030</v>
      </c>
      <c r="D13" t="s">
        <v>41</v>
      </c>
      <c r="F13" t="s">
        <v>56</v>
      </c>
      <c r="G13" s="19">
        <f>DATE(_Annee,11,1)</f>
        <v>44866</v>
      </c>
    </row>
    <row r="14" spans="2:7" x14ac:dyDescent="0.2">
      <c r="B14" s="31">
        <v>2031</v>
      </c>
      <c r="D14" t="s">
        <v>42</v>
      </c>
      <c r="F14" t="s">
        <v>57</v>
      </c>
      <c r="G14" s="19">
        <f>DATE(_Annee,11,11)</f>
        <v>44876</v>
      </c>
    </row>
    <row r="15" spans="2:7" x14ac:dyDescent="0.2">
      <c r="B15" s="31">
        <v>2032</v>
      </c>
      <c r="F15" t="s">
        <v>58</v>
      </c>
      <c r="G15" s="19">
        <f>DATE(_Annee,12,25)</f>
        <v>44920</v>
      </c>
    </row>
    <row r="16" spans="2:7" x14ac:dyDescent="0.2">
      <c r="B16" s="31">
        <v>2033</v>
      </c>
    </row>
    <row r="17" spans="2:2" x14ac:dyDescent="0.2">
      <c r="B17" s="31">
        <v>2034</v>
      </c>
    </row>
    <row r="18" spans="2:2" x14ac:dyDescent="0.2">
      <c r="B18" s="31">
        <v>2035</v>
      </c>
    </row>
    <row r="19" spans="2:2" x14ac:dyDescent="0.2">
      <c r="B19" s="31">
        <v>2036</v>
      </c>
    </row>
    <row r="20" spans="2:2" x14ac:dyDescent="0.2">
      <c r="B20" s="31">
        <v>2037</v>
      </c>
    </row>
    <row r="21" spans="2:2" x14ac:dyDescent="0.2">
      <c r="B21" s="31">
        <v>2038</v>
      </c>
    </row>
    <row r="22" spans="2:2" x14ac:dyDescent="0.2">
      <c r="B22" s="31">
        <v>2039</v>
      </c>
    </row>
    <row r="23" spans="2:2" x14ac:dyDescent="0.2">
      <c r="B23" s="31">
        <v>2040</v>
      </c>
    </row>
    <row r="24" spans="2:2" x14ac:dyDescent="0.2">
      <c r="B24" s="31">
        <v>2041</v>
      </c>
    </row>
    <row r="25" spans="2:2" x14ac:dyDescent="0.2">
      <c r="B25" s="31">
        <v>2042</v>
      </c>
    </row>
    <row r="26" spans="2:2" x14ac:dyDescent="0.2">
      <c r="B26" s="31">
        <v>2043</v>
      </c>
    </row>
    <row r="27" spans="2:2" x14ac:dyDescent="0.2">
      <c r="B27" s="31">
        <v>2044</v>
      </c>
    </row>
    <row r="28" spans="2:2" x14ac:dyDescent="0.2">
      <c r="B28" s="31">
        <v>2045</v>
      </c>
    </row>
    <row r="29" spans="2:2" x14ac:dyDescent="0.2">
      <c r="B29" s="31">
        <v>2046</v>
      </c>
    </row>
    <row r="30" spans="2:2" x14ac:dyDescent="0.2">
      <c r="B30" s="31">
        <v>2047</v>
      </c>
    </row>
    <row r="31" spans="2:2" x14ac:dyDescent="0.2">
      <c r="B31" s="31">
        <v>2048</v>
      </c>
    </row>
    <row r="32" spans="2:2" x14ac:dyDescent="0.2">
      <c r="B32" s="31">
        <v>2049</v>
      </c>
    </row>
  </sheetData>
  <phoneticPr fontId="7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Feuil1</vt:lpstr>
      <vt:lpstr>BD</vt:lpstr>
      <vt:lpstr>Feuil1 (2)</vt:lpstr>
      <vt:lpstr>Paramètres</vt:lpstr>
      <vt:lpstr>'Feuil1 (2)'!_Annee</vt:lpstr>
      <vt:lpstr>_Annee</vt:lpstr>
      <vt:lpstr>_Feries</vt:lpstr>
      <vt:lpstr>'Feuil1 (2)'!_Mois</vt:lpstr>
      <vt:lpstr>_Mois</vt:lpstr>
      <vt:lpstr>l_Annee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JoDan</cp:lastModifiedBy>
  <dcterms:created xsi:type="dcterms:W3CDTF">2022-07-04T07:36:28Z</dcterms:created>
  <dcterms:modified xsi:type="dcterms:W3CDTF">2022-07-04T12:28:05Z</dcterms:modified>
</cp:coreProperties>
</file>