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0E84D555-F20F-4DAE-B51C-AFD3CD852FF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TdB" sheetId="11" r:id="rId1"/>
    <sheet name="Tables" sheetId="9" r:id="rId2"/>
  </sheets>
  <definedNames>
    <definedName name="_Abcisse">OFFSET(INDIRECT(TdB!$H$10),0,0,COUNTA(INDIRECT("t_"&amp;TdB!$H$10&amp;"[[#Tout];["&amp;TdB!$H$10&amp;"]]")),1)</definedName>
    <definedName name="_Choix">TdB!$H$10</definedName>
    <definedName name="_Serie" localSheetId="0">OFFSET(INDIRECT(TdB!$H$10),0,1,COUNTA(INDIRECT("t_"&amp;TdB!$H$10&amp;"[[#Tout];["&amp;TdB!$H$10&amp;"]]")),1)</definedName>
    <definedName name="DonnéesExternes_1" localSheetId="0" hidden="1">TdB!$B$9:$C$11</definedName>
    <definedName name="Exprimés">#REF!</definedName>
    <definedName name="Inscrits">#REF!</definedName>
    <definedName name="l_Tableaux">t_Tableaux[Tableaux]</definedName>
    <definedName name="Série">OFFSET(INDIRECT(TdB!$H$10),0,1,COUNTA(INDIRECT("t_"&amp;TdB!$H$10&amp;"[[#Tout];["&amp;TdB!$H$10&amp;"]]")),1)</definedName>
    <definedName name="Suffrag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1" l="1"/>
  <c r="D11" i="11"/>
  <c r="E10" i="11"/>
  <c r="E11" i="11"/>
  <c r="F10" i="11"/>
  <c r="F11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DAF0482-CC72-4FED-B241-77CB9D369DD7}" keepAlive="1" name="Requête - _Choix" description="Connexion à la requête « _Choix » dans le classeur." type="5" refreshedVersion="0" background="1">
    <dbPr connection="Provider=Microsoft.Mashup.OleDb.1;Data Source=$Workbook$;Location=_Choix;Extended Properties=&quot;&quot;" command="SELECT * FROM [_Choix]"/>
  </connection>
  <connection id="2" xr16:uid="{38108688-7A30-4553-95CE-205BAE399E8F}" keepAlive="1" name="Requête - Base" description="Connexion à la requête « Base » dans le classeur." type="5" refreshedVersion="7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<sst xmlns="http://schemas.openxmlformats.org/spreadsheetml/2006/main" count="63" uniqueCount="30">
  <si>
    <t>Inscrits</t>
  </si>
  <si>
    <t>Abstentions</t>
  </si>
  <si>
    <t>Votants</t>
  </si>
  <si>
    <t>Blancs</t>
  </si>
  <si>
    <t>Nuls</t>
  </si>
  <si>
    <t>Exprimés</t>
  </si>
  <si>
    <t>DXG</t>
  </si>
  <si>
    <t>RDG</t>
  </si>
  <si>
    <t>NUP</t>
  </si>
  <si>
    <t>DVG</t>
  </si>
  <si>
    <t>ECO</t>
  </si>
  <si>
    <t>DIV</t>
  </si>
  <si>
    <t>REG</t>
  </si>
  <si>
    <t>ENS</t>
  </si>
  <si>
    <t>DVC</t>
  </si>
  <si>
    <t>UDI</t>
  </si>
  <si>
    <t>LR</t>
  </si>
  <si>
    <t>DVD</t>
  </si>
  <si>
    <t>DSV</t>
  </si>
  <si>
    <t>REC</t>
  </si>
  <si>
    <t>RN</t>
  </si>
  <si>
    <t>DXD</t>
  </si>
  <si>
    <t>Nb voix</t>
  </si>
  <si>
    <t>Etat</t>
  </si>
  <si>
    <t>Suffrages</t>
  </si>
  <si>
    <t>Tableaux</t>
  </si>
  <si>
    <t>Tendance</t>
  </si>
  <si>
    <t>% Inscrits</t>
  </si>
  <si>
    <t>% Votants</t>
  </si>
  <si>
    <t>% Exprimés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</si>
</sst>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2">
    <border>
      <left/>
      <right/>
      <top/>
      <bottom/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3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left" indent="1"/>
    </xf>
    <xf numFmtId="3" fontId="0" fillId="0" borderId="0" xfId="0" applyNumberFormat="1" applyAlignment="1">
      <alignment horizontal="right" inden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right" indent="1"/>
    </xf>
    <xf numFmtId="0" fontId="1" fillId="2" borderId="1" xfId="0" applyFont="1" applyFill="1" applyBorder="1" applyAlignment="1">
      <alignment horizontal="left" indent="1"/>
    </xf>
    <xf numFmtId="0" fontId="2" fillId="0" borderId="0" xfId="0" applyFont="1" applyBorder="1" applyAlignment="1">
      <alignment horizontal="left" indent="1"/>
    </xf>
    <xf numFmtId="3" fontId="0" fillId="0" borderId="0" xfId="0" applyNumberFormat="1" applyFont="1" applyBorder="1" applyAlignment="1">
      <alignment horizontal="right" indent="1"/>
    </xf>
    <xf numFmtId="3" fontId="0" fillId="0" borderId="0" xfId="0" applyNumberFormat="1" applyBorder="1" applyAlignment="1">
      <alignment horizontal="right" indent="1"/>
    </xf>
    <xf numFmtId="0" fontId="0" fillId="0" borderId="0" xfId="0" applyBorder="1"/>
  </cellXfs>
  <cellStyles count="1">
    <cellStyle name="Normal" xfId="0" builtinId="0"/>
  </cellStyles>
  <dxfs count="10">
    <dxf>
      <numFmt numFmtId="14" formatCode="0.00%"/>
      <alignment horizontal="right" vertical="bottom" textRotation="0" wrapText="0" indent="1" justifyLastLine="0" shrinkToFit="0" readingOrder="0"/>
    </dxf>
    <dxf>
      <numFmt numFmtId="14" formatCode="0.00%"/>
      <alignment horizontal="right" vertical="bottom" textRotation="0" wrapText="0" indent="1" justifyLastLine="0" shrinkToFit="0" readingOrder="0"/>
    </dxf>
    <dxf>
      <numFmt numFmtId="14" formatCode="0.00%"/>
      <alignment horizontal="right" vertical="bottom" textRotation="0" wrapText="0" indent="1" justifyLastLine="0" shrinkToFit="0" readingOrder="0"/>
    </dxf>
    <dxf>
      <numFmt numFmtId="3" formatCode="#,##0"/>
      <alignment horizontal="right" vertical="bottom" textRotation="0" wrapText="0" indent="1" justifyLastLine="0" shrinkToFit="0" readingOrder="0"/>
    </dxf>
    <dxf>
      <numFmt numFmtId="0" formatCode="General"/>
      <alignment horizontal="left" vertical="bottom" textRotation="0" wrapText="0" indent="1" justifyLastLine="0" shrinkToFit="0" readingOrder="0"/>
    </dxf>
    <dxf>
      <font>
        <b/>
        <i val="0"/>
        <color rgb="FFC0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theme="7" tint="0.79998168889431442"/>
        </patternFill>
      </fill>
    </dxf>
    <dxf>
      <font>
        <b/>
        <i val="0"/>
        <color rgb="FFC00000"/>
      </font>
      <fill>
        <patternFill>
          <bgColor theme="7" tint="0.79998168889431442"/>
        </patternFill>
      </fill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TdB!$C$9</c:f>
              <c:strCache>
                <c:ptCount val="1"/>
                <c:pt idx="0">
                  <c:v>Nb voix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4BF-4032-8D9F-CA781F9F4A33}"/>
              </c:ext>
            </c:extLst>
          </c:dPt>
          <c:dPt>
            <c:idx val="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144D-4701-8D93-E176FE1C25A9}"/>
              </c:ext>
            </c:extLst>
          </c:dPt>
          <c:dLbls>
            <c:dLbl>
              <c:idx val="1"/>
              <c:layout>
                <c:manualLayout>
                  <c:x val="4.5876543209876615E-2"/>
                  <c:y val="1.4143827160493828E-2"/>
                </c:manualLayout>
              </c:layout>
              <c:dLblPos val="bestFit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144D-4701-8D93-E176FE1C25A9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</c:ext>
            </c:extLst>
          </c:dLbls>
          <c:cat>
            <c:strRef>
              <c:f>TdB!$B$10:$B$11</c:f>
              <c:strCache>
                <c:ptCount val="2"/>
                <c:pt idx="0">
                  <c:v>Abstentions</c:v>
                </c:pt>
                <c:pt idx="1">
                  <c:v>Votants</c:v>
                </c:pt>
              </c:strCache>
            </c:strRef>
          </c:cat>
          <c:val>
            <c:numRef>
              <c:f>TdB!$C$10:$C$11</c:f>
              <c:numCache>
                <c:formatCode>#,##0</c:formatCode>
                <c:ptCount val="2"/>
                <c:pt idx="0">
                  <c:v>25696346</c:v>
                </c:pt>
                <c:pt idx="1">
                  <c:v>23257545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4D-4701-8D93-E176FE1C25A9}"/>
            </c:ext>
          </c:extLst>
        </c:ser>
        <c:ser>
          <c:idx val="1"/>
          <c:order val="1"/>
          <c:tx>
            <c:strRef>
              <c:f>TdB!$D$9</c:f>
              <c:strCache>
                <c:ptCount val="1"/>
                <c:pt idx="0">
                  <c:v>% Inscrits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05F8-41E5-9B24-8B0131B68F10}"/>
              </c:ext>
            </c:extLst>
          </c:dPt>
          <c:dPt>
            <c:idx val="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05F8-41E5-9B24-8B0131B68F10}"/>
              </c:ext>
            </c:extLst>
          </c:dPt>
          <c:cat>
            <c:strRef>
              <c:f>TdB!$B$10:$B$11</c:f>
              <c:strCache>
                <c:ptCount val="2"/>
                <c:pt idx="0">
                  <c:v>Abstentions</c:v>
                </c:pt>
                <c:pt idx="1">
                  <c:v>Votants</c:v>
                </c:pt>
              </c:strCache>
            </c:strRef>
          </c:cat>
          <c:val>
            <c:numRef>
              <c:f>TdB!$D$10:$D$11</c:f>
              <c:numCache>
                <c:formatCode>0.00%</c:formatCode>
                <c:ptCount val="2"/>
                <c:pt idx="0">
                  <c:v>0.52490916401313226</c:v>
                </c:pt>
                <c:pt idx="1">
                  <c:v>0.47509083598686774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629C-4DB4-972D-A25768CA965E}"/>
            </c:ext>
          </c:extLst>
        </c:ser>
        <c:ser>
          <c:idx val="2"/>
          <c:order val="2"/>
          <c:tx>
            <c:strRef>
              <c:f>TdB!$E$9</c:f>
              <c:strCache>
                <c:ptCount val="1"/>
                <c:pt idx="0">
                  <c:v>% Votants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1-05F8-41E5-9B24-8B0131B68F10}"/>
              </c:ext>
            </c:extLst>
          </c:dPt>
          <c:dPt>
            <c:idx val="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43-05F8-41E5-9B24-8B0131B68F10}"/>
              </c:ext>
            </c:extLst>
          </c:dPt>
          <c:cat>
            <c:strRef>
              <c:f>TdB!$B$10:$B$11</c:f>
              <c:strCache>
                <c:ptCount val="2"/>
                <c:pt idx="0">
                  <c:v>Abstentions</c:v>
                </c:pt>
                <c:pt idx="1">
                  <c:v>Votants</c:v>
                </c:pt>
              </c:strCache>
            </c:strRef>
          </c:cat>
          <c:val>
            <c:numRef>
              <c:f>TdB!$E$10:$E$11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629C-4DB4-972D-A25768CA965E}"/>
            </c:ext>
          </c:extLst>
        </c:ser>
        <c:ser>
          <c:idx val="3"/>
          <c:order val="3"/>
          <c:tx>
            <c:strRef>
              <c:f>TdB!$F$9</c:f>
              <c:strCache>
                <c:ptCount val="1"/>
                <c:pt idx="0">
                  <c:v>% Exprimés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1-05F8-41E5-9B24-8B0131B68F10}"/>
              </c:ext>
            </c:extLst>
          </c:dPt>
          <c:dPt>
            <c:idx val="1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63-05F8-41E5-9B24-8B0131B68F10}"/>
              </c:ext>
            </c:extLst>
          </c:dPt>
          <c:cat>
            <c:strRef>
              <c:f>TdB!$B$10:$B$11</c:f>
              <c:strCache>
                <c:ptCount val="2"/>
                <c:pt idx="0">
                  <c:v>Abstentions</c:v>
                </c:pt>
                <c:pt idx="1">
                  <c:v>Votants</c:v>
                </c:pt>
              </c:strCache>
            </c:strRef>
          </c:cat>
          <c:val>
            <c:numRef>
              <c:f>TdB!$F$10:$F$11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629C-4DB4-972D-A25768CA965E}"/>
            </c:ext>
          </c:extLst>
        </c:ser>
        <c:dLbls>
          <c:dLblPos val="bestFit"/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</xdr:colOff>
      <xdr:row>7</xdr:row>
      <xdr:rowOff>156210</xdr:rowOff>
    </xdr:from>
    <xdr:to>
      <xdr:col>13</xdr:col>
      <xdr:colOff>528780</xdr:colOff>
      <xdr:row>25</xdr:row>
      <xdr:rowOff>104370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06B428E-C27E-474B-B2B6-1C3FA88A72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777588EE-EFCA-4BA5-BD33-0A2FEB7C78DD}" autoFormatId="16" applyNumberFormats="0" applyBorderFormats="0" applyFontFormats="0" applyPatternFormats="0" applyAlignmentFormats="0" applyWidthHeightFormats="0">
  <queryTableRefresh nextId="9" unboundColumnsRight="3">
    <queryTableFields count="5">
      <queryTableField id="2" name="Tendance" tableColumnId="2"/>
      <queryTableField id="3" name="Nb voix" tableColumnId="3"/>
      <queryTableField id="6" dataBound="0" tableColumnId="1"/>
      <queryTableField id="7" dataBound="0" tableColumnId="4"/>
      <queryTableField id="8" dataBound="0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AF94106-9EFA-408D-A950-A5B5A3761E53}" name="Base_2" displayName="Base_2" ref="B9:F11" tableType="queryTable" totalsRowShown="0">
  <autoFilter ref="B9:F11" xr:uid="{2AF94106-9EFA-408D-A950-A5B5A3761E5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2" xr3:uid="{6A089D86-2FC3-41BD-BA5E-9A03366065B5}" uniqueName="2" name="Tendance" queryTableFieldId="2" dataDxfId="4"/>
    <tableColumn id="3" xr3:uid="{6A2B6C83-647E-4C22-BC7D-F7943EF28CCB}" uniqueName="3" name="Nb voix" queryTableFieldId="3" dataDxfId="3"/>
    <tableColumn id="1" xr3:uid="{99D469E7-7CF2-40FD-B1EC-D47634F4DDB7}" uniqueName="1" name="% Inscrits" queryTableFieldId="6" dataDxfId="2">
      <calculatedColumnFormula>IF(Base_2[[#This Row],[Tendance]]&lt;&gt;"",Base_2[[#This Row],[Nb voix]]/$C$2,"")</calculatedColumnFormula>
    </tableColumn>
    <tableColumn id="4" xr3:uid="{35199F13-4B0E-4158-BAC6-00B343489C62}" uniqueName="4" name="% Votants" queryTableFieldId="7" dataDxfId="1">
      <calculatedColumnFormula>IF(AND(Base_2[[#This Row],[Tendance]]&lt;&gt;"",_Choix&lt;&gt;$B$2),Base_2[[#This Row],[Nb voix]]/$E$2,"")</calculatedColumnFormula>
    </tableColumn>
    <tableColumn id="5" xr3:uid="{8DDD1614-F4B5-427C-96AE-DF82386FD580}" uniqueName="5" name="% Exprimés" queryTableFieldId="8" dataDxfId="0">
      <calculatedColumnFormula>IF(AND(Base_2[[#This Row],[Nb voix]]&lt;&gt;"",_Choix=$F$2),Base_2[[#This Row],[Nb voix]]/$G$2,"")</calculatedColumnFormula>
    </tableColumn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FF714B8-055D-48F6-8616-E4258D15E6F0}" name="t_Tableaux" displayName="t_Tableaux" ref="B2:B5" totalsRowShown="0">
  <autoFilter ref="B2:B5" xr:uid="{8FF714B8-055D-48F6-8616-E4258D15E6F0}">
    <filterColumn colId="0" hiddenButton="1"/>
  </autoFilter>
  <tableColumns count="1">
    <tableColumn id="1" xr3:uid="{951FF53E-3F0B-4026-ADDA-53F0365DE28A}" name="Tableaux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94E355A-A652-4CF7-BAF5-97307515873D}" name="Base" displayName="Base" ref="D2:F23" totalsRowShown="0">
  <autoFilter ref="D2:F23" xr:uid="{194E355A-A652-4CF7-BAF5-97307515873D}">
    <filterColumn colId="0" hiddenButton="1"/>
    <filterColumn colId="1" hiddenButton="1"/>
    <filterColumn colId="2" hiddenButton="1"/>
  </autoFilter>
  <tableColumns count="3">
    <tableColumn id="1" xr3:uid="{727A8FD8-0219-4236-BB5E-624BA0798859}" name="Etat"/>
    <tableColumn id="2" xr3:uid="{6CB02365-E4AA-4511-80C8-083D0D976DEA}" name="Tendance"/>
    <tableColumn id="3" xr3:uid="{29A48962-578B-4260-8FBC-526A20B4E3A4}" name="Nb voix" dataDxfId="9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A6BA3F-703B-404A-BF70-4BE1FD37BA4B}">
  <sheetPr codeName="Feuil2"/>
  <dimension ref="B2:H11"/>
  <sheetViews>
    <sheetView showGridLines="0" tabSelected="1" workbookViewId="0">
      <selection activeCell="I10" sqref="I10"/>
    </sheetView>
  </sheetViews>
  <sheetFormatPr baseColWidth="10" defaultColWidth="11.77734375" defaultRowHeight="14.4" x14ac:dyDescent="0.3"/>
  <cols>
    <col min="1" max="1" width="3.77734375" customWidth="1"/>
    <col min="6" max="7" width="11.77734375" customWidth="1"/>
  </cols>
  <sheetData>
    <row r="2" spans="2:8" x14ac:dyDescent="0.3">
      <c r="B2" s="8" t="s">
        <v>0</v>
      </c>
      <c r="C2" s="9">
        <v>48953891</v>
      </c>
      <c r="D2" s="8" t="s">
        <v>24</v>
      </c>
      <c r="E2" s="10">
        <v>23257545</v>
      </c>
      <c r="F2" s="8" t="s">
        <v>5</v>
      </c>
      <c r="G2" s="10">
        <v>22745595</v>
      </c>
    </row>
    <row r="3" spans="2:8" x14ac:dyDescent="0.3">
      <c r="B3" s="11"/>
      <c r="C3" s="11"/>
      <c r="D3" s="8" t="s">
        <v>1</v>
      </c>
      <c r="E3" s="10">
        <v>25696346</v>
      </c>
      <c r="F3" s="8" t="s">
        <v>3</v>
      </c>
      <c r="G3" s="10">
        <v>361133</v>
      </c>
    </row>
    <row r="4" spans="2:8" x14ac:dyDescent="0.3">
      <c r="B4" s="11"/>
      <c r="C4" s="11"/>
      <c r="D4" s="11"/>
      <c r="E4" s="11"/>
      <c r="F4" s="8" t="s">
        <v>4</v>
      </c>
      <c r="G4" s="10">
        <v>150817</v>
      </c>
    </row>
    <row r="6" spans="2:8" x14ac:dyDescent="0.3">
      <c r="C6" s="1"/>
    </row>
    <row r="9" spans="2:8" x14ac:dyDescent="0.3">
      <c r="B9" s="2" t="s">
        <v>26</v>
      </c>
      <c r="C9" s="5" t="s">
        <v>22</v>
      </c>
      <c r="D9" s="5" t="s">
        <v>27</v>
      </c>
      <c r="E9" s="5" t="s">
        <v>28</v>
      </c>
      <c r="F9" s="5" t="s">
        <v>29</v>
      </c>
    </row>
    <row r="10" spans="2:8" x14ac:dyDescent="0.3">
      <c r="B10" s="3" t="s">
        <v>1</v>
      </c>
      <c r="C10" s="4">
        <v>25696346</v>
      </c>
      <c r="D10" s="6">
        <f>IF(Base_2[[#This Row],[Tendance]]&lt;&gt;"",Base_2[[#This Row],[Nb voix]]/$C$2,"")</f>
        <v>0.52490916401313226</v>
      </c>
      <c r="E10" s="6" t="str">
        <f>IF(AND(Base_2[[#This Row],[Tendance]]&lt;&gt;"",_Choix&lt;&gt;$B$2),Base_2[[#This Row],[Nb voix]]/$E$2,"")</f>
        <v/>
      </c>
      <c r="F10" s="6" t="str">
        <f>IF(AND(Base_2[[#This Row],[Nb voix]]&lt;&gt;"",_Choix=$F$2),Base_2[[#This Row],[Nb voix]]/$G$2,"")</f>
        <v/>
      </c>
      <c r="H10" s="7" t="s">
        <v>0</v>
      </c>
    </row>
    <row r="11" spans="2:8" x14ac:dyDescent="0.3">
      <c r="B11" s="3" t="s">
        <v>2</v>
      </c>
      <c r="C11" s="4">
        <v>23257545</v>
      </c>
      <c r="D11" s="6">
        <f>IF(Base_2[[#This Row],[Tendance]]&lt;&gt;"",Base_2[[#This Row],[Nb voix]]/$C$2,"")</f>
        <v>0.47509083598686774</v>
      </c>
      <c r="E11" s="6" t="str">
        <f>IF(AND(Base_2[[#This Row],[Tendance]]&lt;&gt;"",_Choix&lt;&gt;$B$2),Base_2[[#This Row],[Nb voix]]/$E$2,"")</f>
        <v/>
      </c>
      <c r="F11" s="6" t="str">
        <f>IF(AND(Base_2[[#This Row],[Nb voix]]&lt;&gt;"",_Choix=$F$2),Base_2[[#This Row],[Nb voix]]/$G$2,"")</f>
        <v/>
      </c>
    </row>
  </sheetData>
  <conditionalFormatting sqref="B2 D2 F2">
    <cfRule type="expression" dxfId="8" priority="4">
      <formula>B2=_Choix</formula>
    </cfRule>
  </conditionalFormatting>
  <conditionalFormatting sqref="C2">
    <cfRule type="expression" dxfId="7" priority="3">
      <formula>$B$2=_Choix</formula>
    </cfRule>
  </conditionalFormatting>
  <conditionalFormatting sqref="G2">
    <cfRule type="expression" dxfId="6" priority="1">
      <formula>$F$2=_Choix</formula>
    </cfRule>
  </conditionalFormatting>
  <conditionalFormatting sqref="E2">
    <cfRule type="expression" dxfId="5" priority="2">
      <formula>$D$2=_Choix</formula>
    </cfRule>
  </conditionalFormatting>
  <dataValidations count="1">
    <dataValidation type="list" allowBlank="1" showInputMessage="1" showErrorMessage="1" sqref="H10" xr:uid="{D54517E8-4DAC-4A5D-B158-199622F23015}">
      <formula1>l_Tableaux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B2371A-5F67-48CD-98C4-2BCBFEE24F9C}">
  <sheetPr codeName="Feuil1"/>
  <dimension ref="B2:F23"/>
  <sheetViews>
    <sheetView showGridLines="0" workbookViewId="0">
      <selection activeCell="I4" sqref="I4"/>
    </sheetView>
  </sheetViews>
  <sheetFormatPr baseColWidth="10" defaultRowHeight="14.4" x14ac:dyDescent="0.3"/>
  <cols>
    <col min="1" max="1" width="3.77734375" customWidth="1"/>
    <col min="3" max="3" width="3.77734375" customWidth="1"/>
    <col min="7" max="7" width="3.77734375" customWidth="1"/>
  </cols>
  <sheetData>
    <row r="2" spans="2:6" x14ac:dyDescent="0.3">
      <c r="B2" t="s">
        <v>25</v>
      </c>
      <c r="D2" t="s">
        <v>23</v>
      </c>
      <c r="E2" t="s">
        <v>26</v>
      </c>
      <c r="F2" t="s">
        <v>22</v>
      </c>
    </row>
    <row r="3" spans="2:6" x14ac:dyDescent="0.3">
      <c r="B3" t="s">
        <v>0</v>
      </c>
      <c r="D3" t="s">
        <v>0</v>
      </c>
      <c r="E3" t="s">
        <v>1</v>
      </c>
      <c r="F3" s="1">
        <v>25696346</v>
      </c>
    </row>
    <row r="4" spans="2:6" x14ac:dyDescent="0.3">
      <c r="B4" t="s">
        <v>24</v>
      </c>
      <c r="D4" t="s">
        <v>0</v>
      </c>
      <c r="E4" t="s">
        <v>2</v>
      </c>
      <c r="F4" s="1">
        <v>23257545</v>
      </c>
    </row>
    <row r="5" spans="2:6" x14ac:dyDescent="0.3">
      <c r="B5" t="s">
        <v>5</v>
      </c>
      <c r="D5" t="s">
        <v>24</v>
      </c>
      <c r="E5" t="s">
        <v>5</v>
      </c>
      <c r="F5" s="1">
        <v>22745595</v>
      </c>
    </row>
    <row r="6" spans="2:6" x14ac:dyDescent="0.3">
      <c r="D6" t="s">
        <v>24</v>
      </c>
      <c r="E6" t="s">
        <v>3</v>
      </c>
      <c r="F6" s="1">
        <v>361133</v>
      </c>
    </row>
    <row r="7" spans="2:6" x14ac:dyDescent="0.3">
      <c r="D7" t="s">
        <v>24</v>
      </c>
      <c r="E7" t="s">
        <v>4</v>
      </c>
      <c r="F7" s="1">
        <v>150817</v>
      </c>
    </row>
    <row r="8" spans="2:6" x14ac:dyDescent="0.3">
      <c r="D8" t="s">
        <v>5</v>
      </c>
      <c r="E8" t="s">
        <v>6</v>
      </c>
      <c r="F8" s="1">
        <v>266385</v>
      </c>
    </row>
    <row r="9" spans="2:6" x14ac:dyDescent="0.3">
      <c r="D9" t="s">
        <v>5</v>
      </c>
      <c r="E9" t="s">
        <v>7</v>
      </c>
      <c r="F9" s="1">
        <v>126707</v>
      </c>
    </row>
    <row r="10" spans="2:6" x14ac:dyDescent="0.3">
      <c r="D10" t="s">
        <v>5</v>
      </c>
      <c r="E10" t="s">
        <v>8</v>
      </c>
      <c r="F10" s="1">
        <v>5836235</v>
      </c>
    </row>
    <row r="11" spans="2:6" x14ac:dyDescent="0.3">
      <c r="D11" t="s">
        <v>5</v>
      </c>
      <c r="E11" t="s">
        <v>9</v>
      </c>
      <c r="F11" s="1">
        <v>713642</v>
      </c>
    </row>
    <row r="12" spans="2:6" x14ac:dyDescent="0.3">
      <c r="D12" t="s">
        <v>5</v>
      </c>
      <c r="E12" t="s">
        <v>10</v>
      </c>
      <c r="F12" s="1">
        <v>608179</v>
      </c>
    </row>
    <row r="13" spans="2:6" x14ac:dyDescent="0.3">
      <c r="D13" t="s">
        <v>5</v>
      </c>
      <c r="E13" t="s">
        <v>11</v>
      </c>
      <c r="F13" s="1">
        <v>192628</v>
      </c>
    </row>
    <row r="14" spans="2:6" x14ac:dyDescent="0.3">
      <c r="D14" t="s">
        <v>5</v>
      </c>
      <c r="E14" t="s">
        <v>12</v>
      </c>
      <c r="F14" s="1">
        <v>291392</v>
      </c>
    </row>
    <row r="15" spans="2:6" x14ac:dyDescent="0.3">
      <c r="D15" t="s">
        <v>5</v>
      </c>
      <c r="E15" t="s">
        <v>13</v>
      </c>
      <c r="F15" s="1">
        <v>5857573</v>
      </c>
    </row>
    <row r="16" spans="2:6" x14ac:dyDescent="0.3">
      <c r="D16" t="s">
        <v>5</v>
      </c>
      <c r="E16" t="s">
        <v>14</v>
      </c>
      <c r="F16" s="1">
        <v>283613</v>
      </c>
    </row>
    <row r="17" spans="4:6" x14ac:dyDescent="0.3">
      <c r="D17" t="s">
        <v>5</v>
      </c>
      <c r="E17" t="s">
        <v>15</v>
      </c>
      <c r="F17" s="1">
        <v>198061</v>
      </c>
    </row>
    <row r="18" spans="4:6" x14ac:dyDescent="0.3">
      <c r="D18" t="s">
        <v>5</v>
      </c>
      <c r="E18" t="s">
        <v>16</v>
      </c>
      <c r="F18" s="1">
        <v>2370836</v>
      </c>
    </row>
    <row r="19" spans="4:6" x14ac:dyDescent="0.3">
      <c r="D19" t="s">
        <v>5</v>
      </c>
      <c r="E19" t="s">
        <v>17</v>
      </c>
      <c r="F19" s="1">
        <v>530774</v>
      </c>
    </row>
    <row r="20" spans="4:6" x14ac:dyDescent="0.3">
      <c r="D20" t="s">
        <v>5</v>
      </c>
      <c r="E20" t="s">
        <v>18</v>
      </c>
      <c r="F20" s="1">
        <v>249613</v>
      </c>
    </row>
    <row r="21" spans="4:6" x14ac:dyDescent="0.3">
      <c r="D21" t="s">
        <v>5</v>
      </c>
      <c r="E21" t="s">
        <v>19</v>
      </c>
      <c r="F21" s="1">
        <v>964878</v>
      </c>
    </row>
    <row r="22" spans="4:6" x14ac:dyDescent="0.3">
      <c r="D22" t="s">
        <v>5</v>
      </c>
      <c r="E22" t="s">
        <v>20</v>
      </c>
      <c r="F22" s="1">
        <v>4248622</v>
      </c>
    </row>
    <row r="23" spans="4:6" x14ac:dyDescent="0.3">
      <c r="D23" t="s">
        <v>5</v>
      </c>
      <c r="E23" t="s">
        <v>21</v>
      </c>
      <c r="F23" s="1">
        <v>6457</v>
      </c>
    </row>
  </sheetData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6A65242-A731-4C29-9935-3F231285DD7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TdB</vt:lpstr>
      <vt:lpstr>Tables</vt:lpstr>
      <vt:lpstr>_Choix</vt:lpstr>
      <vt:lpstr>l_Tableaux</vt:lpstr>
    </vt:vector>
  </TitlesOfParts>
  <Company>DSIC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BRETEL Sarah</dc:creator>
  <cp:lastModifiedBy>JoDan</cp:lastModifiedBy>
  <dcterms:created xsi:type="dcterms:W3CDTF">2022-06-13T06:07:58Z</dcterms:created>
  <dcterms:modified xsi:type="dcterms:W3CDTF">2022-06-19T10:26:12Z</dcterms:modified>
</cp:coreProperties>
</file>