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A0BA154-A364-4BD3-B785-3246CEE3B7D1}" xr6:coauthVersionLast="47" xr6:coauthVersionMax="47" xr10:uidLastSave="{00000000-0000-0000-0000-000000000000}"/>
  <bookViews>
    <workbookView xWindow="-108" yWindow="-108" windowWidth="23256" windowHeight="12576" xr2:uid="{401F08DE-193A-4FCF-B4EA-434784DECAE7}"/>
  </bookViews>
  <sheets>
    <sheet name="CALENDRIER ANNUEL" sheetId="1" r:id="rId1"/>
    <sheet name="Paramètres" sheetId="2" r:id="rId2"/>
  </sheets>
  <definedNames>
    <definedName name="_Annee">'CALENDRIER ANNUEL'!$C$2</definedName>
    <definedName name="_Date">DATE(_Annee,1,1)</definedName>
    <definedName name="_Feries">t_Feries[Date]</definedName>
    <definedName name="_Mois">'CALENDRIER ANNUEL'!$C$3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5" i="2" l="1"/>
  <c r="C28" i="2" s="1"/>
  <c r="C14" i="2"/>
  <c r="C27" i="2" s="1"/>
  <c r="C13" i="2"/>
  <c r="C26" i="2" s="1"/>
  <c r="C12" i="2"/>
  <c r="C25" i="2" s="1"/>
  <c r="C11" i="2"/>
  <c r="C24" i="2" s="1"/>
  <c r="C7" i="2"/>
  <c r="C20" i="2" s="1"/>
  <c r="C6" i="2"/>
  <c r="C19" i="2" s="1"/>
  <c r="C4" i="2"/>
  <c r="C3" i="2" l="1" a="1"/>
  <c r="C3" i="2" s="1"/>
  <c r="C16" i="2" s="1"/>
  <c r="C17" i="2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C10" i="2"/>
  <c r="C21" i="2" l="1"/>
  <c r="C18" i="2"/>
  <c r="C23" i="2"/>
  <c r="C22" i="2"/>
  <c r="C6" i="1"/>
  <c r="C8" i="2"/>
  <c r="C5" i="2"/>
  <c r="C9" i="2"/>
  <c r="C7" i="1" l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E6" i="1"/>
  <c r="G6" i="1" l="1"/>
  <c r="E7" i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G7" i="1" l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I6" i="1"/>
  <c r="G31" i="1" l="1"/>
  <c r="G32" i="1" s="1"/>
  <c r="G33" i="1" s="1"/>
  <c r="G34" i="1" s="1"/>
  <c r="G35" i="1" s="1"/>
  <c r="G36" i="1" s="1"/>
  <c r="G37" i="1" s="1"/>
  <c r="I7" i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K6" i="1"/>
  <c r="K7" i="1" l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M6" i="1"/>
  <c r="M7" i="1" l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O6" i="1"/>
  <c r="O7" i="1" l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Q6" i="1"/>
  <c r="Q7" i="1" l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S6" i="1"/>
  <c r="S7" i="1" l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U6" i="1"/>
  <c r="U7" i="1" l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W6" i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<sst xmlns="http://schemas.openxmlformats.org/spreadsheetml/2006/main" count="60" uniqueCount="39">
  <si>
    <t>ANNEE :</t>
  </si>
  <si>
    <t xml:space="preserve">Jour de l'an </t>
  </si>
  <si>
    <t>Pâques</t>
  </si>
  <si>
    <t>Lundi de paques</t>
  </si>
  <si>
    <t>Fête du travail</t>
  </si>
  <si>
    <t>Victoire de 1945</t>
  </si>
  <si>
    <t>Ascencion</t>
  </si>
  <si>
    <t>Pentecôte</t>
  </si>
  <si>
    <t>Fête nationale</t>
  </si>
  <si>
    <t>Assomption</t>
  </si>
  <si>
    <t>Toussaint</t>
  </si>
  <si>
    <t>Armistice 1918</t>
  </si>
  <si>
    <t>Noël</t>
  </si>
  <si>
    <t>Dimanche qui suit la première pleine lune du printemps</t>
  </si>
  <si>
    <t>1 er jour après pâques</t>
  </si>
  <si>
    <t>1er mai</t>
  </si>
  <si>
    <t>39 jours après pâques</t>
  </si>
  <si>
    <t>49 jours après paques</t>
  </si>
  <si>
    <t>50 jours après pâques</t>
  </si>
  <si>
    <t>15 Aout</t>
  </si>
  <si>
    <t>lundi de Pentecôte</t>
  </si>
  <si>
    <t xml:space="preserve">Total : </t>
  </si>
  <si>
    <t xml:space="preserve">Mois : </t>
  </si>
  <si>
    <t>Jour</t>
  </si>
  <si>
    <t>Date</t>
  </si>
  <si>
    <t>Observations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</si>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</sst>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\ dd"/>
    <numFmt numFmtId="166" formatCode="dd\ m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Perpetua Titling MT"/>
      <family val="1"/>
    </font>
    <font>
      <sz val="11"/>
      <color rgb="FF1A1A1A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165" fontId="0" fillId="0" borderId="2" xfId="0" applyNumberFormat="1" applyBorder="1" applyAlignment="1">
      <alignment horizontal="left"/>
    </xf>
    <xf numFmtId="0" fontId="0" fillId="0" borderId="3" xfId="0" applyBorder="1"/>
    <xf numFmtId="165" fontId="0" fillId="0" borderId="4" xfId="0" applyNumberFormat="1" applyBorder="1" applyAlignment="1">
      <alignment horizontal="left"/>
    </xf>
    <xf numFmtId="0" fontId="0" fillId="0" borderId="5" xfId="0" applyBorder="1"/>
    <xf numFmtId="165" fontId="0" fillId="0" borderId="6" xfId="0" applyNumberFormat="1" applyBorder="1" applyAlignment="1">
      <alignment horizontal="left"/>
    </xf>
    <xf numFmtId="0" fontId="0" fillId="0" borderId="7" xfId="0" applyBorder="1"/>
    <xf numFmtId="165" fontId="0" fillId="0" borderId="4" xfId="0" applyNumberFormat="1" applyFill="1" applyBorder="1" applyAlignment="1">
      <alignment horizontal="left"/>
    </xf>
    <xf numFmtId="0" fontId="0" fillId="0" borderId="0" xfId="0" applyFont="1"/>
    <xf numFmtId="0" fontId="0" fillId="0" borderId="0" xfId="0" applyFont="1" applyAlignment="1">
      <alignment horizontal="left" inden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6" fontId="0" fillId="0" borderId="0" xfId="0" applyNumberFormat="1" applyFont="1" applyAlignment="1">
      <alignment horizontal="left" indent="1"/>
    </xf>
    <xf numFmtId="166" fontId="0" fillId="0" borderId="0" xfId="0" applyNumberFormat="1" applyFont="1" applyAlignment="1">
      <alignment horizontal="left" indent="1"/>
    </xf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19">
    <dxf>
      <fill>
        <patternFill>
          <bgColor theme="0" tint="-0.14996795556505021"/>
        </patternFill>
      </fill>
    </dxf>
    <dxf>
      <fill>
        <patternFill>
          <bgColor rgb="FFAE78D6"/>
        </patternFill>
      </fill>
    </dxf>
    <dxf>
      <font>
        <b/>
        <i val="0"/>
        <color rgb="FFC00000"/>
      </font>
    </dxf>
    <dxf>
      <fill>
        <patternFill>
          <bgColor theme="0" tint="-0.34998626667073579"/>
        </patternFill>
      </fill>
    </dxf>
    <dxf>
      <fill>
        <patternFill>
          <bgColor rgb="FFFF99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AE78D6"/>
        </patternFill>
      </fill>
    </dxf>
    <dxf>
      <fill>
        <patternFill>
          <bgColor theme="0" tint="-0.34998626667073579"/>
        </patternFill>
      </fill>
    </dxf>
    <dxf>
      <fill>
        <patternFill>
          <bgColor rgb="FFFF99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d\ mmmm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1" justifyLastLine="0" shrinkToFit="0" readingOrder="0"/>
    </dxf>
  </dxfs>
  <tableStyles count="0" defaultTableStyle="TableStyleMedium2" defaultPivotStyle="PivotStyleLight16"/>
  <colors>
    <mruColors>
      <color rgb="FFFF9999"/>
      <color rgb="FFFF7C80"/>
      <color rgb="FFFF5050"/>
      <color rgb="FFAE78D6"/>
      <color rgb="FF65D7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C$2" max="205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</xdr:colOff>
          <xdr:row>0</xdr:row>
          <xdr:rowOff>175260</xdr:rowOff>
        </xdr:from>
        <xdr:to>
          <xdr:col>3</xdr:col>
          <xdr:colOff>228600</xdr:colOff>
          <xdr:row>2</xdr:row>
          <xdr:rowOff>22860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1FCEC9-501F-4238-A5AA-3712FDA4728D}" name="t_Feries" displayName="t_Feries" ref="B2:D28" totalsRowShown="0" headerRowDxfId="15">
  <autoFilter ref="B2:D28" xr:uid="{B41FCEC9-501F-4238-A5AA-3712FDA4728D}">
    <filterColumn colId="0" hiddenButton="1"/>
    <filterColumn colId="1" hiddenButton="1"/>
    <filterColumn colId="2" hiddenButton="1"/>
  </autoFilter>
  <tableColumns count="3">
    <tableColumn id="1" xr3:uid="{EE3003CF-68D7-4278-9CF0-96E0D93618A9}" name="Jour" dataDxfId="14"/>
    <tableColumn id="2" xr3:uid="{1A984F00-00BF-48F5-9CD4-94C10BA1317D}" name="Date" dataDxfId="13"/>
    <tableColumn id="3" xr3:uid="{943424AD-8D48-479B-B345-8F6B8C6BAFA4}" name="Observations" dataDxfId="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DB7C0A-6159-49E0-8A90-03D6CDE80FCF}" name="t_Mois" displayName="t_Mois" ref="F2:F14" totalsRowShown="0" headerRowDxfId="18" dataDxfId="17">
  <autoFilter ref="F2:F14" xr:uid="{DADB7C0A-6159-49E0-8A90-03D6CDE80FCF}">
    <filterColumn colId="0" hiddenButton="1"/>
  </autoFilter>
  <tableColumns count="1">
    <tableColumn id="1" xr3:uid="{BC255636-730D-41DC-B63B-5DDF440B7F6C}" name="Mois" dataDxfId="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78DBE-E46B-4BAD-85D6-CEE113950E6B}">
  <dimension ref="A2:Z38"/>
  <sheetViews>
    <sheetView showGridLines="0" tabSelected="1" workbookViewId="0">
      <selection activeCell="E3" sqref="E3"/>
    </sheetView>
  </sheetViews>
  <sheetFormatPr baseColWidth="10" defaultRowHeight="14.4" x14ac:dyDescent="0.3"/>
  <sheetData>
    <row r="2" spans="1:24" x14ac:dyDescent="0.3">
      <c r="B2" t="s">
        <v>0</v>
      </c>
      <c r="C2" s="1">
        <v>2021</v>
      </c>
    </row>
    <row r="3" spans="1:24" x14ac:dyDescent="0.3">
      <c r="B3" t="s">
        <v>22</v>
      </c>
      <c r="C3" s="1" t="s">
        <v>34</v>
      </c>
    </row>
    <row r="5" spans="1:24" ht="15" thickBot="1" x14ac:dyDescent="0.35"/>
    <row r="6" spans="1:24" ht="15.6" thickTop="1" thickBot="1" x14ac:dyDescent="0.35">
      <c r="A6" s="16">
        <f>DATE(_Annee,9,1)</f>
        <v>44440</v>
      </c>
      <c r="B6" s="16"/>
      <c r="C6" s="16">
        <f>EDATE(A6,1)</f>
        <v>44470</v>
      </c>
      <c r="D6" s="16"/>
      <c r="E6" s="16">
        <f>EDATE(C6,1)</f>
        <v>44501</v>
      </c>
      <c r="F6" s="16"/>
      <c r="G6" s="16">
        <f>EDATE(E6,1)</f>
        <v>44531</v>
      </c>
      <c r="H6" s="16"/>
      <c r="I6" s="16">
        <f>EDATE(G6,1)</f>
        <v>44562</v>
      </c>
      <c r="J6" s="16"/>
      <c r="K6" s="16">
        <f>EDATE(I6,1)</f>
        <v>44593</v>
      </c>
      <c r="L6" s="16"/>
      <c r="M6" s="16">
        <f>EDATE(K6,1)</f>
        <v>44621</v>
      </c>
      <c r="N6" s="16"/>
      <c r="O6" s="16">
        <f>EDATE(M6,1)</f>
        <v>44652</v>
      </c>
      <c r="P6" s="16"/>
      <c r="Q6" s="16">
        <f>EDATE(O6,1)</f>
        <v>44682</v>
      </c>
      <c r="R6" s="16"/>
      <c r="S6" s="16">
        <f>EDATE(Q6,1)</f>
        <v>44713</v>
      </c>
      <c r="T6" s="16"/>
      <c r="U6" s="16">
        <f>EDATE(S6,1)</f>
        <v>44743</v>
      </c>
      <c r="V6" s="16"/>
      <c r="W6" s="16">
        <f>EDATE(U6,1)</f>
        <v>44774</v>
      </c>
      <c r="X6" s="16"/>
    </row>
    <row r="7" spans="1:24" ht="15" thickTop="1" x14ac:dyDescent="0.3">
      <c r="A7" s="2">
        <f>A6</f>
        <v>44440</v>
      </c>
      <c r="B7" s="3"/>
      <c r="C7" s="2">
        <f>C6</f>
        <v>44470</v>
      </c>
      <c r="D7" s="3"/>
      <c r="E7" s="2">
        <f>E6</f>
        <v>44501</v>
      </c>
      <c r="F7" s="3"/>
      <c r="G7" s="2">
        <f>G6</f>
        <v>44531</v>
      </c>
      <c r="H7" s="3"/>
      <c r="I7" s="2">
        <f>I6</f>
        <v>44562</v>
      </c>
      <c r="J7" s="3"/>
      <c r="K7" s="2">
        <f>K6</f>
        <v>44593</v>
      </c>
      <c r="L7" s="3"/>
      <c r="M7" s="2">
        <f>M6</f>
        <v>44621</v>
      </c>
      <c r="N7" s="3"/>
      <c r="O7" s="2">
        <f>O6</f>
        <v>44652</v>
      </c>
      <c r="P7" s="3"/>
      <c r="Q7" s="2">
        <f>Q6</f>
        <v>44682</v>
      </c>
      <c r="R7" s="3"/>
      <c r="S7" s="2">
        <f>S6</f>
        <v>44713</v>
      </c>
      <c r="T7" s="3"/>
      <c r="U7" s="2">
        <f>U6</f>
        <v>44743</v>
      </c>
      <c r="V7" s="3"/>
      <c r="W7" s="2">
        <f>W6</f>
        <v>44774</v>
      </c>
      <c r="X7" s="3"/>
    </row>
    <row r="8" spans="1:24" x14ac:dyDescent="0.3">
      <c r="A8" s="4">
        <f>A7+1</f>
        <v>44441</v>
      </c>
      <c r="B8" s="5"/>
      <c r="C8" s="4">
        <f>C7+1</f>
        <v>44471</v>
      </c>
      <c r="D8" s="5"/>
      <c r="E8" s="4">
        <f>E7+1</f>
        <v>44502</v>
      </c>
      <c r="F8" s="5"/>
      <c r="G8" s="4">
        <f>G7+1</f>
        <v>44532</v>
      </c>
      <c r="H8" s="5"/>
      <c r="I8" s="4">
        <f>I7+1</f>
        <v>44563</v>
      </c>
      <c r="J8" s="5"/>
      <c r="K8" s="4">
        <f>K7+1</f>
        <v>44594</v>
      </c>
      <c r="L8" s="5"/>
      <c r="M8" s="4">
        <f>M7+1</f>
        <v>44622</v>
      </c>
      <c r="N8" s="5"/>
      <c r="O8" s="4">
        <f>O7+1</f>
        <v>44653</v>
      </c>
      <c r="P8" s="5"/>
      <c r="Q8" s="4">
        <f>Q7+1</f>
        <v>44683</v>
      </c>
      <c r="R8" s="5"/>
      <c r="S8" s="4">
        <f>S7+1</f>
        <v>44714</v>
      </c>
      <c r="T8" s="5"/>
      <c r="U8" s="4">
        <f>U7+1</f>
        <v>44744</v>
      </c>
      <c r="V8" s="5"/>
      <c r="W8" s="4">
        <f>W7+1</f>
        <v>44775</v>
      </c>
      <c r="X8" s="5"/>
    </row>
    <row r="9" spans="1:24" x14ac:dyDescent="0.3">
      <c r="A9" s="4">
        <f t="shared" ref="A9:S34" si="0">A8+1</f>
        <v>44442</v>
      </c>
      <c r="B9" s="5"/>
      <c r="C9" s="4">
        <f t="shared" si="0"/>
        <v>44472</v>
      </c>
      <c r="D9" s="5"/>
      <c r="E9" s="4">
        <f t="shared" si="0"/>
        <v>44503</v>
      </c>
      <c r="F9" s="5"/>
      <c r="G9" s="4">
        <f t="shared" si="0"/>
        <v>44533</v>
      </c>
      <c r="H9" s="5"/>
      <c r="I9" s="4">
        <f t="shared" si="0"/>
        <v>44564</v>
      </c>
      <c r="J9" s="5"/>
      <c r="K9" s="4">
        <f t="shared" si="0"/>
        <v>44595</v>
      </c>
      <c r="L9" s="5"/>
      <c r="M9" s="4">
        <f t="shared" si="0"/>
        <v>44623</v>
      </c>
      <c r="N9" s="5"/>
      <c r="O9" s="4">
        <f t="shared" si="0"/>
        <v>44654</v>
      </c>
      <c r="P9" s="5"/>
      <c r="Q9" s="4">
        <f t="shared" si="0"/>
        <v>44684</v>
      </c>
      <c r="R9" s="5"/>
      <c r="S9" s="4">
        <f t="shared" si="0"/>
        <v>44715</v>
      </c>
      <c r="T9" s="5"/>
      <c r="U9" s="4">
        <f t="shared" ref="U9:U34" si="1">U8+1</f>
        <v>44745</v>
      </c>
      <c r="V9" s="5"/>
      <c r="W9" s="4">
        <f t="shared" ref="W9:W34" si="2">W8+1</f>
        <v>44776</v>
      </c>
      <c r="X9" s="5"/>
    </row>
    <row r="10" spans="1:24" x14ac:dyDescent="0.3">
      <c r="A10" s="4">
        <f t="shared" si="0"/>
        <v>44443</v>
      </c>
      <c r="B10" s="5"/>
      <c r="C10" s="4">
        <f t="shared" si="0"/>
        <v>44473</v>
      </c>
      <c r="D10" s="5"/>
      <c r="E10" s="4">
        <f t="shared" si="0"/>
        <v>44504</v>
      </c>
      <c r="F10" s="5"/>
      <c r="G10" s="4">
        <f t="shared" si="0"/>
        <v>44534</v>
      </c>
      <c r="H10" s="5"/>
      <c r="I10" s="4">
        <f t="shared" si="0"/>
        <v>44565</v>
      </c>
      <c r="J10" s="5"/>
      <c r="K10" s="4">
        <f t="shared" si="0"/>
        <v>44596</v>
      </c>
      <c r="L10" s="5"/>
      <c r="M10" s="4">
        <f t="shared" si="0"/>
        <v>44624</v>
      </c>
      <c r="N10" s="5"/>
      <c r="O10" s="4">
        <f t="shared" si="0"/>
        <v>44655</v>
      </c>
      <c r="P10" s="5"/>
      <c r="Q10" s="4">
        <f t="shared" si="0"/>
        <v>44685</v>
      </c>
      <c r="R10" s="5"/>
      <c r="S10" s="4">
        <f t="shared" si="0"/>
        <v>44716</v>
      </c>
      <c r="T10" s="5"/>
      <c r="U10" s="4">
        <f t="shared" si="1"/>
        <v>44746</v>
      </c>
      <c r="V10" s="5"/>
      <c r="W10" s="4">
        <f t="shared" si="2"/>
        <v>44777</v>
      </c>
      <c r="X10" s="5"/>
    </row>
    <row r="11" spans="1:24" x14ac:dyDescent="0.3">
      <c r="A11" s="4">
        <f t="shared" si="0"/>
        <v>44444</v>
      </c>
      <c r="B11" s="5"/>
      <c r="C11" s="4">
        <f t="shared" si="0"/>
        <v>44474</v>
      </c>
      <c r="D11" s="5"/>
      <c r="E11" s="4">
        <f t="shared" si="0"/>
        <v>44505</v>
      </c>
      <c r="F11" s="5"/>
      <c r="G11" s="4">
        <f t="shared" si="0"/>
        <v>44535</v>
      </c>
      <c r="H11" s="5"/>
      <c r="I11" s="4">
        <f t="shared" si="0"/>
        <v>44566</v>
      </c>
      <c r="J11" s="5"/>
      <c r="K11" s="4">
        <f t="shared" si="0"/>
        <v>44597</v>
      </c>
      <c r="L11" s="5"/>
      <c r="M11" s="4">
        <f t="shared" si="0"/>
        <v>44625</v>
      </c>
      <c r="N11" s="5"/>
      <c r="O11" s="4">
        <f t="shared" si="0"/>
        <v>44656</v>
      </c>
      <c r="P11" s="5"/>
      <c r="Q11" s="4">
        <f t="shared" si="0"/>
        <v>44686</v>
      </c>
      <c r="R11" s="5"/>
      <c r="S11" s="4">
        <f t="shared" si="0"/>
        <v>44717</v>
      </c>
      <c r="T11" s="5"/>
      <c r="U11" s="4">
        <f t="shared" si="1"/>
        <v>44747</v>
      </c>
      <c r="V11" s="5"/>
      <c r="W11" s="4">
        <f t="shared" si="2"/>
        <v>44778</v>
      </c>
      <c r="X11" s="5"/>
    </row>
    <row r="12" spans="1:24" x14ac:dyDescent="0.3">
      <c r="A12" s="4">
        <f t="shared" si="0"/>
        <v>44445</v>
      </c>
      <c r="B12" s="5"/>
      <c r="C12" s="4">
        <f t="shared" si="0"/>
        <v>44475</v>
      </c>
      <c r="D12" s="5"/>
      <c r="E12" s="4">
        <f t="shared" si="0"/>
        <v>44506</v>
      </c>
      <c r="F12" s="5"/>
      <c r="G12" s="4">
        <f t="shared" si="0"/>
        <v>44536</v>
      </c>
      <c r="H12" s="5"/>
      <c r="I12" s="4">
        <f t="shared" si="0"/>
        <v>44567</v>
      </c>
      <c r="J12" s="5"/>
      <c r="K12" s="4">
        <f t="shared" si="0"/>
        <v>44598</v>
      </c>
      <c r="L12" s="5"/>
      <c r="M12" s="4">
        <f t="shared" si="0"/>
        <v>44626</v>
      </c>
      <c r="N12" s="5"/>
      <c r="O12" s="4">
        <f t="shared" si="0"/>
        <v>44657</v>
      </c>
      <c r="P12" s="5"/>
      <c r="Q12" s="4">
        <f t="shared" si="0"/>
        <v>44687</v>
      </c>
      <c r="R12" s="5"/>
      <c r="S12" s="4">
        <f t="shared" si="0"/>
        <v>44718</v>
      </c>
      <c r="T12" s="5"/>
      <c r="U12" s="4">
        <f t="shared" si="1"/>
        <v>44748</v>
      </c>
      <c r="V12" s="5"/>
      <c r="W12" s="4">
        <f t="shared" si="2"/>
        <v>44779</v>
      </c>
      <c r="X12" s="5"/>
    </row>
    <row r="13" spans="1:24" x14ac:dyDescent="0.3">
      <c r="A13" s="4">
        <f t="shared" si="0"/>
        <v>44446</v>
      </c>
      <c r="B13" s="5"/>
      <c r="C13" s="4">
        <f t="shared" si="0"/>
        <v>44476</v>
      </c>
      <c r="D13" s="5"/>
      <c r="E13" s="4">
        <f t="shared" si="0"/>
        <v>44507</v>
      </c>
      <c r="F13" s="5"/>
      <c r="G13" s="4">
        <f t="shared" si="0"/>
        <v>44537</v>
      </c>
      <c r="H13" s="5"/>
      <c r="I13" s="4">
        <f t="shared" si="0"/>
        <v>44568</v>
      </c>
      <c r="J13" s="5"/>
      <c r="K13" s="4">
        <f t="shared" si="0"/>
        <v>44599</v>
      </c>
      <c r="L13" s="5"/>
      <c r="M13" s="4">
        <f t="shared" si="0"/>
        <v>44627</v>
      </c>
      <c r="N13" s="5"/>
      <c r="O13" s="4">
        <f t="shared" si="0"/>
        <v>44658</v>
      </c>
      <c r="P13" s="5"/>
      <c r="Q13" s="4">
        <f t="shared" si="0"/>
        <v>44688</v>
      </c>
      <c r="R13" s="5"/>
      <c r="S13" s="4">
        <f t="shared" si="0"/>
        <v>44719</v>
      </c>
      <c r="T13" s="5"/>
      <c r="U13" s="4">
        <f t="shared" si="1"/>
        <v>44749</v>
      </c>
      <c r="V13" s="5"/>
      <c r="W13" s="4">
        <f t="shared" si="2"/>
        <v>44780</v>
      </c>
      <c r="X13" s="5"/>
    </row>
    <row r="14" spans="1:24" x14ac:dyDescent="0.3">
      <c r="A14" s="4">
        <f t="shared" si="0"/>
        <v>44447</v>
      </c>
      <c r="B14" s="5"/>
      <c r="C14" s="4">
        <f t="shared" si="0"/>
        <v>44477</v>
      </c>
      <c r="D14" s="5"/>
      <c r="E14" s="4">
        <f t="shared" si="0"/>
        <v>44508</v>
      </c>
      <c r="F14" s="5"/>
      <c r="G14" s="4">
        <f t="shared" si="0"/>
        <v>44538</v>
      </c>
      <c r="H14" s="5"/>
      <c r="I14" s="4">
        <f t="shared" si="0"/>
        <v>44569</v>
      </c>
      <c r="J14" s="5"/>
      <c r="K14" s="4">
        <f t="shared" si="0"/>
        <v>44600</v>
      </c>
      <c r="L14" s="5"/>
      <c r="M14" s="4">
        <f t="shared" si="0"/>
        <v>44628</v>
      </c>
      <c r="N14" s="5"/>
      <c r="O14" s="4">
        <f t="shared" si="0"/>
        <v>44659</v>
      </c>
      <c r="P14" s="5"/>
      <c r="Q14" s="4">
        <f t="shared" si="0"/>
        <v>44689</v>
      </c>
      <c r="R14" s="5"/>
      <c r="S14" s="4">
        <f t="shared" si="0"/>
        <v>44720</v>
      </c>
      <c r="T14" s="5"/>
      <c r="U14" s="4">
        <f t="shared" si="1"/>
        <v>44750</v>
      </c>
      <c r="V14" s="5"/>
      <c r="W14" s="4">
        <f t="shared" si="2"/>
        <v>44781</v>
      </c>
      <c r="X14" s="5"/>
    </row>
    <row r="15" spans="1:24" x14ac:dyDescent="0.3">
      <c r="A15" s="4">
        <f t="shared" si="0"/>
        <v>44448</v>
      </c>
      <c r="B15" s="5"/>
      <c r="C15" s="4">
        <f t="shared" si="0"/>
        <v>44478</v>
      </c>
      <c r="D15" s="5"/>
      <c r="E15" s="4">
        <f t="shared" si="0"/>
        <v>44509</v>
      </c>
      <c r="F15" s="5"/>
      <c r="G15" s="4">
        <f t="shared" si="0"/>
        <v>44539</v>
      </c>
      <c r="H15" s="5"/>
      <c r="I15" s="4">
        <f t="shared" si="0"/>
        <v>44570</v>
      </c>
      <c r="J15" s="5"/>
      <c r="K15" s="4">
        <f t="shared" si="0"/>
        <v>44601</v>
      </c>
      <c r="L15" s="5"/>
      <c r="M15" s="4">
        <f t="shared" si="0"/>
        <v>44629</v>
      </c>
      <c r="N15" s="5"/>
      <c r="O15" s="4">
        <f t="shared" si="0"/>
        <v>44660</v>
      </c>
      <c r="P15" s="5"/>
      <c r="Q15" s="4">
        <f t="shared" si="0"/>
        <v>44690</v>
      </c>
      <c r="R15" s="5"/>
      <c r="S15" s="4">
        <f t="shared" si="0"/>
        <v>44721</v>
      </c>
      <c r="T15" s="5"/>
      <c r="U15" s="4">
        <f t="shared" si="1"/>
        <v>44751</v>
      </c>
      <c r="V15" s="5"/>
      <c r="W15" s="4">
        <f t="shared" si="2"/>
        <v>44782</v>
      </c>
      <c r="X15" s="5"/>
    </row>
    <row r="16" spans="1:24" x14ac:dyDescent="0.3">
      <c r="A16" s="4">
        <f t="shared" si="0"/>
        <v>44449</v>
      </c>
      <c r="B16" s="5"/>
      <c r="C16" s="4">
        <f t="shared" si="0"/>
        <v>44479</v>
      </c>
      <c r="D16" s="5"/>
      <c r="E16" s="4">
        <f t="shared" si="0"/>
        <v>44510</v>
      </c>
      <c r="F16" s="5"/>
      <c r="G16" s="4">
        <f t="shared" si="0"/>
        <v>44540</v>
      </c>
      <c r="H16" s="5"/>
      <c r="I16" s="4">
        <f t="shared" si="0"/>
        <v>44571</v>
      </c>
      <c r="J16" s="5"/>
      <c r="K16" s="4">
        <f t="shared" si="0"/>
        <v>44602</v>
      </c>
      <c r="L16" s="5"/>
      <c r="M16" s="4">
        <f t="shared" si="0"/>
        <v>44630</v>
      </c>
      <c r="N16" s="5"/>
      <c r="O16" s="4">
        <f t="shared" si="0"/>
        <v>44661</v>
      </c>
      <c r="P16" s="5"/>
      <c r="Q16" s="4">
        <f t="shared" si="0"/>
        <v>44691</v>
      </c>
      <c r="R16" s="5"/>
      <c r="S16" s="4">
        <f t="shared" si="0"/>
        <v>44722</v>
      </c>
      <c r="T16" s="5"/>
      <c r="U16" s="4">
        <f t="shared" si="1"/>
        <v>44752</v>
      </c>
      <c r="V16" s="5"/>
      <c r="W16" s="4">
        <f t="shared" si="2"/>
        <v>44783</v>
      </c>
      <c r="X16" s="5"/>
    </row>
    <row r="17" spans="1:24" x14ac:dyDescent="0.3">
      <c r="A17" s="4">
        <f t="shared" si="0"/>
        <v>44450</v>
      </c>
      <c r="B17" s="5"/>
      <c r="C17" s="4">
        <f t="shared" si="0"/>
        <v>44480</v>
      </c>
      <c r="D17" s="5"/>
      <c r="E17" s="4">
        <f t="shared" si="0"/>
        <v>44511</v>
      </c>
      <c r="F17" s="5"/>
      <c r="G17" s="4">
        <f t="shared" si="0"/>
        <v>44541</v>
      </c>
      <c r="H17" s="5"/>
      <c r="I17" s="4">
        <f t="shared" si="0"/>
        <v>44572</v>
      </c>
      <c r="J17" s="5"/>
      <c r="K17" s="4">
        <f t="shared" si="0"/>
        <v>44603</v>
      </c>
      <c r="L17" s="5"/>
      <c r="M17" s="4">
        <f t="shared" si="0"/>
        <v>44631</v>
      </c>
      <c r="N17" s="5"/>
      <c r="O17" s="4">
        <f t="shared" si="0"/>
        <v>44662</v>
      </c>
      <c r="P17" s="5"/>
      <c r="Q17" s="4">
        <f t="shared" si="0"/>
        <v>44692</v>
      </c>
      <c r="R17" s="5"/>
      <c r="S17" s="4">
        <f t="shared" si="0"/>
        <v>44723</v>
      </c>
      <c r="T17" s="5"/>
      <c r="U17" s="4">
        <f t="shared" si="1"/>
        <v>44753</v>
      </c>
      <c r="V17" s="5"/>
      <c r="W17" s="4">
        <f t="shared" si="2"/>
        <v>44784</v>
      </c>
      <c r="X17" s="5"/>
    </row>
    <row r="18" spans="1:24" x14ac:dyDescent="0.3">
      <c r="A18" s="4">
        <f t="shared" si="0"/>
        <v>44451</v>
      </c>
      <c r="B18" s="5"/>
      <c r="C18" s="4">
        <f t="shared" si="0"/>
        <v>44481</v>
      </c>
      <c r="D18" s="5"/>
      <c r="E18" s="4">
        <f t="shared" si="0"/>
        <v>44512</v>
      </c>
      <c r="F18" s="5"/>
      <c r="G18" s="4">
        <f t="shared" si="0"/>
        <v>44542</v>
      </c>
      <c r="H18" s="5"/>
      <c r="I18" s="4">
        <f t="shared" si="0"/>
        <v>44573</v>
      </c>
      <c r="J18" s="5"/>
      <c r="K18" s="4">
        <f t="shared" si="0"/>
        <v>44604</v>
      </c>
      <c r="L18" s="5"/>
      <c r="M18" s="4">
        <f t="shared" si="0"/>
        <v>44632</v>
      </c>
      <c r="N18" s="5"/>
      <c r="O18" s="4">
        <f t="shared" si="0"/>
        <v>44663</v>
      </c>
      <c r="P18" s="5"/>
      <c r="Q18" s="4">
        <f t="shared" si="0"/>
        <v>44693</v>
      </c>
      <c r="R18" s="5"/>
      <c r="S18" s="4">
        <f t="shared" si="0"/>
        <v>44724</v>
      </c>
      <c r="T18" s="5"/>
      <c r="U18" s="4">
        <f t="shared" si="1"/>
        <v>44754</v>
      </c>
      <c r="V18" s="5"/>
      <c r="W18" s="4">
        <f t="shared" si="2"/>
        <v>44785</v>
      </c>
      <c r="X18" s="5"/>
    </row>
    <row r="19" spans="1:24" x14ac:dyDescent="0.3">
      <c r="A19" s="4">
        <f t="shared" si="0"/>
        <v>44452</v>
      </c>
      <c r="B19" s="5"/>
      <c r="C19" s="4">
        <f t="shared" si="0"/>
        <v>44482</v>
      </c>
      <c r="D19" s="5"/>
      <c r="E19" s="4">
        <f t="shared" si="0"/>
        <v>44513</v>
      </c>
      <c r="F19" s="5"/>
      <c r="G19" s="4">
        <f t="shared" si="0"/>
        <v>44543</v>
      </c>
      <c r="H19" s="5"/>
      <c r="I19" s="4">
        <f t="shared" si="0"/>
        <v>44574</v>
      </c>
      <c r="J19" s="5"/>
      <c r="K19" s="4">
        <f t="shared" si="0"/>
        <v>44605</v>
      </c>
      <c r="L19" s="5"/>
      <c r="M19" s="4">
        <f t="shared" si="0"/>
        <v>44633</v>
      </c>
      <c r="N19" s="5"/>
      <c r="O19" s="4">
        <f t="shared" si="0"/>
        <v>44664</v>
      </c>
      <c r="P19" s="5"/>
      <c r="Q19" s="4">
        <f t="shared" si="0"/>
        <v>44694</v>
      </c>
      <c r="R19" s="5"/>
      <c r="S19" s="4">
        <f t="shared" si="0"/>
        <v>44725</v>
      </c>
      <c r="T19" s="5"/>
      <c r="U19" s="4">
        <f t="shared" si="1"/>
        <v>44755</v>
      </c>
      <c r="V19" s="5"/>
      <c r="W19" s="4">
        <f t="shared" si="2"/>
        <v>44786</v>
      </c>
      <c r="X19" s="5"/>
    </row>
    <row r="20" spans="1:24" x14ac:dyDescent="0.3">
      <c r="A20" s="4">
        <f t="shared" si="0"/>
        <v>44453</v>
      </c>
      <c r="B20" s="5"/>
      <c r="C20" s="4">
        <f t="shared" si="0"/>
        <v>44483</v>
      </c>
      <c r="D20" s="5"/>
      <c r="E20" s="4">
        <f t="shared" si="0"/>
        <v>44514</v>
      </c>
      <c r="F20" s="5"/>
      <c r="G20" s="4">
        <f t="shared" si="0"/>
        <v>44544</v>
      </c>
      <c r="H20" s="5"/>
      <c r="I20" s="4">
        <f t="shared" si="0"/>
        <v>44575</v>
      </c>
      <c r="J20" s="5"/>
      <c r="K20" s="4">
        <f t="shared" si="0"/>
        <v>44606</v>
      </c>
      <c r="L20" s="5"/>
      <c r="M20" s="4">
        <f t="shared" si="0"/>
        <v>44634</v>
      </c>
      <c r="N20" s="5"/>
      <c r="O20" s="4">
        <f t="shared" si="0"/>
        <v>44665</v>
      </c>
      <c r="P20" s="5"/>
      <c r="Q20" s="4">
        <f t="shared" si="0"/>
        <v>44695</v>
      </c>
      <c r="R20" s="5"/>
      <c r="S20" s="4">
        <f t="shared" si="0"/>
        <v>44726</v>
      </c>
      <c r="T20" s="5"/>
      <c r="U20" s="4">
        <f t="shared" si="1"/>
        <v>44756</v>
      </c>
      <c r="V20" s="5"/>
      <c r="W20" s="4">
        <f t="shared" si="2"/>
        <v>44787</v>
      </c>
      <c r="X20" s="5"/>
    </row>
    <row r="21" spans="1:24" x14ac:dyDescent="0.3">
      <c r="A21" s="4">
        <f t="shared" si="0"/>
        <v>44454</v>
      </c>
      <c r="B21" s="5"/>
      <c r="C21" s="4">
        <f t="shared" si="0"/>
        <v>44484</v>
      </c>
      <c r="D21" s="5"/>
      <c r="E21" s="4">
        <f t="shared" si="0"/>
        <v>44515</v>
      </c>
      <c r="F21" s="5"/>
      <c r="G21" s="4">
        <f t="shared" si="0"/>
        <v>44545</v>
      </c>
      <c r="H21" s="5"/>
      <c r="I21" s="4">
        <f t="shared" si="0"/>
        <v>44576</v>
      </c>
      <c r="J21" s="5"/>
      <c r="K21" s="4">
        <f t="shared" si="0"/>
        <v>44607</v>
      </c>
      <c r="L21" s="5"/>
      <c r="M21" s="4">
        <f t="shared" si="0"/>
        <v>44635</v>
      </c>
      <c r="N21" s="5"/>
      <c r="O21" s="4">
        <f t="shared" si="0"/>
        <v>44666</v>
      </c>
      <c r="P21" s="5"/>
      <c r="Q21" s="4">
        <f t="shared" si="0"/>
        <v>44696</v>
      </c>
      <c r="R21" s="5"/>
      <c r="S21" s="4">
        <f t="shared" si="0"/>
        <v>44727</v>
      </c>
      <c r="T21" s="5"/>
      <c r="U21" s="4">
        <f t="shared" si="1"/>
        <v>44757</v>
      </c>
      <c r="V21" s="5"/>
      <c r="W21" s="4">
        <f t="shared" si="2"/>
        <v>44788</v>
      </c>
      <c r="X21" s="5"/>
    </row>
    <row r="22" spans="1:24" x14ac:dyDescent="0.3">
      <c r="A22" s="4">
        <f t="shared" si="0"/>
        <v>44455</v>
      </c>
      <c r="B22" s="5"/>
      <c r="C22" s="4">
        <f t="shared" si="0"/>
        <v>44485</v>
      </c>
      <c r="D22" s="5"/>
      <c r="E22" s="4">
        <f t="shared" si="0"/>
        <v>44516</v>
      </c>
      <c r="F22" s="5"/>
      <c r="G22" s="4">
        <f t="shared" si="0"/>
        <v>44546</v>
      </c>
      <c r="H22" s="5"/>
      <c r="I22" s="4">
        <f t="shared" si="0"/>
        <v>44577</v>
      </c>
      <c r="J22" s="5"/>
      <c r="K22" s="4">
        <f t="shared" si="0"/>
        <v>44608</v>
      </c>
      <c r="L22" s="5"/>
      <c r="M22" s="4">
        <f t="shared" si="0"/>
        <v>44636</v>
      </c>
      <c r="N22" s="5"/>
      <c r="O22" s="4">
        <f t="shared" si="0"/>
        <v>44667</v>
      </c>
      <c r="P22" s="5"/>
      <c r="Q22" s="4">
        <f t="shared" si="0"/>
        <v>44697</v>
      </c>
      <c r="R22" s="5"/>
      <c r="S22" s="4">
        <f t="shared" si="0"/>
        <v>44728</v>
      </c>
      <c r="T22" s="5"/>
      <c r="U22" s="4">
        <f t="shared" si="1"/>
        <v>44758</v>
      </c>
      <c r="V22" s="5"/>
      <c r="W22" s="4">
        <f t="shared" si="2"/>
        <v>44789</v>
      </c>
      <c r="X22" s="5"/>
    </row>
    <row r="23" spans="1:24" x14ac:dyDescent="0.3">
      <c r="A23" s="4">
        <f t="shared" si="0"/>
        <v>44456</v>
      </c>
      <c r="B23" s="5"/>
      <c r="C23" s="4">
        <f t="shared" si="0"/>
        <v>44486</v>
      </c>
      <c r="D23" s="5"/>
      <c r="E23" s="4">
        <f t="shared" si="0"/>
        <v>44517</v>
      </c>
      <c r="F23" s="5"/>
      <c r="G23" s="4">
        <f t="shared" si="0"/>
        <v>44547</v>
      </c>
      <c r="H23" s="5"/>
      <c r="I23" s="4">
        <f t="shared" si="0"/>
        <v>44578</v>
      </c>
      <c r="J23" s="5"/>
      <c r="K23" s="4">
        <f t="shared" si="0"/>
        <v>44609</v>
      </c>
      <c r="L23" s="5"/>
      <c r="M23" s="4">
        <f t="shared" si="0"/>
        <v>44637</v>
      </c>
      <c r="N23" s="5"/>
      <c r="O23" s="4">
        <f t="shared" si="0"/>
        <v>44668</v>
      </c>
      <c r="P23" s="5"/>
      <c r="Q23" s="4">
        <f t="shared" si="0"/>
        <v>44698</v>
      </c>
      <c r="R23" s="5"/>
      <c r="S23" s="4">
        <f t="shared" si="0"/>
        <v>44729</v>
      </c>
      <c r="T23" s="5"/>
      <c r="U23" s="4">
        <f t="shared" si="1"/>
        <v>44759</v>
      </c>
      <c r="V23" s="5"/>
      <c r="W23" s="4">
        <f t="shared" si="2"/>
        <v>44790</v>
      </c>
      <c r="X23" s="5"/>
    </row>
    <row r="24" spans="1:24" x14ac:dyDescent="0.3">
      <c r="A24" s="4">
        <f t="shared" si="0"/>
        <v>44457</v>
      </c>
      <c r="B24" s="5"/>
      <c r="C24" s="4">
        <f t="shared" si="0"/>
        <v>44487</v>
      </c>
      <c r="D24" s="5"/>
      <c r="E24" s="4">
        <f t="shared" si="0"/>
        <v>44518</v>
      </c>
      <c r="F24" s="5"/>
      <c r="G24" s="4">
        <f t="shared" si="0"/>
        <v>44548</v>
      </c>
      <c r="H24" s="5"/>
      <c r="I24" s="4">
        <f t="shared" si="0"/>
        <v>44579</v>
      </c>
      <c r="J24" s="5"/>
      <c r="K24" s="4">
        <f t="shared" si="0"/>
        <v>44610</v>
      </c>
      <c r="L24" s="5"/>
      <c r="M24" s="4">
        <f t="shared" si="0"/>
        <v>44638</v>
      </c>
      <c r="N24" s="5"/>
      <c r="O24" s="4">
        <f t="shared" si="0"/>
        <v>44669</v>
      </c>
      <c r="P24" s="5"/>
      <c r="Q24" s="4">
        <f t="shared" si="0"/>
        <v>44699</v>
      </c>
      <c r="R24" s="5"/>
      <c r="S24" s="4">
        <f t="shared" si="0"/>
        <v>44730</v>
      </c>
      <c r="T24" s="5"/>
      <c r="U24" s="4">
        <f t="shared" si="1"/>
        <v>44760</v>
      </c>
      <c r="V24" s="5"/>
      <c r="W24" s="4">
        <f t="shared" si="2"/>
        <v>44791</v>
      </c>
      <c r="X24" s="5"/>
    </row>
    <row r="25" spans="1:24" x14ac:dyDescent="0.3">
      <c r="A25" s="4">
        <f t="shared" si="0"/>
        <v>44458</v>
      </c>
      <c r="B25" s="5"/>
      <c r="C25" s="4">
        <f t="shared" si="0"/>
        <v>44488</v>
      </c>
      <c r="D25" s="5"/>
      <c r="E25" s="4">
        <f t="shared" si="0"/>
        <v>44519</v>
      </c>
      <c r="F25" s="5"/>
      <c r="G25" s="4">
        <f t="shared" si="0"/>
        <v>44549</v>
      </c>
      <c r="H25" s="5"/>
      <c r="I25" s="4">
        <f t="shared" si="0"/>
        <v>44580</v>
      </c>
      <c r="J25" s="5"/>
      <c r="K25" s="4">
        <f t="shared" si="0"/>
        <v>44611</v>
      </c>
      <c r="L25" s="5"/>
      <c r="M25" s="4">
        <f t="shared" si="0"/>
        <v>44639</v>
      </c>
      <c r="N25" s="5"/>
      <c r="O25" s="4">
        <f t="shared" si="0"/>
        <v>44670</v>
      </c>
      <c r="P25" s="5"/>
      <c r="Q25" s="4">
        <f t="shared" si="0"/>
        <v>44700</v>
      </c>
      <c r="R25" s="5"/>
      <c r="S25" s="4">
        <f t="shared" si="0"/>
        <v>44731</v>
      </c>
      <c r="T25" s="5"/>
      <c r="U25" s="4">
        <f t="shared" si="1"/>
        <v>44761</v>
      </c>
      <c r="V25" s="5"/>
      <c r="W25" s="4">
        <f t="shared" si="2"/>
        <v>44792</v>
      </c>
      <c r="X25" s="5"/>
    </row>
    <row r="26" spans="1:24" x14ac:dyDescent="0.3">
      <c r="A26" s="4">
        <f t="shared" si="0"/>
        <v>44459</v>
      </c>
      <c r="B26" s="5"/>
      <c r="C26" s="4">
        <f t="shared" si="0"/>
        <v>44489</v>
      </c>
      <c r="D26" s="5"/>
      <c r="E26" s="4">
        <f t="shared" si="0"/>
        <v>44520</v>
      </c>
      <c r="F26" s="5"/>
      <c r="G26" s="4">
        <f t="shared" si="0"/>
        <v>44550</v>
      </c>
      <c r="H26" s="5"/>
      <c r="I26" s="4">
        <f t="shared" si="0"/>
        <v>44581</v>
      </c>
      <c r="J26" s="5"/>
      <c r="K26" s="4">
        <f t="shared" si="0"/>
        <v>44612</v>
      </c>
      <c r="L26" s="5"/>
      <c r="M26" s="4">
        <f t="shared" si="0"/>
        <v>44640</v>
      </c>
      <c r="N26" s="5"/>
      <c r="O26" s="4">
        <f t="shared" si="0"/>
        <v>44671</v>
      </c>
      <c r="P26" s="5"/>
      <c r="Q26" s="4">
        <f t="shared" si="0"/>
        <v>44701</v>
      </c>
      <c r="R26" s="5"/>
      <c r="S26" s="4">
        <f t="shared" si="0"/>
        <v>44732</v>
      </c>
      <c r="T26" s="5"/>
      <c r="U26" s="4">
        <f t="shared" si="1"/>
        <v>44762</v>
      </c>
      <c r="V26" s="5"/>
      <c r="W26" s="4">
        <f t="shared" si="2"/>
        <v>44793</v>
      </c>
      <c r="X26" s="5"/>
    </row>
    <row r="27" spans="1:24" x14ac:dyDescent="0.3">
      <c r="A27" s="4">
        <f t="shared" si="0"/>
        <v>44460</v>
      </c>
      <c r="B27" s="5"/>
      <c r="C27" s="4">
        <f t="shared" si="0"/>
        <v>44490</v>
      </c>
      <c r="D27" s="5"/>
      <c r="E27" s="4">
        <f t="shared" si="0"/>
        <v>44521</v>
      </c>
      <c r="F27" s="5"/>
      <c r="G27" s="4">
        <f t="shared" si="0"/>
        <v>44551</v>
      </c>
      <c r="H27" s="5"/>
      <c r="I27" s="4">
        <f t="shared" si="0"/>
        <v>44582</v>
      </c>
      <c r="J27" s="5"/>
      <c r="K27" s="4">
        <f t="shared" si="0"/>
        <v>44613</v>
      </c>
      <c r="L27" s="5"/>
      <c r="M27" s="4">
        <f t="shared" si="0"/>
        <v>44641</v>
      </c>
      <c r="N27" s="5"/>
      <c r="O27" s="4">
        <f t="shared" si="0"/>
        <v>44672</v>
      </c>
      <c r="P27" s="5"/>
      <c r="Q27" s="4">
        <f t="shared" si="0"/>
        <v>44702</v>
      </c>
      <c r="R27" s="5"/>
      <c r="S27" s="4">
        <f t="shared" si="0"/>
        <v>44733</v>
      </c>
      <c r="T27" s="5"/>
      <c r="U27" s="4">
        <f t="shared" si="1"/>
        <v>44763</v>
      </c>
      <c r="V27" s="5"/>
      <c r="W27" s="4">
        <f t="shared" si="2"/>
        <v>44794</v>
      </c>
      <c r="X27" s="5"/>
    </row>
    <row r="28" spans="1:24" x14ac:dyDescent="0.3">
      <c r="A28" s="4">
        <f t="shared" si="0"/>
        <v>44461</v>
      </c>
      <c r="B28" s="5"/>
      <c r="C28" s="4">
        <f t="shared" si="0"/>
        <v>44491</v>
      </c>
      <c r="D28" s="5"/>
      <c r="E28" s="4">
        <f t="shared" si="0"/>
        <v>44522</v>
      </c>
      <c r="F28" s="5"/>
      <c r="G28" s="4">
        <f t="shared" si="0"/>
        <v>44552</v>
      </c>
      <c r="H28" s="5"/>
      <c r="I28" s="4">
        <f t="shared" si="0"/>
        <v>44583</v>
      </c>
      <c r="J28" s="5"/>
      <c r="K28" s="4">
        <f t="shared" si="0"/>
        <v>44614</v>
      </c>
      <c r="L28" s="5"/>
      <c r="M28" s="4">
        <f t="shared" si="0"/>
        <v>44642</v>
      </c>
      <c r="N28" s="5"/>
      <c r="O28" s="4">
        <f t="shared" si="0"/>
        <v>44673</v>
      </c>
      <c r="P28" s="5"/>
      <c r="Q28" s="4">
        <f t="shared" si="0"/>
        <v>44703</v>
      </c>
      <c r="R28" s="5"/>
      <c r="S28" s="4">
        <f t="shared" si="0"/>
        <v>44734</v>
      </c>
      <c r="T28" s="5"/>
      <c r="U28" s="4">
        <f t="shared" si="1"/>
        <v>44764</v>
      </c>
      <c r="V28" s="5"/>
      <c r="W28" s="4">
        <f t="shared" si="2"/>
        <v>44795</v>
      </c>
      <c r="X28" s="5"/>
    </row>
    <row r="29" spans="1:24" x14ac:dyDescent="0.3">
      <c r="A29" s="4">
        <f t="shared" si="0"/>
        <v>44462</v>
      </c>
      <c r="B29" s="5"/>
      <c r="C29" s="4">
        <f t="shared" si="0"/>
        <v>44492</v>
      </c>
      <c r="D29" s="5"/>
      <c r="E29" s="4">
        <f t="shared" si="0"/>
        <v>44523</v>
      </c>
      <c r="F29" s="5"/>
      <c r="G29" s="4">
        <f t="shared" si="0"/>
        <v>44553</v>
      </c>
      <c r="H29" s="5"/>
      <c r="I29" s="4">
        <f t="shared" si="0"/>
        <v>44584</v>
      </c>
      <c r="J29" s="5"/>
      <c r="K29" s="4">
        <f t="shared" si="0"/>
        <v>44615</v>
      </c>
      <c r="L29" s="5"/>
      <c r="M29" s="4">
        <f t="shared" si="0"/>
        <v>44643</v>
      </c>
      <c r="N29" s="5"/>
      <c r="O29" s="4">
        <f t="shared" si="0"/>
        <v>44674</v>
      </c>
      <c r="P29" s="5"/>
      <c r="Q29" s="4">
        <f t="shared" si="0"/>
        <v>44704</v>
      </c>
      <c r="R29" s="5"/>
      <c r="S29" s="4">
        <f t="shared" si="0"/>
        <v>44735</v>
      </c>
      <c r="T29" s="5"/>
      <c r="U29" s="4">
        <f t="shared" si="1"/>
        <v>44765</v>
      </c>
      <c r="V29" s="5"/>
      <c r="W29" s="4">
        <f t="shared" si="2"/>
        <v>44796</v>
      </c>
      <c r="X29" s="5"/>
    </row>
    <row r="30" spans="1:24" x14ac:dyDescent="0.3">
      <c r="A30" s="4">
        <f t="shared" si="0"/>
        <v>44463</v>
      </c>
      <c r="B30" s="5"/>
      <c r="C30" s="4">
        <f t="shared" si="0"/>
        <v>44493</v>
      </c>
      <c r="D30" s="5"/>
      <c r="E30" s="4">
        <f t="shared" si="0"/>
        <v>44524</v>
      </c>
      <c r="F30" s="5"/>
      <c r="G30" s="4">
        <f t="shared" si="0"/>
        <v>44554</v>
      </c>
      <c r="H30" s="5"/>
      <c r="I30" s="4">
        <f t="shared" si="0"/>
        <v>44585</v>
      </c>
      <c r="J30" s="5"/>
      <c r="K30" s="4">
        <f t="shared" si="0"/>
        <v>44616</v>
      </c>
      <c r="L30" s="5"/>
      <c r="M30" s="4">
        <f t="shared" si="0"/>
        <v>44644</v>
      </c>
      <c r="N30" s="5"/>
      <c r="O30" s="4">
        <f t="shared" si="0"/>
        <v>44675</v>
      </c>
      <c r="P30" s="5"/>
      <c r="Q30" s="4">
        <f t="shared" si="0"/>
        <v>44705</v>
      </c>
      <c r="R30" s="5"/>
      <c r="S30" s="4">
        <f t="shared" ref="S30:S34" si="3">S29+1</f>
        <v>44736</v>
      </c>
      <c r="T30" s="5"/>
      <c r="U30" s="4">
        <f t="shared" si="1"/>
        <v>44766</v>
      </c>
      <c r="V30" s="5"/>
      <c r="W30" s="4">
        <f t="shared" si="2"/>
        <v>44797</v>
      </c>
      <c r="X30" s="5"/>
    </row>
    <row r="31" spans="1:24" x14ac:dyDescent="0.3">
      <c r="A31" s="4">
        <f t="shared" si="0"/>
        <v>44464</v>
      </c>
      <c r="B31" s="5"/>
      <c r="C31" s="4">
        <f t="shared" si="0"/>
        <v>44494</v>
      </c>
      <c r="D31" s="5"/>
      <c r="E31" s="4">
        <f t="shared" si="0"/>
        <v>44525</v>
      </c>
      <c r="F31" s="5"/>
      <c r="G31" s="4">
        <f t="shared" si="0"/>
        <v>44555</v>
      </c>
      <c r="H31" s="5"/>
      <c r="I31" s="4">
        <f t="shared" si="0"/>
        <v>44586</v>
      </c>
      <c r="J31" s="5"/>
      <c r="K31" s="4">
        <f t="shared" si="0"/>
        <v>44617</v>
      </c>
      <c r="L31" s="5"/>
      <c r="M31" s="4">
        <f t="shared" si="0"/>
        <v>44645</v>
      </c>
      <c r="N31" s="5"/>
      <c r="O31" s="4">
        <f t="shared" si="0"/>
        <v>44676</v>
      </c>
      <c r="P31" s="5"/>
      <c r="Q31" s="4">
        <f t="shared" si="0"/>
        <v>44706</v>
      </c>
      <c r="R31" s="5"/>
      <c r="S31" s="4">
        <f t="shared" si="3"/>
        <v>44737</v>
      </c>
      <c r="T31" s="5"/>
      <c r="U31" s="4">
        <f t="shared" si="1"/>
        <v>44767</v>
      </c>
      <c r="V31" s="5"/>
      <c r="W31" s="4">
        <f t="shared" si="2"/>
        <v>44798</v>
      </c>
      <c r="X31" s="5"/>
    </row>
    <row r="32" spans="1:24" x14ac:dyDescent="0.3">
      <c r="A32" s="4">
        <f t="shared" si="0"/>
        <v>44465</v>
      </c>
      <c r="B32" s="5"/>
      <c r="C32" s="4">
        <f t="shared" si="0"/>
        <v>44495</v>
      </c>
      <c r="D32" s="5"/>
      <c r="E32" s="4">
        <f t="shared" si="0"/>
        <v>44526</v>
      </c>
      <c r="F32" s="5"/>
      <c r="G32" s="4">
        <f t="shared" si="0"/>
        <v>44556</v>
      </c>
      <c r="H32" s="5"/>
      <c r="I32" s="4">
        <f t="shared" si="0"/>
        <v>44587</v>
      </c>
      <c r="J32" s="5"/>
      <c r="K32" s="4">
        <f t="shared" si="0"/>
        <v>44618</v>
      </c>
      <c r="L32" s="5"/>
      <c r="M32" s="4">
        <f t="shared" si="0"/>
        <v>44646</v>
      </c>
      <c r="N32" s="5"/>
      <c r="O32" s="4">
        <f t="shared" si="0"/>
        <v>44677</v>
      </c>
      <c r="P32" s="5"/>
      <c r="Q32" s="8">
        <f t="shared" si="0"/>
        <v>44707</v>
      </c>
      <c r="R32" s="5"/>
      <c r="S32" s="4">
        <f t="shared" si="3"/>
        <v>44738</v>
      </c>
      <c r="T32" s="5"/>
      <c r="U32" s="4">
        <f t="shared" si="1"/>
        <v>44768</v>
      </c>
      <c r="V32" s="5"/>
      <c r="W32" s="4">
        <f t="shared" si="2"/>
        <v>44799</v>
      </c>
      <c r="X32" s="5"/>
    </row>
    <row r="33" spans="1:26" x14ac:dyDescent="0.3">
      <c r="A33" s="4">
        <f t="shared" si="0"/>
        <v>44466</v>
      </c>
      <c r="B33" s="5"/>
      <c r="C33" s="4">
        <f t="shared" si="0"/>
        <v>44496</v>
      </c>
      <c r="D33" s="5"/>
      <c r="E33" s="4">
        <f t="shared" si="0"/>
        <v>44527</v>
      </c>
      <c r="F33" s="5"/>
      <c r="G33" s="4">
        <f t="shared" si="0"/>
        <v>44557</v>
      </c>
      <c r="H33" s="5"/>
      <c r="I33" s="4">
        <f t="shared" si="0"/>
        <v>44588</v>
      </c>
      <c r="J33" s="5"/>
      <c r="K33" s="4">
        <f t="shared" si="0"/>
        <v>44619</v>
      </c>
      <c r="L33" s="5"/>
      <c r="M33" s="4">
        <f t="shared" si="0"/>
        <v>44647</v>
      </c>
      <c r="N33" s="5"/>
      <c r="O33" s="4">
        <f t="shared" si="0"/>
        <v>44678</v>
      </c>
      <c r="P33" s="5"/>
      <c r="Q33" s="4">
        <f t="shared" si="0"/>
        <v>44708</v>
      </c>
      <c r="R33" s="5"/>
      <c r="S33" s="4">
        <f t="shared" si="3"/>
        <v>44739</v>
      </c>
      <c r="T33" s="5"/>
      <c r="U33" s="4">
        <f t="shared" si="1"/>
        <v>44769</v>
      </c>
      <c r="V33" s="5"/>
      <c r="W33" s="4">
        <f t="shared" si="2"/>
        <v>44800</v>
      </c>
      <c r="X33" s="5"/>
    </row>
    <row r="34" spans="1:26" x14ac:dyDescent="0.3">
      <c r="A34" s="4">
        <f t="shared" si="0"/>
        <v>44467</v>
      </c>
      <c r="B34" s="5"/>
      <c r="C34" s="4">
        <f t="shared" si="0"/>
        <v>44497</v>
      </c>
      <c r="D34" s="5"/>
      <c r="E34" s="4">
        <f t="shared" si="0"/>
        <v>44528</v>
      </c>
      <c r="F34" s="5"/>
      <c r="G34" s="4">
        <f t="shared" si="0"/>
        <v>44558</v>
      </c>
      <c r="H34" s="5"/>
      <c r="I34" s="4">
        <f t="shared" si="0"/>
        <v>44589</v>
      </c>
      <c r="J34" s="5"/>
      <c r="K34" s="4">
        <f t="shared" si="0"/>
        <v>44620</v>
      </c>
      <c r="L34" s="5"/>
      <c r="M34" s="4">
        <f t="shared" si="0"/>
        <v>44648</v>
      </c>
      <c r="N34" s="5"/>
      <c r="O34" s="4">
        <f t="shared" si="0"/>
        <v>44679</v>
      </c>
      <c r="P34" s="5"/>
      <c r="Q34" s="4">
        <f t="shared" si="0"/>
        <v>44709</v>
      </c>
      <c r="R34" s="5"/>
      <c r="S34" s="4">
        <f t="shared" si="3"/>
        <v>44740</v>
      </c>
      <c r="T34" s="5"/>
      <c r="U34" s="4">
        <f t="shared" si="1"/>
        <v>44770</v>
      </c>
      <c r="V34" s="5"/>
      <c r="W34" s="4">
        <f t="shared" si="2"/>
        <v>44801</v>
      </c>
      <c r="X34" s="5"/>
    </row>
    <row r="35" spans="1:26" x14ac:dyDescent="0.3">
      <c r="A35" s="4">
        <f>IFERROR(IF(MONTH(A34+1)=MONTH(A6),A34+1,""),"")</f>
        <v>44468</v>
      </c>
      <c r="B35" s="5"/>
      <c r="C35" s="4">
        <f>IFERROR(IF(MONTH(C34+1)=MONTH(C6),C34+1,""),"")</f>
        <v>44498</v>
      </c>
      <c r="D35" s="5"/>
      <c r="E35" s="4">
        <f>IFERROR(IF(MONTH(E34+1)=MONTH(E6),E34+1,""),"")</f>
        <v>44529</v>
      </c>
      <c r="F35" s="5"/>
      <c r="G35" s="4">
        <f>IFERROR(IF(MONTH(G34+1)=MONTH(G6),G34+1,""),"")</f>
        <v>44559</v>
      </c>
      <c r="H35" s="5"/>
      <c r="I35" s="4">
        <f>IFERROR(IF(MONTH(I34+1)=MONTH(I6),I34+1,""),"")</f>
        <v>44590</v>
      </c>
      <c r="J35" s="5"/>
      <c r="K35" s="4" t="str">
        <f>IFERROR(IF(MONTH(K34+1)=MONTH(K6),K34+1,""),"")</f>
        <v/>
      </c>
      <c r="L35" s="5"/>
      <c r="M35" s="4">
        <f>IFERROR(IF(MONTH(M34+1)=MONTH(M6),M34+1,""),"")</f>
        <v>44649</v>
      </c>
      <c r="N35" s="5"/>
      <c r="O35" s="4">
        <f>IFERROR(IF(MONTH(O34+1)=MONTH(O6),O34+1,""),"")</f>
        <v>44680</v>
      </c>
      <c r="P35" s="5"/>
      <c r="Q35" s="4">
        <f>IFERROR(IF(MONTH(Q34+1)=MONTH(Q6),Q34+1,""),"")</f>
        <v>44710</v>
      </c>
      <c r="R35" s="5"/>
      <c r="S35" s="4">
        <f>IFERROR(IF(MONTH(S34+1)=MONTH(S6),S34+1,""),"")</f>
        <v>44741</v>
      </c>
      <c r="T35" s="5"/>
      <c r="U35" s="4">
        <f>IFERROR(IF(MONTH(U34+1)=MONTH(U6),U34+1,""),"")</f>
        <v>44771</v>
      </c>
      <c r="V35" s="5"/>
      <c r="W35" s="4">
        <f>IFERROR(IF(MONTH(W34+1)=MONTH(W6),W34+1,""),"")</f>
        <v>44802</v>
      </c>
      <c r="X35" s="5"/>
    </row>
    <row r="36" spans="1:26" x14ac:dyDescent="0.3">
      <c r="A36" s="4">
        <f t="shared" ref="A36:W37" si="4">IFERROR(IF(MONTH(A35+1)=MONTH(A7),A35+1,""),"")</f>
        <v>44469</v>
      </c>
      <c r="B36" s="5"/>
      <c r="C36" s="4">
        <f t="shared" si="4"/>
        <v>44499</v>
      </c>
      <c r="D36" s="5"/>
      <c r="E36" s="4">
        <f t="shared" si="4"/>
        <v>44530</v>
      </c>
      <c r="F36" s="5"/>
      <c r="G36" s="4">
        <f t="shared" si="4"/>
        <v>44560</v>
      </c>
      <c r="H36" s="5"/>
      <c r="I36" s="4">
        <f t="shared" si="4"/>
        <v>44591</v>
      </c>
      <c r="J36" s="5"/>
      <c r="K36" s="4" t="str">
        <f t="shared" si="4"/>
        <v/>
      </c>
      <c r="L36" s="5"/>
      <c r="M36" s="4">
        <f t="shared" si="4"/>
        <v>44650</v>
      </c>
      <c r="N36" s="5"/>
      <c r="O36" s="4">
        <f t="shared" si="4"/>
        <v>44681</v>
      </c>
      <c r="P36" s="5"/>
      <c r="Q36" s="4">
        <f t="shared" si="4"/>
        <v>44711</v>
      </c>
      <c r="R36" s="5"/>
      <c r="S36" s="4">
        <f t="shared" si="4"/>
        <v>44742</v>
      </c>
      <c r="T36" s="5"/>
      <c r="U36" s="4">
        <f t="shared" si="4"/>
        <v>44772</v>
      </c>
      <c r="V36" s="5"/>
      <c r="W36" s="4">
        <f t="shared" si="4"/>
        <v>44803</v>
      </c>
      <c r="X36" s="5"/>
    </row>
    <row r="37" spans="1:26" ht="15" thickBot="1" x14ac:dyDescent="0.35">
      <c r="A37" s="6" t="str">
        <f t="shared" si="4"/>
        <v/>
      </c>
      <c r="B37" s="7"/>
      <c r="C37" s="6">
        <f t="shared" si="4"/>
        <v>44500</v>
      </c>
      <c r="D37" s="7"/>
      <c r="E37" s="6" t="str">
        <f t="shared" si="4"/>
        <v/>
      </c>
      <c r="F37" s="7"/>
      <c r="G37" s="6">
        <f t="shared" si="4"/>
        <v>44561</v>
      </c>
      <c r="H37" s="7"/>
      <c r="I37" s="6">
        <f t="shared" si="4"/>
        <v>44592</v>
      </c>
      <c r="J37" s="7"/>
      <c r="K37" s="6" t="str">
        <f t="shared" si="4"/>
        <v/>
      </c>
      <c r="L37" s="7"/>
      <c r="M37" s="6">
        <f t="shared" si="4"/>
        <v>44651</v>
      </c>
      <c r="N37" s="7"/>
      <c r="O37" s="6" t="str">
        <f t="shared" si="4"/>
        <v/>
      </c>
      <c r="P37" s="7"/>
      <c r="Q37" s="6">
        <f t="shared" si="4"/>
        <v>44712</v>
      </c>
      <c r="R37" s="7"/>
      <c r="S37" s="6" t="str">
        <f t="shared" si="4"/>
        <v/>
      </c>
      <c r="T37" s="7"/>
      <c r="U37" s="6">
        <f t="shared" si="4"/>
        <v>44773</v>
      </c>
      <c r="V37" s="7"/>
      <c r="W37" s="6">
        <f t="shared" si="4"/>
        <v>44804</v>
      </c>
      <c r="X37" s="7"/>
      <c r="Z37" t="s">
        <v>21</v>
      </c>
    </row>
    <row r="38" spans="1:26" ht="15" thickTop="1" x14ac:dyDescent="0.3"/>
  </sheetData>
  <mergeCells count="12">
    <mergeCell ref="W6:X6"/>
    <mergeCell ref="K6:L6"/>
    <mergeCell ref="M6:N6"/>
    <mergeCell ref="O6:P6"/>
    <mergeCell ref="Q6:R6"/>
    <mergeCell ref="S6:T6"/>
    <mergeCell ref="U6:V6"/>
    <mergeCell ref="A6:B6"/>
    <mergeCell ref="C6:D6"/>
    <mergeCell ref="E6:F6"/>
    <mergeCell ref="G6:H6"/>
    <mergeCell ref="I6:J6"/>
  </mergeCells>
  <conditionalFormatting sqref="A7:X37">
    <cfRule type="containsText" dxfId="11" priority="2" operator="containsText" text="ABS">
      <formula>NOT(ISERROR(SEARCH("ABS",A7)))</formula>
    </cfRule>
    <cfRule type="containsText" dxfId="10" priority="4" operator="containsText" text="C">
      <formula>NOT(ISERROR(SEARCH("C",A7)))</formula>
    </cfRule>
    <cfRule type="expression" dxfId="9" priority="14">
      <formula>AND(A7&lt;&gt;"",WEEKDAY(A7,2)&gt;5)</formula>
    </cfRule>
    <cfRule type="expression" dxfId="6" priority="1">
      <formula>A7=TODAY()</formula>
    </cfRule>
  </conditionalFormatting>
  <conditionalFormatting sqref="A7:X37">
    <cfRule type="expression" dxfId="8" priority="5">
      <formula>COUNTIF(_Feries,A7)&gt;0</formula>
    </cfRule>
    <cfRule type="expression" dxfId="7" priority="13">
      <formula>COUNTIF(_Feries,A7)&gt;0</formula>
    </cfRule>
  </conditionalFormatting>
  <dataValidations count="1">
    <dataValidation type="list" allowBlank="1" showInputMessage="1" showErrorMessage="1" sqref="C3" xr:uid="{00C505E1-C815-4E04-AA95-EC062A384488}">
      <formula1>l_Mois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>
                  <from>
                    <xdr:col>3</xdr:col>
                    <xdr:colOff>15240</xdr:colOff>
                    <xdr:row>0</xdr:row>
                    <xdr:rowOff>175260</xdr:rowOff>
                  </from>
                  <to>
                    <xdr:col>3</xdr:col>
                    <xdr:colOff>228600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029D1C66-5D64-4712-9DC1-D8F198560923}">
            <xm:f>VLOOKUP(A7,Paramètres!#REF!+Paramètres!#REF!+Paramètres!#REF!,1,0)</xm:f>
            <x14:dxf/>
          </x14:cfRule>
          <xm:sqref>A7:X37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D15DC-9342-4A2B-8A62-140B6B86F762}">
  <dimension ref="B2:F28"/>
  <sheetViews>
    <sheetView showGridLines="0" topLeftCell="A10" workbookViewId="0">
      <selection activeCell="C15" sqref="C15"/>
    </sheetView>
  </sheetViews>
  <sheetFormatPr baseColWidth="10" defaultRowHeight="14.4" x14ac:dyDescent="0.3"/>
  <cols>
    <col min="1" max="1" width="3.77734375" style="9" customWidth="1"/>
    <col min="2" max="2" width="18.77734375" style="9" customWidth="1"/>
    <col min="3" max="3" width="11.5546875" style="9"/>
    <col min="4" max="4" width="51.44140625" style="9" bestFit="1" customWidth="1"/>
    <col min="5" max="5" width="3.77734375" style="9" customWidth="1"/>
    <col min="6" max="6" width="12.77734375" style="9" customWidth="1"/>
    <col min="7" max="7" width="3.77734375" style="9" customWidth="1"/>
    <col min="8" max="16384" width="11.5546875" style="9"/>
  </cols>
  <sheetData>
    <row r="2" spans="2:6" x14ac:dyDescent="0.3">
      <c r="B2" s="10" t="s">
        <v>23</v>
      </c>
      <c r="C2" s="11" t="s">
        <v>24</v>
      </c>
      <c r="D2" s="10" t="s">
        <v>25</v>
      </c>
      <c r="F2" s="10" t="s">
        <v>38</v>
      </c>
    </row>
    <row r="3" spans="2:6" x14ac:dyDescent="0.3">
      <c r="B3" s="10" t="s">
        <v>1</v>
      </c>
      <c r="C3" s="12" cm="1">
        <f t="array" ref="C3">_Date</f>
        <v>44197</v>
      </c>
      <c r="D3" s="14">
        <v>44562</v>
      </c>
      <c r="F3" s="10" t="s">
        <v>26</v>
      </c>
    </row>
    <row r="4" spans="2:6" x14ac:dyDescent="0.3">
      <c r="B4" s="10" t="s">
        <v>2</v>
      </c>
      <c r="C4" s="13">
        <f>ROUND(DATE(_Annee,4,MOD(234-11*MOD(_Annee,19),30))/7,0)*7-6</f>
        <v>44290</v>
      </c>
      <c r="D4" s="10" t="s">
        <v>13</v>
      </c>
      <c r="F4" s="10" t="s">
        <v>27</v>
      </c>
    </row>
    <row r="5" spans="2:6" x14ac:dyDescent="0.3">
      <c r="B5" s="10" t="s">
        <v>3</v>
      </c>
      <c r="C5" s="12">
        <f>C4+1</f>
        <v>44291</v>
      </c>
      <c r="D5" s="10" t="s">
        <v>14</v>
      </c>
      <c r="F5" s="10" t="s">
        <v>28</v>
      </c>
    </row>
    <row r="6" spans="2:6" x14ac:dyDescent="0.3">
      <c r="B6" s="10" t="s">
        <v>4</v>
      </c>
      <c r="C6" s="12">
        <f>DATE(_Annee,5,1)</f>
        <v>44317</v>
      </c>
      <c r="D6" s="10" t="s">
        <v>15</v>
      </c>
      <c r="F6" s="10" t="s">
        <v>29</v>
      </c>
    </row>
    <row r="7" spans="2:6" x14ac:dyDescent="0.3">
      <c r="B7" s="10" t="s">
        <v>5</v>
      </c>
      <c r="C7" s="12">
        <f>DATE(_Annee,5,8)</f>
        <v>44324</v>
      </c>
      <c r="D7" s="15">
        <v>44689</v>
      </c>
      <c r="F7" s="10" t="s">
        <v>30</v>
      </c>
    </row>
    <row r="8" spans="2:6" x14ac:dyDescent="0.3">
      <c r="B8" s="10" t="s">
        <v>6</v>
      </c>
      <c r="C8" s="12">
        <f>C4+39</f>
        <v>44329</v>
      </c>
      <c r="D8" s="10" t="s">
        <v>16</v>
      </c>
      <c r="F8" s="10" t="s">
        <v>31</v>
      </c>
    </row>
    <row r="9" spans="2:6" x14ac:dyDescent="0.3">
      <c r="B9" s="10" t="s">
        <v>7</v>
      </c>
      <c r="C9" s="12">
        <f>C4+49</f>
        <v>44339</v>
      </c>
      <c r="D9" s="10" t="s">
        <v>17</v>
      </c>
      <c r="F9" s="10" t="s">
        <v>32</v>
      </c>
    </row>
    <row r="10" spans="2:6" x14ac:dyDescent="0.3">
      <c r="B10" s="10" t="s">
        <v>20</v>
      </c>
      <c r="C10" s="12">
        <f>C4+50</f>
        <v>44340</v>
      </c>
      <c r="D10" s="10" t="s">
        <v>18</v>
      </c>
      <c r="F10" s="10" t="s">
        <v>33</v>
      </c>
    </row>
    <row r="11" spans="2:6" x14ac:dyDescent="0.3">
      <c r="B11" s="10" t="s">
        <v>8</v>
      </c>
      <c r="C11" s="12">
        <f>DATE(_Annee,7,14)</f>
        <v>44391</v>
      </c>
      <c r="D11" s="15">
        <v>44756</v>
      </c>
      <c r="F11" s="10" t="s">
        <v>34</v>
      </c>
    </row>
    <row r="12" spans="2:6" x14ac:dyDescent="0.3">
      <c r="B12" s="10" t="s">
        <v>9</v>
      </c>
      <c r="C12" s="12">
        <f>DATE(_Annee,8,15)</f>
        <v>44423</v>
      </c>
      <c r="D12" s="15" t="s">
        <v>19</v>
      </c>
      <c r="F12" s="10" t="s">
        <v>35</v>
      </c>
    </row>
    <row r="13" spans="2:6" x14ac:dyDescent="0.3">
      <c r="B13" s="10" t="s">
        <v>10</v>
      </c>
      <c r="C13" s="12">
        <f>DATE(_Annee,11,1)</f>
        <v>44501</v>
      </c>
      <c r="D13" s="15">
        <v>44866</v>
      </c>
      <c r="F13" s="10" t="s">
        <v>36</v>
      </c>
    </row>
    <row r="14" spans="2:6" x14ac:dyDescent="0.3">
      <c r="B14" s="10" t="s">
        <v>11</v>
      </c>
      <c r="C14" s="12">
        <f>DATE(_Annee,11,11)</f>
        <v>44511</v>
      </c>
      <c r="D14" s="15">
        <v>44876</v>
      </c>
      <c r="F14" s="10" t="s">
        <v>37</v>
      </c>
    </row>
    <row r="15" spans="2:6" x14ac:dyDescent="0.3">
      <c r="B15" s="10" t="s">
        <v>12</v>
      </c>
      <c r="C15" s="12">
        <f>DATE(_Annee,12,25)</f>
        <v>44555</v>
      </c>
      <c r="D15" s="15">
        <v>44920</v>
      </c>
    </row>
    <row r="16" spans="2:6" x14ac:dyDescent="0.3">
      <c r="B16" s="10" t="s">
        <v>1</v>
      </c>
      <c r="C16" s="12">
        <f>EDATE(C3,12)</f>
        <v>44562</v>
      </c>
      <c r="D16" s="15">
        <v>44562</v>
      </c>
    </row>
    <row r="17" spans="2:4" x14ac:dyDescent="0.3">
      <c r="B17" s="10" t="s">
        <v>2</v>
      </c>
      <c r="C17" s="12">
        <f>ROUND(DATE(YEAR(C16),4,MOD(234-11*MOD(YEAR(C16),19),30))/7,0)*7-6</f>
        <v>44668</v>
      </c>
      <c r="D17" s="15" t="s">
        <v>13</v>
      </c>
    </row>
    <row r="18" spans="2:4" x14ac:dyDescent="0.3">
      <c r="B18" s="10" t="s">
        <v>3</v>
      </c>
      <c r="C18" s="12">
        <f>C17+1</f>
        <v>44669</v>
      </c>
      <c r="D18" s="15" t="s">
        <v>14</v>
      </c>
    </row>
    <row r="19" spans="2:4" x14ac:dyDescent="0.3">
      <c r="B19" s="10" t="s">
        <v>4</v>
      </c>
      <c r="C19" s="12">
        <f>EDATE(C6,12)</f>
        <v>44682</v>
      </c>
      <c r="D19" s="15" t="s">
        <v>15</v>
      </c>
    </row>
    <row r="20" spans="2:4" x14ac:dyDescent="0.3">
      <c r="B20" s="10" t="s">
        <v>5</v>
      </c>
      <c r="C20" s="12">
        <f>EDATE(C7,12)</f>
        <v>44689</v>
      </c>
      <c r="D20" s="15">
        <v>44689</v>
      </c>
    </row>
    <row r="21" spans="2:4" x14ac:dyDescent="0.3">
      <c r="B21" s="10" t="s">
        <v>6</v>
      </c>
      <c r="C21" s="12">
        <f>C17+39</f>
        <v>44707</v>
      </c>
      <c r="D21" s="15" t="s">
        <v>16</v>
      </c>
    </row>
    <row r="22" spans="2:4" x14ac:dyDescent="0.3">
      <c r="B22" s="10" t="s">
        <v>7</v>
      </c>
      <c r="C22" s="12">
        <f>C17+49</f>
        <v>44717</v>
      </c>
      <c r="D22" s="15" t="s">
        <v>17</v>
      </c>
    </row>
    <row r="23" spans="2:4" x14ac:dyDescent="0.3">
      <c r="B23" s="10" t="s">
        <v>20</v>
      </c>
      <c r="C23" s="12">
        <f>C17+50</f>
        <v>44718</v>
      </c>
      <c r="D23" s="15" t="s">
        <v>18</v>
      </c>
    </row>
    <row r="24" spans="2:4" x14ac:dyDescent="0.3">
      <c r="B24" s="10" t="s">
        <v>8</v>
      </c>
      <c r="C24" s="12">
        <f>EDATE(C11,12)</f>
        <v>44756</v>
      </c>
      <c r="D24" s="15">
        <v>44756</v>
      </c>
    </row>
    <row r="25" spans="2:4" x14ac:dyDescent="0.3">
      <c r="B25" s="10" t="s">
        <v>9</v>
      </c>
      <c r="C25" s="12">
        <f>EDATE(C12,12)</f>
        <v>44788</v>
      </c>
      <c r="D25" s="15" t="s">
        <v>19</v>
      </c>
    </row>
    <row r="26" spans="2:4" x14ac:dyDescent="0.3">
      <c r="B26" s="10" t="s">
        <v>10</v>
      </c>
      <c r="C26" s="12">
        <f>EDATE(C13,12)</f>
        <v>44866</v>
      </c>
      <c r="D26" s="15">
        <v>44866</v>
      </c>
    </row>
    <row r="27" spans="2:4" x14ac:dyDescent="0.3">
      <c r="B27" s="10" t="s">
        <v>11</v>
      </c>
      <c r="C27" s="12">
        <f>EDATE(C14,12)</f>
        <v>44876</v>
      </c>
      <c r="D27" s="15">
        <v>44876</v>
      </c>
    </row>
    <row r="28" spans="2:4" x14ac:dyDescent="0.3">
      <c r="B28" s="10" t="s">
        <v>12</v>
      </c>
      <c r="C28" s="12">
        <f>EDATE(C15,12)</f>
        <v>44920</v>
      </c>
      <c r="D28" s="15">
        <v>44920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 ANNUEL</vt:lpstr>
      <vt:lpstr>Paramètres</vt:lpstr>
      <vt:lpstr>_Annee</vt:lpstr>
      <vt:lpstr>_Feries</vt:lpstr>
      <vt:lpstr>_Mois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Betty</dc:creator>
  <cp:lastModifiedBy>JoDan</cp:lastModifiedBy>
  <dcterms:created xsi:type="dcterms:W3CDTF">2022-06-13T14:07:17Z</dcterms:created>
  <dcterms:modified xsi:type="dcterms:W3CDTF">2022-06-15T09:44:16Z</dcterms:modified>
</cp:coreProperties>
</file>