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5ABD95E0-C872-4AF4-B163-E4C6E6F1AEE7}" xr6:coauthVersionLast="47" xr6:coauthVersionMax="47" xr10:uidLastSave="{00000000-0000-0000-0000-000000000000}"/>
  <bookViews>
    <workbookView xWindow="-108" yWindow="-108" windowWidth="23256" windowHeight="12576" xr2:uid="{536D9C6C-2A48-4507-B8FA-672847C320A4}"/>
  </bookViews>
  <sheets>
    <sheet name="Planning" sheetId="1" r:id="rId1"/>
    <sheet name="Paramètres" sheetId="3" r:id="rId2"/>
    <sheet name="Date" sheetId="5" r:id="rId3"/>
  </sheets>
  <definedNames>
    <definedName name="_Annee">Planning!$A$2</definedName>
    <definedName name="_Feries">t_Jours_fériés[Dates]</definedName>
    <definedName name="DVacA">t_Vacances_Scolaires[Début ( A )]</definedName>
    <definedName name="DVacB">t_Vacances_Scolaires[Début ( B )]</definedName>
    <definedName name="DVacC">t_Vacances_Scolaires[Début( C )]</definedName>
    <definedName name="FVacA">t_Vacances_Scolaires[Fin ( A )]</definedName>
    <definedName name="FVacB">t_Vacances_Scolaires[Fin ( B )]</definedName>
    <definedName name="FVacC">t_Vacances_Scolaires[Fin( C )]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92" i="1" l="1"/>
  <c r="A84" i="1"/>
  <c r="A76" i="1"/>
  <c r="A68" i="1"/>
  <c r="A60" i="1"/>
  <c r="A52" i="1"/>
  <c r="A44" i="1"/>
  <c r="A36" i="1"/>
  <c r="A28" i="1"/>
  <c r="A20" i="1"/>
  <c r="A12" i="1"/>
  <c r="A4" i="1"/>
  <c r="C5" i="3" l="1"/>
  <c r="C9" i="3" s="1"/>
  <c r="C16" i="3"/>
  <c r="C15" i="3"/>
  <c r="C14" i="3"/>
  <c r="C13" i="3"/>
  <c r="C12" i="3"/>
  <c r="C8" i="3"/>
  <c r="C7" i="3"/>
  <c r="C4" i="3"/>
  <c r="C6" i="3" l="1"/>
  <c r="C10" i="3"/>
  <c r="C11" i="3"/>
  <c r="C2" i="1" l="1"/>
  <c r="AC25" i="1" l="1"/>
  <c r="AC24" i="1" s="1"/>
  <c r="Y25" i="1"/>
  <c r="Y24" i="1" s="1"/>
  <c r="U25" i="1"/>
  <c r="U24" i="1" s="1"/>
  <c r="Q25" i="1"/>
  <c r="Q24" i="1" s="1"/>
  <c r="M25" i="1"/>
  <c r="M24" i="1" s="1"/>
  <c r="I25" i="1"/>
  <c r="I24" i="1" s="1"/>
  <c r="E25" i="1"/>
  <c r="E24" i="1" s="1"/>
  <c r="AB25" i="1"/>
  <c r="AB24" i="1" s="1"/>
  <c r="X25" i="1"/>
  <c r="X24" i="1" s="1"/>
  <c r="T25" i="1"/>
  <c r="T24" i="1" s="1"/>
  <c r="P25" i="1"/>
  <c r="P24" i="1" s="1"/>
  <c r="L25" i="1"/>
  <c r="L24" i="1" s="1"/>
  <c r="H25" i="1"/>
  <c r="H24" i="1" s="1"/>
  <c r="D25" i="1"/>
  <c r="D24" i="1" s="1"/>
  <c r="W25" i="1"/>
  <c r="W24" i="1" s="1"/>
  <c r="O25" i="1"/>
  <c r="O24" i="1" s="1"/>
  <c r="G25" i="1"/>
  <c r="G24" i="1" s="1"/>
  <c r="AD25" i="1"/>
  <c r="N25" i="1"/>
  <c r="N24" i="1" s="1"/>
  <c r="S25" i="1"/>
  <c r="S24" i="1" s="1"/>
  <c r="C25" i="1"/>
  <c r="C24" i="1" s="1"/>
  <c r="V25" i="1"/>
  <c r="V24" i="1" s="1"/>
  <c r="F25" i="1"/>
  <c r="F24" i="1" s="1"/>
  <c r="AA25" i="1"/>
  <c r="AA24" i="1" s="1"/>
  <c r="K25" i="1"/>
  <c r="K24" i="1" s="1"/>
  <c r="Z25" i="1"/>
  <c r="Z24" i="1" s="1"/>
  <c r="R25" i="1"/>
  <c r="R24" i="1" s="1"/>
  <c r="J25" i="1"/>
  <c r="J24" i="1" s="1"/>
  <c r="AD97" i="1"/>
  <c r="Z97" i="1"/>
  <c r="Z96" i="1" s="1"/>
  <c r="V97" i="1"/>
  <c r="V96" i="1" s="1"/>
  <c r="AC97" i="1"/>
  <c r="AC96" i="1" s="1"/>
  <c r="Y97" i="1"/>
  <c r="Y96" i="1" s="1"/>
  <c r="U97" i="1"/>
  <c r="U96" i="1" s="1"/>
  <c r="Q97" i="1"/>
  <c r="Q96" i="1" s="1"/>
  <c r="M97" i="1"/>
  <c r="M96" i="1" s="1"/>
  <c r="I97" i="1"/>
  <c r="I96" i="1" s="1"/>
  <c r="E97" i="1"/>
  <c r="E96" i="1" s="1"/>
  <c r="AB97" i="1"/>
  <c r="AB96" i="1" s="1"/>
  <c r="X97" i="1"/>
  <c r="X96" i="1" s="1"/>
  <c r="T97" i="1"/>
  <c r="T96" i="1" s="1"/>
  <c r="P97" i="1"/>
  <c r="P96" i="1" s="1"/>
  <c r="L97" i="1"/>
  <c r="L96" i="1" s="1"/>
  <c r="H97" i="1"/>
  <c r="H96" i="1" s="1"/>
  <c r="D97" i="1"/>
  <c r="D96" i="1" s="1"/>
  <c r="AA97" i="1"/>
  <c r="AA96" i="1" s="1"/>
  <c r="S97" i="1"/>
  <c r="S96" i="1" s="1"/>
  <c r="K97" i="1"/>
  <c r="C97" i="1"/>
  <c r="C96" i="1" s="1"/>
  <c r="O97" i="1"/>
  <c r="O96" i="1" s="1"/>
  <c r="N97" i="1"/>
  <c r="N96" i="1" s="1"/>
  <c r="R97" i="1"/>
  <c r="R96" i="1" s="1"/>
  <c r="J97" i="1"/>
  <c r="J96" i="1" s="1"/>
  <c r="G97" i="1"/>
  <c r="G96" i="1" s="1"/>
  <c r="W97" i="1"/>
  <c r="W96" i="1" s="1"/>
  <c r="F97" i="1"/>
  <c r="F96" i="1" s="1"/>
  <c r="AC41" i="1"/>
  <c r="AC40" i="1" s="1"/>
  <c r="Y41" i="1"/>
  <c r="Y40" i="1" s="1"/>
  <c r="U41" i="1"/>
  <c r="U40" i="1" s="1"/>
  <c r="Q41" i="1"/>
  <c r="Q40" i="1" s="1"/>
  <c r="M41" i="1"/>
  <c r="M40" i="1" s="1"/>
  <c r="I41" i="1"/>
  <c r="I40" i="1" s="1"/>
  <c r="E41" i="1"/>
  <c r="E40" i="1" s="1"/>
  <c r="AB41" i="1"/>
  <c r="AB40" i="1" s="1"/>
  <c r="X41" i="1"/>
  <c r="X40" i="1" s="1"/>
  <c r="T41" i="1"/>
  <c r="T40" i="1" s="1"/>
  <c r="P41" i="1"/>
  <c r="P40" i="1" s="1"/>
  <c r="L41" i="1"/>
  <c r="L40" i="1" s="1"/>
  <c r="H41" i="1"/>
  <c r="H40" i="1" s="1"/>
  <c r="D41" i="1"/>
  <c r="D40" i="1" s="1"/>
  <c r="W41" i="1"/>
  <c r="W40" i="1" s="1"/>
  <c r="O41" i="1"/>
  <c r="O40" i="1" s="1"/>
  <c r="G41" i="1"/>
  <c r="G40" i="1" s="1"/>
  <c r="AA41" i="1"/>
  <c r="AA40" i="1" s="1"/>
  <c r="S41" i="1"/>
  <c r="S40" i="1" s="1"/>
  <c r="C41" i="1"/>
  <c r="C40" i="1" s="1"/>
  <c r="R41" i="1"/>
  <c r="R40" i="1" s="1"/>
  <c r="AD41" i="1"/>
  <c r="V41" i="1"/>
  <c r="V40" i="1" s="1"/>
  <c r="N41" i="1"/>
  <c r="N40" i="1" s="1"/>
  <c r="F41" i="1"/>
  <c r="F40" i="1" s="1"/>
  <c r="K41" i="1"/>
  <c r="K40" i="1" s="1"/>
  <c r="Z41" i="1"/>
  <c r="Z40" i="1" s="1"/>
  <c r="J41" i="1"/>
  <c r="J40" i="1" s="1"/>
  <c r="AC73" i="1"/>
  <c r="AC72" i="1" s="1"/>
  <c r="Y73" i="1"/>
  <c r="Y72" i="1" s="1"/>
  <c r="U73" i="1"/>
  <c r="U72" i="1" s="1"/>
  <c r="Q73" i="1"/>
  <c r="Q72" i="1" s="1"/>
  <c r="M73" i="1"/>
  <c r="M72" i="1" s="1"/>
  <c r="I73" i="1"/>
  <c r="I72" i="1" s="1"/>
  <c r="E73" i="1"/>
  <c r="E72" i="1" s="1"/>
  <c r="AB73" i="1"/>
  <c r="AB72" i="1" s="1"/>
  <c r="X73" i="1"/>
  <c r="X72" i="1" s="1"/>
  <c r="T73" i="1"/>
  <c r="T72" i="1" s="1"/>
  <c r="P73" i="1"/>
  <c r="P72" i="1" s="1"/>
  <c r="L73" i="1"/>
  <c r="L72" i="1" s="1"/>
  <c r="H73" i="1"/>
  <c r="H72" i="1" s="1"/>
  <c r="D73" i="1"/>
  <c r="D72" i="1" s="1"/>
  <c r="W73" i="1"/>
  <c r="W72" i="1" s="1"/>
  <c r="O73" i="1"/>
  <c r="O72" i="1" s="1"/>
  <c r="G73" i="1"/>
  <c r="G72" i="1" s="1"/>
  <c r="AA73" i="1"/>
  <c r="AA72" i="1" s="1"/>
  <c r="K73" i="1"/>
  <c r="K72" i="1" s="1"/>
  <c r="Z73" i="1"/>
  <c r="Z72" i="1" s="1"/>
  <c r="J73" i="1"/>
  <c r="J72" i="1" s="1"/>
  <c r="AD73" i="1"/>
  <c r="V73" i="1"/>
  <c r="V72" i="1" s="1"/>
  <c r="N73" i="1"/>
  <c r="N72" i="1" s="1"/>
  <c r="F73" i="1"/>
  <c r="F72" i="1" s="1"/>
  <c r="S73" i="1"/>
  <c r="S72" i="1" s="1"/>
  <c r="C73" i="1"/>
  <c r="R73" i="1"/>
  <c r="R72" i="1" s="1"/>
  <c r="AC9" i="1"/>
  <c r="AC8" i="1" s="1"/>
  <c r="Y9" i="1"/>
  <c r="Y8" i="1" s="1"/>
  <c r="U9" i="1"/>
  <c r="U8" i="1" s="1"/>
  <c r="Q9" i="1"/>
  <c r="Q8" i="1" s="1"/>
  <c r="M9" i="1"/>
  <c r="M8" i="1" s="1"/>
  <c r="I9" i="1"/>
  <c r="I8" i="1" s="1"/>
  <c r="E9" i="1"/>
  <c r="E8" i="1" s="1"/>
  <c r="AB9" i="1"/>
  <c r="AB8" i="1" s="1"/>
  <c r="X9" i="1"/>
  <c r="X8" i="1" s="1"/>
  <c r="T9" i="1"/>
  <c r="T8" i="1" s="1"/>
  <c r="P9" i="1"/>
  <c r="P8" i="1" s="1"/>
  <c r="L9" i="1"/>
  <c r="L8" i="1" s="1"/>
  <c r="H9" i="1"/>
  <c r="H8" i="1" s="1"/>
  <c r="D9" i="1"/>
  <c r="D8" i="1" s="1"/>
  <c r="W9" i="1"/>
  <c r="W8" i="1" s="1"/>
  <c r="O9" i="1"/>
  <c r="O8" i="1" s="1"/>
  <c r="G9" i="1"/>
  <c r="G8" i="1" s="1"/>
  <c r="AD9" i="1"/>
  <c r="V9" i="1"/>
  <c r="N9" i="1"/>
  <c r="N8" i="1" s="1"/>
  <c r="F9" i="1"/>
  <c r="F8" i="1" s="1"/>
  <c r="S9" i="1"/>
  <c r="S8" i="1" s="1"/>
  <c r="C9" i="1"/>
  <c r="AA9" i="1"/>
  <c r="AA8" i="1" s="1"/>
  <c r="K9" i="1"/>
  <c r="K8" i="1" s="1"/>
  <c r="R9" i="1"/>
  <c r="R8" i="1" s="1"/>
  <c r="J9" i="1"/>
  <c r="J8" i="1" s="1"/>
  <c r="Z9" i="1"/>
  <c r="Z8" i="1" s="1"/>
  <c r="AC33" i="1"/>
  <c r="AC32" i="1" s="1"/>
  <c r="Y33" i="1"/>
  <c r="Y32" i="1" s="1"/>
  <c r="U33" i="1"/>
  <c r="U32" i="1" s="1"/>
  <c r="Q33" i="1"/>
  <c r="Q32" i="1" s="1"/>
  <c r="M33" i="1"/>
  <c r="M32" i="1" s="1"/>
  <c r="I33" i="1"/>
  <c r="I32" i="1" s="1"/>
  <c r="E33" i="1"/>
  <c r="E32" i="1" s="1"/>
  <c r="AB33" i="1"/>
  <c r="AB32" i="1" s="1"/>
  <c r="X33" i="1"/>
  <c r="X32" i="1" s="1"/>
  <c r="T33" i="1"/>
  <c r="T32" i="1" s="1"/>
  <c r="P33" i="1"/>
  <c r="P32" i="1" s="1"/>
  <c r="L33" i="1"/>
  <c r="L32" i="1" s="1"/>
  <c r="H33" i="1"/>
  <c r="H32" i="1" s="1"/>
  <c r="D33" i="1"/>
  <c r="D32" i="1" s="1"/>
  <c r="AA33" i="1"/>
  <c r="AA32" i="1" s="1"/>
  <c r="S33" i="1"/>
  <c r="S32" i="1" s="1"/>
  <c r="K33" i="1"/>
  <c r="K32" i="1" s="1"/>
  <c r="C33" i="1"/>
  <c r="Z33" i="1"/>
  <c r="Z32" i="1" s="1"/>
  <c r="J33" i="1"/>
  <c r="J32" i="1" s="1"/>
  <c r="O33" i="1"/>
  <c r="O32" i="1" s="1"/>
  <c r="G33" i="1"/>
  <c r="R33" i="1"/>
  <c r="R32" i="1" s="1"/>
  <c r="W33" i="1"/>
  <c r="W32" i="1" s="1"/>
  <c r="AD33" i="1"/>
  <c r="V33" i="1"/>
  <c r="V32" i="1" s="1"/>
  <c r="N33" i="1"/>
  <c r="N32" i="1" s="1"/>
  <c r="F33" i="1"/>
  <c r="F32" i="1" s="1"/>
  <c r="AC65" i="1"/>
  <c r="AC64" i="1" s="1"/>
  <c r="Y65" i="1"/>
  <c r="Y64" i="1" s="1"/>
  <c r="U65" i="1"/>
  <c r="U64" i="1" s="1"/>
  <c r="Q65" i="1"/>
  <c r="Q64" i="1" s="1"/>
  <c r="M65" i="1"/>
  <c r="M64" i="1" s="1"/>
  <c r="I65" i="1"/>
  <c r="I64" i="1" s="1"/>
  <c r="E65" i="1"/>
  <c r="E64" i="1" s="1"/>
  <c r="AB65" i="1"/>
  <c r="AB64" i="1" s="1"/>
  <c r="X65" i="1"/>
  <c r="X64" i="1" s="1"/>
  <c r="T65" i="1"/>
  <c r="T64" i="1" s="1"/>
  <c r="P65" i="1"/>
  <c r="P64" i="1" s="1"/>
  <c r="L65" i="1"/>
  <c r="L64" i="1" s="1"/>
  <c r="H65" i="1"/>
  <c r="H64" i="1" s="1"/>
  <c r="D65" i="1"/>
  <c r="D64" i="1" s="1"/>
  <c r="AA65" i="1"/>
  <c r="AA64" i="1" s="1"/>
  <c r="S65" i="1"/>
  <c r="S64" i="1" s="1"/>
  <c r="K65" i="1"/>
  <c r="K64" i="1" s="1"/>
  <c r="C65" i="1"/>
  <c r="W65" i="1"/>
  <c r="W64" i="1" s="1"/>
  <c r="G65" i="1"/>
  <c r="G64" i="1" s="1"/>
  <c r="V65" i="1"/>
  <c r="V64" i="1" s="1"/>
  <c r="F65" i="1"/>
  <c r="F64" i="1" s="1"/>
  <c r="Z65" i="1"/>
  <c r="Z64" i="1" s="1"/>
  <c r="R65" i="1"/>
  <c r="R64" i="1" s="1"/>
  <c r="J65" i="1"/>
  <c r="J64" i="1" s="1"/>
  <c r="O65" i="1"/>
  <c r="O64" i="1" s="1"/>
  <c r="AD65" i="1"/>
  <c r="N65" i="1"/>
  <c r="N64" i="1" s="1"/>
  <c r="AC17" i="1"/>
  <c r="AC16" i="1" s="1"/>
  <c r="Y17" i="1"/>
  <c r="Y16" i="1" s="1"/>
  <c r="U17" i="1"/>
  <c r="U16" i="1" s="1"/>
  <c r="Q17" i="1"/>
  <c r="Q16" i="1" s="1"/>
  <c r="M17" i="1"/>
  <c r="M16" i="1" s="1"/>
  <c r="I17" i="1"/>
  <c r="I16" i="1" s="1"/>
  <c r="E17" i="1"/>
  <c r="E16" i="1" s="1"/>
  <c r="AB17" i="1"/>
  <c r="AB16" i="1" s="1"/>
  <c r="X17" i="1"/>
  <c r="X16" i="1" s="1"/>
  <c r="T17" i="1"/>
  <c r="T16" i="1" s="1"/>
  <c r="P17" i="1"/>
  <c r="P16" i="1" s="1"/>
  <c r="L17" i="1"/>
  <c r="L16" i="1" s="1"/>
  <c r="H17" i="1"/>
  <c r="H16" i="1" s="1"/>
  <c r="D17" i="1"/>
  <c r="D16" i="1" s="1"/>
  <c r="AA17" i="1"/>
  <c r="AA16" i="1" s="1"/>
  <c r="S17" i="1"/>
  <c r="S16" i="1" s="1"/>
  <c r="K17" i="1"/>
  <c r="K16" i="1" s="1"/>
  <c r="C17" i="1"/>
  <c r="Z17" i="1"/>
  <c r="Z16" i="1" s="1"/>
  <c r="J17" i="1"/>
  <c r="J16" i="1" s="1"/>
  <c r="G17" i="1"/>
  <c r="G16" i="1" s="1"/>
  <c r="R17" i="1"/>
  <c r="R16" i="1" s="1"/>
  <c r="W17" i="1"/>
  <c r="W16" i="1" s="1"/>
  <c r="O17" i="1"/>
  <c r="O16" i="1" s="1"/>
  <c r="V17" i="1"/>
  <c r="V16" i="1" s="1"/>
  <c r="N17" i="1"/>
  <c r="N16" i="1" s="1"/>
  <c r="F17" i="1"/>
  <c r="F16" i="1" s="1"/>
  <c r="AD17" i="1"/>
  <c r="AC49" i="1"/>
  <c r="AC48" i="1" s="1"/>
  <c r="Y49" i="1"/>
  <c r="Y48" i="1" s="1"/>
  <c r="U49" i="1"/>
  <c r="U48" i="1" s="1"/>
  <c r="Q49" i="1"/>
  <c r="Q48" i="1" s="1"/>
  <c r="M49" i="1"/>
  <c r="M48" i="1" s="1"/>
  <c r="I49" i="1"/>
  <c r="I48" i="1" s="1"/>
  <c r="E49" i="1"/>
  <c r="E48" i="1" s="1"/>
  <c r="AB49" i="1"/>
  <c r="AB48" i="1" s="1"/>
  <c r="X49" i="1"/>
  <c r="X48" i="1" s="1"/>
  <c r="T49" i="1"/>
  <c r="T48" i="1" s="1"/>
  <c r="P49" i="1"/>
  <c r="P48" i="1" s="1"/>
  <c r="L49" i="1"/>
  <c r="L48" i="1" s="1"/>
  <c r="H49" i="1"/>
  <c r="H48" i="1" s="1"/>
  <c r="D49" i="1"/>
  <c r="D48" i="1" s="1"/>
  <c r="AA49" i="1"/>
  <c r="AA48" i="1" s="1"/>
  <c r="S49" i="1"/>
  <c r="S48" i="1" s="1"/>
  <c r="K49" i="1"/>
  <c r="K48" i="1" s="1"/>
  <c r="C49" i="1"/>
  <c r="O49" i="1"/>
  <c r="O48" i="1" s="1"/>
  <c r="V49" i="1"/>
  <c r="V48" i="1" s="1"/>
  <c r="F49" i="1"/>
  <c r="F48" i="1" s="1"/>
  <c r="Z49" i="1"/>
  <c r="Z48" i="1" s="1"/>
  <c r="R49" i="1"/>
  <c r="R48" i="1" s="1"/>
  <c r="J49" i="1"/>
  <c r="J48" i="1" s="1"/>
  <c r="W49" i="1"/>
  <c r="W48" i="1" s="1"/>
  <c r="G49" i="1"/>
  <c r="G48" i="1" s="1"/>
  <c r="AD49" i="1"/>
  <c r="N49" i="1"/>
  <c r="N48" i="1" s="1"/>
  <c r="AC81" i="1"/>
  <c r="AC80" i="1" s="1"/>
  <c r="Y81" i="1"/>
  <c r="Y80" i="1" s="1"/>
  <c r="U81" i="1"/>
  <c r="U80" i="1" s="1"/>
  <c r="Q81" i="1"/>
  <c r="Q80" i="1" s="1"/>
  <c r="M81" i="1"/>
  <c r="M80" i="1" s="1"/>
  <c r="I81" i="1"/>
  <c r="I80" i="1" s="1"/>
  <c r="E81" i="1"/>
  <c r="E80" i="1" s="1"/>
  <c r="AB81" i="1"/>
  <c r="AB80" i="1" s="1"/>
  <c r="X81" i="1"/>
  <c r="X80" i="1" s="1"/>
  <c r="T81" i="1"/>
  <c r="T80" i="1" s="1"/>
  <c r="P81" i="1"/>
  <c r="P80" i="1" s="1"/>
  <c r="L81" i="1"/>
  <c r="L80" i="1" s="1"/>
  <c r="H81" i="1"/>
  <c r="H80" i="1" s="1"/>
  <c r="D81" i="1"/>
  <c r="D80" i="1" s="1"/>
  <c r="AA81" i="1"/>
  <c r="AA80" i="1" s="1"/>
  <c r="S81" i="1"/>
  <c r="S80" i="1" s="1"/>
  <c r="K81" i="1"/>
  <c r="K80" i="1" s="1"/>
  <c r="C81" i="1"/>
  <c r="O81" i="1"/>
  <c r="O80" i="1" s="1"/>
  <c r="AD81" i="1"/>
  <c r="N81" i="1"/>
  <c r="N80" i="1" s="1"/>
  <c r="Z81" i="1"/>
  <c r="Z80" i="1" s="1"/>
  <c r="R81" i="1"/>
  <c r="R80" i="1" s="1"/>
  <c r="J81" i="1"/>
  <c r="J80" i="1" s="1"/>
  <c r="W81" i="1"/>
  <c r="W80" i="1" s="1"/>
  <c r="G81" i="1"/>
  <c r="G80" i="1" s="1"/>
  <c r="V81" i="1"/>
  <c r="V80" i="1" s="1"/>
  <c r="F81" i="1"/>
  <c r="F80" i="1" s="1"/>
  <c r="AC57" i="1"/>
  <c r="AC56" i="1" s="1"/>
  <c r="Y57" i="1"/>
  <c r="Y56" i="1" s="1"/>
  <c r="U57" i="1"/>
  <c r="U56" i="1" s="1"/>
  <c r="Q57" i="1"/>
  <c r="Q56" i="1" s="1"/>
  <c r="M57" i="1"/>
  <c r="M56" i="1" s="1"/>
  <c r="I57" i="1"/>
  <c r="I56" i="1" s="1"/>
  <c r="E57" i="1"/>
  <c r="E56" i="1" s="1"/>
  <c r="AB57" i="1"/>
  <c r="AB56" i="1" s="1"/>
  <c r="X57" i="1"/>
  <c r="X56" i="1" s="1"/>
  <c r="T57" i="1"/>
  <c r="T56" i="1" s="1"/>
  <c r="P57" i="1"/>
  <c r="P56" i="1" s="1"/>
  <c r="L57" i="1"/>
  <c r="L56" i="1" s="1"/>
  <c r="H57" i="1"/>
  <c r="H56" i="1" s="1"/>
  <c r="D57" i="1"/>
  <c r="D56" i="1" s="1"/>
  <c r="W57" i="1"/>
  <c r="W56" i="1" s="1"/>
  <c r="O57" i="1"/>
  <c r="O56" i="1" s="1"/>
  <c r="G57" i="1"/>
  <c r="G56" i="1" s="1"/>
  <c r="S57" i="1"/>
  <c r="S56" i="1" s="1"/>
  <c r="C57" i="1"/>
  <c r="J57" i="1"/>
  <c r="J56" i="1" s="1"/>
  <c r="AD57" i="1"/>
  <c r="V57" i="1"/>
  <c r="V56" i="1" s="1"/>
  <c r="N57" i="1"/>
  <c r="N56" i="1" s="1"/>
  <c r="F57" i="1"/>
  <c r="F56" i="1" s="1"/>
  <c r="AA57" i="1"/>
  <c r="AA56" i="1" s="1"/>
  <c r="K57" i="1"/>
  <c r="K56" i="1" s="1"/>
  <c r="Z57" i="1"/>
  <c r="Z56" i="1" s="1"/>
  <c r="R57" i="1"/>
  <c r="AC89" i="1"/>
  <c r="AC88" i="1" s="1"/>
  <c r="Y89" i="1"/>
  <c r="Y88" i="1" s="1"/>
  <c r="U89" i="1"/>
  <c r="U88" i="1" s="1"/>
  <c r="Q89" i="1"/>
  <c r="Q88" i="1" s="1"/>
  <c r="M89" i="1"/>
  <c r="M88" i="1" s="1"/>
  <c r="I89" i="1"/>
  <c r="I88" i="1" s="1"/>
  <c r="E89" i="1"/>
  <c r="E88" i="1" s="1"/>
  <c r="AB89" i="1"/>
  <c r="AB88" i="1" s="1"/>
  <c r="X89" i="1"/>
  <c r="X88" i="1" s="1"/>
  <c r="T89" i="1"/>
  <c r="T88" i="1" s="1"/>
  <c r="P89" i="1"/>
  <c r="P88" i="1" s="1"/>
  <c r="L89" i="1"/>
  <c r="L88" i="1" s="1"/>
  <c r="H89" i="1"/>
  <c r="H88" i="1" s="1"/>
  <c r="D89" i="1"/>
  <c r="D88" i="1" s="1"/>
  <c r="W89" i="1"/>
  <c r="W88" i="1" s="1"/>
  <c r="O89" i="1"/>
  <c r="O88" i="1" s="1"/>
  <c r="G89" i="1"/>
  <c r="G88" i="1" s="1"/>
  <c r="S89" i="1"/>
  <c r="S88" i="1" s="1"/>
  <c r="C89" i="1"/>
  <c r="Z89" i="1"/>
  <c r="Z88" i="1" s="1"/>
  <c r="J89" i="1"/>
  <c r="J88" i="1" s="1"/>
  <c r="AD89" i="1"/>
  <c r="V89" i="1"/>
  <c r="V88" i="1" s="1"/>
  <c r="N89" i="1"/>
  <c r="N88" i="1" s="1"/>
  <c r="F89" i="1"/>
  <c r="F88" i="1" s="1"/>
  <c r="AA89" i="1"/>
  <c r="AA88" i="1" s="1"/>
  <c r="K89" i="1"/>
  <c r="K88" i="1" s="1"/>
  <c r="R89" i="1"/>
  <c r="R88" i="1" s="1"/>
  <c r="C92" i="1"/>
  <c r="P28" i="1"/>
  <c r="P92" i="1"/>
  <c r="C20" i="1"/>
  <c r="F4" i="1"/>
  <c r="H12" i="1"/>
  <c r="U20" i="1"/>
  <c r="Z20" i="1"/>
  <c r="D92" i="1"/>
  <c r="X20" i="1"/>
  <c r="L92" i="1" l="1"/>
  <c r="K96" i="1"/>
  <c r="AE81" i="1"/>
  <c r="AD80" i="1"/>
  <c r="AE17" i="1"/>
  <c r="AD16" i="1"/>
  <c r="C84" i="1"/>
  <c r="C88" i="1"/>
  <c r="C52" i="1"/>
  <c r="C56" i="1"/>
  <c r="AE49" i="1"/>
  <c r="AD48" i="1"/>
  <c r="AE65" i="1"/>
  <c r="AD64" i="1"/>
  <c r="C4" i="1"/>
  <c r="C8" i="1"/>
  <c r="V4" i="1"/>
  <c r="V8" i="1"/>
  <c r="C68" i="1"/>
  <c r="C72" i="1"/>
  <c r="R52" i="1"/>
  <c r="R56" i="1"/>
  <c r="AE89" i="1"/>
  <c r="AD88" i="1"/>
  <c r="C76" i="1"/>
  <c r="C80" i="1"/>
  <c r="C44" i="1"/>
  <c r="C48" i="1"/>
  <c r="C12" i="1"/>
  <c r="C16" i="1"/>
  <c r="C60" i="1"/>
  <c r="C64" i="1"/>
  <c r="H28" i="1"/>
  <c r="G32" i="1"/>
  <c r="C28" i="1"/>
  <c r="C32" i="1"/>
  <c r="AE9" i="1"/>
  <c r="AE8" i="1" s="1"/>
  <c r="AD8" i="1"/>
  <c r="AE73" i="1"/>
  <c r="AD72" i="1"/>
  <c r="AE41" i="1"/>
  <c r="AD40" i="1"/>
  <c r="AE25" i="1"/>
  <c r="AD24" i="1"/>
  <c r="AE57" i="1"/>
  <c r="AD56" i="1"/>
  <c r="AE33" i="1"/>
  <c r="AD32" i="1"/>
  <c r="AE97" i="1"/>
  <c r="AD96" i="1"/>
  <c r="X12" i="1"/>
  <c r="I28" i="1"/>
  <c r="I4" i="1"/>
  <c r="W20" i="1"/>
  <c r="X76" i="1"/>
  <c r="T92" i="1"/>
  <c r="H76" i="1"/>
  <c r="J60" i="1"/>
  <c r="Y60" i="1"/>
  <c r="Y28" i="1"/>
  <c r="Y12" i="1"/>
  <c r="I44" i="1"/>
  <c r="Y44" i="1"/>
  <c r="U84" i="1"/>
  <c r="D76" i="1"/>
  <c r="U12" i="1"/>
  <c r="V28" i="1"/>
  <c r="E4" i="1"/>
  <c r="P76" i="1"/>
  <c r="D60" i="1"/>
  <c r="P4" i="1"/>
  <c r="U52" i="1"/>
  <c r="Z60" i="1"/>
  <c r="X84" i="1"/>
  <c r="AB44" i="1"/>
  <c r="P12" i="1"/>
  <c r="AB28" i="1"/>
  <c r="Q4" i="1"/>
  <c r="T84" i="1"/>
  <c r="T52" i="1"/>
  <c r="M84" i="1"/>
  <c r="AC84" i="1"/>
  <c r="L52" i="1"/>
  <c r="AB52" i="1"/>
  <c r="T76" i="1"/>
  <c r="T44" i="1"/>
  <c r="L12" i="1"/>
  <c r="AB12" i="1"/>
  <c r="H60" i="1"/>
  <c r="T60" i="1"/>
  <c r="X28" i="1"/>
  <c r="L28" i="1"/>
  <c r="L4" i="1"/>
  <c r="M68" i="1"/>
  <c r="AC68" i="1"/>
  <c r="L36" i="1"/>
  <c r="AB36" i="1"/>
  <c r="H92" i="1"/>
  <c r="X92" i="1"/>
  <c r="N92" i="1"/>
  <c r="X52" i="1"/>
  <c r="E52" i="1"/>
  <c r="E12" i="1"/>
  <c r="P60" i="1"/>
  <c r="K4" i="1"/>
  <c r="U68" i="1"/>
  <c r="AB4" i="1"/>
  <c r="AC44" i="1"/>
  <c r="M4" i="1"/>
  <c r="D4" i="1"/>
  <c r="R20" i="1"/>
  <c r="Q84" i="1"/>
  <c r="AB76" i="1"/>
  <c r="AA4" i="1"/>
  <c r="N76" i="1"/>
  <c r="P68" i="1"/>
  <c r="E84" i="1"/>
  <c r="G20" i="1"/>
  <c r="M44" i="1"/>
  <c r="P20" i="1"/>
  <c r="S4" i="1"/>
  <c r="Q12" i="1"/>
  <c r="L76" i="1"/>
  <c r="P52" i="1"/>
  <c r="T28" i="1"/>
  <c r="AB68" i="1"/>
  <c r="Y4" i="1"/>
  <c r="I60" i="1"/>
  <c r="X4" i="1"/>
  <c r="F12" i="1"/>
  <c r="AC4" i="1"/>
  <c r="T4" i="1"/>
  <c r="AB60" i="1"/>
  <c r="M20" i="1"/>
  <c r="AC12" i="1"/>
  <c r="M12" i="1"/>
  <c r="AB92" i="1"/>
  <c r="L60" i="1"/>
  <c r="AC20" i="1"/>
  <c r="D28" i="1"/>
  <c r="U4" i="1"/>
  <c r="H4" i="1"/>
  <c r="H84" i="1"/>
  <c r="R12" i="1"/>
  <c r="J84" i="1"/>
  <c r="Z84" i="1"/>
  <c r="R44" i="1"/>
  <c r="X68" i="1"/>
  <c r="J68" i="1"/>
  <c r="Z68" i="1"/>
  <c r="D84" i="1"/>
  <c r="D20" i="1"/>
  <c r="K20" i="1"/>
  <c r="AA20" i="1"/>
  <c r="Y84" i="1"/>
  <c r="N84" i="1"/>
  <c r="P44" i="1"/>
  <c r="Q44" i="1"/>
  <c r="V44" i="1"/>
  <c r="N68" i="1"/>
  <c r="R84" i="1"/>
  <c r="J44" i="1"/>
  <c r="Z44" i="1"/>
  <c r="J92" i="1"/>
  <c r="Z92" i="1"/>
  <c r="Q60" i="1"/>
  <c r="V60" i="1"/>
  <c r="R28" i="1"/>
  <c r="N52" i="1"/>
  <c r="J76" i="1"/>
  <c r="Z76" i="1"/>
  <c r="E20" i="1"/>
  <c r="F60" i="1"/>
  <c r="E68" i="1"/>
  <c r="H68" i="1"/>
  <c r="H20" i="1"/>
  <c r="R4" i="1"/>
  <c r="I12" i="1"/>
  <c r="N4" i="1"/>
  <c r="H52" i="1"/>
  <c r="Z4" i="1"/>
  <c r="J4" i="1"/>
  <c r="F28" i="1"/>
  <c r="F44" i="1"/>
  <c r="K84" i="1"/>
  <c r="D44" i="1"/>
  <c r="N12" i="1"/>
  <c r="W44" i="1"/>
  <c r="F36" i="1"/>
  <c r="P36" i="1"/>
  <c r="Z12" i="1"/>
  <c r="J12" i="1"/>
  <c r="V12" i="1"/>
  <c r="F84" i="1"/>
  <c r="V84" i="1"/>
  <c r="G84" i="1"/>
  <c r="W84" i="1"/>
  <c r="V20" i="1"/>
  <c r="N44" i="1"/>
  <c r="AD44" i="1"/>
  <c r="O44" i="1"/>
  <c r="X36" i="1"/>
  <c r="R68" i="1"/>
  <c r="S68" i="1"/>
  <c r="I36" i="1"/>
  <c r="Y36" i="1"/>
  <c r="N36" i="1"/>
  <c r="AD36" i="1"/>
  <c r="O36" i="1"/>
  <c r="S20" i="1"/>
  <c r="L84" i="1"/>
  <c r="H44" i="1"/>
  <c r="T20" i="1"/>
  <c r="AA12" i="1"/>
  <c r="K12" i="1"/>
  <c r="M92" i="1"/>
  <c r="AC92" i="1"/>
  <c r="R92" i="1"/>
  <c r="S92" i="1"/>
  <c r="N60" i="1"/>
  <c r="AD60" i="1"/>
  <c r="O60" i="1"/>
  <c r="E28" i="1"/>
  <c r="U28" i="1"/>
  <c r="J28" i="1"/>
  <c r="Z28" i="1"/>
  <c r="K28" i="1"/>
  <c r="AA28" i="1"/>
  <c r="Q52" i="1"/>
  <c r="F52" i="1"/>
  <c r="V52" i="1"/>
  <c r="G52" i="1"/>
  <c r="W52" i="1"/>
  <c r="O4" i="1"/>
  <c r="M76" i="1"/>
  <c r="AC76" i="1"/>
  <c r="R76" i="1"/>
  <c r="S76" i="1"/>
  <c r="AD20" i="1"/>
  <c r="T68" i="1"/>
  <c r="S44" i="1"/>
  <c r="H36" i="1"/>
  <c r="Q68" i="1"/>
  <c r="F68" i="1"/>
  <c r="V68" i="1"/>
  <c r="G68" i="1"/>
  <c r="W68" i="1"/>
  <c r="M36" i="1"/>
  <c r="AC36" i="1"/>
  <c r="R36" i="1"/>
  <c r="C36" i="1"/>
  <c r="S36" i="1"/>
  <c r="D36" i="1"/>
  <c r="N20" i="1"/>
  <c r="W12" i="1"/>
  <c r="G12" i="1"/>
  <c r="Q92" i="1"/>
  <c r="F92" i="1"/>
  <c r="V92" i="1"/>
  <c r="G92" i="1"/>
  <c r="W92" i="1"/>
  <c r="M60" i="1"/>
  <c r="AC60" i="1"/>
  <c r="R60" i="1"/>
  <c r="S60" i="1"/>
  <c r="N28" i="1"/>
  <c r="AD28" i="1"/>
  <c r="O28" i="1"/>
  <c r="J52" i="1"/>
  <c r="Z52" i="1"/>
  <c r="K52" i="1"/>
  <c r="AA52" i="1"/>
  <c r="Q20" i="1"/>
  <c r="G4" i="1"/>
  <c r="Q76" i="1"/>
  <c r="F76" i="1"/>
  <c r="V76" i="1"/>
  <c r="G76" i="1"/>
  <c r="W76" i="1"/>
  <c r="AE20" i="1"/>
  <c r="L20" i="1"/>
  <c r="I84" i="1"/>
  <c r="O84" i="1"/>
  <c r="K68" i="1"/>
  <c r="AA68" i="1"/>
  <c r="Q36" i="1"/>
  <c r="V36" i="1"/>
  <c r="G36" i="1"/>
  <c r="W36" i="1"/>
  <c r="I20" i="1"/>
  <c r="S12" i="1"/>
  <c r="E92" i="1"/>
  <c r="U92" i="1"/>
  <c r="K92" i="1"/>
  <c r="AA92" i="1"/>
  <c r="G60" i="1"/>
  <c r="W60" i="1"/>
  <c r="M28" i="1"/>
  <c r="AC28" i="1"/>
  <c r="S28" i="1"/>
  <c r="I52" i="1"/>
  <c r="Y52" i="1"/>
  <c r="AD52" i="1"/>
  <c r="O52" i="1"/>
  <c r="L68" i="1"/>
  <c r="F20" i="1"/>
  <c r="E76" i="1"/>
  <c r="U76" i="1"/>
  <c r="K76" i="1"/>
  <c r="AA76" i="1"/>
  <c r="T36" i="1"/>
  <c r="AD12" i="1"/>
  <c r="AE4" i="1"/>
  <c r="AF9" i="1"/>
  <c r="AF8" i="1" s="1"/>
  <c r="AA84" i="1"/>
  <c r="AD84" i="1"/>
  <c r="G44" i="1"/>
  <c r="S84" i="1"/>
  <c r="E44" i="1"/>
  <c r="U44" i="1"/>
  <c r="K44" i="1"/>
  <c r="AA44" i="1"/>
  <c r="P84" i="1"/>
  <c r="L44" i="1"/>
  <c r="J20" i="1"/>
  <c r="T12" i="1"/>
  <c r="D12" i="1"/>
  <c r="I68" i="1"/>
  <c r="Y68" i="1"/>
  <c r="AD68" i="1"/>
  <c r="O68" i="1"/>
  <c r="E36" i="1"/>
  <c r="U36" i="1"/>
  <c r="J36" i="1"/>
  <c r="Z36" i="1"/>
  <c r="K36" i="1"/>
  <c r="AA36" i="1"/>
  <c r="O20" i="1"/>
  <c r="X60" i="1"/>
  <c r="AB84" i="1"/>
  <c r="D68" i="1"/>
  <c r="X44" i="1"/>
  <c r="Y20" i="1"/>
  <c r="O12" i="1"/>
  <c r="I92" i="1"/>
  <c r="Y92" i="1"/>
  <c r="AD92" i="1"/>
  <c r="O92" i="1"/>
  <c r="E60" i="1"/>
  <c r="U60" i="1"/>
  <c r="K60" i="1"/>
  <c r="AA60" i="1"/>
  <c r="Q28" i="1"/>
  <c r="G28" i="1"/>
  <c r="W28" i="1"/>
  <c r="M52" i="1"/>
  <c r="AC52" i="1"/>
  <c r="S52" i="1"/>
  <c r="D52" i="1"/>
  <c r="W4" i="1"/>
  <c r="I76" i="1"/>
  <c r="Y76" i="1"/>
  <c r="AD76" i="1"/>
  <c r="O76" i="1"/>
  <c r="AB20" i="1"/>
  <c r="AE12" i="1"/>
  <c r="AD4" i="1"/>
  <c r="AF33" i="1" l="1"/>
  <c r="AE32" i="1"/>
  <c r="AF25" i="1"/>
  <c r="AE24" i="1"/>
  <c r="AF73" i="1"/>
  <c r="AE72" i="1"/>
  <c r="AF89" i="1"/>
  <c r="AE88" i="1"/>
  <c r="AF49" i="1"/>
  <c r="AE48" i="1"/>
  <c r="AF81" i="1"/>
  <c r="AE80" i="1"/>
  <c r="AF97" i="1"/>
  <c r="AE96" i="1"/>
  <c r="AF57" i="1"/>
  <c r="AE56" i="1"/>
  <c r="AF41" i="1"/>
  <c r="AE40" i="1"/>
  <c r="AF65" i="1"/>
  <c r="AE64" i="1"/>
  <c r="AF17" i="1"/>
  <c r="AE16" i="1"/>
  <c r="AE92" i="1"/>
  <c r="AE68" i="1"/>
  <c r="AG9" i="1"/>
  <c r="AF4" i="1"/>
  <c r="AE52" i="1"/>
  <c r="AF20" i="1"/>
  <c r="AE60" i="1"/>
  <c r="AE36" i="1"/>
  <c r="AE44" i="1"/>
  <c r="AE76" i="1"/>
  <c r="AE84" i="1"/>
  <c r="AE28" i="1"/>
  <c r="AG17" i="1" l="1"/>
  <c r="AF16" i="1"/>
  <c r="AG73" i="1"/>
  <c r="AG72" i="1" s="1"/>
  <c r="AF72" i="1"/>
  <c r="AG33" i="1"/>
  <c r="AG32" i="1" s="1"/>
  <c r="AF32" i="1"/>
  <c r="AG97" i="1"/>
  <c r="AG96" i="1" s="1"/>
  <c r="AF96" i="1"/>
  <c r="AG57" i="1"/>
  <c r="AG56" i="1" s="1"/>
  <c r="AF56" i="1"/>
  <c r="AG81" i="1"/>
  <c r="AG80" i="1" s="1"/>
  <c r="AF80" i="1"/>
  <c r="AG25" i="1"/>
  <c r="AF24" i="1"/>
  <c r="AG4" i="1"/>
  <c r="AG8" i="1"/>
  <c r="AG49" i="1"/>
  <c r="AG48" i="1" s="1"/>
  <c r="AF48" i="1"/>
  <c r="AG65" i="1"/>
  <c r="AG64" i="1" s="1"/>
  <c r="AF64" i="1"/>
  <c r="AG89" i="1"/>
  <c r="AG88" i="1" s="1"/>
  <c r="AF88" i="1"/>
  <c r="AF12" i="1"/>
  <c r="AG41" i="1"/>
  <c r="AG40" i="1" s="1"/>
  <c r="AF40" i="1"/>
  <c r="AF76" i="1"/>
  <c r="AF44" i="1"/>
  <c r="AF28" i="1"/>
  <c r="AF60" i="1"/>
  <c r="AF52" i="1"/>
  <c r="AG68" i="1"/>
  <c r="AF68" i="1"/>
  <c r="AF84" i="1"/>
  <c r="AF36" i="1"/>
  <c r="AG92" i="1"/>
  <c r="AF92" i="1"/>
  <c r="AG60" i="1" l="1"/>
  <c r="AG44" i="1"/>
  <c r="AG24" i="1"/>
  <c r="AG20" i="1"/>
  <c r="AG84" i="1"/>
  <c r="AG52" i="1"/>
  <c r="AG28" i="1"/>
  <c r="AG76" i="1"/>
  <c r="AG16" i="1"/>
  <c r="AG12" i="1"/>
  <c r="AG36" i="1"/>
</calcChain>
</file>

<file path=xl/sharedStrings.xml><?xml version="1.0" encoding="utf-8"?>
<sst xmlns="http://schemas.openxmlformats.org/spreadsheetml/2006/main" count="94" uniqueCount="44">
  <si>
    <t>PLANING ENFANTS</t>
  </si>
  <si>
    <t>ANNEE</t>
  </si>
  <si>
    <t>S</t>
  </si>
  <si>
    <t>ML</t>
  </si>
  <si>
    <t>L</t>
  </si>
  <si>
    <t>Toussaint</t>
  </si>
  <si>
    <t>Assomption</t>
  </si>
  <si>
    <t>Lundi de Pentecôte</t>
  </si>
  <si>
    <t>Ascension</t>
  </si>
  <si>
    <t>Lundi de Pâques</t>
  </si>
  <si>
    <t>Vacances de Noël</t>
  </si>
  <si>
    <t>Vacances d'hiver</t>
  </si>
  <si>
    <t>Vacances de printemps</t>
  </si>
  <si>
    <t>Vacances d'été</t>
  </si>
  <si>
    <t>DATES</t>
  </si>
  <si>
    <t>DATES GARDE ENFANTS</t>
  </si>
  <si>
    <t>SEMAINE</t>
  </si>
  <si>
    <t>Jour férié</t>
  </si>
  <si>
    <t>Dates</t>
  </si>
  <si>
    <t>Jour de l'an</t>
  </si>
  <si>
    <t>Pâques</t>
  </si>
  <si>
    <t>Fête du travail</t>
  </si>
  <si>
    <t>Victoire 39/45</t>
  </si>
  <si>
    <t>Pentecôte</t>
  </si>
  <si>
    <t>Fête Nationale</t>
  </si>
  <si>
    <t>Armistice 14/18</t>
  </si>
  <si>
    <t>Noël </t>
  </si>
  <si>
    <t>Vacances</t>
  </si>
  <si>
    <t>A</t>
  </si>
  <si>
    <t>B</t>
  </si>
  <si>
    <t>C</t>
  </si>
  <si>
    <t>Début ( A )</t>
  </si>
  <si>
    <t>Fin ( A )</t>
  </si>
  <si>
    <t>Début ( B )</t>
  </si>
  <si>
    <t>Fin ( B )</t>
  </si>
  <si>
    <t>Début( C )</t>
  </si>
  <si>
    <t>Fin( C )</t>
  </si>
  <si>
    <t>Vacances de Toussaint</t>
  </si>
  <si>
    <t>Pont de l'Ascension</t>
  </si>
  <si>
    <t>Besançon, Bordeaux, Clermont-Ferrand, Dijon, Grenoble, Limoges, Lyon, Poitiers</t>
  </si>
  <si>
    <t>http://vacances-scolaires.education/</t>
  </si>
  <si>
    <t>http://joursferies-fr.fr/</t>
  </si>
  <si>
    <t>Aix-Marseille, Amiens, Caen, Lille, Nancy-Metz, Nantes, Nice, Orléans-Tours, Reims, Rennes, Rouen, Strasbourg</t>
  </si>
  <si>
    <t>Créteil, Montpellier, Paris, Toulouse, Versailles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</si>
</sst>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mmmm\-yy;@"/>
    <numFmt numFmtId="165" formatCode="d"/>
    <numFmt numFmtId="167" formatCode="ddd"/>
  </numFmts>
  <fonts count="1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9" tint="-0.249977111117893"/>
      <name val="Calibri"/>
      <family val="2"/>
      <scheme val="minor"/>
    </font>
    <font>
      <b/>
      <sz val="10"/>
      <color theme="9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2"/>
      <color theme="1"/>
      <name val="Segoe UI"/>
      <family val="2"/>
    </font>
    <font>
      <sz val="9"/>
      <color theme="1"/>
      <name val="Segoe UI"/>
      <family val="2"/>
    </font>
    <font>
      <u/>
      <sz val="12"/>
      <color theme="10"/>
      <name val="Segoe UI"/>
      <family val="2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rgb="FF000000"/>
      </patternFill>
    </fill>
    <fill>
      <patternFill patternType="solid">
        <fgColor rgb="FF00B0F0"/>
        <bgColor rgb="FF000000"/>
      </patternFill>
    </fill>
    <fill>
      <patternFill patternType="solid">
        <fgColor rgb="FF00B050"/>
        <bgColor rgb="FF000000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79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64" fontId="2" fillId="0" borderId="11" xfId="0" applyNumberFormat="1" applyFont="1" applyBorder="1" applyAlignment="1">
      <alignment horizontal="center" vertical="center"/>
    </xf>
    <xf numFmtId="164" fontId="2" fillId="0" borderId="12" xfId="0" applyNumberFormat="1" applyFont="1" applyBorder="1" applyAlignment="1">
      <alignment horizontal="center" vertical="center"/>
    </xf>
    <xf numFmtId="164" fontId="2" fillId="0" borderId="13" xfId="0" applyNumberFormat="1" applyFont="1" applyBorder="1" applyAlignment="1">
      <alignment horizontal="center" vertical="center"/>
    </xf>
    <xf numFmtId="0" fontId="3" fillId="2" borderId="7" xfId="0" applyFont="1" applyFill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165" fontId="2" fillId="0" borderId="2" xfId="0" applyNumberFormat="1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165" fontId="2" fillId="0" borderId="3" xfId="0" applyNumberFormat="1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left" vertical="center" indent="1"/>
    </xf>
    <xf numFmtId="0" fontId="0" fillId="0" borderId="0" xfId="0" applyFont="1"/>
    <xf numFmtId="14" fontId="0" fillId="0" borderId="0" xfId="0" applyNumberFormat="1" applyFont="1"/>
    <xf numFmtId="0" fontId="6" fillId="0" borderId="0" xfId="0" applyFont="1" applyAlignment="1">
      <alignment vertical="center" wrapText="1"/>
    </xf>
    <xf numFmtId="0" fontId="7" fillId="0" borderId="18" xfId="0" applyFont="1" applyBorder="1" applyAlignment="1">
      <alignment horizontal="center" vertical="center"/>
    </xf>
    <xf numFmtId="0" fontId="7" fillId="6" borderId="19" xfId="0" applyFont="1" applyFill="1" applyBorder="1" applyAlignment="1">
      <alignment horizontal="center" vertical="center"/>
    </xf>
    <xf numFmtId="0" fontId="7" fillId="6" borderId="20" xfId="0" applyFont="1" applyFill="1" applyBorder="1" applyAlignment="1">
      <alignment horizontal="center" vertical="center"/>
    </xf>
    <xf numFmtId="0" fontId="7" fillId="7" borderId="19" xfId="0" applyFont="1" applyFill="1" applyBorder="1" applyAlignment="1">
      <alignment horizontal="center" vertical="center"/>
    </xf>
    <xf numFmtId="0" fontId="7" fillId="7" borderId="20" xfId="0" applyFont="1" applyFill="1" applyBorder="1" applyAlignment="1">
      <alignment horizontal="center" vertical="center"/>
    </xf>
    <xf numFmtId="0" fontId="7" fillId="8" borderId="19" xfId="0" applyFont="1" applyFill="1" applyBorder="1" applyAlignment="1">
      <alignment horizontal="center" vertical="center"/>
    </xf>
    <xf numFmtId="0" fontId="7" fillId="8" borderId="20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0" fontId="8" fillId="7" borderId="1" xfId="0" applyFont="1" applyFill="1" applyBorder="1" applyAlignment="1">
      <alignment horizontal="center" vertical="center"/>
    </xf>
    <xf numFmtId="0" fontId="8" fillId="8" borderId="1" xfId="0" applyFont="1" applyFill="1" applyBorder="1" applyAlignment="1">
      <alignment horizontal="center" vertical="center"/>
    </xf>
    <xf numFmtId="0" fontId="10" fillId="0" borderId="0" xfId="1" applyFont="1" applyAlignment="1">
      <alignment vertical="center"/>
    </xf>
    <xf numFmtId="0" fontId="1" fillId="0" borderId="0" xfId="0" applyNumberFormat="1" applyFont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8" fillId="6" borderId="0" xfId="0" applyFont="1" applyFill="1" applyBorder="1" applyAlignment="1">
      <alignment horizontal="center" vertical="center"/>
    </xf>
    <xf numFmtId="0" fontId="8" fillId="7" borderId="0" xfId="0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center" vertical="center"/>
    </xf>
    <xf numFmtId="14" fontId="0" fillId="0" borderId="21" xfId="0" applyNumberFormat="1" applyFont="1" applyBorder="1" applyAlignment="1">
      <alignment horizontal="center"/>
    </xf>
    <xf numFmtId="14" fontId="0" fillId="0" borderId="22" xfId="0" applyNumberFormat="1" applyFont="1" applyBorder="1" applyAlignment="1">
      <alignment horizontal="center"/>
    </xf>
    <xf numFmtId="14" fontId="0" fillId="0" borderId="23" xfId="0" applyNumberFormat="1" applyFont="1" applyBorder="1" applyAlignment="1">
      <alignment horizontal="center"/>
    </xf>
    <xf numFmtId="14" fontId="0" fillId="0" borderId="24" xfId="0" applyNumberFormat="1" applyFont="1" applyBorder="1" applyAlignment="1">
      <alignment horizontal="center"/>
    </xf>
    <xf numFmtId="0" fontId="9" fillId="6" borderId="26" xfId="0" applyFont="1" applyFill="1" applyBorder="1" applyAlignment="1">
      <alignment horizontal="left" vertical="center" indent="1"/>
    </xf>
    <xf numFmtId="0" fontId="9" fillId="6" borderId="0" xfId="0" applyFont="1" applyFill="1" applyBorder="1" applyAlignment="1">
      <alignment horizontal="left" vertical="center" indent="1"/>
    </xf>
    <xf numFmtId="0" fontId="9" fillId="7" borderId="26" xfId="0" applyFont="1" applyFill="1" applyBorder="1" applyAlignment="1">
      <alignment horizontal="left" vertical="center" indent="1"/>
    </xf>
    <xf numFmtId="0" fontId="9" fillId="7" borderId="0" xfId="0" applyFont="1" applyFill="1" applyBorder="1" applyAlignment="1">
      <alignment horizontal="left" vertical="center" indent="1"/>
    </xf>
    <xf numFmtId="0" fontId="9" fillId="8" borderId="26" xfId="0" applyFont="1" applyFill="1" applyBorder="1" applyAlignment="1">
      <alignment horizontal="left" vertical="center" indent="1"/>
    </xf>
    <xf numFmtId="0" fontId="9" fillId="8" borderId="0" xfId="0" applyFont="1" applyFill="1" applyBorder="1" applyAlignment="1">
      <alignment horizontal="left" vertical="center" indent="1"/>
    </xf>
    <xf numFmtId="0" fontId="3" fillId="2" borderId="0" xfId="0" applyFont="1" applyFill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164" fontId="2" fillId="0" borderId="8" xfId="0" applyNumberFormat="1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164" fontId="2" fillId="0" borderId="10" xfId="0" applyNumberFormat="1" applyFont="1" applyBorder="1" applyAlignment="1">
      <alignment horizontal="center" vertical="center"/>
    </xf>
    <xf numFmtId="0" fontId="7" fillId="3" borderId="17" xfId="0" applyFont="1" applyFill="1" applyBorder="1" applyAlignment="1">
      <alignment horizontal="center" vertical="center" wrapText="1"/>
    </xf>
    <xf numFmtId="0" fontId="7" fillId="4" borderId="17" xfId="0" applyFont="1" applyFill="1" applyBorder="1" applyAlignment="1">
      <alignment horizontal="center" vertical="center" wrapText="1"/>
    </xf>
    <xf numFmtId="0" fontId="7" fillId="5" borderId="17" xfId="0" applyFont="1" applyFill="1" applyBorder="1" applyAlignment="1">
      <alignment horizontal="center" vertical="center" wrapText="1"/>
    </xf>
    <xf numFmtId="0" fontId="9" fillId="6" borderId="18" xfId="0" applyFont="1" applyFill="1" applyBorder="1" applyAlignment="1">
      <alignment horizontal="left" vertical="center"/>
    </xf>
    <xf numFmtId="0" fontId="9" fillId="6" borderId="25" xfId="0" applyFont="1" applyFill="1" applyBorder="1" applyAlignment="1">
      <alignment horizontal="left" vertical="center"/>
    </xf>
    <xf numFmtId="0" fontId="9" fillId="6" borderId="2" xfId="0" applyFont="1" applyFill="1" applyBorder="1" applyAlignment="1">
      <alignment horizontal="left" vertical="center"/>
    </xf>
    <xf numFmtId="0" fontId="9" fillId="7" borderId="18" xfId="0" applyFont="1" applyFill="1" applyBorder="1" applyAlignment="1">
      <alignment horizontal="left" vertical="center"/>
    </xf>
    <xf numFmtId="0" fontId="9" fillId="7" borderId="25" xfId="0" applyFont="1" applyFill="1" applyBorder="1" applyAlignment="1">
      <alignment horizontal="left" vertical="center"/>
    </xf>
    <xf numFmtId="0" fontId="9" fillId="7" borderId="2" xfId="0" applyFont="1" applyFill="1" applyBorder="1" applyAlignment="1">
      <alignment horizontal="left" vertical="center"/>
    </xf>
    <xf numFmtId="0" fontId="9" fillId="8" borderId="18" xfId="0" applyFont="1" applyFill="1" applyBorder="1" applyAlignment="1">
      <alignment horizontal="left" vertical="center"/>
    </xf>
    <xf numFmtId="0" fontId="9" fillId="8" borderId="25" xfId="0" applyFont="1" applyFill="1" applyBorder="1" applyAlignment="1">
      <alignment horizontal="left" vertical="center"/>
    </xf>
    <xf numFmtId="0" fontId="9" fillId="8" borderId="2" xfId="0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167" fontId="11" fillId="0" borderId="2" xfId="0" applyNumberFormat="1" applyFont="1" applyBorder="1" applyAlignment="1">
      <alignment horizontal="center" vertical="center"/>
    </xf>
    <xf numFmtId="167" fontId="12" fillId="0" borderId="2" xfId="0" applyNumberFormat="1" applyFont="1" applyBorder="1" applyAlignment="1">
      <alignment horizontal="center" vertical="center"/>
    </xf>
    <xf numFmtId="167" fontId="12" fillId="0" borderId="1" xfId="0" applyNumberFormat="1" applyFont="1" applyBorder="1" applyAlignment="1">
      <alignment horizontal="center" vertical="center"/>
    </xf>
    <xf numFmtId="167" fontId="12" fillId="0" borderId="3" xfId="0" applyNumberFormat="1" applyFont="1" applyBorder="1" applyAlignment="1">
      <alignment horizontal="center" vertical="center"/>
    </xf>
    <xf numFmtId="167" fontId="11" fillId="0" borderId="1" xfId="0" applyNumberFormat="1" applyFont="1" applyBorder="1" applyAlignment="1">
      <alignment horizontal="center" vertical="center"/>
    </xf>
    <xf numFmtId="167" fontId="11" fillId="0" borderId="3" xfId="0" applyNumberFormat="1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14">
    <dxf>
      <fill>
        <patternFill>
          <bgColor theme="7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  <border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  <border>
        <vertical/>
        <horizontal/>
      </border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textRotation="0" wrapText="0" indent="0" justifyLastLine="0" shrinkToFit="0" readingOrder="0"/>
      <border diagonalUp="0" diagonalDown="0" outline="0">
        <left style="hair">
          <color indexed="64"/>
        </left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hair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textRotation="0" wrapText="0" indent="0" justifyLastLine="0" shrinkToFit="0" readingOrder="0"/>
      <border diagonalUp="0" diagonalDown="0" outline="0">
        <left style="hair">
          <color indexed="64"/>
        </left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hair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textRotation="0" wrapText="0" indent="0" justifyLastLine="0" shrinkToFit="0" readingOrder="0"/>
      <border diagonalUp="0" diagonalDown="0" outline="0">
        <left style="hair">
          <color indexed="64"/>
        </left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hair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9" formatCode="dd/mm/yyyy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6" fmlaLink="$A$2" max="2050" min="2020" page="10" val="202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22860</xdr:colOff>
          <xdr:row>0</xdr:row>
          <xdr:rowOff>160020</xdr:rowOff>
        </xdr:from>
        <xdr:to>
          <xdr:col>1</xdr:col>
          <xdr:colOff>175260</xdr:colOff>
          <xdr:row>2</xdr:row>
          <xdr:rowOff>7620</xdr:rowOff>
        </xdr:to>
        <xdr:sp macro="" textlink="">
          <xdr:nvSpPr>
            <xdr:cNvPr id="1033" name="Spinner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6E9DCECC-92A9-4965-8728-D0D55817908E}" name="t_Jours_fériés" displayName="t_Jours_fériés" ref="B3:C16" totalsRowShown="0" headerRowDxfId="113" dataDxfId="112">
  <autoFilter ref="B3:C16" xr:uid="{6E9DCECC-92A9-4965-8728-D0D55817908E}">
    <filterColumn colId="0" hiddenButton="1"/>
    <filterColumn colId="1" hiddenButton="1"/>
  </autoFilter>
  <tableColumns count="2">
    <tableColumn id="1" xr3:uid="{553310F7-DE1F-40DA-9DC3-02AB78D4553E}" name="Jour férié" dataDxfId="111"/>
    <tableColumn id="3" xr3:uid="{AE899638-3CF4-4151-AC6E-0D4D26A54ED4}" name="Dates" dataDxfId="110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D5D9E27-F4A0-477E-B803-98CFDC3F9105}" name="t_Vacances_Scolaires" displayName="t_Vacances_Scolaires" ref="E3:K15" totalsRowShown="0" headerRowDxfId="109" dataDxfId="107" headerRowBorderDxfId="108">
  <autoFilter ref="E3:K15" xr:uid="{2D5D9E27-F4A0-477E-B803-98CFDC3F910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B56DF8CA-97BC-4873-89F4-47C8F53E0E28}" name="Vacances" dataDxfId="106"/>
    <tableColumn id="2" xr3:uid="{6EE9A3FB-8F5F-4DA1-BFEA-ACFB680E8BD6}" name="Début ( A )" dataDxfId="105"/>
    <tableColumn id="3" xr3:uid="{93C70904-223D-4770-A33C-1C41028A867F}" name="Fin ( A )" dataDxfId="104"/>
    <tableColumn id="4" xr3:uid="{7BF3A1BA-4C16-4026-B93D-EEB2375CA856}" name="Début ( B )" dataDxfId="103"/>
    <tableColumn id="5" xr3:uid="{814109BC-B644-46D4-A88E-D2561CF85AFE}" name="Fin ( B )" dataDxfId="102"/>
    <tableColumn id="6" xr3:uid="{B70F52BA-F29B-4F56-978D-8592B65F568A}" name="Début( C )" dataDxfId="101"/>
    <tableColumn id="7" xr3:uid="{EADBCD13-4711-4EF7-AF78-B01720E4252C}" name="Fin( C )" dataDxfId="100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3AC9887-9298-4B54-AEF5-4FBCBADF98A7}" name="t_Garde" displayName="t_Garde" ref="B3:D13" totalsRowShown="0" headerRowDxfId="99" dataDxfId="98">
  <autoFilter ref="B3:D13" xr:uid="{A3AC9887-9298-4B54-AEF5-4FBCBADF98A7}">
    <filterColumn colId="0" hiddenButton="1"/>
    <filterColumn colId="1" hiddenButton="1"/>
    <filterColumn colId="2" hiddenButton="1"/>
  </autoFilter>
  <tableColumns count="3">
    <tableColumn id="1" xr3:uid="{943EC897-3F9C-4CBB-B224-E63CCDA6B1A2}" name="DATES" dataDxfId="97"/>
    <tableColumn id="2" xr3:uid="{978D48AD-B838-4510-AFAE-D14AEC185897}" name="ML" dataDxfId="96"/>
    <tableColumn id="3" xr3:uid="{9147B922-1F7B-40AA-9311-6A7BE9CF5C83}" name="L" dataDxfId="95"/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hyperlink" Target="http://joursferies-fr.fr/" TargetMode="External"/><Relationship Id="rId1" Type="http://schemas.openxmlformats.org/officeDocument/2006/relationships/hyperlink" Target="http://vacances-scolaires.education/" TargetMode="Externa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80205A-E003-4BB5-8719-08356E1E9558}">
  <dimension ref="A1:AJ103"/>
  <sheetViews>
    <sheetView showGridLines="0" tabSelected="1" zoomScale="99" zoomScaleNormal="99" workbookViewId="0">
      <selection activeCell="AJ100" sqref="AJ100"/>
    </sheetView>
  </sheetViews>
  <sheetFormatPr baseColWidth="10" defaultColWidth="11.44140625" defaultRowHeight="13.8" x14ac:dyDescent="0.3"/>
  <cols>
    <col min="1" max="1" width="13.44140625" style="2" bestFit="1" customWidth="1"/>
    <col min="2" max="33" width="3.88671875" style="2" customWidth="1"/>
    <col min="34" max="16384" width="11.44140625" style="2"/>
  </cols>
  <sheetData>
    <row r="1" spans="1:36" ht="13.8" customHeight="1" x14ac:dyDescent="0.3">
      <c r="A1" s="40" t="s">
        <v>1</v>
      </c>
      <c r="B1" s="9"/>
      <c r="C1" s="56" t="s">
        <v>16</v>
      </c>
      <c r="D1" s="56"/>
      <c r="E1" s="56"/>
      <c r="F1" s="54" t="s">
        <v>0</v>
      </c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4"/>
      <c r="Y1" s="54"/>
      <c r="Z1" s="54"/>
      <c r="AA1" s="54"/>
      <c r="AB1" s="54"/>
      <c r="AC1" s="54"/>
      <c r="AD1" s="54"/>
      <c r="AE1" s="54"/>
      <c r="AF1" s="54"/>
      <c r="AG1" s="54"/>
    </row>
    <row r="2" spans="1:36" ht="13.8" customHeight="1" x14ac:dyDescent="0.3">
      <c r="A2" s="40">
        <v>2022</v>
      </c>
      <c r="B2" s="9"/>
      <c r="C2" s="56">
        <f ca="1">_xlfn.ISOWEEKNUM(TODAY())</f>
        <v>19</v>
      </c>
      <c r="D2" s="56"/>
      <c r="E2" s="56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54"/>
      <c r="Z2" s="54"/>
      <c r="AA2" s="54"/>
      <c r="AB2" s="54"/>
      <c r="AC2" s="54"/>
      <c r="AD2" s="54"/>
      <c r="AE2" s="54"/>
      <c r="AF2" s="54"/>
      <c r="AG2" s="54"/>
    </row>
    <row r="3" spans="1:36" ht="12.75" customHeight="1" thickBot="1" x14ac:dyDescent="0.35">
      <c r="A3" s="9"/>
      <c r="B3" s="13"/>
      <c r="C3" s="13"/>
      <c r="D3" s="13"/>
      <c r="E3" s="13"/>
      <c r="F3" s="55"/>
      <c r="G3" s="55"/>
      <c r="H3" s="55"/>
      <c r="I3" s="55"/>
      <c r="J3" s="55"/>
      <c r="K3" s="55"/>
      <c r="L3" s="55"/>
      <c r="M3" s="55"/>
      <c r="N3" s="55"/>
      <c r="O3" s="55"/>
      <c r="P3" s="55"/>
      <c r="Q3" s="55"/>
      <c r="R3" s="55"/>
      <c r="S3" s="55"/>
      <c r="T3" s="55"/>
      <c r="U3" s="55"/>
      <c r="V3" s="55"/>
      <c r="W3" s="55"/>
      <c r="X3" s="55"/>
      <c r="Y3" s="55"/>
      <c r="Z3" s="55"/>
      <c r="AA3" s="55"/>
      <c r="AB3" s="55"/>
      <c r="AC3" s="55"/>
      <c r="AD3" s="55"/>
      <c r="AE3" s="55"/>
      <c r="AF3" s="55"/>
      <c r="AG3" s="55"/>
    </row>
    <row r="4" spans="1:36" x14ac:dyDescent="0.3">
      <c r="A4" s="57" t="str">
        <f>IF($A$2&lt;&gt;"",PROPER(TEXT(DATE($A$2,1,1),"mmmm")),"")</f>
        <v>Janvier</v>
      </c>
      <c r="B4" s="10" t="s">
        <v>2</v>
      </c>
      <c r="C4" s="20">
        <f>IFERROR(_xlfn.ISOWEEKNUM(C9),"")</f>
        <v>52</v>
      </c>
      <c r="D4" s="21" t="str">
        <f>IFERROR(IF(_xlfn.ISOWEEKNUM(D9)=_xlfn.ISOWEEKNUM(C9),"",_xlfn.ISOWEEKNUM(D9)),"")</f>
        <v/>
      </c>
      <c r="E4" s="21">
        <f t="shared" ref="E4:AG4" si="0">IFERROR(IF(_xlfn.ISOWEEKNUM(E9)=_xlfn.ISOWEEKNUM(D9),"",_xlfn.ISOWEEKNUM(E9)),"")</f>
        <v>1</v>
      </c>
      <c r="F4" s="21" t="str">
        <f t="shared" si="0"/>
        <v/>
      </c>
      <c r="G4" s="21" t="str">
        <f t="shared" si="0"/>
        <v/>
      </c>
      <c r="H4" s="21" t="str">
        <f t="shared" si="0"/>
        <v/>
      </c>
      <c r="I4" s="21" t="str">
        <f t="shared" si="0"/>
        <v/>
      </c>
      <c r="J4" s="21" t="str">
        <f t="shared" si="0"/>
        <v/>
      </c>
      <c r="K4" s="21" t="str">
        <f t="shared" si="0"/>
        <v/>
      </c>
      <c r="L4" s="21">
        <f t="shared" si="0"/>
        <v>2</v>
      </c>
      <c r="M4" s="21" t="str">
        <f t="shared" si="0"/>
        <v/>
      </c>
      <c r="N4" s="21" t="str">
        <f t="shared" si="0"/>
        <v/>
      </c>
      <c r="O4" s="21" t="str">
        <f t="shared" si="0"/>
        <v/>
      </c>
      <c r="P4" s="21" t="str">
        <f t="shared" si="0"/>
        <v/>
      </c>
      <c r="Q4" s="21" t="str">
        <f t="shared" si="0"/>
        <v/>
      </c>
      <c r="R4" s="21" t="str">
        <f t="shared" si="0"/>
        <v/>
      </c>
      <c r="S4" s="21">
        <f t="shared" si="0"/>
        <v>3</v>
      </c>
      <c r="T4" s="21" t="str">
        <f t="shared" si="0"/>
        <v/>
      </c>
      <c r="U4" s="21" t="str">
        <f t="shared" si="0"/>
        <v/>
      </c>
      <c r="V4" s="21" t="str">
        <f t="shared" si="0"/>
        <v/>
      </c>
      <c r="W4" s="21" t="str">
        <f t="shared" si="0"/>
        <v/>
      </c>
      <c r="X4" s="21" t="str">
        <f t="shared" si="0"/>
        <v/>
      </c>
      <c r="Y4" s="21" t="str">
        <f t="shared" si="0"/>
        <v/>
      </c>
      <c r="Z4" s="21">
        <f t="shared" si="0"/>
        <v>4</v>
      </c>
      <c r="AA4" s="21" t="str">
        <f t="shared" si="0"/>
        <v/>
      </c>
      <c r="AB4" s="21" t="str">
        <f t="shared" si="0"/>
        <v/>
      </c>
      <c r="AC4" s="21" t="str">
        <f t="shared" si="0"/>
        <v/>
      </c>
      <c r="AD4" s="21" t="str">
        <f t="shared" si="0"/>
        <v/>
      </c>
      <c r="AE4" s="21" t="str">
        <f t="shared" si="0"/>
        <v/>
      </c>
      <c r="AF4" s="21" t="str">
        <f t="shared" si="0"/>
        <v/>
      </c>
      <c r="AG4" s="22">
        <f t="shared" si="0"/>
        <v>5</v>
      </c>
      <c r="AI4" s="23"/>
      <c r="AJ4" s="23"/>
    </row>
    <row r="5" spans="1:36" ht="4.05" customHeight="1" x14ac:dyDescent="0.3">
      <c r="A5" s="58"/>
      <c r="B5" s="11"/>
      <c r="C5" s="16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5"/>
      <c r="AI5" s="23"/>
      <c r="AJ5" s="23"/>
    </row>
    <row r="6" spans="1:36" ht="4.05" customHeight="1" x14ac:dyDescent="0.3">
      <c r="A6" s="58"/>
      <c r="B6" s="11"/>
      <c r="C6" s="16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5"/>
      <c r="AI6" s="23"/>
      <c r="AJ6" s="23"/>
    </row>
    <row r="7" spans="1:36" ht="4.05" customHeight="1" x14ac:dyDescent="0.3">
      <c r="A7" s="58"/>
      <c r="B7" s="11"/>
      <c r="C7" s="16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5"/>
      <c r="AI7" s="23"/>
      <c r="AJ7" s="23"/>
    </row>
    <row r="8" spans="1:36" ht="13.8" customHeight="1" x14ac:dyDescent="0.3">
      <c r="A8" s="58"/>
      <c r="B8" s="11"/>
      <c r="C8" s="74">
        <f>C9</f>
        <v>44562</v>
      </c>
      <c r="D8" s="75">
        <f t="shared" ref="D8:AG8" si="1">D9</f>
        <v>44563</v>
      </c>
      <c r="E8" s="75">
        <f t="shared" si="1"/>
        <v>44564</v>
      </c>
      <c r="F8" s="75">
        <f t="shared" si="1"/>
        <v>44565</v>
      </c>
      <c r="G8" s="75">
        <f t="shared" si="1"/>
        <v>44566</v>
      </c>
      <c r="H8" s="75">
        <f t="shared" si="1"/>
        <v>44567</v>
      </c>
      <c r="I8" s="75">
        <f t="shared" si="1"/>
        <v>44568</v>
      </c>
      <c r="J8" s="75">
        <f t="shared" si="1"/>
        <v>44569</v>
      </c>
      <c r="K8" s="75">
        <f t="shared" si="1"/>
        <v>44570</v>
      </c>
      <c r="L8" s="75">
        <f t="shared" si="1"/>
        <v>44571</v>
      </c>
      <c r="M8" s="75">
        <f t="shared" si="1"/>
        <v>44572</v>
      </c>
      <c r="N8" s="75">
        <f t="shared" si="1"/>
        <v>44573</v>
      </c>
      <c r="O8" s="75">
        <f t="shared" si="1"/>
        <v>44574</v>
      </c>
      <c r="P8" s="75">
        <f t="shared" si="1"/>
        <v>44575</v>
      </c>
      <c r="Q8" s="75">
        <f t="shared" si="1"/>
        <v>44576</v>
      </c>
      <c r="R8" s="75">
        <f t="shared" si="1"/>
        <v>44577</v>
      </c>
      <c r="S8" s="75">
        <f t="shared" si="1"/>
        <v>44578</v>
      </c>
      <c r="T8" s="75">
        <f t="shared" si="1"/>
        <v>44579</v>
      </c>
      <c r="U8" s="75">
        <f t="shared" si="1"/>
        <v>44580</v>
      </c>
      <c r="V8" s="75">
        <f t="shared" si="1"/>
        <v>44581</v>
      </c>
      <c r="W8" s="75">
        <f t="shared" si="1"/>
        <v>44582</v>
      </c>
      <c r="X8" s="75">
        <f t="shared" si="1"/>
        <v>44583</v>
      </c>
      <c r="Y8" s="75">
        <f t="shared" si="1"/>
        <v>44584</v>
      </c>
      <c r="Z8" s="75">
        <f t="shared" si="1"/>
        <v>44585</v>
      </c>
      <c r="AA8" s="75">
        <f t="shared" si="1"/>
        <v>44586</v>
      </c>
      <c r="AB8" s="75">
        <f t="shared" si="1"/>
        <v>44587</v>
      </c>
      <c r="AC8" s="75">
        <f t="shared" si="1"/>
        <v>44588</v>
      </c>
      <c r="AD8" s="75">
        <f t="shared" si="1"/>
        <v>44589</v>
      </c>
      <c r="AE8" s="75">
        <f t="shared" si="1"/>
        <v>44590</v>
      </c>
      <c r="AF8" s="75">
        <f t="shared" si="1"/>
        <v>44591</v>
      </c>
      <c r="AG8" s="76">
        <f t="shared" si="1"/>
        <v>44592</v>
      </c>
      <c r="AI8" s="23"/>
      <c r="AJ8" s="23"/>
    </row>
    <row r="9" spans="1:36" x14ac:dyDescent="0.3">
      <c r="A9" s="58"/>
      <c r="B9" s="11"/>
      <c r="C9" s="17">
        <f>IFERROR(DATE($A$2,MONTH($A4&amp;1),COLUMN(A$1)),"")</f>
        <v>44562</v>
      </c>
      <c r="D9" s="18">
        <f>IFERROR(DATE($A$2,MONTH($A4&amp;1),COLUMN(B$1)),"")</f>
        <v>44563</v>
      </c>
      <c r="E9" s="18">
        <f>IFERROR(DATE($A$2,MONTH($A4&amp;1),COLUMN(C$1)),"")</f>
        <v>44564</v>
      </c>
      <c r="F9" s="18">
        <f>IFERROR(DATE($A$2,MONTH($A4&amp;1),COLUMN(D$1)),"")</f>
        <v>44565</v>
      </c>
      <c r="G9" s="18">
        <f>IFERROR(DATE($A$2,MONTH($A4&amp;1),COLUMN(E$1)),"")</f>
        <v>44566</v>
      </c>
      <c r="H9" s="18">
        <f>IFERROR(DATE($A$2,MONTH($A4&amp;1),COLUMN(F$1)),"")</f>
        <v>44567</v>
      </c>
      <c r="I9" s="18">
        <f>IFERROR(DATE($A$2,MONTH($A4&amp;1),COLUMN(G$1)),"")</f>
        <v>44568</v>
      </c>
      <c r="J9" s="18">
        <f>IFERROR(DATE($A$2,MONTH($A4&amp;1),COLUMN(H$1)),"")</f>
        <v>44569</v>
      </c>
      <c r="K9" s="18">
        <f>IFERROR(DATE($A$2,MONTH($A4&amp;1),COLUMN(I$1)),"")</f>
        <v>44570</v>
      </c>
      <c r="L9" s="18">
        <f>IFERROR(DATE($A$2,MONTH($A4&amp;1),COLUMN(J$1)),"")</f>
        <v>44571</v>
      </c>
      <c r="M9" s="18">
        <f>IFERROR(DATE($A$2,MONTH($A4&amp;1),COLUMN(K$1)),"")</f>
        <v>44572</v>
      </c>
      <c r="N9" s="18">
        <f>IFERROR(DATE($A$2,MONTH($A4&amp;1),COLUMN(L$1)),"")</f>
        <v>44573</v>
      </c>
      <c r="O9" s="18">
        <f>IFERROR(DATE($A$2,MONTH($A4&amp;1),COLUMN(M$1)),"")</f>
        <v>44574</v>
      </c>
      <c r="P9" s="18">
        <f>IFERROR(DATE($A$2,MONTH($A4&amp;1),COLUMN(N$1)),"")</f>
        <v>44575</v>
      </c>
      <c r="Q9" s="18">
        <f>IFERROR(DATE($A$2,MONTH($A4&amp;1),COLUMN(O$1)),"")</f>
        <v>44576</v>
      </c>
      <c r="R9" s="18">
        <f>IFERROR(DATE($A$2,MONTH($A4&amp;1),COLUMN(P$1)),"")</f>
        <v>44577</v>
      </c>
      <c r="S9" s="18">
        <f>IFERROR(DATE($A$2,MONTH($A4&amp;1),COLUMN(Q$1)),"")</f>
        <v>44578</v>
      </c>
      <c r="T9" s="18">
        <f>IFERROR(DATE($A$2,MONTH($A4&amp;1),COLUMN(R$1)),"")</f>
        <v>44579</v>
      </c>
      <c r="U9" s="18">
        <f>IFERROR(DATE($A$2,MONTH($A4&amp;1),COLUMN(S$1)),"")</f>
        <v>44580</v>
      </c>
      <c r="V9" s="18">
        <f>IFERROR(DATE($A$2,MONTH($A4&amp;1),COLUMN(T$1)),"")</f>
        <v>44581</v>
      </c>
      <c r="W9" s="18">
        <f>IFERROR(DATE($A$2,MONTH($A4&amp;1),COLUMN(U$1)),"")</f>
        <v>44582</v>
      </c>
      <c r="X9" s="18">
        <f>IFERROR(DATE($A$2,MONTH($A4&amp;1),COLUMN(V$1)),"")</f>
        <v>44583</v>
      </c>
      <c r="Y9" s="18">
        <f>IFERROR(DATE($A$2,MONTH($A4&amp;1),COLUMN(W$1)),"")</f>
        <v>44584</v>
      </c>
      <c r="Z9" s="18">
        <f>IFERROR(DATE($A$2,MONTH($A4&amp;1),COLUMN(X$1)),"")</f>
        <v>44585</v>
      </c>
      <c r="AA9" s="18">
        <f>IFERROR(DATE($A$2,MONTH($A4&amp;1),COLUMN(Y$1)),"")</f>
        <v>44586</v>
      </c>
      <c r="AB9" s="18">
        <f>IFERROR(DATE($A$2,MONTH($A4&amp;1),COLUMN(Z$1)),"")</f>
        <v>44587</v>
      </c>
      <c r="AC9" s="18">
        <f>IFERROR(DATE($A$2,MONTH($A4&amp;1),COLUMN(AA$1)),"")</f>
        <v>44588</v>
      </c>
      <c r="AD9" s="18">
        <f>IFERROR(DATE($A$2,MONTH($A4&amp;1),COLUMN(AB$1)),"")</f>
        <v>44589</v>
      </c>
      <c r="AE9" s="18">
        <f>IFERROR(IF(MONTH(AD9)=MONTH(DATE($A$2,MONTH($A4&amp;1),COLUMN(AC$1))),DATE($A$2,MONTH($A4&amp;1),COLUMN(AC$1)),""),"")</f>
        <v>44590</v>
      </c>
      <c r="AF9" s="18">
        <f>IFERROR(IF(MONTH(AE9)=MONTH(DATE($A$2,MONTH($A4&amp;1),COLUMN(AD$1))),DATE($A$2,MONTH($A4&amp;1),COLUMN(AD$1)),""),"")</f>
        <v>44591</v>
      </c>
      <c r="AG9" s="19">
        <f>IFERROR(IF(MONTH(AF9)=MONTH(DATE($A$2,MONTH($A4&amp;1),COLUMN(AE$1))),DATE($A$2,MONTH($A4&amp;1),COLUMN(AE$1)),""),"")</f>
        <v>44592</v>
      </c>
      <c r="AI9" s="23"/>
      <c r="AJ9" s="39"/>
    </row>
    <row r="10" spans="1:36" x14ac:dyDescent="0.3">
      <c r="A10" s="58"/>
      <c r="B10" s="11" t="s">
        <v>3</v>
      </c>
      <c r="C10" s="3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5"/>
    </row>
    <row r="11" spans="1:36" ht="14.4" thickBot="1" x14ac:dyDescent="0.35">
      <c r="A11" s="58"/>
      <c r="B11" s="11" t="s">
        <v>4</v>
      </c>
      <c r="C11" s="3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5"/>
    </row>
    <row r="12" spans="1:36" x14ac:dyDescent="0.3">
      <c r="A12" s="57" t="str">
        <f>IF($A$2&lt;&gt;"",PROPER(TEXT(DATE($A$2,2,1),"mmmm")),"")</f>
        <v>Février</v>
      </c>
      <c r="B12" s="10" t="s">
        <v>2</v>
      </c>
      <c r="C12" s="20">
        <f>IFERROR(_xlfn.ISOWEEKNUM(C17),"")</f>
        <v>5</v>
      </c>
      <c r="D12" s="21" t="str">
        <f>IFERROR(IF(_xlfn.ISOWEEKNUM(D17)=_xlfn.ISOWEEKNUM(C17),"",_xlfn.ISOWEEKNUM(D17)),"")</f>
        <v/>
      </c>
      <c r="E12" s="21" t="str">
        <f t="shared" ref="E12:AG12" si="2">IFERROR(IF(_xlfn.ISOWEEKNUM(E17)=_xlfn.ISOWEEKNUM(D17),"",_xlfn.ISOWEEKNUM(E17)),"")</f>
        <v/>
      </c>
      <c r="F12" s="21" t="str">
        <f t="shared" si="2"/>
        <v/>
      </c>
      <c r="G12" s="21" t="str">
        <f t="shared" si="2"/>
        <v/>
      </c>
      <c r="H12" s="21" t="str">
        <f t="shared" si="2"/>
        <v/>
      </c>
      <c r="I12" s="21">
        <f t="shared" si="2"/>
        <v>6</v>
      </c>
      <c r="J12" s="21" t="str">
        <f t="shared" si="2"/>
        <v/>
      </c>
      <c r="K12" s="21" t="str">
        <f t="shared" si="2"/>
        <v/>
      </c>
      <c r="L12" s="21" t="str">
        <f t="shared" si="2"/>
        <v/>
      </c>
      <c r="M12" s="21" t="str">
        <f t="shared" si="2"/>
        <v/>
      </c>
      <c r="N12" s="21" t="str">
        <f t="shared" si="2"/>
        <v/>
      </c>
      <c r="O12" s="21" t="str">
        <f t="shared" si="2"/>
        <v/>
      </c>
      <c r="P12" s="21">
        <f t="shared" si="2"/>
        <v>7</v>
      </c>
      <c r="Q12" s="21" t="str">
        <f t="shared" si="2"/>
        <v/>
      </c>
      <c r="R12" s="21" t="str">
        <f t="shared" si="2"/>
        <v/>
      </c>
      <c r="S12" s="21" t="str">
        <f t="shared" si="2"/>
        <v/>
      </c>
      <c r="T12" s="21" t="str">
        <f t="shared" si="2"/>
        <v/>
      </c>
      <c r="U12" s="21" t="str">
        <f t="shared" si="2"/>
        <v/>
      </c>
      <c r="V12" s="21" t="str">
        <f t="shared" si="2"/>
        <v/>
      </c>
      <c r="W12" s="21">
        <f t="shared" si="2"/>
        <v>8</v>
      </c>
      <c r="X12" s="21" t="str">
        <f t="shared" si="2"/>
        <v/>
      </c>
      <c r="Y12" s="21" t="str">
        <f t="shared" si="2"/>
        <v/>
      </c>
      <c r="Z12" s="21" t="str">
        <f t="shared" si="2"/>
        <v/>
      </c>
      <c r="AA12" s="21" t="str">
        <f t="shared" si="2"/>
        <v/>
      </c>
      <c r="AB12" s="21" t="str">
        <f t="shared" si="2"/>
        <v/>
      </c>
      <c r="AC12" s="21" t="str">
        <f t="shared" si="2"/>
        <v/>
      </c>
      <c r="AD12" s="21">
        <f t="shared" si="2"/>
        <v>9</v>
      </c>
      <c r="AE12" s="21" t="str">
        <f t="shared" si="2"/>
        <v/>
      </c>
      <c r="AF12" s="21" t="str">
        <f t="shared" si="2"/>
        <v/>
      </c>
      <c r="AG12" s="22" t="str">
        <f t="shared" si="2"/>
        <v/>
      </c>
    </row>
    <row r="13" spans="1:36" ht="4.05" customHeight="1" x14ac:dyDescent="0.3">
      <c r="A13" s="58"/>
      <c r="B13" s="11"/>
      <c r="C13" s="3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5"/>
    </row>
    <row r="14" spans="1:36" ht="4.05" customHeight="1" x14ac:dyDescent="0.3">
      <c r="A14" s="58"/>
      <c r="B14" s="11"/>
      <c r="C14" s="3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5"/>
    </row>
    <row r="15" spans="1:36" ht="4.05" customHeight="1" x14ac:dyDescent="0.3">
      <c r="A15" s="58"/>
      <c r="B15" s="11"/>
      <c r="C15" s="3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5"/>
    </row>
    <row r="16" spans="1:36" ht="13.8" customHeight="1" x14ac:dyDescent="0.3">
      <c r="A16" s="58"/>
      <c r="B16" s="11"/>
      <c r="C16" s="73">
        <f>C17</f>
        <v>44593</v>
      </c>
      <c r="D16" s="77">
        <f t="shared" ref="D16" si="3">D17</f>
        <v>44594</v>
      </c>
      <c r="E16" s="77">
        <f t="shared" ref="E16" si="4">E17</f>
        <v>44595</v>
      </c>
      <c r="F16" s="77">
        <f t="shared" ref="F16" si="5">F17</f>
        <v>44596</v>
      </c>
      <c r="G16" s="77">
        <f t="shared" ref="G16" si="6">G17</f>
        <v>44597</v>
      </c>
      <c r="H16" s="77">
        <f t="shared" ref="H16" si="7">H17</f>
        <v>44598</v>
      </c>
      <c r="I16" s="77">
        <f t="shared" ref="I16" si="8">I17</f>
        <v>44599</v>
      </c>
      <c r="J16" s="77">
        <f t="shared" ref="J16" si="9">J17</f>
        <v>44600</v>
      </c>
      <c r="K16" s="77">
        <f t="shared" ref="K16" si="10">K17</f>
        <v>44601</v>
      </c>
      <c r="L16" s="77">
        <f t="shared" ref="L16" si="11">L17</f>
        <v>44602</v>
      </c>
      <c r="M16" s="77">
        <f t="shared" ref="M16" si="12">M17</f>
        <v>44603</v>
      </c>
      <c r="N16" s="77">
        <f t="shared" ref="N16" si="13">N17</f>
        <v>44604</v>
      </c>
      <c r="O16" s="77">
        <f t="shared" ref="O16" si="14">O17</f>
        <v>44605</v>
      </c>
      <c r="P16" s="77">
        <f t="shared" ref="P16" si="15">P17</f>
        <v>44606</v>
      </c>
      <c r="Q16" s="77">
        <f t="shared" ref="Q16" si="16">Q17</f>
        <v>44607</v>
      </c>
      <c r="R16" s="77">
        <f t="shared" ref="R16" si="17">R17</f>
        <v>44608</v>
      </c>
      <c r="S16" s="77">
        <f t="shared" ref="S16" si="18">S17</f>
        <v>44609</v>
      </c>
      <c r="T16" s="77">
        <f t="shared" ref="T16" si="19">T17</f>
        <v>44610</v>
      </c>
      <c r="U16" s="77">
        <f t="shared" ref="U16" si="20">U17</f>
        <v>44611</v>
      </c>
      <c r="V16" s="77">
        <f t="shared" ref="V16" si="21">V17</f>
        <v>44612</v>
      </c>
      <c r="W16" s="77">
        <f t="shared" ref="W16" si="22">W17</f>
        <v>44613</v>
      </c>
      <c r="X16" s="77">
        <f t="shared" ref="X16" si="23">X17</f>
        <v>44614</v>
      </c>
      <c r="Y16" s="77">
        <f t="shared" ref="Y16" si="24">Y17</f>
        <v>44615</v>
      </c>
      <c r="Z16" s="77">
        <f t="shared" ref="Z16" si="25">Z17</f>
        <v>44616</v>
      </c>
      <c r="AA16" s="77">
        <f t="shared" ref="AA16" si="26">AA17</f>
        <v>44617</v>
      </c>
      <c r="AB16" s="77">
        <f t="shared" ref="AB16" si="27">AB17</f>
        <v>44618</v>
      </c>
      <c r="AC16" s="77">
        <f t="shared" ref="AC16" si="28">AC17</f>
        <v>44619</v>
      </c>
      <c r="AD16" s="77">
        <f t="shared" ref="AD16" si="29">AD17</f>
        <v>44620</v>
      </c>
      <c r="AE16" s="77" t="str">
        <f t="shared" ref="AE16" si="30">AE17</f>
        <v/>
      </c>
      <c r="AF16" s="77" t="str">
        <f t="shared" ref="AF16" si="31">AF17</f>
        <v/>
      </c>
      <c r="AG16" s="78" t="str">
        <f t="shared" ref="AG16" si="32">AG17</f>
        <v/>
      </c>
    </row>
    <row r="17" spans="1:33" x14ac:dyDescent="0.3">
      <c r="A17" s="58"/>
      <c r="B17" s="11"/>
      <c r="C17" s="17">
        <f>IFERROR(DATE($A$2,MONTH($A12&amp;1),COLUMN(A$1)),"")</f>
        <v>44593</v>
      </c>
      <c r="D17" s="18">
        <f>IFERROR(DATE($A$2,MONTH($A12&amp;1),COLUMN(B$1)),"")</f>
        <v>44594</v>
      </c>
      <c r="E17" s="18">
        <f>IFERROR(DATE($A$2,MONTH($A12&amp;1),COLUMN(C$1)),"")</f>
        <v>44595</v>
      </c>
      <c r="F17" s="18">
        <f>IFERROR(DATE($A$2,MONTH($A12&amp;1),COLUMN(D$1)),"")</f>
        <v>44596</v>
      </c>
      <c r="G17" s="18">
        <f>IFERROR(DATE($A$2,MONTH($A12&amp;1),COLUMN(E$1)),"")</f>
        <v>44597</v>
      </c>
      <c r="H17" s="18">
        <f>IFERROR(DATE($A$2,MONTH($A12&amp;1),COLUMN(F$1)),"")</f>
        <v>44598</v>
      </c>
      <c r="I17" s="18">
        <f>IFERROR(DATE($A$2,MONTH($A12&amp;1),COLUMN(G$1)),"")</f>
        <v>44599</v>
      </c>
      <c r="J17" s="18">
        <f>IFERROR(DATE($A$2,MONTH($A12&amp;1),COLUMN(H$1)),"")</f>
        <v>44600</v>
      </c>
      <c r="K17" s="18">
        <f>IFERROR(DATE($A$2,MONTH($A12&amp;1),COLUMN(I$1)),"")</f>
        <v>44601</v>
      </c>
      <c r="L17" s="18">
        <f>IFERROR(DATE($A$2,MONTH($A12&amp;1),COLUMN(J$1)),"")</f>
        <v>44602</v>
      </c>
      <c r="M17" s="18">
        <f>IFERROR(DATE($A$2,MONTH($A12&amp;1),COLUMN(K$1)),"")</f>
        <v>44603</v>
      </c>
      <c r="N17" s="18">
        <f>IFERROR(DATE($A$2,MONTH($A12&amp;1),COLUMN(L$1)),"")</f>
        <v>44604</v>
      </c>
      <c r="O17" s="18">
        <f>IFERROR(DATE($A$2,MONTH($A12&amp;1),COLUMN(M$1)),"")</f>
        <v>44605</v>
      </c>
      <c r="P17" s="18">
        <f>IFERROR(DATE($A$2,MONTH($A12&amp;1),COLUMN(N$1)),"")</f>
        <v>44606</v>
      </c>
      <c r="Q17" s="18">
        <f>IFERROR(DATE($A$2,MONTH($A12&amp;1),COLUMN(O$1)),"")</f>
        <v>44607</v>
      </c>
      <c r="R17" s="18">
        <f>IFERROR(DATE($A$2,MONTH($A12&amp;1),COLUMN(P$1)),"")</f>
        <v>44608</v>
      </c>
      <c r="S17" s="18">
        <f>IFERROR(DATE($A$2,MONTH($A12&amp;1),COLUMN(Q$1)),"")</f>
        <v>44609</v>
      </c>
      <c r="T17" s="18">
        <f>IFERROR(DATE($A$2,MONTH($A12&amp;1),COLUMN(R$1)),"")</f>
        <v>44610</v>
      </c>
      <c r="U17" s="18">
        <f>IFERROR(DATE($A$2,MONTH($A12&amp;1),COLUMN(S$1)),"")</f>
        <v>44611</v>
      </c>
      <c r="V17" s="18">
        <f>IFERROR(DATE($A$2,MONTH($A12&amp;1),COLUMN(T$1)),"")</f>
        <v>44612</v>
      </c>
      <c r="W17" s="18">
        <f>IFERROR(DATE($A$2,MONTH($A12&amp;1),COLUMN(U$1)),"")</f>
        <v>44613</v>
      </c>
      <c r="X17" s="18">
        <f>IFERROR(DATE($A$2,MONTH($A12&amp;1),COLUMN(V$1)),"")</f>
        <v>44614</v>
      </c>
      <c r="Y17" s="18">
        <f>IFERROR(DATE($A$2,MONTH($A12&amp;1),COLUMN(W$1)),"")</f>
        <v>44615</v>
      </c>
      <c r="Z17" s="18">
        <f>IFERROR(DATE($A$2,MONTH($A12&amp;1),COLUMN(X$1)),"")</f>
        <v>44616</v>
      </c>
      <c r="AA17" s="18">
        <f>IFERROR(DATE($A$2,MONTH($A12&amp;1),COLUMN(Y$1)),"")</f>
        <v>44617</v>
      </c>
      <c r="AB17" s="18">
        <f>IFERROR(DATE($A$2,MONTH($A12&amp;1),COLUMN(Z$1)),"")</f>
        <v>44618</v>
      </c>
      <c r="AC17" s="18">
        <f>IFERROR(DATE($A$2,MONTH($A12&amp;1),COLUMN(AA$1)),"")</f>
        <v>44619</v>
      </c>
      <c r="AD17" s="18">
        <f>IFERROR(DATE($A$2,MONTH($A12&amp;1),COLUMN(AB$1)),"")</f>
        <v>44620</v>
      </c>
      <c r="AE17" s="18" t="str">
        <f>IFERROR(IF(MONTH(AD17)=MONTH(DATE($A$2,MONTH($A12&amp;1),COLUMN(AC$1))),DATE($A$2,MONTH($A12&amp;1),COLUMN(AC$1)),""),"")</f>
        <v/>
      </c>
      <c r="AF17" s="18" t="str">
        <f>IFERROR(IF(MONTH(AE17)=MONTH(DATE($A$2,MONTH($A12&amp;1),COLUMN(AD$1))),DATE($A$2,MONTH($A12&amp;1),COLUMN(AD$1)),""),"")</f>
        <v/>
      </c>
      <c r="AG17" s="19" t="str">
        <f>IFERROR(IF(MONTH(AF17)=MONTH(DATE($A$2,MONTH($A12&amp;1),COLUMN(AE$1))),DATE($A$2,MONTH($A12&amp;1),COLUMN(AE$1)),""),"")</f>
        <v/>
      </c>
    </row>
    <row r="18" spans="1:33" x14ac:dyDescent="0.3">
      <c r="A18" s="58"/>
      <c r="B18" s="11" t="s">
        <v>3</v>
      </c>
      <c r="C18" s="3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5"/>
    </row>
    <row r="19" spans="1:33" ht="14.4" thickBot="1" x14ac:dyDescent="0.35">
      <c r="A19" s="58"/>
      <c r="B19" s="11" t="s">
        <v>4</v>
      </c>
      <c r="C19" s="3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5"/>
    </row>
    <row r="20" spans="1:33" x14ac:dyDescent="0.3">
      <c r="A20" s="57" t="str">
        <f>IF($A$2&lt;&gt;"",PROPER(TEXT(DATE($A$2,3,1),"mmmm")),"")</f>
        <v>Mars</v>
      </c>
      <c r="B20" s="10" t="s">
        <v>2</v>
      </c>
      <c r="C20" s="20">
        <f>IFERROR(_xlfn.ISOWEEKNUM(C25),"")</f>
        <v>9</v>
      </c>
      <c r="D20" s="21" t="str">
        <f>IFERROR(IF(_xlfn.ISOWEEKNUM(D25)=_xlfn.ISOWEEKNUM(C25),"",_xlfn.ISOWEEKNUM(D25)),"")</f>
        <v/>
      </c>
      <c r="E20" s="21" t="str">
        <f t="shared" ref="E20:AG20" si="33">IFERROR(IF(_xlfn.ISOWEEKNUM(E25)=_xlfn.ISOWEEKNUM(D25),"",_xlfn.ISOWEEKNUM(E25)),"")</f>
        <v/>
      </c>
      <c r="F20" s="21" t="str">
        <f t="shared" si="33"/>
        <v/>
      </c>
      <c r="G20" s="21" t="str">
        <f t="shared" si="33"/>
        <v/>
      </c>
      <c r="H20" s="21" t="str">
        <f t="shared" si="33"/>
        <v/>
      </c>
      <c r="I20" s="21">
        <f t="shared" si="33"/>
        <v>10</v>
      </c>
      <c r="J20" s="21" t="str">
        <f t="shared" si="33"/>
        <v/>
      </c>
      <c r="K20" s="21" t="str">
        <f t="shared" si="33"/>
        <v/>
      </c>
      <c r="L20" s="21" t="str">
        <f t="shared" si="33"/>
        <v/>
      </c>
      <c r="M20" s="21" t="str">
        <f t="shared" si="33"/>
        <v/>
      </c>
      <c r="N20" s="21" t="str">
        <f t="shared" si="33"/>
        <v/>
      </c>
      <c r="O20" s="21" t="str">
        <f t="shared" si="33"/>
        <v/>
      </c>
      <c r="P20" s="21">
        <f t="shared" si="33"/>
        <v>11</v>
      </c>
      <c r="Q20" s="21" t="str">
        <f t="shared" si="33"/>
        <v/>
      </c>
      <c r="R20" s="21" t="str">
        <f t="shared" si="33"/>
        <v/>
      </c>
      <c r="S20" s="21" t="str">
        <f t="shared" si="33"/>
        <v/>
      </c>
      <c r="T20" s="21" t="str">
        <f t="shared" si="33"/>
        <v/>
      </c>
      <c r="U20" s="21" t="str">
        <f t="shared" si="33"/>
        <v/>
      </c>
      <c r="V20" s="21" t="str">
        <f t="shared" si="33"/>
        <v/>
      </c>
      <c r="W20" s="21">
        <f t="shared" si="33"/>
        <v>12</v>
      </c>
      <c r="X20" s="21" t="str">
        <f t="shared" si="33"/>
        <v/>
      </c>
      <c r="Y20" s="21" t="str">
        <f t="shared" si="33"/>
        <v/>
      </c>
      <c r="Z20" s="21" t="str">
        <f t="shared" si="33"/>
        <v/>
      </c>
      <c r="AA20" s="21" t="str">
        <f t="shared" si="33"/>
        <v/>
      </c>
      <c r="AB20" s="21" t="str">
        <f t="shared" si="33"/>
        <v/>
      </c>
      <c r="AC20" s="21" t="str">
        <f t="shared" si="33"/>
        <v/>
      </c>
      <c r="AD20" s="21">
        <f t="shared" si="33"/>
        <v>13</v>
      </c>
      <c r="AE20" s="21" t="str">
        <f t="shared" si="33"/>
        <v/>
      </c>
      <c r="AF20" s="21" t="str">
        <f t="shared" si="33"/>
        <v/>
      </c>
      <c r="AG20" s="22" t="str">
        <f t="shared" si="33"/>
        <v/>
      </c>
    </row>
    <row r="21" spans="1:33" ht="4.05" customHeight="1" x14ac:dyDescent="0.3">
      <c r="A21" s="58"/>
      <c r="B21" s="11"/>
      <c r="C21" s="3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5"/>
    </row>
    <row r="22" spans="1:33" ht="4.05" customHeight="1" x14ac:dyDescent="0.3">
      <c r="A22" s="58"/>
      <c r="B22" s="11"/>
      <c r="C22" s="3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5"/>
    </row>
    <row r="23" spans="1:33" ht="4.05" customHeight="1" x14ac:dyDescent="0.3">
      <c r="A23" s="58"/>
      <c r="B23" s="11"/>
      <c r="C23" s="3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5"/>
    </row>
    <row r="24" spans="1:33" ht="13.8" customHeight="1" x14ac:dyDescent="0.3">
      <c r="A24" s="58"/>
      <c r="B24" s="11"/>
      <c r="C24" s="73">
        <f>C25</f>
        <v>44621</v>
      </c>
      <c r="D24" s="77">
        <f t="shared" ref="D24" si="34">D25</f>
        <v>44622</v>
      </c>
      <c r="E24" s="77">
        <f t="shared" ref="E24" si="35">E25</f>
        <v>44623</v>
      </c>
      <c r="F24" s="77">
        <f t="shared" ref="F24" si="36">F25</f>
        <v>44624</v>
      </c>
      <c r="G24" s="77">
        <f t="shared" ref="G24" si="37">G25</f>
        <v>44625</v>
      </c>
      <c r="H24" s="77">
        <f t="shared" ref="H24" si="38">H25</f>
        <v>44626</v>
      </c>
      <c r="I24" s="77">
        <f t="shared" ref="I24" si="39">I25</f>
        <v>44627</v>
      </c>
      <c r="J24" s="77">
        <f t="shared" ref="J24" si="40">J25</f>
        <v>44628</v>
      </c>
      <c r="K24" s="77">
        <f t="shared" ref="K24" si="41">K25</f>
        <v>44629</v>
      </c>
      <c r="L24" s="77">
        <f t="shared" ref="L24" si="42">L25</f>
        <v>44630</v>
      </c>
      <c r="M24" s="77">
        <f t="shared" ref="M24" si="43">M25</f>
        <v>44631</v>
      </c>
      <c r="N24" s="77">
        <f t="shared" ref="N24" si="44">N25</f>
        <v>44632</v>
      </c>
      <c r="O24" s="77">
        <f t="shared" ref="O24" si="45">O25</f>
        <v>44633</v>
      </c>
      <c r="P24" s="77">
        <f t="shared" ref="P24" si="46">P25</f>
        <v>44634</v>
      </c>
      <c r="Q24" s="77">
        <f t="shared" ref="Q24" si="47">Q25</f>
        <v>44635</v>
      </c>
      <c r="R24" s="77">
        <f t="shared" ref="R24" si="48">R25</f>
        <v>44636</v>
      </c>
      <c r="S24" s="77">
        <f t="shared" ref="S24" si="49">S25</f>
        <v>44637</v>
      </c>
      <c r="T24" s="77">
        <f t="shared" ref="T24" si="50">T25</f>
        <v>44638</v>
      </c>
      <c r="U24" s="77">
        <f t="shared" ref="U24" si="51">U25</f>
        <v>44639</v>
      </c>
      <c r="V24" s="77">
        <f t="shared" ref="V24" si="52">V25</f>
        <v>44640</v>
      </c>
      <c r="W24" s="77">
        <f t="shared" ref="W24" si="53">W25</f>
        <v>44641</v>
      </c>
      <c r="X24" s="77">
        <f t="shared" ref="X24" si="54">X25</f>
        <v>44642</v>
      </c>
      <c r="Y24" s="77">
        <f t="shared" ref="Y24" si="55">Y25</f>
        <v>44643</v>
      </c>
      <c r="Z24" s="77">
        <f t="shared" ref="Z24" si="56">Z25</f>
        <v>44644</v>
      </c>
      <c r="AA24" s="77">
        <f t="shared" ref="AA24" si="57">AA25</f>
        <v>44645</v>
      </c>
      <c r="AB24" s="77">
        <f t="shared" ref="AB24" si="58">AB25</f>
        <v>44646</v>
      </c>
      <c r="AC24" s="77">
        <f t="shared" ref="AC24" si="59">AC25</f>
        <v>44647</v>
      </c>
      <c r="AD24" s="77">
        <f t="shared" ref="AD24" si="60">AD25</f>
        <v>44648</v>
      </c>
      <c r="AE24" s="77">
        <f t="shared" ref="AE24" si="61">AE25</f>
        <v>44649</v>
      </c>
      <c r="AF24" s="77">
        <f t="shared" ref="AF24" si="62">AF25</f>
        <v>44650</v>
      </c>
      <c r="AG24" s="78">
        <f t="shared" ref="AG24" si="63">AG25</f>
        <v>44651</v>
      </c>
    </row>
    <row r="25" spans="1:33" x14ac:dyDescent="0.3">
      <c r="A25" s="58"/>
      <c r="B25" s="11"/>
      <c r="C25" s="17">
        <f>IFERROR(DATE($A$2,MONTH($A20&amp;1),COLUMN(A$1)),"")</f>
        <v>44621</v>
      </c>
      <c r="D25" s="18">
        <f>IFERROR(DATE($A$2,MONTH($A20&amp;1),COLUMN(B$1)),"")</f>
        <v>44622</v>
      </c>
      <c r="E25" s="18">
        <f>IFERROR(DATE($A$2,MONTH($A20&amp;1),COLUMN(C$1)),"")</f>
        <v>44623</v>
      </c>
      <c r="F25" s="18">
        <f>IFERROR(DATE($A$2,MONTH($A20&amp;1),COLUMN(D$1)),"")</f>
        <v>44624</v>
      </c>
      <c r="G25" s="18">
        <f>IFERROR(DATE($A$2,MONTH($A20&amp;1),COLUMN(E$1)),"")</f>
        <v>44625</v>
      </c>
      <c r="H25" s="18">
        <f>IFERROR(DATE($A$2,MONTH($A20&amp;1),COLUMN(F$1)),"")</f>
        <v>44626</v>
      </c>
      <c r="I25" s="18">
        <f>IFERROR(DATE($A$2,MONTH($A20&amp;1),COLUMN(G$1)),"")</f>
        <v>44627</v>
      </c>
      <c r="J25" s="18">
        <f>IFERROR(DATE($A$2,MONTH($A20&amp;1),COLUMN(H$1)),"")</f>
        <v>44628</v>
      </c>
      <c r="K25" s="18">
        <f>IFERROR(DATE($A$2,MONTH($A20&amp;1),COLUMN(I$1)),"")</f>
        <v>44629</v>
      </c>
      <c r="L25" s="18">
        <f>IFERROR(DATE($A$2,MONTH($A20&amp;1),COLUMN(J$1)),"")</f>
        <v>44630</v>
      </c>
      <c r="M25" s="18">
        <f>IFERROR(DATE($A$2,MONTH($A20&amp;1),COLUMN(K$1)),"")</f>
        <v>44631</v>
      </c>
      <c r="N25" s="18">
        <f>IFERROR(DATE($A$2,MONTH($A20&amp;1),COLUMN(L$1)),"")</f>
        <v>44632</v>
      </c>
      <c r="O25" s="18">
        <f>IFERROR(DATE($A$2,MONTH($A20&amp;1),COLUMN(M$1)),"")</f>
        <v>44633</v>
      </c>
      <c r="P25" s="18">
        <f>IFERROR(DATE($A$2,MONTH($A20&amp;1),COLUMN(N$1)),"")</f>
        <v>44634</v>
      </c>
      <c r="Q25" s="18">
        <f>IFERROR(DATE($A$2,MONTH($A20&amp;1),COLUMN(O$1)),"")</f>
        <v>44635</v>
      </c>
      <c r="R25" s="18">
        <f>IFERROR(DATE($A$2,MONTH($A20&amp;1),COLUMN(P$1)),"")</f>
        <v>44636</v>
      </c>
      <c r="S25" s="18">
        <f>IFERROR(DATE($A$2,MONTH($A20&amp;1),COLUMN(Q$1)),"")</f>
        <v>44637</v>
      </c>
      <c r="T25" s="18">
        <f>IFERROR(DATE($A$2,MONTH($A20&amp;1),COLUMN(R$1)),"")</f>
        <v>44638</v>
      </c>
      <c r="U25" s="18">
        <f>IFERROR(DATE($A$2,MONTH($A20&amp;1),COLUMN(S$1)),"")</f>
        <v>44639</v>
      </c>
      <c r="V25" s="18">
        <f>IFERROR(DATE($A$2,MONTH($A20&amp;1),COLUMN(T$1)),"")</f>
        <v>44640</v>
      </c>
      <c r="W25" s="18">
        <f>IFERROR(DATE($A$2,MONTH($A20&amp;1),COLUMN(U$1)),"")</f>
        <v>44641</v>
      </c>
      <c r="X25" s="18">
        <f>IFERROR(DATE($A$2,MONTH($A20&amp;1),COLUMN(V$1)),"")</f>
        <v>44642</v>
      </c>
      <c r="Y25" s="18">
        <f>IFERROR(DATE($A$2,MONTH($A20&amp;1),COLUMN(W$1)),"")</f>
        <v>44643</v>
      </c>
      <c r="Z25" s="18">
        <f>IFERROR(DATE($A$2,MONTH($A20&amp;1),COLUMN(X$1)),"")</f>
        <v>44644</v>
      </c>
      <c r="AA25" s="18">
        <f>IFERROR(DATE($A$2,MONTH($A20&amp;1),COLUMN(Y$1)),"")</f>
        <v>44645</v>
      </c>
      <c r="AB25" s="18">
        <f>IFERROR(DATE($A$2,MONTH($A20&amp;1),COLUMN(Z$1)),"")</f>
        <v>44646</v>
      </c>
      <c r="AC25" s="18">
        <f>IFERROR(DATE($A$2,MONTH($A20&amp;1),COLUMN(AA$1)),"")</f>
        <v>44647</v>
      </c>
      <c r="AD25" s="18">
        <f>IFERROR(DATE($A$2,MONTH($A20&amp;1),COLUMN(AB$1)),"")</f>
        <v>44648</v>
      </c>
      <c r="AE25" s="18">
        <f>IFERROR(IF(MONTH(AD25)=MONTH(DATE($A$2,MONTH($A20&amp;1),COLUMN(AC$1))),DATE($A$2,MONTH($A20&amp;1),COLUMN(AC$1)),""),"")</f>
        <v>44649</v>
      </c>
      <c r="AF25" s="18">
        <f>IFERROR(IF(MONTH(AE25)=MONTH(DATE($A$2,MONTH($A20&amp;1),COLUMN(AD$1))),DATE($A$2,MONTH($A20&amp;1),COLUMN(AD$1)),""),"")</f>
        <v>44650</v>
      </c>
      <c r="AG25" s="19">
        <f>IFERROR(IF(MONTH(AF25)=MONTH(DATE($A$2,MONTH($A20&amp;1),COLUMN(AE$1))),DATE($A$2,MONTH($A20&amp;1),COLUMN(AE$1)),""),"")</f>
        <v>44651</v>
      </c>
    </row>
    <row r="26" spans="1:33" x14ac:dyDescent="0.3">
      <c r="A26" s="58"/>
      <c r="B26" s="11" t="s">
        <v>3</v>
      </c>
      <c r="C26" s="3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5"/>
    </row>
    <row r="27" spans="1:33" ht="14.4" thickBot="1" x14ac:dyDescent="0.35">
      <c r="A27" s="58"/>
      <c r="B27" s="11" t="s">
        <v>4</v>
      </c>
      <c r="C27" s="3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5"/>
    </row>
    <row r="28" spans="1:33" x14ac:dyDescent="0.3">
      <c r="A28" s="57" t="str">
        <f>IF($A$2&lt;&gt;"",PROPER(TEXT(DATE($A$2,4,1),"mmmm")),"")</f>
        <v>Avril</v>
      </c>
      <c r="B28" s="10" t="s">
        <v>2</v>
      </c>
      <c r="C28" s="20">
        <f>IFERROR(_xlfn.ISOWEEKNUM(C33),"")</f>
        <v>13</v>
      </c>
      <c r="D28" s="21" t="str">
        <f>IFERROR(IF(_xlfn.ISOWEEKNUM(D33)=_xlfn.ISOWEEKNUM(C33),"",_xlfn.ISOWEEKNUM(D33)),"")</f>
        <v/>
      </c>
      <c r="E28" s="21" t="str">
        <f t="shared" ref="E28:AG28" si="64">IFERROR(IF(_xlfn.ISOWEEKNUM(E33)=_xlfn.ISOWEEKNUM(D33),"",_xlfn.ISOWEEKNUM(E33)),"")</f>
        <v/>
      </c>
      <c r="F28" s="21">
        <f t="shared" si="64"/>
        <v>14</v>
      </c>
      <c r="G28" s="21" t="str">
        <f t="shared" si="64"/>
        <v/>
      </c>
      <c r="H28" s="21" t="str">
        <f t="shared" si="64"/>
        <v/>
      </c>
      <c r="I28" s="21" t="str">
        <f t="shared" si="64"/>
        <v/>
      </c>
      <c r="J28" s="21" t="str">
        <f t="shared" si="64"/>
        <v/>
      </c>
      <c r="K28" s="21" t="str">
        <f t="shared" si="64"/>
        <v/>
      </c>
      <c r="L28" s="21" t="str">
        <f t="shared" si="64"/>
        <v/>
      </c>
      <c r="M28" s="21">
        <f t="shared" si="64"/>
        <v>15</v>
      </c>
      <c r="N28" s="21" t="str">
        <f t="shared" si="64"/>
        <v/>
      </c>
      <c r="O28" s="21" t="str">
        <f t="shared" si="64"/>
        <v/>
      </c>
      <c r="P28" s="21" t="str">
        <f t="shared" si="64"/>
        <v/>
      </c>
      <c r="Q28" s="21" t="str">
        <f t="shared" si="64"/>
        <v/>
      </c>
      <c r="R28" s="21" t="str">
        <f t="shared" si="64"/>
        <v/>
      </c>
      <c r="S28" s="21" t="str">
        <f t="shared" si="64"/>
        <v/>
      </c>
      <c r="T28" s="21">
        <f t="shared" si="64"/>
        <v>16</v>
      </c>
      <c r="U28" s="21" t="str">
        <f t="shared" si="64"/>
        <v/>
      </c>
      <c r="V28" s="21" t="str">
        <f t="shared" si="64"/>
        <v/>
      </c>
      <c r="W28" s="21" t="str">
        <f t="shared" si="64"/>
        <v/>
      </c>
      <c r="X28" s="21" t="str">
        <f t="shared" si="64"/>
        <v/>
      </c>
      <c r="Y28" s="21" t="str">
        <f t="shared" si="64"/>
        <v/>
      </c>
      <c r="Z28" s="21" t="str">
        <f t="shared" si="64"/>
        <v/>
      </c>
      <c r="AA28" s="21">
        <f t="shared" si="64"/>
        <v>17</v>
      </c>
      <c r="AB28" s="21" t="str">
        <f t="shared" si="64"/>
        <v/>
      </c>
      <c r="AC28" s="21" t="str">
        <f t="shared" si="64"/>
        <v/>
      </c>
      <c r="AD28" s="21" t="str">
        <f t="shared" si="64"/>
        <v/>
      </c>
      <c r="AE28" s="21" t="str">
        <f t="shared" si="64"/>
        <v/>
      </c>
      <c r="AF28" s="21" t="str">
        <f t="shared" si="64"/>
        <v/>
      </c>
      <c r="AG28" s="22" t="str">
        <f t="shared" si="64"/>
        <v/>
      </c>
    </row>
    <row r="29" spans="1:33" ht="4.05" customHeight="1" x14ac:dyDescent="0.3">
      <c r="A29" s="58"/>
      <c r="B29" s="11"/>
      <c r="C29" s="3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5"/>
    </row>
    <row r="30" spans="1:33" ht="4.05" customHeight="1" x14ac:dyDescent="0.3">
      <c r="A30" s="58"/>
      <c r="B30" s="11"/>
      <c r="C30" s="3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5"/>
    </row>
    <row r="31" spans="1:33" ht="4.05" customHeight="1" x14ac:dyDescent="0.3">
      <c r="A31" s="58"/>
      <c r="B31" s="11"/>
      <c r="C31" s="3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5"/>
    </row>
    <row r="32" spans="1:33" ht="13.8" customHeight="1" x14ac:dyDescent="0.3">
      <c r="A32" s="58"/>
      <c r="B32" s="11"/>
      <c r="C32" s="73">
        <f>C33</f>
        <v>44652</v>
      </c>
      <c r="D32" s="77">
        <f t="shared" ref="D32" si="65">D33</f>
        <v>44653</v>
      </c>
      <c r="E32" s="77">
        <f t="shared" ref="E32" si="66">E33</f>
        <v>44654</v>
      </c>
      <c r="F32" s="77">
        <f t="shared" ref="F32" si="67">F33</f>
        <v>44655</v>
      </c>
      <c r="G32" s="77">
        <f t="shared" ref="G32" si="68">G33</f>
        <v>44656</v>
      </c>
      <c r="H32" s="77">
        <f t="shared" ref="H32" si="69">H33</f>
        <v>44657</v>
      </c>
      <c r="I32" s="77">
        <f t="shared" ref="I32" si="70">I33</f>
        <v>44658</v>
      </c>
      <c r="J32" s="77">
        <f t="shared" ref="J32" si="71">J33</f>
        <v>44659</v>
      </c>
      <c r="K32" s="77">
        <f t="shared" ref="K32" si="72">K33</f>
        <v>44660</v>
      </c>
      <c r="L32" s="77">
        <f t="shared" ref="L32" si="73">L33</f>
        <v>44661</v>
      </c>
      <c r="M32" s="77">
        <f t="shared" ref="M32" si="74">M33</f>
        <v>44662</v>
      </c>
      <c r="N32" s="77">
        <f t="shared" ref="N32" si="75">N33</f>
        <v>44663</v>
      </c>
      <c r="O32" s="77">
        <f t="shared" ref="O32" si="76">O33</f>
        <v>44664</v>
      </c>
      <c r="P32" s="77">
        <f t="shared" ref="P32" si="77">P33</f>
        <v>44665</v>
      </c>
      <c r="Q32" s="77">
        <f t="shared" ref="Q32" si="78">Q33</f>
        <v>44666</v>
      </c>
      <c r="R32" s="77">
        <f t="shared" ref="R32" si="79">R33</f>
        <v>44667</v>
      </c>
      <c r="S32" s="77">
        <f t="shared" ref="S32" si="80">S33</f>
        <v>44668</v>
      </c>
      <c r="T32" s="77">
        <f t="shared" ref="T32" si="81">T33</f>
        <v>44669</v>
      </c>
      <c r="U32" s="77">
        <f t="shared" ref="U32" si="82">U33</f>
        <v>44670</v>
      </c>
      <c r="V32" s="77">
        <f t="shared" ref="V32" si="83">V33</f>
        <v>44671</v>
      </c>
      <c r="W32" s="77">
        <f t="shared" ref="W32" si="84">W33</f>
        <v>44672</v>
      </c>
      <c r="X32" s="77">
        <f t="shared" ref="X32" si="85">X33</f>
        <v>44673</v>
      </c>
      <c r="Y32" s="77">
        <f t="shared" ref="Y32" si="86">Y33</f>
        <v>44674</v>
      </c>
      <c r="Z32" s="77">
        <f t="shared" ref="Z32" si="87">Z33</f>
        <v>44675</v>
      </c>
      <c r="AA32" s="77">
        <f t="shared" ref="AA32" si="88">AA33</f>
        <v>44676</v>
      </c>
      <c r="AB32" s="77">
        <f t="shared" ref="AB32" si="89">AB33</f>
        <v>44677</v>
      </c>
      <c r="AC32" s="77">
        <f t="shared" ref="AC32" si="90">AC33</f>
        <v>44678</v>
      </c>
      <c r="AD32" s="77">
        <f t="shared" ref="AD32" si="91">AD33</f>
        <v>44679</v>
      </c>
      <c r="AE32" s="77">
        <f t="shared" ref="AE32" si="92">AE33</f>
        <v>44680</v>
      </c>
      <c r="AF32" s="77">
        <f t="shared" ref="AF32" si="93">AF33</f>
        <v>44681</v>
      </c>
      <c r="AG32" s="78" t="str">
        <f t="shared" ref="AG32" si="94">AG33</f>
        <v/>
      </c>
    </row>
    <row r="33" spans="1:33" x14ac:dyDescent="0.3">
      <c r="A33" s="58"/>
      <c r="B33" s="11"/>
      <c r="C33" s="17">
        <f>IFERROR(DATE($A$2,MONTH($A28&amp;1),COLUMN(A$1)),"")</f>
        <v>44652</v>
      </c>
      <c r="D33" s="18">
        <f>IFERROR(DATE($A$2,MONTH($A28&amp;1),COLUMN(B$1)),"")</f>
        <v>44653</v>
      </c>
      <c r="E33" s="18">
        <f>IFERROR(DATE($A$2,MONTH($A28&amp;1),COLUMN(C$1)),"")</f>
        <v>44654</v>
      </c>
      <c r="F33" s="18">
        <f>IFERROR(DATE($A$2,MONTH($A28&amp;1),COLUMN(D$1)),"")</f>
        <v>44655</v>
      </c>
      <c r="G33" s="18">
        <f>IFERROR(DATE($A$2,MONTH($A28&amp;1),COLUMN(E$1)),"")</f>
        <v>44656</v>
      </c>
      <c r="H33" s="18">
        <f>IFERROR(DATE($A$2,MONTH($A28&amp;1),COLUMN(F$1)),"")</f>
        <v>44657</v>
      </c>
      <c r="I33" s="18">
        <f>IFERROR(DATE($A$2,MONTH($A28&amp;1),COLUMN(G$1)),"")</f>
        <v>44658</v>
      </c>
      <c r="J33" s="18">
        <f>IFERROR(DATE($A$2,MONTH($A28&amp;1),COLUMN(H$1)),"")</f>
        <v>44659</v>
      </c>
      <c r="K33" s="18">
        <f>IFERROR(DATE($A$2,MONTH($A28&amp;1),COLUMN(I$1)),"")</f>
        <v>44660</v>
      </c>
      <c r="L33" s="18">
        <f>IFERROR(DATE($A$2,MONTH($A28&amp;1),COLUMN(J$1)),"")</f>
        <v>44661</v>
      </c>
      <c r="M33" s="18">
        <f>IFERROR(DATE($A$2,MONTH($A28&amp;1),COLUMN(K$1)),"")</f>
        <v>44662</v>
      </c>
      <c r="N33" s="18">
        <f>IFERROR(DATE($A$2,MONTH($A28&amp;1),COLUMN(L$1)),"")</f>
        <v>44663</v>
      </c>
      <c r="O33" s="18">
        <f>IFERROR(DATE($A$2,MONTH($A28&amp;1),COLUMN(M$1)),"")</f>
        <v>44664</v>
      </c>
      <c r="P33" s="18">
        <f>IFERROR(DATE($A$2,MONTH($A28&amp;1),COLUMN(N$1)),"")</f>
        <v>44665</v>
      </c>
      <c r="Q33" s="18">
        <f>IFERROR(DATE($A$2,MONTH($A28&amp;1),COLUMN(O$1)),"")</f>
        <v>44666</v>
      </c>
      <c r="R33" s="18">
        <f>IFERROR(DATE($A$2,MONTH($A28&amp;1),COLUMN(P$1)),"")</f>
        <v>44667</v>
      </c>
      <c r="S33" s="18">
        <f>IFERROR(DATE($A$2,MONTH($A28&amp;1),COLUMN(Q$1)),"")</f>
        <v>44668</v>
      </c>
      <c r="T33" s="18">
        <f>IFERROR(DATE($A$2,MONTH($A28&amp;1),COLUMN(R$1)),"")</f>
        <v>44669</v>
      </c>
      <c r="U33" s="18">
        <f>IFERROR(DATE($A$2,MONTH($A28&amp;1),COLUMN(S$1)),"")</f>
        <v>44670</v>
      </c>
      <c r="V33" s="18">
        <f>IFERROR(DATE($A$2,MONTH($A28&amp;1),COLUMN(T$1)),"")</f>
        <v>44671</v>
      </c>
      <c r="W33" s="18">
        <f>IFERROR(DATE($A$2,MONTH($A28&amp;1),COLUMN(U$1)),"")</f>
        <v>44672</v>
      </c>
      <c r="X33" s="18">
        <f>IFERROR(DATE($A$2,MONTH($A28&amp;1),COLUMN(V$1)),"")</f>
        <v>44673</v>
      </c>
      <c r="Y33" s="18">
        <f>IFERROR(DATE($A$2,MONTH($A28&amp;1),COLUMN(W$1)),"")</f>
        <v>44674</v>
      </c>
      <c r="Z33" s="18">
        <f>IFERROR(DATE($A$2,MONTH($A28&amp;1),COLUMN(X$1)),"")</f>
        <v>44675</v>
      </c>
      <c r="AA33" s="18">
        <f>IFERROR(DATE($A$2,MONTH($A28&amp;1),COLUMN(Y$1)),"")</f>
        <v>44676</v>
      </c>
      <c r="AB33" s="18">
        <f>IFERROR(DATE($A$2,MONTH($A28&amp;1),COLUMN(Z$1)),"")</f>
        <v>44677</v>
      </c>
      <c r="AC33" s="18">
        <f>IFERROR(DATE($A$2,MONTH($A28&amp;1),COLUMN(AA$1)),"")</f>
        <v>44678</v>
      </c>
      <c r="AD33" s="18">
        <f>IFERROR(DATE($A$2,MONTH($A28&amp;1),COLUMN(AB$1)),"")</f>
        <v>44679</v>
      </c>
      <c r="AE33" s="18">
        <f>IFERROR(IF(MONTH(AD33)=MONTH(DATE($A$2,MONTH($A28&amp;1),COLUMN(AC$1))),DATE($A$2,MONTH($A28&amp;1),COLUMN(AC$1)),""),"")</f>
        <v>44680</v>
      </c>
      <c r="AF33" s="18">
        <f>IFERROR(IF(MONTH(AE33)=MONTH(DATE($A$2,MONTH($A28&amp;1),COLUMN(AD$1))),DATE($A$2,MONTH($A28&amp;1),COLUMN(AD$1)),""),"")</f>
        <v>44681</v>
      </c>
      <c r="AG33" s="19" t="str">
        <f>IFERROR(IF(MONTH(AF33)=MONTH(DATE($A$2,MONTH($A28&amp;1),COLUMN(AE$1))),DATE($A$2,MONTH($A28&amp;1),COLUMN(AE$1)),""),"")</f>
        <v/>
      </c>
    </row>
    <row r="34" spans="1:33" x14ac:dyDescent="0.3">
      <c r="A34" s="58"/>
      <c r="B34" s="11" t="s">
        <v>3</v>
      </c>
      <c r="C34" s="3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5"/>
    </row>
    <row r="35" spans="1:33" ht="14.4" thickBot="1" x14ac:dyDescent="0.35">
      <c r="A35" s="58"/>
      <c r="B35" s="11" t="s">
        <v>4</v>
      </c>
      <c r="C35" s="3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5"/>
    </row>
    <row r="36" spans="1:33" x14ac:dyDescent="0.3">
      <c r="A36" s="57" t="str">
        <f>IF($A$2&lt;&gt;"",PROPER(TEXT(DATE($A$2,5,1),"mmmm")),"")</f>
        <v>Mai</v>
      </c>
      <c r="B36" s="10" t="s">
        <v>2</v>
      </c>
      <c r="C36" s="20">
        <f>IFERROR(_xlfn.ISOWEEKNUM(C41),"")</f>
        <v>17</v>
      </c>
      <c r="D36" s="21">
        <f>IFERROR(IF(_xlfn.ISOWEEKNUM(D41)=_xlfn.ISOWEEKNUM(C41),"",_xlfn.ISOWEEKNUM(D41)),"")</f>
        <v>18</v>
      </c>
      <c r="E36" s="21" t="str">
        <f t="shared" ref="E36:AG36" si="95">IFERROR(IF(_xlfn.ISOWEEKNUM(E41)=_xlfn.ISOWEEKNUM(D41),"",_xlfn.ISOWEEKNUM(E41)),"")</f>
        <v/>
      </c>
      <c r="F36" s="21" t="str">
        <f t="shared" si="95"/>
        <v/>
      </c>
      <c r="G36" s="21" t="str">
        <f t="shared" si="95"/>
        <v/>
      </c>
      <c r="H36" s="21" t="str">
        <f t="shared" si="95"/>
        <v/>
      </c>
      <c r="I36" s="21" t="str">
        <f t="shared" si="95"/>
        <v/>
      </c>
      <c r="J36" s="21" t="str">
        <f t="shared" si="95"/>
        <v/>
      </c>
      <c r="K36" s="21">
        <f t="shared" si="95"/>
        <v>19</v>
      </c>
      <c r="L36" s="21" t="str">
        <f t="shared" si="95"/>
        <v/>
      </c>
      <c r="M36" s="21" t="str">
        <f t="shared" si="95"/>
        <v/>
      </c>
      <c r="N36" s="21" t="str">
        <f t="shared" si="95"/>
        <v/>
      </c>
      <c r="O36" s="21" t="str">
        <f t="shared" si="95"/>
        <v/>
      </c>
      <c r="P36" s="21" t="str">
        <f t="shared" si="95"/>
        <v/>
      </c>
      <c r="Q36" s="21" t="str">
        <f t="shared" si="95"/>
        <v/>
      </c>
      <c r="R36" s="21">
        <f t="shared" si="95"/>
        <v>20</v>
      </c>
      <c r="S36" s="21" t="str">
        <f t="shared" si="95"/>
        <v/>
      </c>
      <c r="T36" s="21" t="str">
        <f t="shared" si="95"/>
        <v/>
      </c>
      <c r="U36" s="21" t="str">
        <f t="shared" si="95"/>
        <v/>
      </c>
      <c r="V36" s="21" t="str">
        <f t="shared" si="95"/>
        <v/>
      </c>
      <c r="W36" s="21" t="str">
        <f t="shared" si="95"/>
        <v/>
      </c>
      <c r="X36" s="21" t="str">
        <f t="shared" si="95"/>
        <v/>
      </c>
      <c r="Y36" s="21">
        <f t="shared" si="95"/>
        <v>21</v>
      </c>
      <c r="Z36" s="21" t="str">
        <f t="shared" si="95"/>
        <v/>
      </c>
      <c r="AA36" s="21" t="str">
        <f t="shared" si="95"/>
        <v/>
      </c>
      <c r="AB36" s="21" t="str">
        <f t="shared" si="95"/>
        <v/>
      </c>
      <c r="AC36" s="21" t="str">
        <f t="shared" si="95"/>
        <v/>
      </c>
      <c r="AD36" s="21" t="str">
        <f t="shared" si="95"/>
        <v/>
      </c>
      <c r="AE36" s="21" t="str">
        <f t="shared" si="95"/>
        <v/>
      </c>
      <c r="AF36" s="21">
        <f t="shared" si="95"/>
        <v>22</v>
      </c>
      <c r="AG36" s="22" t="str">
        <f t="shared" si="95"/>
        <v/>
      </c>
    </row>
    <row r="37" spans="1:33" ht="4.05" customHeight="1" x14ac:dyDescent="0.3">
      <c r="A37" s="58"/>
      <c r="B37" s="11"/>
      <c r="C37" s="3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5"/>
    </row>
    <row r="38" spans="1:33" ht="4.05" customHeight="1" x14ac:dyDescent="0.3">
      <c r="A38" s="58"/>
      <c r="B38" s="11"/>
      <c r="C38" s="3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5"/>
    </row>
    <row r="39" spans="1:33" ht="4.05" customHeight="1" x14ac:dyDescent="0.3">
      <c r="A39" s="58"/>
      <c r="B39" s="11"/>
      <c r="C39" s="3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5"/>
    </row>
    <row r="40" spans="1:33" ht="13.8" customHeight="1" x14ac:dyDescent="0.3">
      <c r="A40" s="58"/>
      <c r="B40" s="11"/>
      <c r="C40" s="73">
        <f>C41</f>
        <v>44682</v>
      </c>
      <c r="D40" s="77">
        <f t="shared" ref="D40" si="96">D41</f>
        <v>44683</v>
      </c>
      <c r="E40" s="77">
        <f t="shared" ref="E40" si="97">E41</f>
        <v>44684</v>
      </c>
      <c r="F40" s="77">
        <f t="shared" ref="F40" si="98">F41</f>
        <v>44685</v>
      </c>
      <c r="G40" s="77">
        <f t="shared" ref="G40" si="99">G41</f>
        <v>44686</v>
      </c>
      <c r="H40" s="77">
        <f t="shared" ref="H40" si="100">H41</f>
        <v>44687</v>
      </c>
      <c r="I40" s="77">
        <f t="shared" ref="I40" si="101">I41</f>
        <v>44688</v>
      </c>
      <c r="J40" s="77">
        <f t="shared" ref="J40" si="102">J41</f>
        <v>44689</v>
      </c>
      <c r="K40" s="77">
        <f t="shared" ref="K40" si="103">K41</f>
        <v>44690</v>
      </c>
      <c r="L40" s="77">
        <f t="shared" ref="L40" si="104">L41</f>
        <v>44691</v>
      </c>
      <c r="M40" s="77">
        <f t="shared" ref="M40" si="105">M41</f>
        <v>44692</v>
      </c>
      <c r="N40" s="77">
        <f t="shared" ref="N40" si="106">N41</f>
        <v>44693</v>
      </c>
      <c r="O40" s="77">
        <f t="shared" ref="O40" si="107">O41</f>
        <v>44694</v>
      </c>
      <c r="P40" s="77">
        <f t="shared" ref="P40" si="108">P41</f>
        <v>44695</v>
      </c>
      <c r="Q40" s="77">
        <f t="shared" ref="Q40" si="109">Q41</f>
        <v>44696</v>
      </c>
      <c r="R40" s="77">
        <f t="shared" ref="R40" si="110">R41</f>
        <v>44697</v>
      </c>
      <c r="S40" s="77">
        <f t="shared" ref="S40" si="111">S41</f>
        <v>44698</v>
      </c>
      <c r="T40" s="77">
        <f t="shared" ref="T40" si="112">T41</f>
        <v>44699</v>
      </c>
      <c r="U40" s="77">
        <f t="shared" ref="U40" si="113">U41</f>
        <v>44700</v>
      </c>
      <c r="V40" s="77">
        <f t="shared" ref="V40" si="114">V41</f>
        <v>44701</v>
      </c>
      <c r="W40" s="77">
        <f t="shared" ref="W40" si="115">W41</f>
        <v>44702</v>
      </c>
      <c r="X40" s="77">
        <f t="shared" ref="X40" si="116">X41</f>
        <v>44703</v>
      </c>
      <c r="Y40" s="77">
        <f t="shared" ref="Y40" si="117">Y41</f>
        <v>44704</v>
      </c>
      <c r="Z40" s="77">
        <f t="shared" ref="Z40" si="118">Z41</f>
        <v>44705</v>
      </c>
      <c r="AA40" s="77">
        <f t="shared" ref="AA40" si="119">AA41</f>
        <v>44706</v>
      </c>
      <c r="AB40" s="77">
        <f t="shared" ref="AB40" si="120">AB41</f>
        <v>44707</v>
      </c>
      <c r="AC40" s="77">
        <f t="shared" ref="AC40" si="121">AC41</f>
        <v>44708</v>
      </c>
      <c r="AD40" s="77">
        <f t="shared" ref="AD40" si="122">AD41</f>
        <v>44709</v>
      </c>
      <c r="AE40" s="77">
        <f t="shared" ref="AE40" si="123">AE41</f>
        <v>44710</v>
      </c>
      <c r="AF40" s="77">
        <f t="shared" ref="AF40" si="124">AF41</f>
        <v>44711</v>
      </c>
      <c r="AG40" s="78">
        <f t="shared" ref="AG40" si="125">AG41</f>
        <v>44712</v>
      </c>
    </row>
    <row r="41" spans="1:33" x14ac:dyDescent="0.3">
      <c r="A41" s="58"/>
      <c r="B41" s="11"/>
      <c r="C41" s="17">
        <f>IFERROR(DATE($A$2,MONTH($A36&amp;1),COLUMN(A$1)),"")</f>
        <v>44682</v>
      </c>
      <c r="D41" s="18">
        <f>IFERROR(DATE($A$2,MONTH($A36&amp;1),COLUMN(B$1)),"")</f>
        <v>44683</v>
      </c>
      <c r="E41" s="18">
        <f>IFERROR(DATE($A$2,MONTH($A36&amp;1),COLUMN(C$1)),"")</f>
        <v>44684</v>
      </c>
      <c r="F41" s="18">
        <f>IFERROR(DATE($A$2,MONTH($A36&amp;1),COLUMN(D$1)),"")</f>
        <v>44685</v>
      </c>
      <c r="G41" s="18">
        <f>IFERROR(DATE($A$2,MONTH($A36&amp;1),COLUMN(E$1)),"")</f>
        <v>44686</v>
      </c>
      <c r="H41" s="18">
        <f>IFERROR(DATE($A$2,MONTH($A36&amp;1),COLUMN(F$1)),"")</f>
        <v>44687</v>
      </c>
      <c r="I41" s="18">
        <f>IFERROR(DATE($A$2,MONTH($A36&amp;1),COLUMN(G$1)),"")</f>
        <v>44688</v>
      </c>
      <c r="J41" s="18">
        <f>IFERROR(DATE($A$2,MONTH($A36&amp;1),COLUMN(H$1)),"")</f>
        <v>44689</v>
      </c>
      <c r="K41" s="18">
        <f>IFERROR(DATE($A$2,MONTH($A36&amp;1),COLUMN(I$1)),"")</f>
        <v>44690</v>
      </c>
      <c r="L41" s="18">
        <f>IFERROR(DATE($A$2,MONTH($A36&amp;1),COLUMN(J$1)),"")</f>
        <v>44691</v>
      </c>
      <c r="M41" s="18">
        <f>IFERROR(DATE($A$2,MONTH($A36&amp;1),COLUMN(K$1)),"")</f>
        <v>44692</v>
      </c>
      <c r="N41" s="18">
        <f>IFERROR(DATE($A$2,MONTH($A36&amp;1),COLUMN(L$1)),"")</f>
        <v>44693</v>
      </c>
      <c r="O41" s="18">
        <f>IFERROR(DATE($A$2,MONTH($A36&amp;1),COLUMN(M$1)),"")</f>
        <v>44694</v>
      </c>
      <c r="P41" s="18">
        <f>IFERROR(DATE($A$2,MONTH($A36&amp;1),COLUMN(N$1)),"")</f>
        <v>44695</v>
      </c>
      <c r="Q41" s="18">
        <f>IFERROR(DATE($A$2,MONTH($A36&amp;1),COLUMN(O$1)),"")</f>
        <v>44696</v>
      </c>
      <c r="R41" s="18">
        <f>IFERROR(DATE($A$2,MONTH($A36&amp;1),COLUMN(P$1)),"")</f>
        <v>44697</v>
      </c>
      <c r="S41" s="18">
        <f>IFERROR(DATE($A$2,MONTH($A36&amp;1),COLUMN(Q$1)),"")</f>
        <v>44698</v>
      </c>
      <c r="T41" s="18">
        <f>IFERROR(DATE($A$2,MONTH($A36&amp;1),COLUMN(R$1)),"")</f>
        <v>44699</v>
      </c>
      <c r="U41" s="18">
        <f>IFERROR(DATE($A$2,MONTH($A36&amp;1),COLUMN(S$1)),"")</f>
        <v>44700</v>
      </c>
      <c r="V41" s="18">
        <f>IFERROR(DATE($A$2,MONTH($A36&amp;1),COLUMN(T$1)),"")</f>
        <v>44701</v>
      </c>
      <c r="W41" s="18">
        <f>IFERROR(DATE($A$2,MONTH($A36&amp;1),COLUMN(U$1)),"")</f>
        <v>44702</v>
      </c>
      <c r="X41" s="18">
        <f>IFERROR(DATE($A$2,MONTH($A36&amp;1),COLUMN(V$1)),"")</f>
        <v>44703</v>
      </c>
      <c r="Y41" s="18">
        <f>IFERROR(DATE($A$2,MONTH($A36&amp;1),COLUMN(W$1)),"")</f>
        <v>44704</v>
      </c>
      <c r="Z41" s="18">
        <f>IFERROR(DATE($A$2,MONTH($A36&amp;1),COLUMN(X$1)),"")</f>
        <v>44705</v>
      </c>
      <c r="AA41" s="18">
        <f>IFERROR(DATE($A$2,MONTH($A36&amp;1),COLUMN(Y$1)),"")</f>
        <v>44706</v>
      </c>
      <c r="AB41" s="18">
        <f>IFERROR(DATE($A$2,MONTH($A36&amp;1),COLUMN(Z$1)),"")</f>
        <v>44707</v>
      </c>
      <c r="AC41" s="18">
        <f>IFERROR(DATE($A$2,MONTH($A36&amp;1),COLUMN(AA$1)),"")</f>
        <v>44708</v>
      </c>
      <c r="AD41" s="18">
        <f>IFERROR(DATE($A$2,MONTH($A36&amp;1),COLUMN(AB$1)),"")</f>
        <v>44709</v>
      </c>
      <c r="AE41" s="18">
        <f>IFERROR(IF(MONTH(AD41)=MONTH(DATE($A$2,MONTH($A36&amp;1),COLUMN(AC$1))),DATE($A$2,MONTH($A36&amp;1),COLUMN(AC$1)),""),"")</f>
        <v>44710</v>
      </c>
      <c r="AF41" s="18">
        <f>IFERROR(IF(MONTH(AE41)=MONTH(DATE($A$2,MONTH($A36&amp;1),COLUMN(AD$1))),DATE($A$2,MONTH($A36&amp;1),COLUMN(AD$1)),""),"")</f>
        <v>44711</v>
      </c>
      <c r="AG41" s="19">
        <f>IFERROR(IF(MONTH(AF41)=MONTH(DATE($A$2,MONTH($A36&amp;1),COLUMN(AE$1))),DATE($A$2,MONTH($A36&amp;1),COLUMN(AE$1)),""),"")</f>
        <v>44712</v>
      </c>
    </row>
    <row r="42" spans="1:33" x14ac:dyDescent="0.3">
      <c r="A42" s="58"/>
      <c r="B42" s="11" t="s">
        <v>3</v>
      </c>
      <c r="C42" s="3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5"/>
    </row>
    <row r="43" spans="1:33" ht="14.4" thickBot="1" x14ac:dyDescent="0.35">
      <c r="A43" s="58"/>
      <c r="B43" s="11" t="s">
        <v>4</v>
      </c>
      <c r="C43" s="3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5"/>
    </row>
    <row r="44" spans="1:33" x14ac:dyDescent="0.3">
      <c r="A44" s="57" t="str">
        <f>IF($A$2&lt;&gt;"",PROPER(TEXT(DATE($A$2,6,1),"mmmm")),"")</f>
        <v>Juin</v>
      </c>
      <c r="B44" s="10" t="s">
        <v>2</v>
      </c>
      <c r="C44" s="20">
        <f>IFERROR(_xlfn.ISOWEEKNUM(C49),"")</f>
        <v>22</v>
      </c>
      <c r="D44" s="21" t="str">
        <f>IFERROR(IF(_xlfn.ISOWEEKNUM(D49)=_xlfn.ISOWEEKNUM(C49),"",_xlfn.ISOWEEKNUM(D49)),"")</f>
        <v/>
      </c>
      <c r="E44" s="21" t="str">
        <f t="shared" ref="E44:AG44" si="126">IFERROR(IF(_xlfn.ISOWEEKNUM(E49)=_xlfn.ISOWEEKNUM(D49),"",_xlfn.ISOWEEKNUM(E49)),"")</f>
        <v/>
      </c>
      <c r="F44" s="21" t="str">
        <f t="shared" si="126"/>
        <v/>
      </c>
      <c r="G44" s="21" t="str">
        <f t="shared" si="126"/>
        <v/>
      </c>
      <c r="H44" s="21">
        <f t="shared" si="126"/>
        <v>23</v>
      </c>
      <c r="I44" s="21" t="str">
        <f t="shared" si="126"/>
        <v/>
      </c>
      <c r="J44" s="21" t="str">
        <f t="shared" si="126"/>
        <v/>
      </c>
      <c r="K44" s="21" t="str">
        <f t="shared" si="126"/>
        <v/>
      </c>
      <c r="L44" s="21" t="str">
        <f t="shared" si="126"/>
        <v/>
      </c>
      <c r="M44" s="21" t="str">
        <f t="shared" si="126"/>
        <v/>
      </c>
      <c r="N44" s="21" t="str">
        <f t="shared" si="126"/>
        <v/>
      </c>
      <c r="O44" s="21">
        <f t="shared" si="126"/>
        <v>24</v>
      </c>
      <c r="P44" s="21" t="str">
        <f t="shared" si="126"/>
        <v/>
      </c>
      <c r="Q44" s="21" t="str">
        <f t="shared" si="126"/>
        <v/>
      </c>
      <c r="R44" s="21" t="str">
        <f t="shared" si="126"/>
        <v/>
      </c>
      <c r="S44" s="21" t="str">
        <f t="shared" si="126"/>
        <v/>
      </c>
      <c r="T44" s="21" t="str">
        <f t="shared" si="126"/>
        <v/>
      </c>
      <c r="U44" s="21" t="str">
        <f t="shared" si="126"/>
        <v/>
      </c>
      <c r="V44" s="21">
        <f t="shared" si="126"/>
        <v>25</v>
      </c>
      <c r="W44" s="21" t="str">
        <f t="shared" si="126"/>
        <v/>
      </c>
      <c r="X44" s="21" t="str">
        <f t="shared" si="126"/>
        <v/>
      </c>
      <c r="Y44" s="21" t="str">
        <f t="shared" si="126"/>
        <v/>
      </c>
      <c r="Z44" s="21" t="str">
        <f t="shared" si="126"/>
        <v/>
      </c>
      <c r="AA44" s="21" t="str">
        <f t="shared" si="126"/>
        <v/>
      </c>
      <c r="AB44" s="21" t="str">
        <f t="shared" si="126"/>
        <v/>
      </c>
      <c r="AC44" s="21">
        <f t="shared" si="126"/>
        <v>26</v>
      </c>
      <c r="AD44" s="21" t="str">
        <f t="shared" si="126"/>
        <v/>
      </c>
      <c r="AE44" s="21" t="str">
        <f t="shared" si="126"/>
        <v/>
      </c>
      <c r="AF44" s="21" t="str">
        <f t="shared" si="126"/>
        <v/>
      </c>
      <c r="AG44" s="22" t="str">
        <f t="shared" si="126"/>
        <v/>
      </c>
    </row>
    <row r="45" spans="1:33" ht="4.05" customHeight="1" x14ac:dyDescent="0.3">
      <c r="A45" s="58"/>
      <c r="B45" s="11"/>
      <c r="C45" s="3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5"/>
    </row>
    <row r="46" spans="1:33" ht="4.05" customHeight="1" x14ac:dyDescent="0.3">
      <c r="A46" s="58"/>
      <c r="B46" s="11"/>
      <c r="C46" s="3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5"/>
    </row>
    <row r="47" spans="1:33" ht="4.05" customHeight="1" x14ac:dyDescent="0.3">
      <c r="A47" s="58"/>
      <c r="B47" s="11"/>
      <c r="C47" s="3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5"/>
    </row>
    <row r="48" spans="1:33" ht="13.8" customHeight="1" x14ac:dyDescent="0.3">
      <c r="A48" s="58"/>
      <c r="B48" s="11"/>
      <c r="C48" s="73">
        <f>C49</f>
        <v>44713</v>
      </c>
      <c r="D48" s="77">
        <f t="shared" ref="D48" si="127">D49</f>
        <v>44714</v>
      </c>
      <c r="E48" s="77">
        <f t="shared" ref="E48" si="128">E49</f>
        <v>44715</v>
      </c>
      <c r="F48" s="77">
        <f t="shared" ref="F48" si="129">F49</f>
        <v>44716</v>
      </c>
      <c r="G48" s="77">
        <f t="shared" ref="G48" si="130">G49</f>
        <v>44717</v>
      </c>
      <c r="H48" s="77">
        <f t="shared" ref="H48" si="131">H49</f>
        <v>44718</v>
      </c>
      <c r="I48" s="77">
        <f t="shared" ref="I48" si="132">I49</f>
        <v>44719</v>
      </c>
      <c r="J48" s="77">
        <f t="shared" ref="J48" si="133">J49</f>
        <v>44720</v>
      </c>
      <c r="K48" s="77">
        <f t="shared" ref="K48" si="134">K49</f>
        <v>44721</v>
      </c>
      <c r="L48" s="77">
        <f t="shared" ref="L48" si="135">L49</f>
        <v>44722</v>
      </c>
      <c r="M48" s="77">
        <f t="shared" ref="M48" si="136">M49</f>
        <v>44723</v>
      </c>
      <c r="N48" s="77">
        <f t="shared" ref="N48" si="137">N49</f>
        <v>44724</v>
      </c>
      <c r="O48" s="77">
        <f t="shared" ref="O48" si="138">O49</f>
        <v>44725</v>
      </c>
      <c r="P48" s="77">
        <f t="shared" ref="P48" si="139">P49</f>
        <v>44726</v>
      </c>
      <c r="Q48" s="77">
        <f t="shared" ref="Q48" si="140">Q49</f>
        <v>44727</v>
      </c>
      <c r="R48" s="77">
        <f t="shared" ref="R48" si="141">R49</f>
        <v>44728</v>
      </c>
      <c r="S48" s="77">
        <f t="shared" ref="S48" si="142">S49</f>
        <v>44729</v>
      </c>
      <c r="T48" s="77">
        <f t="shared" ref="T48" si="143">T49</f>
        <v>44730</v>
      </c>
      <c r="U48" s="77">
        <f t="shared" ref="U48" si="144">U49</f>
        <v>44731</v>
      </c>
      <c r="V48" s="77">
        <f t="shared" ref="V48" si="145">V49</f>
        <v>44732</v>
      </c>
      <c r="W48" s="77">
        <f t="shared" ref="W48" si="146">W49</f>
        <v>44733</v>
      </c>
      <c r="X48" s="77">
        <f t="shared" ref="X48" si="147">X49</f>
        <v>44734</v>
      </c>
      <c r="Y48" s="77">
        <f t="shared" ref="Y48" si="148">Y49</f>
        <v>44735</v>
      </c>
      <c r="Z48" s="77">
        <f t="shared" ref="Z48" si="149">Z49</f>
        <v>44736</v>
      </c>
      <c r="AA48" s="77">
        <f t="shared" ref="AA48" si="150">AA49</f>
        <v>44737</v>
      </c>
      <c r="AB48" s="77">
        <f t="shared" ref="AB48" si="151">AB49</f>
        <v>44738</v>
      </c>
      <c r="AC48" s="77">
        <f t="shared" ref="AC48" si="152">AC49</f>
        <v>44739</v>
      </c>
      <c r="AD48" s="77">
        <f t="shared" ref="AD48" si="153">AD49</f>
        <v>44740</v>
      </c>
      <c r="AE48" s="77">
        <f t="shared" ref="AE48" si="154">AE49</f>
        <v>44741</v>
      </c>
      <c r="AF48" s="77">
        <f t="shared" ref="AF48" si="155">AF49</f>
        <v>44742</v>
      </c>
      <c r="AG48" s="78" t="str">
        <f t="shared" ref="AG48" si="156">AG49</f>
        <v/>
      </c>
    </row>
    <row r="49" spans="1:33" x14ac:dyDescent="0.3">
      <c r="A49" s="58"/>
      <c r="B49" s="11"/>
      <c r="C49" s="17">
        <f>IFERROR(DATE($A$2,MONTH($A44&amp;1),COLUMN(A$1)),"")</f>
        <v>44713</v>
      </c>
      <c r="D49" s="18">
        <f>IFERROR(DATE($A$2,MONTH($A44&amp;1),COLUMN(B$1)),"")</f>
        <v>44714</v>
      </c>
      <c r="E49" s="18">
        <f>IFERROR(DATE($A$2,MONTH($A44&amp;1),COLUMN(C$1)),"")</f>
        <v>44715</v>
      </c>
      <c r="F49" s="18">
        <f>IFERROR(DATE($A$2,MONTH($A44&amp;1),COLUMN(D$1)),"")</f>
        <v>44716</v>
      </c>
      <c r="G49" s="18">
        <f>IFERROR(DATE($A$2,MONTH($A44&amp;1),COLUMN(E$1)),"")</f>
        <v>44717</v>
      </c>
      <c r="H49" s="18">
        <f>IFERROR(DATE($A$2,MONTH($A44&amp;1),COLUMN(F$1)),"")</f>
        <v>44718</v>
      </c>
      <c r="I49" s="18">
        <f>IFERROR(DATE($A$2,MONTH($A44&amp;1),COLUMN(G$1)),"")</f>
        <v>44719</v>
      </c>
      <c r="J49" s="18">
        <f>IFERROR(DATE($A$2,MONTH($A44&amp;1),COLUMN(H$1)),"")</f>
        <v>44720</v>
      </c>
      <c r="K49" s="18">
        <f>IFERROR(DATE($A$2,MONTH($A44&amp;1),COLUMN(I$1)),"")</f>
        <v>44721</v>
      </c>
      <c r="L49" s="18">
        <f>IFERROR(DATE($A$2,MONTH($A44&amp;1),COLUMN(J$1)),"")</f>
        <v>44722</v>
      </c>
      <c r="M49" s="18">
        <f>IFERROR(DATE($A$2,MONTH($A44&amp;1),COLUMN(K$1)),"")</f>
        <v>44723</v>
      </c>
      <c r="N49" s="18">
        <f>IFERROR(DATE($A$2,MONTH($A44&amp;1),COLUMN(L$1)),"")</f>
        <v>44724</v>
      </c>
      <c r="O49" s="18">
        <f>IFERROR(DATE($A$2,MONTH($A44&amp;1),COLUMN(M$1)),"")</f>
        <v>44725</v>
      </c>
      <c r="P49" s="18">
        <f>IFERROR(DATE($A$2,MONTH($A44&amp;1),COLUMN(N$1)),"")</f>
        <v>44726</v>
      </c>
      <c r="Q49" s="18">
        <f>IFERROR(DATE($A$2,MONTH($A44&amp;1),COLUMN(O$1)),"")</f>
        <v>44727</v>
      </c>
      <c r="R49" s="18">
        <f>IFERROR(DATE($A$2,MONTH($A44&amp;1),COLUMN(P$1)),"")</f>
        <v>44728</v>
      </c>
      <c r="S49" s="18">
        <f>IFERROR(DATE($A$2,MONTH($A44&amp;1),COLUMN(Q$1)),"")</f>
        <v>44729</v>
      </c>
      <c r="T49" s="18">
        <f>IFERROR(DATE($A$2,MONTH($A44&amp;1),COLUMN(R$1)),"")</f>
        <v>44730</v>
      </c>
      <c r="U49" s="18">
        <f>IFERROR(DATE($A$2,MONTH($A44&amp;1),COLUMN(S$1)),"")</f>
        <v>44731</v>
      </c>
      <c r="V49" s="18">
        <f>IFERROR(DATE($A$2,MONTH($A44&amp;1),COLUMN(T$1)),"")</f>
        <v>44732</v>
      </c>
      <c r="W49" s="18">
        <f>IFERROR(DATE($A$2,MONTH($A44&amp;1),COLUMN(U$1)),"")</f>
        <v>44733</v>
      </c>
      <c r="X49" s="18">
        <f>IFERROR(DATE($A$2,MONTH($A44&amp;1),COLUMN(V$1)),"")</f>
        <v>44734</v>
      </c>
      <c r="Y49" s="18">
        <f>IFERROR(DATE($A$2,MONTH($A44&amp;1),COLUMN(W$1)),"")</f>
        <v>44735</v>
      </c>
      <c r="Z49" s="18">
        <f>IFERROR(DATE($A$2,MONTH($A44&amp;1),COLUMN(X$1)),"")</f>
        <v>44736</v>
      </c>
      <c r="AA49" s="18">
        <f>IFERROR(DATE($A$2,MONTH($A44&amp;1),COLUMN(Y$1)),"")</f>
        <v>44737</v>
      </c>
      <c r="AB49" s="18">
        <f>IFERROR(DATE($A$2,MONTH($A44&amp;1),COLUMN(Z$1)),"")</f>
        <v>44738</v>
      </c>
      <c r="AC49" s="18">
        <f>IFERROR(DATE($A$2,MONTH($A44&amp;1),COLUMN(AA$1)),"")</f>
        <v>44739</v>
      </c>
      <c r="AD49" s="18">
        <f>IFERROR(DATE($A$2,MONTH($A44&amp;1),COLUMN(AB$1)),"")</f>
        <v>44740</v>
      </c>
      <c r="AE49" s="18">
        <f>IFERROR(IF(MONTH(AD49)=MONTH(DATE($A$2,MONTH($A44&amp;1),COLUMN(AC$1))),DATE($A$2,MONTH($A44&amp;1),COLUMN(AC$1)),""),"")</f>
        <v>44741</v>
      </c>
      <c r="AF49" s="18">
        <f>IFERROR(IF(MONTH(AE49)=MONTH(DATE($A$2,MONTH($A44&amp;1),COLUMN(AD$1))),DATE($A$2,MONTH($A44&amp;1),COLUMN(AD$1)),""),"")</f>
        <v>44742</v>
      </c>
      <c r="AG49" s="19" t="str">
        <f>IFERROR(IF(MONTH(AF49)=MONTH(DATE($A$2,MONTH($A44&amp;1),COLUMN(AE$1))),DATE($A$2,MONTH($A44&amp;1),COLUMN(AE$1)),""),"")</f>
        <v/>
      </c>
    </row>
    <row r="50" spans="1:33" x14ac:dyDescent="0.3">
      <c r="A50" s="58"/>
      <c r="B50" s="11" t="s">
        <v>3</v>
      </c>
      <c r="C50" s="3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5"/>
    </row>
    <row r="51" spans="1:33" ht="14.4" thickBot="1" x14ac:dyDescent="0.35">
      <c r="A51" s="58"/>
      <c r="B51" s="11" t="s">
        <v>4</v>
      </c>
      <c r="C51" s="3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5"/>
    </row>
    <row r="52" spans="1:33" x14ac:dyDescent="0.3">
      <c r="A52" s="57" t="str">
        <f>IF($A$2&lt;&gt;"",PROPER(TEXT(DATE($A$2,7,1),"mmmm")),"")</f>
        <v>Juillet</v>
      </c>
      <c r="B52" s="10" t="s">
        <v>2</v>
      </c>
      <c r="C52" s="20">
        <f>IFERROR(_xlfn.ISOWEEKNUM(C57),"")</f>
        <v>26</v>
      </c>
      <c r="D52" s="21" t="str">
        <f>IFERROR(IF(_xlfn.ISOWEEKNUM(D57)=_xlfn.ISOWEEKNUM(C57),"",_xlfn.ISOWEEKNUM(D57)),"")</f>
        <v/>
      </c>
      <c r="E52" s="21" t="str">
        <f t="shared" ref="E52:AG52" si="157">IFERROR(IF(_xlfn.ISOWEEKNUM(E57)=_xlfn.ISOWEEKNUM(D57),"",_xlfn.ISOWEEKNUM(E57)),"")</f>
        <v/>
      </c>
      <c r="F52" s="21">
        <f t="shared" si="157"/>
        <v>27</v>
      </c>
      <c r="G52" s="21" t="str">
        <f t="shared" si="157"/>
        <v/>
      </c>
      <c r="H52" s="21" t="str">
        <f t="shared" si="157"/>
        <v/>
      </c>
      <c r="I52" s="21" t="str">
        <f t="shared" si="157"/>
        <v/>
      </c>
      <c r="J52" s="21" t="str">
        <f t="shared" si="157"/>
        <v/>
      </c>
      <c r="K52" s="21" t="str">
        <f t="shared" si="157"/>
        <v/>
      </c>
      <c r="L52" s="21" t="str">
        <f t="shared" si="157"/>
        <v/>
      </c>
      <c r="M52" s="21">
        <f t="shared" si="157"/>
        <v>28</v>
      </c>
      <c r="N52" s="21" t="str">
        <f t="shared" si="157"/>
        <v/>
      </c>
      <c r="O52" s="21" t="str">
        <f t="shared" si="157"/>
        <v/>
      </c>
      <c r="P52" s="21" t="str">
        <f t="shared" si="157"/>
        <v/>
      </c>
      <c r="Q52" s="21" t="str">
        <f t="shared" si="157"/>
        <v/>
      </c>
      <c r="R52" s="21" t="str">
        <f t="shared" si="157"/>
        <v/>
      </c>
      <c r="S52" s="21" t="str">
        <f t="shared" si="157"/>
        <v/>
      </c>
      <c r="T52" s="21">
        <f t="shared" si="157"/>
        <v>29</v>
      </c>
      <c r="U52" s="21" t="str">
        <f t="shared" si="157"/>
        <v/>
      </c>
      <c r="V52" s="21" t="str">
        <f t="shared" si="157"/>
        <v/>
      </c>
      <c r="W52" s="21" t="str">
        <f t="shared" si="157"/>
        <v/>
      </c>
      <c r="X52" s="21" t="str">
        <f t="shared" si="157"/>
        <v/>
      </c>
      <c r="Y52" s="21" t="str">
        <f t="shared" si="157"/>
        <v/>
      </c>
      <c r="Z52" s="21" t="str">
        <f t="shared" si="157"/>
        <v/>
      </c>
      <c r="AA52" s="21">
        <f t="shared" si="157"/>
        <v>30</v>
      </c>
      <c r="AB52" s="21" t="str">
        <f t="shared" si="157"/>
        <v/>
      </c>
      <c r="AC52" s="21" t="str">
        <f t="shared" si="157"/>
        <v/>
      </c>
      <c r="AD52" s="21" t="str">
        <f t="shared" si="157"/>
        <v/>
      </c>
      <c r="AE52" s="21" t="str">
        <f t="shared" si="157"/>
        <v/>
      </c>
      <c r="AF52" s="21" t="str">
        <f t="shared" si="157"/>
        <v/>
      </c>
      <c r="AG52" s="22" t="str">
        <f t="shared" si="157"/>
        <v/>
      </c>
    </row>
    <row r="53" spans="1:33" ht="4.05" customHeight="1" x14ac:dyDescent="0.3">
      <c r="A53" s="58"/>
      <c r="B53" s="11"/>
      <c r="C53" s="3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5"/>
    </row>
    <row r="54" spans="1:33" ht="4.05" customHeight="1" x14ac:dyDescent="0.3">
      <c r="A54" s="58"/>
      <c r="B54" s="11"/>
      <c r="C54" s="3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5"/>
    </row>
    <row r="55" spans="1:33" ht="4.05" customHeight="1" x14ac:dyDescent="0.3">
      <c r="A55" s="58"/>
      <c r="B55" s="11"/>
      <c r="C55" s="3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5"/>
    </row>
    <row r="56" spans="1:33" ht="13.8" customHeight="1" x14ac:dyDescent="0.3">
      <c r="A56" s="58"/>
      <c r="B56" s="11"/>
      <c r="C56" s="73">
        <f>C57</f>
        <v>44743</v>
      </c>
      <c r="D56" s="77">
        <f t="shared" ref="D56" si="158">D57</f>
        <v>44744</v>
      </c>
      <c r="E56" s="77">
        <f t="shared" ref="E56" si="159">E57</f>
        <v>44745</v>
      </c>
      <c r="F56" s="77">
        <f t="shared" ref="F56" si="160">F57</f>
        <v>44746</v>
      </c>
      <c r="G56" s="77">
        <f t="shared" ref="G56" si="161">G57</f>
        <v>44747</v>
      </c>
      <c r="H56" s="77">
        <f t="shared" ref="H56" si="162">H57</f>
        <v>44748</v>
      </c>
      <c r="I56" s="77">
        <f t="shared" ref="I56" si="163">I57</f>
        <v>44749</v>
      </c>
      <c r="J56" s="77">
        <f t="shared" ref="J56" si="164">J57</f>
        <v>44750</v>
      </c>
      <c r="K56" s="77">
        <f t="shared" ref="K56" si="165">K57</f>
        <v>44751</v>
      </c>
      <c r="L56" s="77">
        <f t="shared" ref="L56" si="166">L57</f>
        <v>44752</v>
      </c>
      <c r="M56" s="77">
        <f t="shared" ref="M56" si="167">M57</f>
        <v>44753</v>
      </c>
      <c r="N56" s="77">
        <f t="shared" ref="N56" si="168">N57</f>
        <v>44754</v>
      </c>
      <c r="O56" s="77">
        <f t="shared" ref="O56" si="169">O57</f>
        <v>44755</v>
      </c>
      <c r="P56" s="77">
        <f t="shared" ref="P56" si="170">P57</f>
        <v>44756</v>
      </c>
      <c r="Q56" s="77">
        <f t="shared" ref="Q56" si="171">Q57</f>
        <v>44757</v>
      </c>
      <c r="R56" s="77">
        <f t="shared" ref="R56" si="172">R57</f>
        <v>44758</v>
      </c>
      <c r="S56" s="77">
        <f t="shared" ref="S56" si="173">S57</f>
        <v>44759</v>
      </c>
      <c r="T56" s="77">
        <f t="shared" ref="T56" si="174">T57</f>
        <v>44760</v>
      </c>
      <c r="U56" s="77">
        <f t="shared" ref="U56" si="175">U57</f>
        <v>44761</v>
      </c>
      <c r="V56" s="77">
        <f t="shared" ref="V56" si="176">V57</f>
        <v>44762</v>
      </c>
      <c r="W56" s="77">
        <f t="shared" ref="W56" si="177">W57</f>
        <v>44763</v>
      </c>
      <c r="X56" s="77">
        <f t="shared" ref="X56" si="178">X57</f>
        <v>44764</v>
      </c>
      <c r="Y56" s="77">
        <f t="shared" ref="Y56" si="179">Y57</f>
        <v>44765</v>
      </c>
      <c r="Z56" s="77">
        <f t="shared" ref="Z56" si="180">Z57</f>
        <v>44766</v>
      </c>
      <c r="AA56" s="77">
        <f t="shared" ref="AA56" si="181">AA57</f>
        <v>44767</v>
      </c>
      <c r="AB56" s="77">
        <f t="shared" ref="AB56" si="182">AB57</f>
        <v>44768</v>
      </c>
      <c r="AC56" s="77">
        <f t="shared" ref="AC56" si="183">AC57</f>
        <v>44769</v>
      </c>
      <c r="AD56" s="77">
        <f t="shared" ref="AD56" si="184">AD57</f>
        <v>44770</v>
      </c>
      <c r="AE56" s="77">
        <f t="shared" ref="AE56" si="185">AE57</f>
        <v>44771</v>
      </c>
      <c r="AF56" s="77">
        <f t="shared" ref="AF56" si="186">AF57</f>
        <v>44772</v>
      </c>
      <c r="AG56" s="78">
        <f t="shared" ref="AG56" si="187">AG57</f>
        <v>44773</v>
      </c>
    </row>
    <row r="57" spans="1:33" x14ac:dyDescent="0.3">
      <c r="A57" s="58"/>
      <c r="B57" s="11"/>
      <c r="C57" s="17">
        <f>IFERROR(DATE($A$2,MONTH($A52&amp;1),COLUMN(A$1)),"")</f>
        <v>44743</v>
      </c>
      <c r="D57" s="18">
        <f>IFERROR(DATE($A$2,MONTH($A52&amp;1),COLUMN(B$1)),"")</f>
        <v>44744</v>
      </c>
      <c r="E57" s="18">
        <f>IFERROR(DATE($A$2,MONTH($A52&amp;1),COLUMN(C$1)),"")</f>
        <v>44745</v>
      </c>
      <c r="F57" s="18">
        <f>IFERROR(DATE($A$2,MONTH($A52&amp;1),COLUMN(D$1)),"")</f>
        <v>44746</v>
      </c>
      <c r="G57" s="18">
        <f>IFERROR(DATE($A$2,MONTH($A52&amp;1),COLUMN(E$1)),"")</f>
        <v>44747</v>
      </c>
      <c r="H57" s="18">
        <f>IFERROR(DATE($A$2,MONTH($A52&amp;1),COLUMN(F$1)),"")</f>
        <v>44748</v>
      </c>
      <c r="I57" s="18">
        <f>IFERROR(DATE($A$2,MONTH($A52&amp;1),COLUMN(G$1)),"")</f>
        <v>44749</v>
      </c>
      <c r="J57" s="18">
        <f>IFERROR(DATE($A$2,MONTH($A52&amp;1),COLUMN(H$1)),"")</f>
        <v>44750</v>
      </c>
      <c r="K57" s="18">
        <f>IFERROR(DATE($A$2,MONTH($A52&amp;1),COLUMN(I$1)),"")</f>
        <v>44751</v>
      </c>
      <c r="L57" s="18">
        <f>IFERROR(DATE($A$2,MONTH($A52&amp;1),COLUMN(J$1)),"")</f>
        <v>44752</v>
      </c>
      <c r="M57" s="18">
        <f>IFERROR(DATE($A$2,MONTH($A52&amp;1),COLUMN(K$1)),"")</f>
        <v>44753</v>
      </c>
      <c r="N57" s="18">
        <f>IFERROR(DATE($A$2,MONTH($A52&amp;1),COLUMN(L$1)),"")</f>
        <v>44754</v>
      </c>
      <c r="O57" s="18">
        <f>IFERROR(DATE($A$2,MONTH($A52&amp;1),COLUMN(M$1)),"")</f>
        <v>44755</v>
      </c>
      <c r="P57" s="18">
        <f>IFERROR(DATE($A$2,MONTH($A52&amp;1),COLUMN(N$1)),"")</f>
        <v>44756</v>
      </c>
      <c r="Q57" s="18">
        <f>IFERROR(DATE($A$2,MONTH($A52&amp;1),COLUMN(O$1)),"")</f>
        <v>44757</v>
      </c>
      <c r="R57" s="18">
        <f>IFERROR(DATE($A$2,MONTH($A52&amp;1),COLUMN(P$1)),"")</f>
        <v>44758</v>
      </c>
      <c r="S57" s="18">
        <f>IFERROR(DATE($A$2,MONTH($A52&amp;1),COLUMN(Q$1)),"")</f>
        <v>44759</v>
      </c>
      <c r="T57" s="18">
        <f>IFERROR(DATE($A$2,MONTH($A52&amp;1),COLUMN(R$1)),"")</f>
        <v>44760</v>
      </c>
      <c r="U57" s="18">
        <f>IFERROR(DATE($A$2,MONTH($A52&amp;1),COLUMN(S$1)),"")</f>
        <v>44761</v>
      </c>
      <c r="V57" s="18">
        <f>IFERROR(DATE($A$2,MONTH($A52&amp;1),COLUMN(T$1)),"")</f>
        <v>44762</v>
      </c>
      <c r="W57" s="18">
        <f>IFERROR(DATE($A$2,MONTH($A52&amp;1),COLUMN(U$1)),"")</f>
        <v>44763</v>
      </c>
      <c r="X57" s="18">
        <f>IFERROR(DATE($A$2,MONTH($A52&amp;1),COLUMN(V$1)),"")</f>
        <v>44764</v>
      </c>
      <c r="Y57" s="18">
        <f>IFERROR(DATE($A$2,MONTH($A52&amp;1),COLUMN(W$1)),"")</f>
        <v>44765</v>
      </c>
      <c r="Z57" s="18">
        <f>IFERROR(DATE($A$2,MONTH($A52&amp;1),COLUMN(X$1)),"")</f>
        <v>44766</v>
      </c>
      <c r="AA57" s="18">
        <f>IFERROR(DATE($A$2,MONTH($A52&amp;1),COLUMN(Y$1)),"")</f>
        <v>44767</v>
      </c>
      <c r="AB57" s="18">
        <f>IFERROR(DATE($A$2,MONTH($A52&amp;1),COLUMN(Z$1)),"")</f>
        <v>44768</v>
      </c>
      <c r="AC57" s="18">
        <f>IFERROR(DATE($A$2,MONTH($A52&amp;1),COLUMN(AA$1)),"")</f>
        <v>44769</v>
      </c>
      <c r="AD57" s="18">
        <f>IFERROR(DATE($A$2,MONTH($A52&amp;1),COLUMN(AB$1)),"")</f>
        <v>44770</v>
      </c>
      <c r="AE57" s="18">
        <f>IFERROR(IF(MONTH(AD57)=MONTH(DATE($A$2,MONTH($A52&amp;1),COLUMN(AC$1))),DATE($A$2,MONTH($A52&amp;1),COLUMN(AC$1)),""),"")</f>
        <v>44771</v>
      </c>
      <c r="AF57" s="18">
        <f>IFERROR(IF(MONTH(AE57)=MONTH(DATE($A$2,MONTH($A52&amp;1),COLUMN(AD$1))),DATE($A$2,MONTH($A52&amp;1),COLUMN(AD$1)),""),"")</f>
        <v>44772</v>
      </c>
      <c r="AG57" s="19">
        <f>IFERROR(IF(MONTH(AF57)=MONTH(DATE($A$2,MONTH($A52&amp;1),COLUMN(AE$1))),DATE($A$2,MONTH($A52&amp;1),COLUMN(AE$1)),""),"")</f>
        <v>44773</v>
      </c>
    </row>
    <row r="58" spans="1:33" x14ac:dyDescent="0.3">
      <c r="A58" s="58"/>
      <c r="B58" s="11" t="s">
        <v>3</v>
      </c>
      <c r="C58" s="3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5"/>
    </row>
    <row r="59" spans="1:33" ht="14.4" thickBot="1" x14ac:dyDescent="0.35">
      <c r="A59" s="58"/>
      <c r="B59" s="11" t="s">
        <v>4</v>
      </c>
      <c r="C59" s="3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5"/>
    </row>
    <row r="60" spans="1:33" x14ac:dyDescent="0.3">
      <c r="A60" s="57" t="str">
        <f>IF($A$2&lt;&gt;"",PROPER(TEXT(DATE($A$2,8,1),"mmmm")),"")</f>
        <v>Août</v>
      </c>
      <c r="B60" s="10" t="s">
        <v>2</v>
      </c>
      <c r="C60" s="20">
        <f>IFERROR(_xlfn.ISOWEEKNUM(C65),"")</f>
        <v>31</v>
      </c>
      <c r="D60" s="21" t="str">
        <f>IFERROR(IF(_xlfn.ISOWEEKNUM(D65)=_xlfn.ISOWEEKNUM(C65),"",_xlfn.ISOWEEKNUM(D65)),"")</f>
        <v/>
      </c>
      <c r="E60" s="21" t="str">
        <f t="shared" ref="E60:AG60" si="188">IFERROR(IF(_xlfn.ISOWEEKNUM(E65)=_xlfn.ISOWEEKNUM(D65),"",_xlfn.ISOWEEKNUM(E65)),"")</f>
        <v/>
      </c>
      <c r="F60" s="21" t="str">
        <f t="shared" si="188"/>
        <v/>
      </c>
      <c r="G60" s="21" t="str">
        <f t="shared" si="188"/>
        <v/>
      </c>
      <c r="H60" s="21" t="str">
        <f t="shared" si="188"/>
        <v/>
      </c>
      <c r="I60" s="21" t="str">
        <f t="shared" si="188"/>
        <v/>
      </c>
      <c r="J60" s="21">
        <f t="shared" si="188"/>
        <v>32</v>
      </c>
      <c r="K60" s="21" t="str">
        <f t="shared" si="188"/>
        <v/>
      </c>
      <c r="L60" s="21" t="str">
        <f t="shared" si="188"/>
        <v/>
      </c>
      <c r="M60" s="21" t="str">
        <f t="shared" si="188"/>
        <v/>
      </c>
      <c r="N60" s="21" t="str">
        <f t="shared" si="188"/>
        <v/>
      </c>
      <c r="O60" s="21" t="str">
        <f t="shared" si="188"/>
        <v/>
      </c>
      <c r="P60" s="21" t="str">
        <f t="shared" si="188"/>
        <v/>
      </c>
      <c r="Q60" s="21">
        <f t="shared" si="188"/>
        <v>33</v>
      </c>
      <c r="R60" s="21" t="str">
        <f t="shared" si="188"/>
        <v/>
      </c>
      <c r="S60" s="21" t="str">
        <f t="shared" si="188"/>
        <v/>
      </c>
      <c r="T60" s="21" t="str">
        <f t="shared" si="188"/>
        <v/>
      </c>
      <c r="U60" s="21" t="str">
        <f t="shared" si="188"/>
        <v/>
      </c>
      <c r="V60" s="21" t="str">
        <f t="shared" si="188"/>
        <v/>
      </c>
      <c r="W60" s="21" t="str">
        <f t="shared" si="188"/>
        <v/>
      </c>
      <c r="X60" s="21">
        <f t="shared" si="188"/>
        <v>34</v>
      </c>
      <c r="Y60" s="21" t="str">
        <f t="shared" si="188"/>
        <v/>
      </c>
      <c r="Z60" s="21" t="str">
        <f t="shared" si="188"/>
        <v/>
      </c>
      <c r="AA60" s="21" t="str">
        <f t="shared" si="188"/>
        <v/>
      </c>
      <c r="AB60" s="21" t="str">
        <f t="shared" si="188"/>
        <v/>
      </c>
      <c r="AC60" s="21" t="str">
        <f t="shared" si="188"/>
        <v/>
      </c>
      <c r="AD60" s="21" t="str">
        <f t="shared" si="188"/>
        <v/>
      </c>
      <c r="AE60" s="21">
        <f t="shared" si="188"/>
        <v>35</v>
      </c>
      <c r="AF60" s="21" t="str">
        <f t="shared" si="188"/>
        <v/>
      </c>
      <c r="AG60" s="22" t="str">
        <f t="shared" si="188"/>
        <v/>
      </c>
    </row>
    <row r="61" spans="1:33" ht="4.05" customHeight="1" x14ac:dyDescent="0.3">
      <c r="A61" s="58"/>
      <c r="B61" s="11"/>
      <c r="C61" s="3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5"/>
    </row>
    <row r="62" spans="1:33" ht="4.05" customHeight="1" x14ac:dyDescent="0.3">
      <c r="A62" s="58"/>
      <c r="B62" s="11"/>
      <c r="C62" s="3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5"/>
    </row>
    <row r="63" spans="1:33" ht="4.05" customHeight="1" x14ac:dyDescent="0.3">
      <c r="A63" s="58"/>
      <c r="B63" s="11"/>
      <c r="C63" s="3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5"/>
    </row>
    <row r="64" spans="1:33" ht="13.8" customHeight="1" x14ac:dyDescent="0.3">
      <c r="A64" s="58"/>
      <c r="B64" s="11"/>
      <c r="C64" s="73">
        <f>C65</f>
        <v>44774</v>
      </c>
      <c r="D64" s="77">
        <f t="shared" ref="D64" si="189">D65</f>
        <v>44775</v>
      </c>
      <c r="E64" s="77">
        <f t="shared" ref="E64" si="190">E65</f>
        <v>44776</v>
      </c>
      <c r="F64" s="77">
        <f t="shared" ref="F64" si="191">F65</f>
        <v>44777</v>
      </c>
      <c r="G64" s="77">
        <f t="shared" ref="G64" si="192">G65</f>
        <v>44778</v>
      </c>
      <c r="H64" s="77">
        <f t="shared" ref="H64" si="193">H65</f>
        <v>44779</v>
      </c>
      <c r="I64" s="77">
        <f t="shared" ref="I64" si="194">I65</f>
        <v>44780</v>
      </c>
      <c r="J64" s="77">
        <f t="shared" ref="J64" si="195">J65</f>
        <v>44781</v>
      </c>
      <c r="K64" s="77">
        <f t="shared" ref="K64" si="196">K65</f>
        <v>44782</v>
      </c>
      <c r="L64" s="77">
        <f t="shared" ref="L64" si="197">L65</f>
        <v>44783</v>
      </c>
      <c r="M64" s="77">
        <f t="shared" ref="M64" si="198">M65</f>
        <v>44784</v>
      </c>
      <c r="N64" s="77">
        <f t="shared" ref="N64" si="199">N65</f>
        <v>44785</v>
      </c>
      <c r="O64" s="77">
        <f t="shared" ref="O64" si="200">O65</f>
        <v>44786</v>
      </c>
      <c r="P64" s="77">
        <f t="shared" ref="P64" si="201">P65</f>
        <v>44787</v>
      </c>
      <c r="Q64" s="77">
        <f t="shared" ref="Q64" si="202">Q65</f>
        <v>44788</v>
      </c>
      <c r="R64" s="77">
        <f t="shared" ref="R64" si="203">R65</f>
        <v>44789</v>
      </c>
      <c r="S64" s="77">
        <f t="shared" ref="S64" si="204">S65</f>
        <v>44790</v>
      </c>
      <c r="T64" s="77">
        <f t="shared" ref="T64" si="205">T65</f>
        <v>44791</v>
      </c>
      <c r="U64" s="77">
        <f t="shared" ref="U64" si="206">U65</f>
        <v>44792</v>
      </c>
      <c r="V64" s="77">
        <f t="shared" ref="V64" si="207">V65</f>
        <v>44793</v>
      </c>
      <c r="W64" s="77">
        <f t="shared" ref="W64" si="208">W65</f>
        <v>44794</v>
      </c>
      <c r="X64" s="77">
        <f t="shared" ref="X64" si="209">X65</f>
        <v>44795</v>
      </c>
      <c r="Y64" s="77">
        <f t="shared" ref="Y64" si="210">Y65</f>
        <v>44796</v>
      </c>
      <c r="Z64" s="77">
        <f t="shared" ref="Z64" si="211">Z65</f>
        <v>44797</v>
      </c>
      <c r="AA64" s="77">
        <f t="shared" ref="AA64" si="212">AA65</f>
        <v>44798</v>
      </c>
      <c r="AB64" s="77">
        <f t="shared" ref="AB64" si="213">AB65</f>
        <v>44799</v>
      </c>
      <c r="AC64" s="77">
        <f t="shared" ref="AC64" si="214">AC65</f>
        <v>44800</v>
      </c>
      <c r="AD64" s="77">
        <f t="shared" ref="AD64" si="215">AD65</f>
        <v>44801</v>
      </c>
      <c r="AE64" s="77">
        <f t="shared" ref="AE64" si="216">AE65</f>
        <v>44802</v>
      </c>
      <c r="AF64" s="77">
        <f t="shared" ref="AF64" si="217">AF65</f>
        <v>44803</v>
      </c>
      <c r="AG64" s="78">
        <f t="shared" ref="AG64" si="218">AG65</f>
        <v>44804</v>
      </c>
    </row>
    <row r="65" spans="1:33" x14ac:dyDescent="0.3">
      <c r="A65" s="58"/>
      <c r="B65" s="11"/>
      <c r="C65" s="17">
        <f>IFERROR(DATE($A$2,MONTH($A60&amp;1),COLUMN(A$1)),"")</f>
        <v>44774</v>
      </c>
      <c r="D65" s="18">
        <f>IFERROR(DATE($A$2,MONTH($A60&amp;1),COLUMN(B$1)),"")</f>
        <v>44775</v>
      </c>
      <c r="E65" s="18">
        <f>IFERROR(DATE($A$2,MONTH($A60&amp;1),COLUMN(C$1)),"")</f>
        <v>44776</v>
      </c>
      <c r="F65" s="18">
        <f>IFERROR(DATE($A$2,MONTH($A60&amp;1),COLUMN(D$1)),"")</f>
        <v>44777</v>
      </c>
      <c r="G65" s="18">
        <f>IFERROR(DATE($A$2,MONTH($A60&amp;1),COLUMN(E$1)),"")</f>
        <v>44778</v>
      </c>
      <c r="H65" s="18">
        <f>IFERROR(DATE($A$2,MONTH($A60&amp;1),COLUMN(F$1)),"")</f>
        <v>44779</v>
      </c>
      <c r="I65" s="18">
        <f>IFERROR(DATE($A$2,MONTH($A60&amp;1),COLUMN(G$1)),"")</f>
        <v>44780</v>
      </c>
      <c r="J65" s="18">
        <f>IFERROR(DATE($A$2,MONTH($A60&amp;1),COLUMN(H$1)),"")</f>
        <v>44781</v>
      </c>
      <c r="K65" s="18">
        <f>IFERROR(DATE($A$2,MONTH($A60&amp;1),COLUMN(I$1)),"")</f>
        <v>44782</v>
      </c>
      <c r="L65" s="18">
        <f>IFERROR(DATE($A$2,MONTH($A60&amp;1),COLUMN(J$1)),"")</f>
        <v>44783</v>
      </c>
      <c r="M65" s="18">
        <f>IFERROR(DATE($A$2,MONTH($A60&amp;1),COLUMN(K$1)),"")</f>
        <v>44784</v>
      </c>
      <c r="N65" s="18">
        <f>IFERROR(DATE($A$2,MONTH($A60&amp;1),COLUMN(L$1)),"")</f>
        <v>44785</v>
      </c>
      <c r="O65" s="18">
        <f>IFERROR(DATE($A$2,MONTH($A60&amp;1),COLUMN(M$1)),"")</f>
        <v>44786</v>
      </c>
      <c r="P65" s="18">
        <f>IFERROR(DATE($A$2,MONTH($A60&amp;1),COLUMN(N$1)),"")</f>
        <v>44787</v>
      </c>
      <c r="Q65" s="18">
        <f>IFERROR(DATE($A$2,MONTH($A60&amp;1),COLUMN(O$1)),"")</f>
        <v>44788</v>
      </c>
      <c r="R65" s="18">
        <f>IFERROR(DATE($A$2,MONTH($A60&amp;1),COLUMN(P$1)),"")</f>
        <v>44789</v>
      </c>
      <c r="S65" s="18">
        <f>IFERROR(DATE($A$2,MONTH($A60&amp;1),COLUMN(Q$1)),"")</f>
        <v>44790</v>
      </c>
      <c r="T65" s="18">
        <f>IFERROR(DATE($A$2,MONTH($A60&amp;1),COLUMN(R$1)),"")</f>
        <v>44791</v>
      </c>
      <c r="U65" s="18">
        <f>IFERROR(DATE($A$2,MONTH($A60&amp;1),COLUMN(S$1)),"")</f>
        <v>44792</v>
      </c>
      <c r="V65" s="18">
        <f>IFERROR(DATE($A$2,MONTH($A60&amp;1),COLUMN(T$1)),"")</f>
        <v>44793</v>
      </c>
      <c r="W65" s="18">
        <f>IFERROR(DATE($A$2,MONTH($A60&amp;1),COLUMN(U$1)),"")</f>
        <v>44794</v>
      </c>
      <c r="X65" s="18">
        <f>IFERROR(DATE($A$2,MONTH($A60&amp;1),COLUMN(V$1)),"")</f>
        <v>44795</v>
      </c>
      <c r="Y65" s="18">
        <f>IFERROR(DATE($A$2,MONTH($A60&amp;1),COLUMN(W$1)),"")</f>
        <v>44796</v>
      </c>
      <c r="Z65" s="18">
        <f>IFERROR(DATE($A$2,MONTH($A60&amp;1),COLUMN(X$1)),"")</f>
        <v>44797</v>
      </c>
      <c r="AA65" s="18">
        <f>IFERROR(DATE($A$2,MONTH($A60&amp;1),COLUMN(Y$1)),"")</f>
        <v>44798</v>
      </c>
      <c r="AB65" s="18">
        <f>IFERROR(DATE($A$2,MONTH($A60&amp;1),COLUMN(Z$1)),"")</f>
        <v>44799</v>
      </c>
      <c r="AC65" s="18">
        <f>IFERROR(DATE($A$2,MONTH($A60&amp;1),COLUMN(AA$1)),"")</f>
        <v>44800</v>
      </c>
      <c r="AD65" s="18">
        <f>IFERROR(DATE($A$2,MONTH($A60&amp;1),COLUMN(AB$1)),"")</f>
        <v>44801</v>
      </c>
      <c r="AE65" s="18">
        <f>IFERROR(IF(MONTH(AD65)=MONTH(DATE($A$2,MONTH($A60&amp;1),COLUMN(AC$1))),DATE($A$2,MONTH($A60&amp;1),COLUMN(AC$1)),""),"")</f>
        <v>44802</v>
      </c>
      <c r="AF65" s="18">
        <f>IFERROR(IF(MONTH(AE65)=MONTH(DATE($A$2,MONTH($A60&amp;1),COLUMN(AD$1))),DATE($A$2,MONTH($A60&amp;1),COLUMN(AD$1)),""),"")</f>
        <v>44803</v>
      </c>
      <c r="AG65" s="19">
        <f>IFERROR(IF(MONTH(AF65)=MONTH(DATE($A$2,MONTH($A60&amp;1),COLUMN(AE$1))),DATE($A$2,MONTH($A60&amp;1),COLUMN(AE$1)),""),"")</f>
        <v>44804</v>
      </c>
    </row>
    <row r="66" spans="1:33" x14ac:dyDescent="0.3">
      <c r="A66" s="58"/>
      <c r="B66" s="11" t="s">
        <v>3</v>
      </c>
      <c r="C66" s="3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5"/>
    </row>
    <row r="67" spans="1:33" ht="14.4" thickBot="1" x14ac:dyDescent="0.35">
      <c r="A67" s="58"/>
      <c r="B67" s="11" t="s">
        <v>4</v>
      </c>
      <c r="C67" s="3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5"/>
    </row>
    <row r="68" spans="1:33" x14ac:dyDescent="0.3">
      <c r="A68" s="57" t="str">
        <f>IF($A$2&lt;&gt;"",PROPER(TEXT(DATE($A$2,9,1),"mmmm")),"")</f>
        <v>Septembre</v>
      </c>
      <c r="B68" s="10" t="s">
        <v>2</v>
      </c>
      <c r="C68" s="20">
        <f>IFERROR(_xlfn.ISOWEEKNUM(C73),"")</f>
        <v>35</v>
      </c>
      <c r="D68" s="21" t="str">
        <f>IFERROR(IF(_xlfn.ISOWEEKNUM(D73)=_xlfn.ISOWEEKNUM(C73),"",_xlfn.ISOWEEKNUM(D73)),"")</f>
        <v/>
      </c>
      <c r="E68" s="21" t="str">
        <f t="shared" ref="E68:AG68" si="219">IFERROR(IF(_xlfn.ISOWEEKNUM(E73)=_xlfn.ISOWEEKNUM(D73),"",_xlfn.ISOWEEKNUM(E73)),"")</f>
        <v/>
      </c>
      <c r="F68" s="21" t="str">
        <f t="shared" si="219"/>
        <v/>
      </c>
      <c r="G68" s="21">
        <f t="shared" si="219"/>
        <v>36</v>
      </c>
      <c r="H68" s="21" t="str">
        <f t="shared" si="219"/>
        <v/>
      </c>
      <c r="I68" s="21" t="str">
        <f t="shared" si="219"/>
        <v/>
      </c>
      <c r="J68" s="21" t="str">
        <f t="shared" si="219"/>
        <v/>
      </c>
      <c r="K68" s="21" t="str">
        <f t="shared" si="219"/>
        <v/>
      </c>
      <c r="L68" s="21" t="str">
        <f t="shared" si="219"/>
        <v/>
      </c>
      <c r="M68" s="21" t="str">
        <f t="shared" si="219"/>
        <v/>
      </c>
      <c r="N68" s="21">
        <f t="shared" si="219"/>
        <v>37</v>
      </c>
      <c r="O68" s="21" t="str">
        <f t="shared" si="219"/>
        <v/>
      </c>
      <c r="P68" s="21" t="str">
        <f t="shared" si="219"/>
        <v/>
      </c>
      <c r="Q68" s="21" t="str">
        <f t="shared" si="219"/>
        <v/>
      </c>
      <c r="R68" s="21" t="str">
        <f t="shared" si="219"/>
        <v/>
      </c>
      <c r="S68" s="21" t="str">
        <f t="shared" si="219"/>
        <v/>
      </c>
      <c r="T68" s="21" t="str">
        <f t="shared" si="219"/>
        <v/>
      </c>
      <c r="U68" s="21">
        <f t="shared" si="219"/>
        <v>38</v>
      </c>
      <c r="V68" s="21" t="str">
        <f t="shared" si="219"/>
        <v/>
      </c>
      <c r="W68" s="21" t="str">
        <f t="shared" si="219"/>
        <v/>
      </c>
      <c r="X68" s="21" t="str">
        <f t="shared" si="219"/>
        <v/>
      </c>
      <c r="Y68" s="21" t="str">
        <f t="shared" si="219"/>
        <v/>
      </c>
      <c r="Z68" s="21" t="str">
        <f t="shared" si="219"/>
        <v/>
      </c>
      <c r="AA68" s="21" t="str">
        <f t="shared" si="219"/>
        <v/>
      </c>
      <c r="AB68" s="21">
        <f t="shared" si="219"/>
        <v>39</v>
      </c>
      <c r="AC68" s="21" t="str">
        <f t="shared" si="219"/>
        <v/>
      </c>
      <c r="AD68" s="21" t="str">
        <f t="shared" si="219"/>
        <v/>
      </c>
      <c r="AE68" s="21" t="str">
        <f t="shared" si="219"/>
        <v/>
      </c>
      <c r="AF68" s="21" t="str">
        <f t="shared" si="219"/>
        <v/>
      </c>
      <c r="AG68" s="22" t="str">
        <f t="shared" si="219"/>
        <v/>
      </c>
    </row>
    <row r="69" spans="1:33" ht="4.05" customHeight="1" x14ac:dyDescent="0.3">
      <c r="A69" s="58"/>
      <c r="B69" s="11"/>
      <c r="C69" s="3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5"/>
    </row>
    <row r="70" spans="1:33" ht="4.05" customHeight="1" x14ac:dyDescent="0.3">
      <c r="A70" s="58"/>
      <c r="B70" s="11"/>
      <c r="C70" s="3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5"/>
    </row>
    <row r="71" spans="1:33" ht="4.05" customHeight="1" x14ac:dyDescent="0.3">
      <c r="A71" s="58"/>
      <c r="B71" s="11"/>
      <c r="C71" s="3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5"/>
    </row>
    <row r="72" spans="1:33" ht="13.8" customHeight="1" x14ac:dyDescent="0.3">
      <c r="A72" s="58"/>
      <c r="B72" s="11"/>
      <c r="C72" s="73">
        <f>C73</f>
        <v>44805</v>
      </c>
      <c r="D72" s="77">
        <f t="shared" ref="D72" si="220">D73</f>
        <v>44806</v>
      </c>
      <c r="E72" s="77">
        <f t="shared" ref="E72" si="221">E73</f>
        <v>44807</v>
      </c>
      <c r="F72" s="77">
        <f t="shared" ref="F72" si="222">F73</f>
        <v>44808</v>
      </c>
      <c r="G72" s="77">
        <f t="shared" ref="G72" si="223">G73</f>
        <v>44809</v>
      </c>
      <c r="H72" s="77">
        <f t="shared" ref="H72" si="224">H73</f>
        <v>44810</v>
      </c>
      <c r="I72" s="77">
        <f t="shared" ref="I72" si="225">I73</f>
        <v>44811</v>
      </c>
      <c r="J72" s="77">
        <f t="shared" ref="J72" si="226">J73</f>
        <v>44812</v>
      </c>
      <c r="K72" s="77">
        <f t="shared" ref="K72" si="227">K73</f>
        <v>44813</v>
      </c>
      <c r="L72" s="77">
        <f t="shared" ref="L72" si="228">L73</f>
        <v>44814</v>
      </c>
      <c r="M72" s="77">
        <f t="shared" ref="M72" si="229">M73</f>
        <v>44815</v>
      </c>
      <c r="N72" s="77">
        <f t="shared" ref="N72" si="230">N73</f>
        <v>44816</v>
      </c>
      <c r="O72" s="77">
        <f t="shared" ref="O72" si="231">O73</f>
        <v>44817</v>
      </c>
      <c r="P72" s="77">
        <f t="shared" ref="P72" si="232">P73</f>
        <v>44818</v>
      </c>
      <c r="Q72" s="77">
        <f t="shared" ref="Q72" si="233">Q73</f>
        <v>44819</v>
      </c>
      <c r="R72" s="77">
        <f t="shared" ref="R72" si="234">R73</f>
        <v>44820</v>
      </c>
      <c r="S72" s="77">
        <f t="shared" ref="S72" si="235">S73</f>
        <v>44821</v>
      </c>
      <c r="T72" s="77">
        <f t="shared" ref="T72" si="236">T73</f>
        <v>44822</v>
      </c>
      <c r="U72" s="77">
        <f t="shared" ref="U72" si="237">U73</f>
        <v>44823</v>
      </c>
      <c r="V72" s="77">
        <f t="shared" ref="V72" si="238">V73</f>
        <v>44824</v>
      </c>
      <c r="W72" s="77">
        <f t="shared" ref="W72" si="239">W73</f>
        <v>44825</v>
      </c>
      <c r="X72" s="77">
        <f t="shared" ref="X72" si="240">X73</f>
        <v>44826</v>
      </c>
      <c r="Y72" s="77">
        <f t="shared" ref="Y72" si="241">Y73</f>
        <v>44827</v>
      </c>
      <c r="Z72" s="77">
        <f t="shared" ref="Z72" si="242">Z73</f>
        <v>44828</v>
      </c>
      <c r="AA72" s="77">
        <f t="shared" ref="AA72" si="243">AA73</f>
        <v>44829</v>
      </c>
      <c r="AB72" s="77">
        <f t="shared" ref="AB72" si="244">AB73</f>
        <v>44830</v>
      </c>
      <c r="AC72" s="77">
        <f t="shared" ref="AC72" si="245">AC73</f>
        <v>44831</v>
      </c>
      <c r="AD72" s="77">
        <f t="shared" ref="AD72" si="246">AD73</f>
        <v>44832</v>
      </c>
      <c r="AE72" s="77">
        <f t="shared" ref="AE72" si="247">AE73</f>
        <v>44833</v>
      </c>
      <c r="AF72" s="77">
        <f t="shared" ref="AF72" si="248">AF73</f>
        <v>44834</v>
      </c>
      <c r="AG72" s="78" t="str">
        <f t="shared" ref="AG72" si="249">AG73</f>
        <v/>
      </c>
    </row>
    <row r="73" spans="1:33" x14ac:dyDescent="0.3">
      <c r="A73" s="58"/>
      <c r="B73" s="11"/>
      <c r="C73" s="17">
        <f>IFERROR(DATE($A$2,MONTH($A68&amp;1),COLUMN(A$1)),"")</f>
        <v>44805</v>
      </c>
      <c r="D73" s="18">
        <f>IFERROR(DATE($A$2,MONTH($A68&amp;1),COLUMN(B$1)),"")</f>
        <v>44806</v>
      </c>
      <c r="E73" s="18">
        <f>IFERROR(DATE($A$2,MONTH($A68&amp;1),COLUMN(C$1)),"")</f>
        <v>44807</v>
      </c>
      <c r="F73" s="18">
        <f>IFERROR(DATE($A$2,MONTH($A68&amp;1),COLUMN(D$1)),"")</f>
        <v>44808</v>
      </c>
      <c r="G73" s="18">
        <f>IFERROR(DATE($A$2,MONTH($A68&amp;1),COLUMN(E$1)),"")</f>
        <v>44809</v>
      </c>
      <c r="H73" s="18">
        <f>IFERROR(DATE($A$2,MONTH($A68&amp;1),COLUMN(F$1)),"")</f>
        <v>44810</v>
      </c>
      <c r="I73" s="18">
        <f>IFERROR(DATE($A$2,MONTH($A68&amp;1),COLUMN(G$1)),"")</f>
        <v>44811</v>
      </c>
      <c r="J73" s="18">
        <f>IFERROR(DATE($A$2,MONTH($A68&amp;1),COLUMN(H$1)),"")</f>
        <v>44812</v>
      </c>
      <c r="K73" s="18">
        <f>IFERROR(DATE($A$2,MONTH($A68&amp;1),COLUMN(I$1)),"")</f>
        <v>44813</v>
      </c>
      <c r="L73" s="18">
        <f>IFERROR(DATE($A$2,MONTH($A68&amp;1),COLUMN(J$1)),"")</f>
        <v>44814</v>
      </c>
      <c r="M73" s="18">
        <f>IFERROR(DATE($A$2,MONTH($A68&amp;1),COLUMN(K$1)),"")</f>
        <v>44815</v>
      </c>
      <c r="N73" s="18">
        <f>IFERROR(DATE($A$2,MONTH($A68&amp;1),COLUMN(L$1)),"")</f>
        <v>44816</v>
      </c>
      <c r="O73" s="18">
        <f>IFERROR(DATE($A$2,MONTH($A68&amp;1),COLUMN(M$1)),"")</f>
        <v>44817</v>
      </c>
      <c r="P73" s="18">
        <f>IFERROR(DATE($A$2,MONTH($A68&amp;1),COLUMN(N$1)),"")</f>
        <v>44818</v>
      </c>
      <c r="Q73" s="18">
        <f>IFERROR(DATE($A$2,MONTH($A68&amp;1),COLUMN(O$1)),"")</f>
        <v>44819</v>
      </c>
      <c r="R73" s="18">
        <f>IFERROR(DATE($A$2,MONTH($A68&amp;1),COLUMN(P$1)),"")</f>
        <v>44820</v>
      </c>
      <c r="S73" s="18">
        <f>IFERROR(DATE($A$2,MONTH($A68&amp;1),COLUMN(Q$1)),"")</f>
        <v>44821</v>
      </c>
      <c r="T73" s="18">
        <f>IFERROR(DATE($A$2,MONTH($A68&amp;1),COLUMN(R$1)),"")</f>
        <v>44822</v>
      </c>
      <c r="U73" s="18">
        <f>IFERROR(DATE($A$2,MONTH($A68&amp;1),COLUMN(S$1)),"")</f>
        <v>44823</v>
      </c>
      <c r="V73" s="18">
        <f>IFERROR(DATE($A$2,MONTH($A68&amp;1),COLUMN(T$1)),"")</f>
        <v>44824</v>
      </c>
      <c r="W73" s="18">
        <f>IFERROR(DATE($A$2,MONTH($A68&amp;1),COLUMN(U$1)),"")</f>
        <v>44825</v>
      </c>
      <c r="X73" s="18">
        <f>IFERROR(DATE($A$2,MONTH($A68&amp;1),COLUMN(V$1)),"")</f>
        <v>44826</v>
      </c>
      <c r="Y73" s="18">
        <f>IFERROR(DATE($A$2,MONTH($A68&amp;1),COLUMN(W$1)),"")</f>
        <v>44827</v>
      </c>
      <c r="Z73" s="18">
        <f>IFERROR(DATE($A$2,MONTH($A68&amp;1),COLUMN(X$1)),"")</f>
        <v>44828</v>
      </c>
      <c r="AA73" s="18">
        <f>IFERROR(DATE($A$2,MONTH($A68&amp;1),COLUMN(Y$1)),"")</f>
        <v>44829</v>
      </c>
      <c r="AB73" s="18">
        <f>IFERROR(DATE($A$2,MONTH($A68&amp;1),COLUMN(Z$1)),"")</f>
        <v>44830</v>
      </c>
      <c r="AC73" s="18">
        <f>IFERROR(DATE($A$2,MONTH($A68&amp;1),COLUMN(AA$1)),"")</f>
        <v>44831</v>
      </c>
      <c r="AD73" s="18">
        <f>IFERROR(DATE($A$2,MONTH($A68&amp;1),COLUMN(AB$1)),"")</f>
        <v>44832</v>
      </c>
      <c r="AE73" s="18">
        <f>IFERROR(IF(MONTH(AD73)=MONTH(DATE($A$2,MONTH($A68&amp;1),COLUMN(AC$1))),DATE($A$2,MONTH($A68&amp;1),COLUMN(AC$1)),""),"")</f>
        <v>44833</v>
      </c>
      <c r="AF73" s="18">
        <f>IFERROR(IF(MONTH(AE73)=MONTH(DATE($A$2,MONTH($A68&amp;1),COLUMN(AD$1))),DATE($A$2,MONTH($A68&amp;1),COLUMN(AD$1)),""),"")</f>
        <v>44834</v>
      </c>
      <c r="AG73" s="19" t="str">
        <f>IFERROR(IF(MONTH(AF73)=MONTH(DATE($A$2,MONTH($A68&amp;1),COLUMN(AE$1))),DATE($A$2,MONTH($A68&amp;1),COLUMN(AE$1)),""),"")</f>
        <v/>
      </c>
    </row>
    <row r="74" spans="1:33" x14ac:dyDescent="0.3">
      <c r="A74" s="58"/>
      <c r="B74" s="11" t="s">
        <v>3</v>
      </c>
      <c r="C74" s="3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5"/>
    </row>
    <row r="75" spans="1:33" ht="14.4" thickBot="1" x14ac:dyDescent="0.35">
      <c r="A75" s="58"/>
      <c r="B75" s="11" t="s">
        <v>4</v>
      </c>
      <c r="C75" s="3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5"/>
    </row>
    <row r="76" spans="1:33" x14ac:dyDescent="0.3">
      <c r="A76" s="57" t="str">
        <f>IF($A$2&lt;&gt;"",PROPER(TEXT(DATE($A$2,10,1),"mmmm")),"")</f>
        <v>Octobre</v>
      </c>
      <c r="B76" s="10" t="s">
        <v>2</v>
      </c>
      <c r="C76" s="20">
        <f>IFERROR(_xlfn.ISOWEEKNUM(C81),"")</f>
        <v>39</v>
      </c>
      <c r="D76" s="21" t="str">
        <f>IFERROR(IF(_xlfn.ISOWEEKNUM(D81)=_xlfn.ISOWEEKNUM(C81),"",_xlfn.ISOWEEKNUM(D81)),"")</f>
        <v/>
      </c>
      <c r="E76" s="21">
        <f t="shared" ref="E76:AG76" si="250">IFERROR(IF(_xlfn.ISOWEEKNUM(E81)=_xlfn.ISOWEEKNUM(D81),"",_xlfn.ISOWEEKNUM(E81)),"")</f>
        <v>40</v>
      </c>
      <c r="F76" s="21" t="str">
        <f t="shared" si="250"/>
        <v/>
      </c>
      <c r="G76" s="21" t="str">
        <f t="shared" si="250"/>
        <v/>
      </c>
      <c r="H76" s="21" t="str">
        <f t="shared" si="250"/>
        <v/>
      </c>
      <c r="I76" s="21" t="str">
        <f t="shared" si="250"/>
        <v/>
      </c>
      <c r="J76" s="21" t="str">
        <f t="shared" si="250"/>
        <v/>
      </c>
      <c r="K76" s="21" t="str">
        <f t="shared" si="250"/>
        <v/>
      </c>
      <c r="L76" s="21">
        <f t="shared" si="250"/>
        <v>41</v>
      </c>
      <c r="M76" s="21" t="str">
        <f t="shared" si="250"/>
        <v/>
      </c>
      <c r="N76" s="21" t="str">
        <f t="shared" si="250"/>
        <v/>
      </c>
      <c r="O76" s="21" t="str">
        <f t="shared" si="250"/>
        <v/>
      </c>
      <c r="P76" s="21" t="str">
        <f t="shared" si="250"/>
        <v/>
      </c>
      <c r="Q76" s="21" t="str">
        <f t="shared" si="250"/>
        <v/>
      </c>
      <c r="R76" s="21" t="str">
        <f t="shared" si="250"/>
        <v/>
      </c>
      <c r="S76" s="21">
        <f t="shared" si="250"/>
        <v>42</v>
      </c>
      <c r="T76" s="21" t="str">
        <f t="shared" si="250"/>
        <v/>
      </c>
      <c r="U76" s="21" t="str">
        <f t="shared" si="250"/>
        <v/>
      </c>
      <c r="V76" s="21" t="str">
        <f t="shared" si="250"/>
        <v/>
      </c>
      <c r="W76" s="21" t="str">
        <f t="shared" si="250"/>
        <v/>
      </c>
      <c r="X76" s="21" t="str">
        <f t="shared" si="250"/>
        <v/>
      </c>
      <c r="Y76" s="21" t="str">
        <f t="shared" si="250"/>
        <v/>
      </c>
      <c r="Z76" s="21">
        <f t="shared" si="250"/>
        <v>43</v>
      </c>
      <c r="AA76" s="21" t="str">
        <f t="shared" si="250"/>
        <v/>
      </c>
      <c r="AB76" s="21" t="str">
        <f t="shared" si="250"/>
        <v/>
      </c>
      <c r="AC76" s="21" t="str">
        <f t="shared" si="250"/>
        <v/>
      </c>
      <c r="AD76" s="21" t="str">
        <f t="shared" si="250"/>
        <v/>
      </c>
      <c r="AE76" s="21" t="str">
        <f t="shared" si="250"/>
        <v/>
      </c>
      <c r="AF76" s="21" t="str">
        <f t="shared" si="250"/>
        <v/>
      </c>
      <c r="AG76" s="22">
        <f t="shared" si="250"/>
        <v>44</v>
      </c>
    </row>
    <row r="77" spans="1:33" ht="4.05" customHeight="1" x14ac:dyDescent="0.3">
      <c r="A77" s="58"/>
      <c r="B77" s="11"/>
      <c r="C77" s="3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5"/>
    </row>
    <row r="78" spans="1:33" ht="4.05" customHeight="1" x14ac:dyDescent="0.3">
      <c r="A78" s="58"/>
      <c r="B78" s="11"/>
      <c r="C78" s="3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5"/>
    </row>
    <row r="79" spans="1:33" ht="4.05" customHeight="1" x14ac:dyDescent="0.3">
      <c r="A79" s="58"/>
      <c r="B79" s="11"/>
      <c r="C79" s="3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5"/>
    </row>
    <row r="80" spans="1:33" ht="13.8" customHeight="1" x14ac:dyDescent="0.3">
      <c r="A80" s="58"/>
      <c r="B80" s="11"/>
      <c r="C80" s="73">
        <f>C81</f>
        <v>44835</v>
      </c>
      <c r="D80" s="77">
        <f t="shared" ref="D80" si="251">D81</f>
        <v>44836</v>
      </c>
      <c r="E80" s="77">
        <f t="shared" ref="E80" si="252">E81</f>
        <v>44837</v>
      </c>
      <c r="F80" s="77">
        <f t="shared" ref="F80" si="253">F81</f>
        <v>44838</v>
      </c>
      <c r="G80" s="77">
        <f t="shared" ref="G80" si="254">G81</f>
        <v>44839</v>
      </c>
      <c r="H80" s="77">
        <f t="shared" ref="H80" si="255">H81</f>
        <v>44840</v>
      </c>
      <c r="I80" s="77">
        <f t="shared" ref="I80" si="256">I81</f>
        <v>44841</v>
      </c>
      <c r="J80" s="77">
        <f t="shared" ref="J80" si="257">J81</f>
        <v>44842</v>
      </c>
      <c r="K80" s="77">
        <f t="shared" ref="K80" si="258">K81</f>
        <v>44843</v>
      </c>
      <c r="L80" s="77">
        <f t="shared" ref="L80" si="259">L81</f>
        <v>44844</v>
      </c>
      <c r="M80" s="77">
        <f t="shared" ref="M80" si="260">M81</f>
        <v>44845</v>
      </c>
      <c r="N80" s="77">
        <f t="shared" ref="N80" si="261">N81</f>
        <v>44846</v>
      </c>
      <c r="O80" s="77">
        <f t="shared" ref="O80" si="262">O81</f>
        <v>44847</v>
      </c>
      <c r="P80" s="77">
        <f t="shared" ref="P80" si="263">P81</f>
        <v>44848</v>
      </c>
      <c r="Q80" s="77">
        <f t="shared" ref="Q80" si="264">Q81</f>
        <v>44849</v>
      </c>
      <c r="R80" s="77">
        <f t="shared" ref="R80" si="265">R81</f>
        <v>44850</v>
      </c>
      <c r="S80" s="77">
        <f t="shared" ref="S80" si="266">S81</f>
        <v>44851</v>
      </c>
      <c r="T80" s="77">
        <f t="shared" ref="T80" si="267">T81</f>
        <v>44852</v>
      </c>
      <c r="U80" s="77">
        <f t="shared" ref="U80" si="268">U81</f>
        <v>44853</v>
      </c>
      <c r="V80" s="77">
        <f t="shared" ref="V80" si="269">V81</f>
        <v>44854</v>
      </c>
      <c r="W80" s="77">
        <f t="shared" ref="W80" si="270">W81</f>
        <v>44855</v>
      </c>
      <c r="X80" s="77">
        <f t="shared" ref="X80" si="271">X81</f>
        <v>44856</v>
      </c>
      <c r="Y80" s="77">
        <f t="shared" ref="Y80" si="272">Y81</f>
        <v>44857</v>
      </c>
      <c r="Z80" s="77">
        <f t="shared" ref="Z80" si="273">Z81</f>
        <v>44858</v>
      </c>
      <c r="AA80" s="77">
        <f t="shared" ref="AA80" si="274">AA81</f>
        <v>44859</v>
      </c>
      <c r="AB80" s="77">
        <f t="shared" ref="AB80" si="275">AB81</f>
        <v>44860</v>
      </c>
      <c r="AC80" s="77">
        <f t="shared" ref="AC80" si="276">AC81</f>
        <v>44861</v>
      </c>
      <c r="AD80" s="77">
        <f t="shared" ref="AD80" si="277">AD81</f>
        <v>44862</v>
      </c>
      <c r="AE80" s="77">
        <f t="shared" ref="AE80" si="278">AE81</f>
        <v>44863</v>
      </c>
      <c r="AF80" s="77">
        <f t="shared" ref="AF80" si="279">AF81</f>
        <v>44864</v>
      </c>
      <c r="AG80" s="78">
        <f t="shared" ref="AG80" si="280">AG81</f>
        <v>44865</v>
      </c>
    </row>
    <row r="81" spans="1:33" x14ac:dyDescent="0.3">
      <c r="A81" s="58"/>
      <c r="B81" s="11"/>
      <c r="C81" s="17">
        <f>IFERROR(DATE($A$2,MONTH($A76&amp;1),COLUMN(A$1)),"")</f>
        <v>44835</v>
      </c>
      <c r="D81" s="18">
        <f>IFERROR(DATE($A$2,MONTH($A76&amp;1),COLUMN(B$1)),"")</f>
        <v>44836</v>
      </c>
      <c r="E81" s="18">
        <f>IFERROR(DATE($A$2,MONTH($A76&amp;1),COLUMN(C$1)),"")</f>
        <v>44837</v>
      </c>
      <c r="F81" s="18">
        <f>IFERROR(DATE($A$2,MONTH($A76&amp;1),COLUMN(D$1)),"")</f>
        <v>44838</v>
      </c>
      <c r="G81" s="18">
        <f>IFERROR(DATE($A$2,MONTH($A76&amp;1),COLUMN(E$1)),"")</f>
        <v>44839</v>
      </c>
      <c r="H81" s="18">
        <f>IFERROR(DATE($A$2,MONTH($A76&amp;1),COLUMN(F$1)),"")</f>
        <v>44840</v>
      </c>
      <c r="I81" s="18">
        <f>IFERROR(DATE($A$2,MONTH($A76&amp;1),COLUMN(G$1)),"")</f>
        <v>44841</v>
      </c>
      <c r="J81" s="18">
        <f>IFERROR(DATE($A$2,MONTH($A76&amp;1),COLUMN(H$1)),"")</f>
        <v>44842</v>
      </c>
      <c r="K81" s="18">
        <f>IFERROR(DATE($A$2,MONTH($A76&amp;1),COLUMN(I$1)),"")</f>
        <v>44843</v>
      </c>
      <c r="L81" s="18">
        <f>IFERROR(DATE($A$2,MONTH($A76&amp;1),COLUMN(J$1)),"")</f>
        <v>44844</v>
      </c>
      <c r="M81" s="18">
        <f>IFERROR(DATE($A$2,MONTH($A76&amp;1),COLUMN(K$1)),"")</f>
        <v>44845</v>
      </c>
      <c r="N81" s="18">
        <f>IFERROR(DATE($A$2,MONTH($A76&amp;1),COLUMN(L$1)),"")</f>
        <v>44846</v>
      </c>
      <c r="O81" s="18">
        <f>IFERROR(DATE($A$2,MONTH($A76&amp;1),COLUMN(M$1)),"")</f>
        <v>44847</v>
      </c>
      <c r="P81" s="18">
        <f>IFERROR(DATE($A$2,MONTH($A76&amp;1),COLUMN(N$1)),"")</f>
        <v>44848</v>
      </c>
      <c r="Q81" s="18">
        <f>IFERROR(DATE($A$2,MONTH($A76&amp;1),COLUMN(O$1)),"")</f>
        <v>44849</v>
      </c>
      <c r="R81" s="18">
        <f>IFERROR(DATE($A$2,MONTH($A76&amp;1),COLUMN(P$1)),"")</f>
        <v>44850</v>
      </c>
      <c r="S81" s="18">
        <f>IFERROR(DATE($A$2,MONTH($A76&amp;1),COLUMN(Q$1)),"")</f>
        <v>44851</v>
      </c>
      <c r="T81" s="18">
        <f>IFERROR(DATE($A$2,MONTH($A76&amp;1),COLUMN(R$1)),"")</f>
        <v>44852</v>
      </c>
      <c r="U81" s="18">
        <f>IFERROR(DATE($A$2,MONTH($A76&amp;1),COLUMN(S$1)),"")</f>
        <v>44853</v>
      </c>
      <c r="V81" s="18">
        <f>IFERROR(DATE($A$2,MONTH($A76&amp;1),COLUMN(T$1)),"")</f>
        <v>44854</v>
      </c>
      <c r="W81" s="18">
        <f>IFERROR(DATE($A$2,MONTH($A76&amp;1),COLUMN(U$1)),"")</f>
        <v>44855</v>
      </c>
      <c r="X81" s="18">
        <f>IFERROR(DATE($A$2,MONTH($A76&amp;1),COLUMN(V$1)),"")</f>
        <v>44856</v>
      </c>
      <c r="Y81" s="18">
        <f>IFERROR(DATE($A$2,MONTH($A76&amp;1),COLUMN(W$1)),"")</f>
        <v>44857</v>
      </c>
      <c r="Z81" s="18">
        <f>IFERROR(DATE($A$2,MONTH($A76&amp;1),COLUMN(X$1)),"")</f>
        <v>44858</v>
      </c>
      <c r="AA81" s="18">
        <f>IFERROR(DATE($A$2,MONTH($A76&amp;1),COLUMN(Y$1)),"")</f>
        <v>44859</v>
      </c>
      <c r="AB81" s="18">
        <f>IFERROR(DATE($A$2,MONTH($A76&amp;1),COLUMN(Z$1)),"")</f>
        <v>44860</v>
      </c>
      <c r="AC81" s="18">
        <f>IFERROR(DATE($A$2,MONTH($A76&amp;1),COLUMN(AA$1)),"")</f>
        <v>44861</v>
      </c>
      <c r="AD81" s="18">
        <f>IFERROR(DATE($A$2,MONTH($A76&amp;1),COLUMN(AB$1)),"")</f>
        <v>44862</v>
      </c>
      <c r="AE81" s="18">
        <f>IFERROR(IF(MONTH(AD81)=MONTH(DATE($A$2,MONTH($A76&amp;1),COLUMN(AC$1))),DATE($A$2,MONTH($A76&amp;1),COLUMN(AC$1)),""),"")</f>
        <v>44863</v>
      </c>
      <c r="AF81" s="18">
        <f>IFERROR(IF(MONTH(AE81)=MONTH(DATE($A$2,MONTH($A76&amp;1),COLUMN(AD$1))),DATE($A$2,MONTH($A76&amp;1),COLUMN(AD$1)),""),"")</f>
        <v>44864</v>
      </c>
      <c r="AG81" s="19">
        <f>IFERROR(IF(MONTH(AF81)=MONTH(DATE($A$2,MONTH($A76&amp;1),COLUMN(AE$1))),DATE($A$2,MONTH($A76&amp;1),COLUMN(AE$1)),""),"")</f>
        <v>44865</v>
      </c>
    </row>
    <row r="82" spans="1:33" x14ac:dyDescent="0.3">
      <c r="A82" s="58"/>
      <c r="B82" s="11" t="s">
        <v>3</v>
      </c>
      <c r="C82" s="3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5"/>
    </row>
    <row r="83" spans="1:33" ht="14.4" thickBot="1" x14ac:dyDescent="0.35">
      <c r="A83" s="58"/>
      <c r="B83" s="11" t="s">
        <v>4</v>
      </c>
      <c r="C83" s="3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5"/>
    </row>
    <row r="84" spans="1:33" x14ac:dyDescent="0.3">
      <c r="A84" s="57" t="str">
        <f>IF($A$2&lt;&gt;"",PROPER(TEXT(DATE($A$2,11,1),"mmmm")),"")</f>
        <v>Novembre</v>
      </c>
      <c r="B84" s="10" t="s">
        <v>2</v>
      </c>
      <c r="C84" s="20">
        <f>IFERROR(_xlfn.ISOWEEKNUM(C89),"")</f>
        <v>44</v>
      </c>
      <c r="D84" s="21" t="str">
        <f>IFERROR(IF(_xlfn.ISOWEEKNUM(D89)=_xlfn.ISOWEEKNUM(C89),"",_xlfn.ISOWEEKNUM(D89)),"")</f>
        <v/>
      </c>
      <c r="E84" s="21" t="str">
        <f t="shared" ref="E84:AG84" si="281">IFERROR(IF(_xlfn.ISOWEEKNUM(E89)=_xlfn.ISOWEEKNUM(D89),"",_xlfn.ISOWEEKNUM(E89)),"")</f>
        <v/>
      </c>
      <c r="F84" s="21" t="str">
        <f t="shared" si="281"/>
        <v/>
      </c>
      <c r="G84" s="21" t="str">
        <f t="shared" si="281"/>
        <v/>
      </c>
      <c r="H84" s="21" t="str">
        <f t="shared" si="281"/>
        <v/>
      </c>
      <c r="I84" s="21">
        <f t="shared" si="281"/>
        <v>45</v>
      </c>
      <c r="J84" s="21" t="str">
        <f t="shared" si="281"/>
        <v/>
      </c>
      <c r="K84" s="21" t="str">
        <f t="shared" si="281"/>
        <v/>
      </c>
      <c r="L84" s="21" t="str">
        <f t="shared" si="281"/>
        <v/>
      </c>
      <c r="M84" s="21" t="str">
        <f t="shared" si="281"/>
        <v/>
      </c>
      <c r="N84" s="21" t="str">
        <f t="shared" si="281"/>
        <v/>
      </c>
      <c r="O84" s="21" t="str">
        <f t="shared" si="281"/>
        <v/>
      </c>
      <c r="P84" s="21">
        <f t="shared" si="281"/>
        <v>46</v>
      </c>
      <c r="Q84" s="21" t="str">
        <f t="shared" si="281"/>
        <v/>
      </c>
      <c r="R84" s="21" t="str">
        <f t="shared" si="281"/>
        <v/>
      </c>
      <c r="S84" s="21" t="str">
        <f t="shared" si="281"/>
        <v/>
      </c>
      <c r="T84" s="21" t="str">
        <f t="shared" si="281"/>
        <v/>
      </c>
      <c r="U84" s="21" t="str">
        <f t="shared" si="281"/>
        <v/>
      </c>
      <c r="V84" s="21" t="str">
        <f t="shared" si="281"/>
        <v/>
      </c>
      <c r="W84" s="21">
        <f t="shared" si="281"/>
        <v>47</v>
      </c>
      <c r="X84" s="21" t="str">
        <f t="shared" si="281"/>
        <v/>
      </c>
      <c r="Y84" s="21" t="str">
        <f t="shared" si="281"/>
        <v/>
      </c>
      <c r="Z84" s="21" t="str">
        <f t="shared" si="281"/>
        <v/>
      </c>
      <c r="AA84" s="21" t="str">
        <f t="shared" si="281"/>
        <v/>
      </c>
      <c r="AB84" s="21" t="str">
        <f t="shared" si="281"/>
        <v/>
      </c>
      <c r="AC84" s="21" t="str">
        <f t="shared" si="281"/>
        <v/>
      </c>
      <c r="AD84" s="21">
        <f t="shared" si="281"/>
        <v>48</v>
      </c>
      <c r="AE84" s="21" t="str">
        <f t="shared" si="281"/>
        <v/>
      </c>
      <c r="AF84" s="21" t="str">
        <f t="shared" si="281"/>
        <v/>
      </c>
      <c r="AG84" s="22" t="str">
        <f t="shared" si="281"/>
        <v/>
      </c>
    </row>
    <row r="85" spans="1:33" ht="4.05" customHeight="1" x14ac:dyDescent="0.3">
      <c r="A85" s="58"/>
      <c r="B85" s="11"/>
      <c r="C85" s="3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5"/>
    </row>
    <row r="86" spans="1:33" ht="4.05" customHeight="1" x14ac:dyDescent="0.3">
      <c r="A86" s="58"/>
      <c r="B86" s="11"/>
      <c r="C86" s="3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5"/>
    </row>
    <row r="87" spans="1:33" ht="4.05" customHeight="1" x14ac:dyDescent="0.3">
      <c r="A87" s="58"/>
      <c r="B87" s="11"/>
      <c r="C87" s="3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5"/>
    </row>
    <row r="88" spans="1:33" ht="13.8" customHeight="1" x14ac:dyDescent="0.3">
      <c r="A88" s="58"/>
      <c r="B88" s="11"/>
      <c r="C88" s="73">
        <f>C89</f>
        <v>44866</v>
      </c>
      <c r="D88" s="77">
        <f t="shared" ref="D88" si="282">D89</f>
        <v>44867</v>
      </c>
      <c r="E88" s="77">
        <f t="shared" ref="E88" si="283">E89</f>
        <v>44868</v>
      </c>
      <c r="F88" s="77">
        <f t="shared" ref="F88" si="284">F89</f>
        <v>44869</v>
      </c>
      <c r="G88" s="77">
        <f t="shared" ref="G88" si="285">G89</f>
        <v>44870</v>
      </c>
      <c r="H88" s="77">
        <f t="shared" ref="H88" si="286">H89</f>
        <v>44871</v>
      </c>
      <c r="I88" s="77">
        <f t="shared" ref="I88" si="287">I89</f>
        <v>44872</v>
      </c>
      <c r="J88" s="77">
        <f t="shared" ref="J88" si="288">J89</f>
        <v>44873</v>
      </c>
      <c r="K88" s="77">
        <f t="shared" ref="K88" si="289">K89</f>
        <v>44874</v>
      </c>
      <c r="L88" s="77">
        <f t="shared" ref="L88" si="290">L89</f>
        <v>44875</v>
      </c>
      <c r="M88" s="77">
        <f t="shared" ref="M88" si="291">M89</f>
        <v>44876</v>
      </c>
      <c r="N88" s="77">
        <f t="shared" ref="N88" si="292">N89</f>
        <v>44877</v>
      </c>
      <c r="O88" s="77">
        <f t="shared" ref="O88" si="293">O89</f>
        <v>44878</v>
      </c>
      <c r="P88" s="77">
        <f t="shared" ref="P88" si="294">P89</f>
        <v>44879</v>
      </c>
      <c r="Q88" s="77">
        <f t="shared" ref="Q88" si="295">Q89</f>
        <v>44880</v>
      </c>
      <c r="R88" s="77">
        <f t="shared" ref="R88" si="296">R89</f>
        <v>44881</v>
      </c>
      <c r="S88" s="77">
        <f t="shared" ref="S88" si="297">S89</f>
        <v>44882</v>
      </c>
      <c r="T88" s="77">
        <f t="shared" ref="T88" si="298">T89</f>
        <v>44883</v>
      </c>
      <c r="U88" s="77">
        <f t="shared" ref="U88" si="299">U89</f>
        <v>44884</v>
      </c>
      <c r="V88" s="77">
        <f t="shared" ref="V88" si="300">V89</f>
        <v>44885</v>
      </c>
      <c r="W88" s="77">
        <f t="shared" ref="W88" si="301">W89</f>
        <v>44886</v>
      </c>
      <c r="X88" s="77">
        <f t="shared" ref="X88" si="302">X89</f>
        <v>44887</v>
      </c>
      <c r="Y88" s="77">
        <f t="shared" ref="Y88" si="303">Y89</f>
        <v>44888</v>
      </c>
      <c r="Z88" s="77">
        <f t="shared" ref="Z88" si="304">Z89</f>
        <v>44889</v>
      </c>
      <c r="AA88" s="77">
        <f t="shared" ref="AA88" si="305">AA89</f>
        <v>44890</v>
      </c>
      <c r="AB88" s="77">
        <f t="shared" ref="AB88" si="306">AB89</f>
        <v>44891</v>
      </c>
      <c r="AC88" s="77">
        <f t="shared" ref="AC88" si="307">AC89</f>
        <v>44892</v>
      </c>
      <c r="AD88" s="77">
        <f t="shared" ref="AD88" si="308">AD89</f>
        <v>44893</v>
      </c>
      <c r="AE88" s="77">
        <f t="shared" ref="AE88" si="309">AE89</f>
        <v>44894</v>
      </c>
      <c r="AF88" s="77">
        <f t="shared" ref="AF88" si="310">AF89</f>
        <v>44895</v>
      </c>
      <c r="AG88" s="78" t="str">
        <f t="shared" ref="AG88" si="311">AG89</f>
        <v/>
      </c>
    </row>
    <row r="89" spans="1:33" x14ac:dyDescent="0.3">
      <c r="A89" s="58"/>
      <c r="B89" s="11"/>
      <c r="C89" s="17">
        <f>IFERROR(DATE($A$2,MONTH($A84&amp;1),COLUMN(A$1)),"")</f>
        <v>44866</v>
      </c>
      <c r="D89" s="18">
        <f>IFERROR(DATE($A$2,MONTH($A84&amp;1),COLUMN(B$1)),"")</f>
        <v>44867</v>
      </c>
      <c r="E89" s="18">
        <f>IFERROR(DATE($A$2,MONTH($A84&amp;1),COLUMN(C$1)),"")</f>
        <v>44868</v>
      </c>
      <c r="F89" s="18">
        <f>IFERROR(DATE($A$2,MONTH($A84&amp;1),COLUMN(D$1)),"")</f>
        <v>44869</v>
      </c>
      <c r="G89" s="18">
        <f>IFERROR(DATE($A$2,MONTH($A84&amp;1),COLUMN(E$1)),"")</f>
        <v>44870</v>
      </c>
      <c r="H89" s="18">
        <f>IFERROR(DATE($A$2,MONTH($A84&amp;1),COLUMN(F$1)),"")</f>
        <v>44871</v>
      </c>
      <c r="I89" s="18">
        <f>IFERROR(DATE($A$2,MONTH($A84&amp;1),COLUMN(G$1)),"")</f>
        <v>44872</v>
      </c>
      <c r="J89" s="18">
        <f>IFERROR(DATE($A$2,MONTH($A84&amp;1),COLUMN(H$1)),"")</f>
        <v>44873</v>
      </c>
      <c r="K89" s="18">
        <f>IFERROR(DATE($A$2,MONTH($A84&amp;1),COLUMN(I$1)),"")</f>
        <v>44874</v>
      </c>
      <c r="L89" s="18">
        <f>IFERROR(DATE($A$2,MONTH($A84&amp;1),COLUMN(J$1)),"")</f>
        <v>44875</v>
      </c>
      <c r="M89" s="18">
        <f>IFERROR(DATE($A$2,MONTH($A84&amp;1),COLUMN(K$1)),"")</f>
        <v>44876</v>
      </c>
      <c r="N89" s="18">
        <f>IFERROR(DATE($A$2,MONTH($A84&amp;1),COLUMN(L$1)),"")</f>
        <v>44877</v>
      </c>
      <c r="O89" s="18">
        <f>IFERROR(DATE($A$2,MONTH($A84&amp;1),COLUMN(M$1)),"")</f>
        <v>44878</v>
      </c>
      <c r="P89" s="18">
        <f>IFERROR(DATE($A$2,MONTH($A84&amp;1),COLUMN(N$1)),"")</f>
        <v>44879</v>
      </c>
      <c r="Q89" s="18">
        <f>IFERROR(DATE($A$2,MONTH($A84&amp;1),COLUMN(O$1)),"")</f>
        <v>44880</v>
      </c>
      <c r="R89" s="18">
        <f>IFERROR(DATE($A$2,MONTH($A84&amp;1),COLUMN(P$1)),"")</f>
        <v>44881</v>
      </c>
      <c r="S89" s="18">
        <f>IFERROR(DATE($A$2,MONTH($A84&amp;1),COLUMN(Q$1)),"")</f>
        <v>44882</v>
      </c>
      <c r="T89" s="18">
        <f>IFERROR(DATE($A$2,MONTH($A84&amp;1),COLUMN(R$1)),"")</f>
        <v>44883</v>
      </c>
      <c r="U89" s="18">
        <f>IFERROR(DATE($A$2,MONTH($A84&amp;1),COLUMN(S$1)),"")</f>
        <v>44884</v>
      </c>
      <c r="V89" s="18">
        <f>IFERROR(DATE($A$2,MONTH($A84&amp;1),COLUMN(T$1)),"")</f>
        <v>44885</v>
      </c>
      <c r="W89" s="18">
        <f>IFERROR(DATE($A$2,MONTH($A84&amp;1),COLUMN(U$1)),"")</f>
        <v>44886</v>
      </c>
      <c r="X89" s="18">
        <f>IFERROR(DATE($A$2,MONTH($A84&amp;1),COLUMN(V$1)),"")</f>
        <v>44887</v>
      </c>
      <c r="Y89" s="18">
        <f>IFERROR(DATE($A$2,MONTH($A84&amp;1),COLUMN(W$1)),"")</f>
        <v>44888</v>
      </c>
      <c r="Z89" s="18">
        <f>IFERROR(DATE($A$2,MONTH($A84&amp;1),COLUMN(X$1)),"")</f>
        <v>44889</v>
      </c>
      <c r="AA89" s="18">
        <f>IFERROR(DATE($A$2,MONTH($A84&amp;1),COLUMN(Y$1)),"")</f>
        <v>44890</v>
      </c>
      <c r="AB89" s="18">
        <f>IFERROR(DATE($A$2,MONTH($A84&amp;1),COLUMN(Z$1)),"")</f>
        <v>44891</v>
      </c>
      <c r="AC89" s="18">
        <f>IFERROR(DATE($A$2,MONTH($A84&amp;1),COLUMN(AA$1)),"")</f>
        <v>44892</v>
      </c>
      <c r="AD89" s="18">
        <f>IFERROR(DATE($A$2,MONTH($A84&amp;1),COLUMN(AB$1)),"")</f>
        <v>44893</v>
      </c>
      <c r="AE89" s="18">
        <f>IFERROR(IF(MONTH(AD89)=MONTH(DATE($A$2,MONTH($A84&amp;1),COLUMN(AC$1))),DATE($A$2,MONTH($A84&amp;1),COLUMN(AC$1)),""),"")</f>
        <v>44894</v>
      </c>
      <c r="AF89" s="18">
        <f>IFERROR(IF(MONTH(AE89)=MONTH(DATE($A$2,MONTH($A84&amp;1),COLUMN(AD$1))),DATE($A$2,MONTH($A84&amp;1),COLUMN(AD$1)),""),"")</f>
        <v>44895</v>
      </c>
      <c r="AG89" s="19" t="str">
        <f>IFERROR(IF(MONTH(AF89)=MONTH(DATE($A$2,MONTH($A84&amp;1),COLUMN(AE$1))),DATE($A$2,MONTH($A84&amp;1),COLUMN(AE$1)),""),"")</f>
        <v/>
      </c>
    </row>
    <row r="90" spans="1:33" x14ac:dyDescent="0.3">
      <c r="A90" s="58"/>
      <c r="B90" s="11" t="s">
        <v>3</v>
      </c>
      <c r="C90" s="3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5"/>
    </row>
    <row r="91" spans="1:33" ht="14.4" thickBot="1" x14ac:dyDescent="0.35">
      <c r="A91" s="58"/>
      <c r="B91" s="11" t="s">
        <v>4</v>
      </c>
      <c r="C91" s="3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5"/>
    </row>
    <row r="92" spans="1:33" x14ac:dyDescent="0.3">
      <c r="A92" s="57" t="str">
        <f>IF($A$2&lt;&gt;"",PROPER(TEXT(DATE($A$2,12,1),"mmmm")),"")</f>
        <v>Décembre</v>
      </c>
      <c r="B92" s="10" t="s">
        <v>2</v>
      </c>
      <c r="C92" s="20">
        <f>IFERROR(_xlfn.ISOWEEKNUM(C97),"")</f>
        <v>48</v>
      </c>
      <c r="D92" s="21" t="str">
        <f>IFERROR(IF(_xlfn.ISOWEEKNUM(D97)=_xlfn.ISOWEEKNUM(C97),"",_xlfn.ISOWEEKNUM(D97)),"")</f>
        <v/>
      </c>
      <c r="E92" s="21" t="str">
        <f t="shared" ref="E92:AG92" si="312">IFERROR(IF(_xlfn.ISOWEEKNUM(E97)=_xlfn.ISOWEEKNUM(D97),"",_xlfn.ISOWEEKNUM(E97)),"")</f>
        <v/>
      </c>
      <c r="F92" s="21" t="str">
        <f t="shared" si="312"/>
        <v/>
      </c>
      <c r="G92" s="21">
        <f t="shared" si="312"/>
        <v>49</v>
      </c>
      <c r="H92" s="21" t="str">
        <f t="shared" si="312"/>
        <v/>
      </c>
      <c r="I92" s="21" t="str">
        <f t="shared" si="312"/>
        <v/>
      </c>
      <c r="J92" s="21" t="str">
        <f t="shared" si="312"/>
        <v/>
      </c>
      <c r="K92" s="21" t="str">
        <f t="shared" si="312"/>
        <v/>
      </c>
      <c r="L92" s="21" t="str">
        <f t="shared" si="312"/>
        <v/>
      </c>
      <c r="M92" s="21" t="str">
        <f t="shared" si="312"/>
        <v/>
      </c>
      <c r="N92" s="21">
        <f t="shared" si="312"/>
        <v>50</v>
      </c>
      <c r="O92" s="21" t="str">
        <f t="shared" si="312"/>
        <v/>
      </c>
      <c r="P92" s="21" t="str">
        <f t="shared" si="312"/>
        <v/>
      </c>
      <c r="Q92" s="21" t="str">
        <f t="shared" si="312"/>
        <v/>
      </c>
      <c r="R92" s="21" t="str">
        <f t="shared" si="312"/>
        <v/>
      </c>
      <c r="S92" s="21" t="str">
        <f t="shared" si="312"/>
        <v/>
      </c>
      <c r="T92" s="21" t="str">
        <f t="shared" si="312"/>
        <v/>
      </c>
      <c r="U92" s="21">
        <f t="shared" si="312"/>
        <v>51</v>
      </c>
      <c r="V92" s="21" t="str">
        <f t="shared" si="312"/>
        <v/>
      </c>
      <c r="W92" s="21" t="str">
        <f t="shared" si="312"/>
        <v/>
      </c>
      <c r="X92" s="21" t="str">
        <f t="shared" si="312"/>
        <v/>
      </c>
      <c r="Y92" s="21" t="str">
        <f t="shared" si="312"/>
        <v/>
      </c>
      <c r="Z92" s="21" t="str">
        <f t="shared" si="312"/>
        <v/>
      </c>
      <c r="AA92" s="21" t="str">
        <f t="shared" si="312"/>
        <v/>
      </c>
      <c r="AB92" s="21">
        <f t="shared" si="312"/>
        <v>52</v>
      </c>
      <c r="AC92" s="21" t="str">
        <f t="shared" si="312"/>
        <v/>
      </c>
      <c r="AD92" s="21" t="str">
        <f t="shared" si="312"/>
        <v/>
      </c>
      <c r="AE92" s="21" t="str">
        <f t="shared" si="312"/>
        <v/>
      </c>
      <c r="AF92" s="21" t="str">
        <f t="shared" si="312"/>
        <v/>
      </c>
      <c r="AG92" s="22" t="str">
        <f t="shared" si="312"/>
        <v/>
      </c>
    </row>
    <row r="93" spans="1:33" ht="4.05" customHeight="1" x14ac:dyDescent="0.3">
      <c r="A93" s="58"/>
      <c r="B93" s="11"/>
      <c r="C93" s="3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5"/>
    </row>
    <row r="94" spans="1:33" ht="4.05" customHeight="1" x14ac:dyDescent="0.3">
      <c r="A94" s="58"/>
      <c r="B94" s="11"/>
      <c r="C94" s="3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5"/>
    </row>
    <row r="95" spans="1:33" ht="4.05" customHeight="1" x14ac:dyDescent="0.3">
      <c r="A95" s="58"/>
      <c r="B95" s="11"/>
      <c r="C95" s="3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5"/>
    </row>
    <row r="96" spans="1:33" ht="13.8" customHeight="1" x14ac:dyDescent="0.3">
      <c r="A96" s="58"/>
      <c r="B96" s="11"/>
      <c r="C96" s="73">
        <f>C97</f>
        <v>44896</v>
      </c>
      <c r="D96" s="77">
        <f t="shared" ref="D96" si="313">D97</f>
        <v>44897</v>
      </c>
      <c r="E96" s="77">
        <f t="shared" ref="E96" si="314">E97</f>
        <v>44898</v>
      </c>
      <c r="F96" s="77">
        <f t="shared" ref="F96" si="315">F97</f>
        <v>44899</v>
      </c>
      <c r="G96" s="77">
        <f t="shared" ref="G96" si="316">G97</f>
        <v>44900</v>
      </c>
      <c r="H96" s="77">
        <f t="shared" ref="H96" si="317">H97</f>
        <v>44901</v>
      </c>
      <c r="I96" s="77">
        <f t="shared" ref="I96" si="318">I97</f>
        <v>44902</v>
      </c>
      <c r="J96" s="77">
        <f t="shared" ref="J96" si="319">J97</f>
        <v>44903</v>
      </c>
      <c r="K96" s="77">
        <f t="shared" ref="K96" si="320">K97</f>
        <v>44904</v>
      </c>
      <c r="L96" s="77">
        <f t="shared" ref="L96" si="321">L97</f>
        <v>44905</v>
      </c>
      <c r="M96" s="77">
        <f t="shared" ref="M96" si="322">M97</f>
        <v>44906</v>
      </c>
      <c r="N96" s="77">
        <f t="shared" ref="N96" si="323">N97</f>
        <v>44907</v>
      </c>
      <c r="O96" s="77">
        <f t="shared" ref="O96" si="324">O97</f>
        <v>44908</v>
      </c>
      <c r="P96" s="77">
        <f t="shared" ref="P96" si="325">P97</f>
        <v>44909</v>
      </c>
      <c r="Q96" s="77">
        <f t="shared" ref="Q96" si="326">Q97</f>
        <v>44910</v>
      </c>
      <c r="R96" s="77">
        <f t="shared" ref="R96" si="327">R97</f>
        <v>44911</v>
      </c>
      <c r="S96" s="77">
        <f t="shared" ref="S96" si="328">S97</f>
        <v>44912</v>
      </c>
      <c r="T96" s="77">
        <f t="shared" ref="T96" si="329">T97</f>
        <v>44913</v>
      </c>
      <c r="U96" s="77">
        <f t="shared" ref="U96" si="330">U97</f>
        <v>44914</v>
      </c>
      <c r="V96" s="77">
        <f t="shared" ref="V96" si="331">V97</f>
        <v>44915</v>
      </c>
      <c r="W96" s="77">
        <f t="shared" ref="W96" si="332">W97</f>
        <v>44916</v>
      </c>
      <c r="X96" s="77">
        <f t="shared" ref="X96" si="333">X97</f>
        <v>44917</v>
      </c>
      <c r="Y96" s="77">
        <f t="shared" ref="Y96" si="334">Y97</f>
        <v>44918</v>
      </c>
      <c r="Z96" s="77">
        <f t="shared" ref="Z96" si="335">Z97</f>
        <v>44919</v>
      </c>
      <c r="AA96" s="77">
        <f t="shared" ref="AA96" si="336">AA97</f>
        <v>44920</v>
      </c>
      <c r="AB96" s="77">
        <f t="shared" ref="AB96" si="337">AB97</f>
        <v>44921</v>
      </c>
      <c r="AC96" s="77">
        <f t="shared" ref="AC96" si="338">AC97</f>
        <v>44922</v>
      </c>
      <c r="AD96" s="77">
        <f t="shared" ref="AD96" si="339">AD97</f>
        <v>44923</v>
      </c>
      <c r="AE96" s="77">
        <f t="shared" ref="AE96" si="340">AE97</f>
        <v>44924</v>
      </c>
      <c r="AF96" s="77">
        <f t="shared" ref="AF96" si="341">AF97</f>
        <v>44925</v>
      </c>
      <c r="AG96" s="78">
        <f t="shared" ref="AG96" si="342">AG97</f>
        <v>44926</v>
      </c>
    </row>
    <row r="97" spans="1:33" ht="13.8" customHeight="1" x14ac:dyDescent="0.3">
      <c r="A97" s="58"/>
      <c r="B97" s="11"/>
      <c r="C97" s="17">
        <f t="shared" ref="C97:AD97" si="343">IFERROR(DATE($A$2,MONTH($A92&amp;1),COLUMN(A$1)),"")</f>
        <v>44896</v>
      </c>
      <c r="D97" s="18">
        <f t="shared" si="343"/>
        <v>44897</v>
      </c>
      <c r="E97" s="18">
        <f t="shared" si="343"/>
        <v>44898</v>
      </c>
      <c r="F97" s="18">
        <f t="shared" si="343"/>
        <v>44899</v>
      </c>
      <c r="G97" s="18">
        <f t="shared" si="343"/>
        <v>44900</v>
      </c>
      <c r="H97" s="18">
        <f t="shared" si="343"/>
        <v>44901</v>
      </c>
      <c r="I97" s="18">
        <f t="shared" si="343"/>
        <v>44902</v>
      </c>
      <c r="J97" s="18">
        <f t="shared" si="343"/>
        <v>44903</v>
      </c>
      <c r="K97" s="18">
        <f t="shared" si="343"/>
        <v>44904</v>
      </c>
      <c r="L97" s="18">
        <f t="shared" si="343"/>
        <v>44905</v>
      </c>
      <c r="M97" s="18">
        <f t="shared" si="343"/>
        <v>44906</v>
      </c>
      <c r="N97" s="18">
        <f t="shared" si="343"/>
        <v>44907</v>
      </c>
      <c r="O97" s="18">
        <f t="shared" si="343"/>
        <v>44908</v>
      </c>
      <c r="P97" s="18">
        <f t="shared" si="343"/>
        <v>44909</v>
      </c>
      <c r="Q97" s="18">
        <f t="shared" si="343"/>
        <v>44910</v>
      </c>
      <c r="R97" s="18">
        <f t="shared" si="343"/>
        <v>44911</v>
      </c>
      <c r="S97" s="18">
        <f t="shared" si="343"/>
        <v>44912</v>
      </c>
      <c r="T97" s="18">
        <f t="shared" si="343"/>
        <v>44913</v>
      </c>
      <c r="U97" s="18">
        <f t="shared" si="343"/>
        <v>44914</v>
      </c>
      <c r="V97" s="18">
        <f t="shared" si="343"/>
        <v>44915</v>
      </c>
      <c r="W97" s="18">
        <f t="shared" si="343"/>
        <v>44916</v>
      </c>
      <c r="X97" s="18">
        <f t="shared" si="343"/>
        <v>44917</v>
      </c>
      <c r="Y97" s="18">
        <f t="shared" si="343"/>
        <v>44918</v>
      </c>
      <c r="Z97" s="18">
        <f t="shared" si="343"/>
        <v>44919</v>
      </c>
      <c r="AA97" s="18">
        <f t="shared" si="343"/>
        <v>44920</v>
      </c>
      <c r="AB97" s="18">
        <f t="shared" si="343"/>
        <v>44921</v>
      </c>
      <c r="AC97" s="18">
        <f t="shared" si="343"/>
        <v>44922</v>
      </c>
      <c r="AD97" s="18">
        <f t="shared" si="343"/>
        <v>44923</v>
      </c>
      <c r="AE97" s="18">
        <f>IFERROR(IF(MONTH(AD97)=MONTH(DATE($A$2,MONTH($A92&amp;1),COLUMN(AC$1))),DATE($A$2,MONTH($A92&amp;1),COLUMN(AC$1)),""),"")</f>
        <v>44924</v>
      </c>
      <c r="AF97" s="18">
        <f>IFERROR(IF(MONTH(AE97)=MONTH(DATE($A$2,MONTH($A92&amp;1),COLUMN(AD$1))),DATE($A$2,MONTH($A92&amp;1),COLUMN(AD$1)),""),"")</f>
        <v>44925</v>
      </c>
      <c r="AG97" s="19">
        <f>IFERROR(IF(MONTH(AF97)=MONTH(DATE($A$2,MONTH($A92&amp;1),COLUMN(AE$1))),DATE($A$2,MONTH($A92&amp;1),COLUMN(AE$1)),""),"")</f>
        <v>44926</v>
      </c>
    </row>
    <row r="98" spans="1:33" x14ac:dyDescent="0.3">
      <c r="A98" s="58"/>
      <c r="B98" s="11" t="s">
        <v>3</v>
      </c>
      <c r="C98" s="3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5"/>
    </row>
    <row r="99" spans="1:33" ht="14.4" thickBot="1" x14ac:dyDescent="0.35">
      <c r="A99" s="59"/>
      <c r="B99" s="12" t="s">
        <v>4</v>
      </c>
      <c r="C99" s="6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8"/>
    </row>
    <row r="101" spans="1:33" ht="19.2" x14ac:dyDescent="0.3">
      <c r="C101" s="41" t="s">
        <v>28</v>
      </c>
      <c r="D101" s="48" t="s">
        <v>39</v>
      </c>
      <c r="E101" s="49"/>
      <c r="F101" s="49"/>
      <c r="G101" s="49"/>
      <c r="H101" s="49"/>
      <c r="I101" s="49"/>
      <c r="J101" s="49"/>
      <c r="K101" s="49"/>
      <c r="L101" s="49"/>
      <c r="M101" s="49"/>
      <c r="N101" s="49"/>
      <c r="O101" s="49"/>
      <c r="P101" s="49"/>
      <c r="Q101" s="49"/>
      <c r="R101" s="49"/>
      <c r="S101" s="49"/>
      <c r="T101" s="49"/>
      <c r="U101" s="49"/>
      <c r="V101" s="49"/>
      <c r="W101" s="49"/>
      <c r="X101" s="49"/>
      <c r="Y101" s="49"/>
      <c r="Z101" s="49"/>
      <c r="AA101" s="49"/>
      <c r="AB101" s="49"/>
      <c r="AC101" s="49"/>
      <c r="AD101" s="49"/>
      <c r="AE101" s="49"/>
      <c r="AF101" s="49"/>
      <c r="AG101" s="49"/>
    </row>
    <row r="102" spans="1:33" ht="19.2" x14ac:dyDescent="0.3">
      <c r="C102" s="42" t="s">
        <v>29</v>
      </c>
      <c r="D102" s="50" t="s">
        <v>42</v>
      </c>
      <c r="E102" s="51"/>
      <c r="F102" s="51"/>
      <c r="G102" s="51"/>
      <c r="H102" s="51"/>
      <c r="I102" s="51"/>
      <c r="J102" s="51"/>
      <c r="K102" s="51"/>
      <c r="L102" s="51"/>
      <c r="M102" s="51"/>
      <c r="N102" s="51"/>
      <c r="O102" s="51"/>
      <c r="P102" s="51"/>
      <c r="Q102" s="51"/>
      <c r="R102" s="51"/>
      <c r="S102" s="51"/>
      <c r="T102" s="51"/>
      <c r="U102" s="51"/>
      <c r="V102" s="51"/>
      <c r="W102" s="51"/>
      <c r="X102" s="51"/>
      <c r="Y102" s="51"/>
      <c r="Z102" s="51"/>
      <c r="AA102" s="51"/>
      <c r="AB102" s="51"/>
      <c r="AC102" s="51"/>
      <c r="AD102" s="51"/>
      <c r="AE102" s="51"/>
      <c r="AF102" s="51"/>
      <c r="AG102" s="51"/>
    </row>
    <row r="103" spans="1:33" ht="19.2" x14ac:dyDescent="0.3">
      <c r="C103" s="43" t="s">
        <v>30</v>
      </c>
      <c r="D103" s="52" t="s">
        <v>43</v>
      </c>
      <c r="E103" s="53"/>
      <c r="F103" s="53"/>
      <c r="G103" s="53"/>
      <c r="H103" s="53"/>
      <c r="I103" s="53"/>
      <c r="J103" s="53"/>
      <c r="K103" s="53"/>
      <c r="L103" s="53"/>
      <c r="M103" s="53"/>
      <c r="N103" s="53"/>
      <c r="O103" s="53"/>
      <c r="P103" s="53"/>
      <c r="Q103" s="53"/>
      <c r="R103" s="53"/>
      <c r="S103" s="53"/>
      <c r="T103" s="53"/>
      <c r="U103" s="53"/>
      <c r="V103" s="53"/>
      <c r="W103" s="53"/>
      <c r="X103" s="53"/>
      <c r="Y103" s="53"/>
      <c r="Z103" s="53"/>
      <c r="AA103" s="53"/>
      <c r="AB103" s="53"/>
      <c r="AC103" s="53"/>
      <c r="AD103" s="53"/>
      <c r="AE103" s="53"/>
      <c r="AF103" s="53"/>
      <c r="AG103" s="53"/>
    </row>
  </sheetData>
  <mergeCells count="18">
    <mergeCell ref="A68:A75"/>
    <mergeCell ref="A76:A83"/>
    <mergeCell ref="A84:A91"/>
    <mergeCell ref="A92:A99"/>
    <mergeCell ref="A4:A11"/>
    <mergeCell ref="A12:A19"/>
    <mergeCell ref="A20:A27"/>
    <mergeCell ref="A28:A35"/>
    <mergeCell ref="A36:A43"/>
    <mergeCell ref="A44:A51"/>
    <mergeCell ref="A52:A59"/>
    <mergeCell ref="A60:A67"/>
    <mergeCell ref="D101:AG101"/>
    <mergeCell ref="D102:AG102"/>
    <mergeCell ref="D103:AG103"/>
    <mergeCell ref="F1:AG3"/>
    <mergeCell ref="C1:E1"/>
    <mergeCell ref="C2:E2"/>
  </mergeCells>
  <conditionalFormatting sqref="D4:AG4">
    <cfRule type="expression" dxfId="94" priority="96">
      <formula>D4&lt;&gt;""</formula>
    </cfRule>
  </conditionalFormatting>
  <conditionalFormatting sqref="D12:AG12">
    <cfRule type="expression" dxfId="93" priority="95">
      <formula>D12&lt;&gt;""</formula>
    </cfRule>
  </conditionalFormatting>
  <conditionalFormatting sqref="D20:AG20">
    <cfRule type="expression" dxfId="92" priority="94">
      <formula>D20&lt;&gt;""</formula>
    </cfRule>
  </conditionalFormatting>
  <conditionalFormatting sqref="D28:AG28">
    <cfRule type="expression" dxfId="91" priority="93">
      <formula>D28&lt;&gt;""</formula>
    </cfRule>
  </conditionalFormatting>
  <conditionalFormatting sqref="D36:AG36">
    <cfRule type="expression" dxfId="90" priority="92">
      <formula>D36&lt;&gt;""</formula>
    </cfRule>
  </conditionalFormatting>
  <conditionalFormatting sqref="D44:AG44">
    <cfRule type="expression" dxfId="89" priority="91">
      <formula>D44&lt;&gt;""</formula>
    </cfRule>
  </conditionalFormatting>
  <conditionalFormatting sqref="D52:AG52">
    <cfRule type="expression" dxfId="88" priority="90">
      <formula>D52&lt;&gt;""</formula>
    </cfRule>
  </conditionalFormatting>
  <conditionalFormatting sqref="D60:AG60">
    <cfRule type="expression" dxfId="87" priority="89">
      <formula>D60&lt;&gt;""</formula>
    </cfRule>
  </conditionalFormatting>
  <conditionalFormatting sqref="D68:AG68">
    <cfRule type="expression" dxfId="86" priority="88">
      <formula>D68&lt;&gt;""</formula>
    </cfRule>
  </conditionalFormatting>
  <conditionalFormatting sqref="D76:AG76">
    <cfRule type="expression" dxfId="85" priority="87">
      <formula>D76&lt;&gt;""</formula>
    </cfRule>
  </conditionalFormatting>
  <conditionalFormatting sqref="D84:AG84">
    <cfRule type="expression" dxfId="84" priority="86">
      <formula>D84&lt;&gt;""</formula>
    </cfRule>
  </conditionalFormatting>
  <conditionalFormatting sqref="D92:AG92">
    <cfRule type="expression" dxfId="83" priority="85">
      <formula>D92&lt;&gt;""</formula>
    </cfRule>
  </conditionalFormatting>
  <conditionalFormatting sqref="C5:AG5">
    <cfRule type="expression" dxfId="82" priority="48">
      <formula>SUMPRODUCT((C9&gt;=DVacA)*(C9&lt;=FVacA-1))&gt;0</formula>
    </cfRule>
  </conditionalFormatting>
  <conditionalFormatting sqref="C6:AG6">
    <cfRule type="expression" dxfId="81" priority="47">
      <formula>SUMPRODUCT((C9&gt;=DVacB)*(C9&lt;=FVacB-1))&gt;0</formula>
    </cfRule>
  </conditionalFormatting>
  <conditionalFormatting sqref="C7:AG8">
    <cfRule type="expression" dxfId="80" priority="46">
      <formula>SUMPRODUCT((C9&gt;=DVacA)*(C9&lt;=FVacA-1))&gt;0</formula>
    </cfRule>
  </conditionalFormatting>
  <conditionalFormatting sqref="C13:AG13">
    <cfRule type="expression" dxfId="79" priority="45">
      <formula>SUMPRODUCT((C17&gt;=DVacA)*(C17&lt;=FVacA-1))&gt;0</formula>
    </cfRule>
  </conditionalFormatting>
  <conditionalFormatting sqref="C14:AG14">
    <cfRule type="expression" dxfId="78" priority="44">
      <formula>SUMPRODUCT((C17&gt;=DVacB)*(C17&lt;=FVacB-1))&gt;0</formula>
    </cfRule>
  </conditionalFormatting>
  <conditionalFormatting sqref="C15:AG16">
    <cfRule type="expression" dxfId="77" priority="43">
      <formula>SUMPRODUCT((C17&gt;=DVacC)*(C17&lt;=FVacC-1))&gt;0</formula>
    </cfRule>
  </conditionalFormatting>
  <conditionalFormatting sqref="C21:AG21">
    <cfRule type="expression" dxfId="76" priority="42">
      <formula>SUMPRODUCT((C25&gt;=DVacA)*(C25&lt;=FVacA-1))&gt;0</formula>
    </cfRule>
  </conditionalFormatting>
  <conditionalFormatting sqref="C22:AG22">
    <cfRule type="expression" dxfId="75" priority="41">
      <formula>SUMPRODUCT((C25&gt;=DVacB)*(C25&lt;=FVacB-1))&gt;0</formula>
    </cfRule>
  </conditionalFormatting>
  <conditionalFormatting sqref="C23:AG24">
    <cfRule type="expression" dxfId="74" priority="40">
      <formula>SUMPRODUCT((C25&gt;=DVacC)*(C25&lt;=FVacC-1))&gt;0</formula>
    </cfRule>
  </conditionalFormatting>
  <conditionalFormatting sqref="C29:AG29">
    <cfRule type="expression" dxfId="73" priority="39">
      <formula>SUMPRODUCT((C33&gt;=DVacA)*(C33&lt;=FVacA-1))&gt;0</formula>
    </cfRule>
  </conditionalFormatting>
  <conditionalFormatting sqref="C30:AG30">
    <cfRule type="expression" dxfId="72" priority="38">
      <formula>SUMPRODUCT((C33&gt;=DVacB)*(C33&lt;=FVacB-1))&gt;0</formula>
    </cfRule>
  </conditionalFormatting>
  <conditionalFormatting sqref="C31:AG32">
    <cfRule type="expression" dxfId="71" priority="37">
      <formula>SUMPRODUCT((C33&gt;=DVacC)*(C33&lt;=FVacC-1))&gt;0</formula>
    </cfRule>
  </conditionalFormatting>
  <conditionalFormatting sqref="C37:AG37">
    <cfRule type="expression" dxfId="70" priority="36">
      <formula>SUMPRODUCT((C41&gt;=DVacA)*(C41&lt;=FVacA-1))&gt;0</formula>
    </cfRule>
  </conditionalFormatting>
  <conditionalFormatting sqref="C38:AG38">
    <cfRule type="expression" dxfId="69" priority="35">
      <formula>SUMPRODUCT((C41&gt;=DVacB)*(C41&lt;=FVacB-1))&gt;0</formula>
    </cfRule>
  </conditionalFormatting>
  <conditionalFormatting sqref="C39:AG40">
    <cfRule type="expression" dxfId="68" priority="34">
      <formula>SUMPRODUCT((C41&gt;=DVacC)*(C41&lt;=FVacC-1))&gt;0</formula>
    </cfRule>
  </conditionalFormatting>
  <conditionalFormatting sqref="C45:AG45">
    <cfRule type="expression" dxfId="67" priority="33">
      <formula>SUMPRODUCT((C49&gt;=DVacA)*(C49&lt;=FVacA-1))&gt;0</formula>
    </cfRule>
  </conditionalFormatting>
  <conditionalFormatting sqref="C46:AG46">
    <cfRule type="expression" dxfId="66" priority="32">
      <formula>SUMPRODUCT((C49&gt;=DVacB)*(C49&lt;=FVacB-1))&gt;0</formula>
    </cfRule>
  </conditionalFormatting>
  <conditionalFormatting sqref="C47:AG48">
    <cfRule type="expression" dxfId="65" priority="31">
      <formula>SUMPRODUCT((C49&gt;=DVacC)*(C49&lt;=FVacC-1))&gt;0</formula>
    </cfRule>
  </conditionalFormatting>
  <conditionalFormatting sqref="C53:AG53">
    <cfRule type="expression" dxfId="64" priority="30">
      <formula>SUMPRODUCT((C57&gt;=DVacA)*(C57&lt;=FVacA-1))&gt;0</formula>
    </cfRule>
  </conditionalFormatting>
  <conditionalFormatting sqref="C54:AG54">
    <cfRule type="expression" dxfId="63" priority="29">
      <formula>SUMPRODUCT((C57&gt;=DVacB)*(C57&lt;=FVacB-1))&gt;0</formula>
    </cfRule>
  </conditionalFormatting>
  <conditionalFormatting sqref="C55:AG56">
    <cfRule type="expression" dxfId="62" priority="28">
      <formula>SUMPRODUCT((C57&gt;=DVacC)*(C57&lt;=FVacC-1))&gt;0</formula>
    </cfRule>
  </conditionalFormatting>
  <conditionalFormatting sqref="C61:AG61">
    <cfRule type="expression" dxfId="61" priority="27">
      <formula>SUMPRODUCT((C65&gt;=DVacA)*(C65&lt;=FVacA-1))&gt;0</formula>
    </cfRule>
  </conditionalFormatting>
  <conditionalFormatting sqref="C62:AG62">
    <cfRule type="expression" dxfId="60" priority="26">
      <formula>SUMPRODUCT((C65&gt;=DVacB)*(C65&lt;=FVacB-1))&gt;0</formula>
    </cfRule>
  </conditionalFormatting>
  <conditionalFormatting sqref="C63:AG64">
    <cfRule type="expression" dxfId="59" priority="25">
      <formula>SUMPRODUCT((C65&gt;=DVacC)*(C65&lt;=FVacC-1))&gt;0</formula>
    </cfRule>
  </conditionalFormatting>
  <conditionalFormatting sqref="C69:AG69">
    <cfRule type="expression" dxfId="58" priority="24">
      <formula>SUMPRODUCT((C73&gt;=DVacA)*(C73&lt;=FVacA-1))&gt;0</formula>
    </cfRule>
  </conditionalFormatting>
  <conditionalFormatting sqref="C70:AG70">
    <cfRule type="expression" dxfId="57" priority="23">
      <formula>SUMPRODUCT((C73&gt;=DVacB)*(C73&lt;=FVacB-1))&gt;0</formula>
    </cfRule>
  </conditionalFormatting>
  <conditionalFormatting sqref="C71:AG72">
    <cfRule type="expression" dxfId="56" priority="22">
      <formula>SUMPRODUCT((C73&gt;=DVacC)*(C73&lt;=FVacC-1))&gt;0</formula>
    </cfRule>
  </conditionalFormatting>
  <conditionalFormatting sqref="C77:AG77">
    <cfRule type="expression" dxfId="55" priority="21">
      <formula>SUMPRODUCT((C81&gt;=DVacA)*(C81&lt;=FVacA-1))&gt;0</formula>
    </cfRule>
  </conditionalFormatting>
  <conditionalFormatting sqref="C78:AG78">
    <cfRule type="expression" dxfId="54" priority="20">
      <formula>SUMPRODUCT((C81&gt;=DVacB)*(C81&lt;=FVacB-1))&gt;0</formula>
    </cfRule>
  </conditionalFormatting>
  <conditionalFormatting sqref="C79:AG80">
    <cfRule type="expression" dxfId="53" priority="19">
      <formula>SUMPRODUCT((C81&gt;=DVacC)*(C81&lt;=FVacC-1))&gt;0</formula>
    </cfRule>
  </conditionalFormatting>
  <conditionalFormatting sqref="C85:AG85">
    <cfRule type="expression" dxfId="52" priority="18">
      <formula>SUMPRODUCT((C89&gt;=DVacA)*(C89&lt;=FVacA-1))&gt;0</formula>
    </cfRule>
  </conditionalFormatting>
  <conditionalFormatting sqref="C86:AG86">
    <cfRule type="expression" dxfId="51" priority="17">
      <formula>SUMPRODUCT((C89&gt;=DVacB)*(C89&lt;=FVacB-1))&gt;0</formula>
    </cfRule>
  </conditionalFormatting>
  <conditionalFormatting sqref="C87:AG88">
    <cfRule type="expression" dxfId="50" priority="16">
      <formula>SUMPRODUCT((C89&gt;=DVacC)*(C89&lt;=FVacC-1))&gt;0</formula>
    </cfRule>
  </conditionalFormatting>
  <conditionalFormatting sqref="C93:AG93">
    <cfRule type="expression" dxfId="49" priority="15">
      <formula>SUMPRODUCT((C97&gt;=DVacA)*(C97&lt;=FVacA-1))&gt;0</formula>
    </cfRule>
  </conditionalFormatting>
  <conditionalFormatting sqref="C94:AG94">
    <cfRule type="expression" dxfId="48" priority="14">
      <formula>SUMPRODUCT((C97&gt;=DVacB)*(C97&lt;=FVacB-1))&gt;0</formula>
    </cfRule>
  </conditionalFormatting>
  <conditionalFormatting sqref="C95:AG96">
    <cfRule type="expression" dxfId="47" priority="13">
      <formula>SUMPRODUCT((C97&gt;=DVacC)*(C97&lt;=FVacC-1))&gt;0</formula>
    </cfRule>
  </conditionalFormatting>
  <conditionalFormatting sqref="C4:AG11">
    <cfRule type="expression" dxfId="46" priority="97">
      <formula>AND(C$9&gt;=TODAY()-WEEKDAY(TODAY(),2)+1,C$9&lt;=TODAY()-WEEKDAY(TODAY(),2)+7)</formula>
    </cfRule>
  </conditionalFormatting>
  <conditionalFormatting sqref="C5:AG11">
    <cfRule type="expression" dxfId="45" priority="99">
      <formula>WEEKDAY(C$9,2)&gt;5</formula>
    </cfRule>
    <cfRule type="expression" dxfId="44" priority="100">
      <formula>COUNTIF(_Feries,C$9)</formula>
    </cfRule>
  </conditionalFormatting>
  <conditionalFormatting sqref="C92:AG99">
    <cfRule type="expression" dxfId="43" priority="101">
      <formula>AND(C$97&gt;=TODAY()-WEEKDAY(TODAY(),2)+1,C$97&lt;=TODAY()-WEEKDAY(TODAY(),2)+7)</formula>
    </cfRule>
  </conditionalFormatting>
  <conditionalFormatting sqref="C93:AG99">
    <cfRule type="expression" dxfId="42" priority="103">
      <formula>WEEKDAY(C$97,2)&gt;5</formula>
    </cfRule>
    <cfRule type="expression" dxfId="41" priority="104">
      <formula>COUNTIF(_Feries,C$97)</formula>
    </cfRule>
  </conditionalFormatting>
  <conditionalFormatting sqref="C84:AG91">
    <cfRule type="expression" dxfId="40" priority="105">
      <formula>AND(C$89&gt;=TODAY()-WEEKDAY(TODAY(),2)+1,C$89&lt;=TODAY()-WEEKDAY(TODAY(),2)+7)</formula>
    </cfRule>
  </conditionalFormatting>
  <conditionalFormatting sqref="C85:AG91">
    <cfRule type="expression" dxfId="39" priority="107">
      <formula>WEEKDAY(C$89,2)&gt;5</formula>
    </cfRule>
    <cfRule type="expression" dxfId="38" priority="108">
      <formula>COUNTIF(_Feries,C$89)</formula>
    </cfRule>
  </conditionalFormatting>
  <conditionalFormatting sqref="C77:AG83">
    <cfRule type="expression" dxfId="37" priority="111">
      <formula>WEEKDAY(C$81,2)&gt;5</formula>
    </cfRule>
    <cfRule type="expression" dxfId="36" priority="112">
      <formula>COUNTIF(_Feries,C$81)</formula>
    </cfRule>
  </conditionalFormatting>
  <conditionalFormatting sqref="C69:AG75">
    <cfRule type="expression" dxfId="35" priority="115">
      <formula>WEEKDAY(C$73,2)&gt;5</formula>
    </cfRule>
    <cfRule type="expression" dxfId="34" priority="116">
      <formula>COUNTIF(_Feries,C$73)</formula>
    </cfRule>
  </conditionalFormatting>
  <conditionalFormatting sqref="C60:AG67">
    <cfRule type="expression" dxfId="33" priority="117">
      <formula>AND(C$73&gt;=TODAY()-WEEKDAY(TODAY(),2)+1,C$73&lt;=TODAY()-WEEKDAY(TODAY(),2)+7)</formula>
    </cfRule>
  </conditionalFormatting>
  <conditionalFormatting sqref="C61:AG67">
    <cfRule type="expression" dxfId="32" priority="119">
      <formula>WEEKDAY(C$65,2)&gt;5</formula>
    </cfRule>
    <cfRule type="expression" dxfId="31" priority="120">
      <formula>COUNTIF(_Feries,C$65)</formula>
    </cfRule>
  </conditionalFormatting>
  <conditionalFormatting sqref="C52:AG59">
    <cfRule type="expression" dxfId="30" priority="121">
      <formula>AND(C$65&gt;=TODAY()-WEEKDAY(TODAY(),2)+1,C$65&lt;=TODAY()-WEEKDAY(TODAY(),2)+7)</formula>
    </cfRule>
  </conditionalFormatting>
  <conditionalFormatting sqref="C53:AG59">
    <cfRule type="expression" dxfId="29" priority="123">
      <formula>WEEKDAY(C$57,2)&gt;5</formula>
    </cfRule>
    <cfRule type="expression" dxfId="28" priority="124">
      <formula>COUNTIF(_Feries,C$57)</formula>
    </cfRule>
  </conditionalFormatting>
  <conditionalFormatting sqref="C44:AG51">
    <cfRule type="expression" dxfId="27" priority="125">
      <formula>AND(C$57&gt;=TODAY()-WEEKDAY(TODAY(),2)+1,C$57&lt;=TODAY()-WEEKDAY(TODAY(),2)+7)</formula>
    </cfRule>
  </conditionalFormatting>
  <conditionalFormatting sqref="C45:AG51">
    <cfRule type="expression" dxfId="26" priority="127">
      <formula>WEEKDAY(C$49,2)&gt;5</formula>
    </cfRule>
    <cfRule type="expression" dxfId="25" priority="128">
      <formula>COUNTIF(_Feries,C$49)</formula>
    </cfRule>
  </conditionalFormatting>
  <conditionalFormatting sqref="C36:AG43">
    <cfRule type="expression" dxfId="24" priority="129">
      <formula>AND(C$41&gt;=TODAY()-WEEKDAY(TODAY(),2)+1,C$41&lt;=TODAY()-WEEKDAY(TODAY(),2)+7)</formula>
    </cfRule>
  </conditionalFormatting>
  <conditionalFormatting sqref="C37:AG43">
    <cfRule type="expression" dxfId="23" priority="131">
      <formula>WEEKDAY(C$41,2)&gt;5</formula>
    </cfRule>
    <cfRule type="expression" dxfId="22" priority="132">
      <formula>COUNTIF(_Feries,C$41)</formula>
    </cfRule>
  </conditionalFormatting>
  <conditionalFormatting sqref="C28:AG35">
    <cfRule type="expression" dxfId="21" priority="133">
      <formula>AND(C$33&gt;=TODAY()-WEEKDAY(TODAY(),2)+1,C$33&lt;=TODAY()-WEEKDAY(TODAY(),2)+7)</formula>
    </cfRule>
  </conditionalFormatting>
  <conditionalFormatting sqref="C29:AG35">
    <cfRule type="expression" dxfId="20" priority="135">
      <formula>WEEKDAY(C$33,2)&gt;5</formula>
    </cfRule>
    <cfRule type="expression" dxfId="19" priority="136">
      <formula>COUNTIF(_Feries,C$33)</formula>
    </cfRule>
  </conditionalFormatting>
  <conditionalFormatting sqref="C20:AG27">
    <cfRule type="expression" dxfId="18" priority="137">
      <formula>AND(C$25&gt;=TODAY()-WEEKDAY(TODAY(),2)+1,C$25&lt;=TODAY()-WEEKDAY(TODAY(),2)+7)</formula>
    </cfRule>
  </conditionalFormatting>
  <conditionalFormatting sqref="C21:AG27">
    <cfRule type="expression" dxfId="17" priority="139">
      <formula>WEEKDAY(C$25,2)&gt;5</formula>
    </cfRule>
    <cfRule type="expression" dxfId="16" priority="140">
      <formula>COUNTIF(_Feries,C$25)</formula>
    </cfRule>
  </conditionalFormatting>
  <conditionalFormatting sqref="C12:AG19">
    <cfRule type="expression" dxfId="15" priority="141">
      <formula>AND(C$17&gt;=TODAY()-WEEKDAY(TODAY(),2)+1,C$17&lt;=TODAY()-WEEKDAY(TODAY(),2)+7)</formula>
    </cfRule>
  </conditionalFormatting>
  <conditionalFormatting sqref="C13:AG19">
    <cfRule type="expression" dxfId="14" priority="143">
      <formula>WEEKDAY(C$17,2)&gt;5</formula>
    </cfRule>
    <cfRule type="expression" dxfId="13" priority="144">
      <formula>COUNTIF(_Feries,C$17)</formula>
    </cfRule>
  </conditionalFormatting>
  <conditionalFormatting sqref="C4:AG4">
    <cfRule type="expression" dxfId="12" priority="12">
      <formula>ISEVEN(_xlfn.ISOWEEKNUM(C9))</formula>
    </cfRule>
  </conditionalFormatting>
  <conditionalFormatting sqref="C12:AG12">
    <cfRule type="expression" dxfId="11" priority="11">
      <formula>ISEVEN(_xlfn.ISOWEEKNUM(C17))</formula>
    </cfRule>
  </conditionalFormatting>
  <conditionalFormatting sqref="C20:AG20">
    <cfRule type="expression" dxfId="10" priority="10">
      <formula>ISEVEN(_xlfn.ISOWEEKNUM(C25))</formula>
    </cfRule>
  </conditionalFormatting>
  <conditionalFormatting sqref="C28:AG28">
    <cfRule type="expression" dxfId="9" priority="9">
      <formula>ISEVEN(_xlfn.ISOWEEKNUM(C33))</formula>
    </cfRule>
  </conditionalFormatting>
  <conditionalFormatting sqref="C36:AG36">
    <cfRule type="expression" dxfId="8" priority="8">
      <formula>ISEVEN(_xlfn.ISOWEEKNUM(C41))</formula>
    </cfRule>
  </conditionalFormatting>
  <conditionalFormatting sqref="C44:AG44">
    <cfRule type="expression" dxfId="7" priority="7">
      <formula>ISEVEN(_xlfn.ISOWEEKNUM(C49))</formula>
    </cfRule>
  </conditionalFormatting>
  <conditionalFormatting sqref="C52:AG52">
    <cfRule type="expression" dxfId="6" priority="6">
      <formula>ISEVEN(_xlfn.ISOWEEKNUM(C57))</formula>
    </cfRule>
  </conditionalFormatting>
  <conditionalFormatting sqref="C60:AG60">
    <cfRule type="expression" dxfId="5" priority="5">
      <formula>ISEVEN(_xlfn.ISOWEEKNUM(C65))</formula>
    </cfRule>
  </conditionalFormatting>
  <conditionalFormatting sqref="C68:AG68">
    <cfRule type="expression" dxfId="4" priority="4">
      <formula>ISEVEN(_xlfn.ISOWEEKNUM(C73))</formula>
    </cfRule>
  </conditionalFormatting>
  <conditionalFormatting sqref="C76:AG76">
    <cfRule type="expression" dxfId="3" priority="3">
      <formula>ISEVEN(_xlfn.ISOWEEKNUM(C81))</formula>
    </cfRule>
  </conditionalFormatting>
  <conditionalFormatting sqref="C84:AG84">
    <cfRule type="expression" dxfId="2" priority="2">
      <formula>ISEVEN(_xlfn.ISOWEEKNUM(C89))</formula>
    </cfRule>
  </conditionalFormatting>
  <conditionalFormatting sqref="C92:AG92">
    <cfRule type="expression" dxfId="1" priority="1">
      <formula>ISEVEN(_xlfn.ISOWEEKNUM(C97))</formula>
    </cfRule>
  </conditionalFormatting>
  <conditionalFormatting sqref="C68:AG83">
    <cfRule type="expression" dxfId="0" priority="145">
      <formula>AND(C$81&gt;=TODAY()-WEEKDAY(TODAY(),2)+1,C$81&lt;=TODAY()-WEEKDAY(TODAY(),2)+7)</formula>
    </cfRule>
  </conditionalFormatting>
  <pageMargins left="0" right="0" top="0.19685039370078741" bottom="0.19685039370078741" header="0.19685039370078741" footer="0.19685039370078741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Spinner 9">
              <controlPr defaultSize="0" autoPict="0">
                <anchor moveWithCells="1" sizeWithCells="1">
                  <from>
                    <xdr:col>1</xdr:col>
                    <xdr:colOff>22860</xdr:colOff>
                    <xdr:row>0</xdr:row>
                    <xdr:rowOff>160020</xdr:rowOff>
                  </from>
                  <to>
                    <xdr:col>1</xdr:col>
                    <xdr:colOff>175260</xdr:colOff>
                    <xdr:row>2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1D6BD7-C7B0-4411-A075-0870311B0368}">
  <dimension ref="B2:K21"/>
  <sheetViews>
    <sheetView showGridLines="0" workbookViewId="0">
      <selection activeCell="J21" sqref="J21"/>
    </sheetView>
  </sheetViews>
  <sheetFormatPr baseColWidth="10" defaultRowHeight="14.4" x14ac:dyDescent="0.3"/>
  <cols>
    <col min="1" max="1" width="3.77734375" style="25" customWidth="1"/>
    <col min="2" max="2" width="18" style="25" bestFit="1" customWidth="1"/>
    <col min="3" max="3" width="11.5546875" style="25"/>
    <col min="4" max="4" width="3.77734375" style="25" customWidth="1"/>
    <col min="5" max="5" width="19.77734375" style="25" bestFit="1" customWidth="1"/>
    <col min="6" max="11" width="13.77734375" style="25" customWidth="1"/>
    <col min="12" max="16384" width="11.5546875" style="25"/>
  </cols>
  <sheetData>
    <row r="2" spans="2:11" x14ac:dyDescent="0.3">
      <c r="E2" s="27"/>
      <c r="F2" s="60" t="s">
        <v>28</v>
      </c>
      <c r="G2" s="60"/>
      <c r="H2" s="61" t="s">
        <v>29</v>
      </c>
      <c r="I2" s="61"/>
      <c r="J2" s="62" t="s">
        <v>30</v>
      </c>
      <c r="K2" s="62"/>
    </row>
    <row r="3" spans="2:11" x14ac:dyDescent="0.3">
      <c r="B3" s="24" t="s">
        <v>17</v>
      </c>
      <c r="C3" s="25" t="s">
        <v>18</v>
      </c>
      <c r="E3" s="28" t="s">
        <v>27</v>
      </c>
      <c r="F3" s="29" t="s">
        <v>31</v>
      </c>
      <c r="G3" s="30" t="s">
        <v>32</v>
      </c>
      <c r="H3" s="31" t="s">
        <v>33</v>
      </c>
      <c r="I3" s="32" t="s">
        <v>34</v>
      </c>
      <c r="J3" s="33" t="s">
        <v>35</v>
      </c>
      <c r="K3" s="34" t="s">
        <v>36</v>
      </c>
    </row>
    <row r="4" spans="2:11" x14ac:dyDescent="0.3">
      <c r="B4" s="24" t="s">
        <v>19</v>
      </c>
      <c r="C4" s="26">
        <f>DATE(_Annee,1,1)</f>
        <v>44562</v>
      </c>
      <c r="E4" s="25" t="s">
        <v>37</v>
      </c>
      <c r="F4" s="44">
        <v>44492</v>
      </c>
      <c r="G4" s="45">
        <v>44508</v>
      </c>
      <c r="H4" s="44">
        <v>44492</v>
      </c>
      <c r="I4" s="45">
        <v>44508</v>
      </c>
      <c r="J4" s="46">
        <v>44492</v>
      </c>
      <c r="K4" s="47">
        <v>44508</v>
      </c>
    </row>
    <row r="5" spans="2:11" x14ac:dyDescent="0.3">
      <c r="B5" s="24" t="s">
        <v>20</v>
      </c>
      <c r="C5" s="26">
        <f>FLOOR(DAY(MINUTE(_Annee/38)/2+56)&amp;"/5/"&amp;_Annee,7)-34</f>
        <v>44668</v>
      </c>
      <c r="E5" s="25" t="s">
        <v>10</v>
      </c>
      <c r="F5" s="44">
        <v>44548</v>
      </c>
      <c r="G5" s="45">
        <v>44564</v>
      </c>
      <c r="H5" s="44">
        <v>44548</v>
      </c>
      <c r="I5" s="45">
        <v>44564</v>
      </c>
      <c r="J5" s="44">
        <v>44548</v>
      </c>
      <c r="K5" s="45">
        <v>44564</v>
      </c>
    </row>
    <row r="6" spans="2:11" x14ac:dyDescent="0.3">
      <c r="B6" s="24" t="s">
        <v>9</v>
      </c>
      <c r="C6" s="26">
        <f>C5+1</f>
        <v>44669</v>
      </c>
      <c r="E6" s="25" t="s">
        <v>11</v>
      </c>
      <c r="F6" s="44">
        <v>44604</v>
      </c>
      <c r="G6" s="45">
        <v>44620</v>
      </c>
      <c r="H6" s="44">
        <v>44597</v>
      </c>
      <c r="I6" s="45">
        <v>44613</v>
      </c>
      <c r="J6" s="44">
        <v>44611</v>
      </c>
      <c r="K6" s="45">
        <v>44627</v>
      </c>
    </row>
    <row r="7" spans="2:11" x14ac:dyDescent="0.3">
      <c r="B7" s="24" t="s">
        <v>21</v>
      </c>
      <c r="C7" s="26">
        <f>DATE(_Annee,5,1)</f>
        <v>44682</v>
      </c>
      <c r="E7" s="25" t="s">
        <v>12</v>
      </c>
      <c r="F7" s="44">
        <v>44667</v>
      </c>
      <c r="G7" s="45">
        <v>44683</v>
      </c>
      <c r="H7" s="44">
        <v>44660</v>
      </c>
      <c r="I7" s="45">
        <v>44676</v>
      </c>
      <c r="J7" s="44">
        <v>44674</v>
      </c>
      <c r="K7" s="45">
        <v>44690</v>
      </c>
    </row>
    <row r="8" spans="2:11" x14ac:dyDescent="0.3">
      <c r="B8" s="24" t="s">
        <v>22</v>
      </c>
      <c r="C8" s="26">
        <f>DATE(_Annee,5,8)</f>
        <v>44689</v>
      </c>
      <c r="E8" s="25" t="s">
        <v>38</v>
      </c>
      <c r="F8" s="44">
        <v>44706</v>
      </c>
      <c r="G8" s="45">
        <v>44711</v>
      </c>
      <c r="H8" s="44">
        <v>44706</v>
      </c>
      <c r="I8" s="45">
        <v>44711</v>
      </c>
      <c r="J8" s="44">
        <v>44706</v>
      </c>
      <c r="K8" s="45">
        <v>44711</v>
      </c>
    </row>
    <row r="9" spans="2:11" x14ac:dyDescent="0.3">
      <c r="B9" s="24" t="s">
        <v>8</v>
      </c>
      <c r="C9" s="26">
        <f>C5+39</f>
        <v>44707</v>
      </c>
      <c r="E9" s="25" t="s">
        <v>13</v>
      </c>
      <c r="F9" s="44">
        <v>44749</v>
      </c>
      <c r="G9" s="45">
        <v>44805</v>
      </c>
      <c r="H9" s="44">
        <v>44749</v>
      </c>
      <c r="I9" s="45">
        <v>44805</v>
      </c>
      <c r="J9" s="44">
        <v>44749</v>
      </c>
      <c r="K9" s="45">
        <v>44805</v>
      </c>
    </row>
    <row r="10" spans="2:11" x14ac:dyDescent="0.3">
      <c r="B10" s="24" t="s">
        <v>23</v>
      </c>
      <c r="C10" s="26">
        <f>C5+49</f>
        <v>44717</v>
      </c>
      <c r="E10" s="25" t="s">
        <v>37</v>
      </c>
      <c r="F10" s="44">
        <v>44856</v>
      </c>
      <c r="G10" s="45">
        <v>44872</v>
      </c>
      <c r="H10" s="44">
        <v>44856</v>
      </c>
      <c r="I10" s="45">
        <v>44872</v>
      </c>
      <c r="J10" s="44">
        <v>44856</v>
      </c>
      <c r="K10" s="45">
        <v>44872</v>
      </c>
    </row>
    <row r="11" spans="2:11" x14ac:dyDescent="0.3">
      <c r="B11" s="24" t="s">
        <v>7</v>
      </c>
      <c r="C11" s="26">
        <f>C5+50</f>
        <v>44718</v>
      </c>
      <c r="E11" s="25" t="s">
        <v>10</v>
      </c>
      <c r="F11" s="44">
        <v>44912</v>
      </c>
      <c r="G11" s="45">
        <v>44929</v>
      </c>
      <c r="H11" s="44">
        <v>44912</v>
      </c>
      <c r="I11" s="45">
        <v>44929</v>
      </c>
      <c r="J11" s="44">
        <v>44912</v>
      </c>
      <c r="K11" s="45">
        <v>44929</v>
      </c>
    </row>
    <row r="12" spans="2:11" x14ac:dyDescent="0.3">
      <c r="B12" s="24" t="s">
        <v>24</v>
      </c>
      <c r="C12" s="26">
        <f>DATE(_Annee,7,14)</f>
        <v>44756</v>
      </c>
      <c r="E12" s="25" t="s">
        <v>11</v>
      </c>
      <c r="F12" s="44">
        <v>44961</v>
      </c>
      <c r="G12" s="45">
        <v>44977</v>
      </c>
      <c r="H12" s="44">
        <v>44968</v>
      </c>
      <c r="I12" s="45">
        <v>44984</v>
      </c>
      <c r="J12" s="44">
        <v>44975</v>
      </c>
      <c r="K12" s="45">
        <v>44991</v>
      </c>
    </row>
    <row r="13" spans="2:11" x14ac:dyDescent="0.3">
      <c r="B13" s="24" t="s">
        <v>6</v>
      </c>
      <c r="C13" s="26">
        <f>DATE(_Annee,8,15)</f>
        <v>44788</v>
      </c>
      <c r="E13" s="25" t="s">
        <v>12</v>
      </c>
      <c r="F13" s="44">
        <v>45024</v>
      </c>
      <c r="G13" s="45">
        <v>45040</v>
      </c>
      <c r="H13" s="44">
        <v>45031</v>
      </c>
      <c r="I13" s="45">
        <v>45048</v>
      </c>
      <c r="J13" s="44">
        <v>45038</v>
      </c>
      <c r="K13" s="45">
        <v>45055</v>
      </c>
    </row>
    <row r="14" spans="2:11" x14ac:dyDescent="0.3">
      <c r="B14" s="24" t="s">
        <v>5</v>
      </c>
      <c r="C14" s="26">
        <f>DATE(_Annee,11,1)</f>
        <v>44866</v>
      </c>
      <c r="E14" s="25" t="s">
        <v>38</v>
      </c>
      <c r="F14" s="44">
        <v>45063</v>
      </c>
      <c r="G14" s="45">
        <v>45068</v>
      </c>
      <c r="H14" s="44">
        <v>45063</v>
      </c>
      <c r="I14" s="45">
        <v>45068</v>
      </c>
      <c r="J14" s="44">
        <v>45063</v>
      </c>
      <c r="K14" s="45">
        <v>45068</v>
      </c>
    </row>
    <row r="15" spans="2:11" x14ac:dyDescent="0.3">
      <c r="B15" s="24" t="s">
        <v>25</v>
      </c>
      <c r="C15" s="26">
        <f>DATE(_Annee,11,11)</f>
        <v>44876</v>
      </c>
      <c r="E15" s="25" t="s">
        <v>13</v>
      </c>
      <c r="F15" s="44">
        <v>45115</v>
      </c>
      <c r="G15" s="45"/>
      <c r="H15" s="44">
        <v>45115</v>
      </c>
      <c r="I15" s="45"/>
      <c r="J15" s="44">
        <v>45115</v>
      </c>
      <c r="K15" s="45"/>
    </row>
    <row r="16" spans="2:11" x14ac:dyDescent="0.3">
      <c r="B16" s="24" t="s">
        <v>26</v>
      </c>
      <c r="C16" s="26">
        <f>DATE(_Annee,12,25)</f>
        <v>44920</v>
      </c>
    </row>
    <row r="17" spans="2:11" ht="19.2" x14ac:dyDescent="0.3">
      <c r="E17" s="35" t="s">
        <v>28</v>
      </c>
      <c r="F17" s="63" t="s">
        <v>39</v>
      </c>
      <c r="G17" s="64"/>
      <c r="H17" s="64"/>
      <c r="I17" s="64"/>
      <c r="J17" s="64"/>
      <c r="K17" s="65"/>
    </row>
    <row r="18" spans="2:11" ht="19.2" x14ac:dyDescent="0.3">
      <c r="E18" s="36" t="s">
        <v>29</v>
      </c>
      <c r="F18" s="66" t="s">
        <v>42</v>
      </c>
      <c r="G18" s="67"/>
      <c r="H18" s="67"/>
      <c r="I18" s="67"/>
      <c r="J18" s="67"/>
      <c r="K18" s="68"/>
    </row>
    <row r="19" spans="2:11" ht="19.2" x14ac:dyDescent="0.3">
      <c r="E19" s="37" t="s">
        <v>30</v>
      </c>
      <c r="F19" s="69" t="s">
        <v>43</v>
      </c>
      <c r="G19" s="70"/>
      <c r="H19" s="70"/>
      <c r="I19" s="70"/>
      <c r="J19" s="70"/>
      <c r="K19" s="71"/>
    </row>
    <row r="21" spans="2:11" ht="19.2" x14ac:dyDescent="0.3">
      <c r="B21" s="38" t="s">
        <v>41</v>
      </c>
      <c r="E21" s="38" t="s">
        <v>40</v>
      </c>
      <c r="F21" s="38"/>
    </row>
  </sheetData>
  <mergeCells count="6">
    <mergeCell ref="F19:K19"/>
    <mergeCell ref="F2:G2"/>
    <mergeCell ref="H2:I2"/>
    <mergeCell ref="J2:K2"/>
    <mergeCell ref="F17:K17"/>
    <mergeCell ref="F18:K18"/>
  </mergeCells>
  <hyperlinks>
    <hyperlink ref="E21" r:id="rId1" xr:uid="{5AD02090-7E57-4C16-A723-6174992A36D0}"/>
    <hyperlink ref="B21" r:id="rId2" xr:uid="{FF04AE81-C403-4592-B9A8-B579F6635680}"/>
  </hyperlinks>
  <pageMargins left="0.7" right="0.7" top="0.75" bottom="0.75" header="0.3" footer="0.3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5080E4-063B-40D5-80E3-A5034DFCEE72}">
  <dimension ref="B2:D3"/>
  <sheetViews>
    <sheetView showGridLines="0" workbookViewId="0">
      <selection activeCell="D4" sqref="D4"/>
    </sheetView>
  </sheetViews>
  <sheetFormatPr baseColWidth="10" defaultColWidth="11.44140625" defaultRowHeight="14.4" x14ac:dyDescent="0.3"/>
  <cols>
    <col min="1" max="16384" width="11.44140625" style="1"/>
  </cols>
  <sheetData>
    <row r="2" spans="2:4" x14ac:dyDescent="0.3">
      <c r="B2" s="72" t="s">
        <v>15</v>
      </c>
      <c r="C2" s="72"/>
      <c r="D2" s="72"/>
    </row>
    <row r="3" spans="2:4" x14ac:dyDescent="0.3">
      <c r="B3" s="1" t="s">
        <v>14</v>
      </c>
      <c r="C3" s="1" t="s">
        <v>3</v>
      </c>
      <c r="D3" s="1" t="s">
        <v>4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Planning</vt:lpstr>
      <vt:lpstr>Paramètres</vt:lpstr>
      <vt:lpstr>Date</vt:lpstr>
      <vt:lpstr>_Annee</vt:lpstr>
      <vt:lpstr>_Feries</vt:lpstr>
      <vt:lpstr>DVacA</vt:lpstr>
      <vt:lpstr>DVacB</vt:lpstr>
      <vt:lpstr>DVacC</vt:lpstr>
      <vt:lpstr>FVacA</vt:lpstr>
      <vt:lpstr>FVacB</vt:lpstr>
      <vt:lpstr>FVacC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Deydier</dc:creator>
  <cp:lastModifiedBy>JoDan</cp:lastModifiedBy>
  <cp:lastPrinted>2022-05-14T05:22:01Z</cp:lastPrinted>
  <dcterms:created xsi:type="dcterms:W3CDTF">2022-05-13T18:29:48Z</dcterms:created>
  <dcterms:modified xsi:type="dcterms:W3CDTF">2022-05-14T16:44:41Z</dcterms:modified>
</cp:coreProperties>
</file>