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1CE6D205-AFC9-469F-B967-C462F711FAE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ccueil" sheetId="2" r:id="rId1"/>
    <sheet name="Formulaire" sheetId="3" r:id="rId2"/>
    <sheet name="BDD_Stock" sheetId="5" r:id="rId3"/>
    <sheet name="Paramètres" sheetId="4" r:id="rId4"/>
  </sheets>
  <definedNames>
    <definedName name="frm_Auteur">Formulaire!$E$10</definedName>
    <definedName name="frm_Date">Formulaire!$G$10</definedName>
    <definedName name="frm_Fournisseur">Formulaire!$E$14</definedName>
    <definedName name="frm_Marque">Formulaire!$G$14</definedName>
    <definedName name="frm_NumSerie">Formulaire!$G$18</definedName>
    <definedName name="frm_PUHT">Formulaire!$G$22</definedName>
    <definedName name="frm_Qte">Formulaire!$E$22</definedName>
    <definedName name="frm_TypeMat">Formulaire!$E$18</definedName>
  </definedNames>
  <calcPr calcId="191029"/>
  <pivotCaches>
    <pivotCache cacheId="27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9" i="5" l="1"/>
  <c r="K10" i="5"/>
  <c r="K11" i="5"/>
  <c r="K12" i="5"/>
  <c r="K13" i="5"/>
  <c r="K14" i="5"/>
  <c r="K15" i="5"/>
  <c r="K16" i="5"/>
  <c r="K17" i="5"/>
  <c r="K18" i="5"/>
  <c r="K19" i="5"/>
  <c r="K20" i="5"/>
  <c r="K21" i="5"/>
  <c r="K22" i="5"/>
  <c r="K23" i="5"/>
  <c r="K24" i="5"/>
  <c r="K25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  <c r="K39" i="5"/>
  <c r="K40" i="5"/>
  <c r="K41" i="5"/>
  <c r="K42" i="5"/>
  <c r="K43" i="5"/>
  <c r="K44" i="5"/>
  <c r="K45" i="5"/>
  <c r="K46" i="5"/>
  <c r="K47" i="5"/>
  <c r="K48" i="5"/>
  <c r="K49" i="5"/>
  <c r="K50" i="5"/>
  <c r="K51" i="5"/>
  <c r="K52" i="5"/>
  <c r="K53" i="5"/>
  <c r="K54" i="5"/>
  <c r="K55" i="5"/>
  <c r="K56" i="5"/>
  <c r="K57" i="5"/>
  <c r="K58" i="5"/>
  <c r="K59" i="5"/>
  <c r="K60" i="5"/>
  <c r="K61" i="5"/>
  <c r="K62" i="5"/>
  <c r="K63" i="5"/>
  <c r="K64" i="5"/>
  <c r="K65" i="5"/>
  <c r="K66" i="5"/>
  <c r="K67" i="5"/>
  <c r="K68" i="5"/>
  <c r="K69" i="5"/>
  <c r="K70" i="5"/>
  <c r="K71" i="5"/>
  <c r="K72" i="5"/>
  <c r="K73" i="5"/>
  <c r="K74" i="5"/>
  <c r="K75" i="5"/>
  <c r="K76" i="5"/>
  <c r="K77" i="5"/>
  <c r="K78" i="5"/>
  <c r="K79" i="5"/>
  <c r="K80" i="5"/>
  <c r="K81" i="5"/>
  <c r="K82" i="5"/>
  <c r="K83" i="5"/>
  <c r="K84" i="5"/>
  <c r="K85" i="5"/>
  <c r="K86" i="5"/>
  <c r="K87" i="5"/>
  <c r="K88" i="5"/>
  <c r="K89" i="5"/>
  <c r="K90" i="5"/>
  <c r="K91" i="5"/>
  <c r="K92" i="5"/>
  <c r="K93" i="5"/>
  <c r="K94" i="5"/>
  <c r="K95" i="5"/>
  <c r="K96" i="5"/>
  <c r="K97" i="5"/>
  <c r="K98" i="5"/>
  <c r="K99" i="5"/>
  <c r="K100" i="5"/>
  <c r="K101" i="5"/>
  <c r="K102" i="5"/>
  <c r="K103" i="5"/>
  <c r="K104" i="5"/>
  <c r="K105" i="5"/>
  <c r="K106" i="5"/>
  <c r="K107" i="5"/>
  <c r="K108" i="5"/>
  <c r="K109" i="5"/>
  <c r="K110" i="5"/>
  <c r="K111" i="5"/>
  <c r="K112" i="5"/>
  <c r="K113" i="5"/>
  <c r="K114" i="5"/>
  <c r="K115" i="5"/>
  <c r="K116" i="5"/>
  <c r="K117" i="5"/>
  <c r="K118" i="5"/>
  <c r="K119" i="5"/>
  <c r="K120" i="5"/>
  <c r="K121" i="5"/>
  <c r="K122" i="5"/>
  <c r="K123" i="5"/>
  <c r="K124" i="5"/>
  <c r="K125" i="5"/>
  <c r="K126" i="5"/>
  <c r="K127" i="5"/>
  <c r="K128" i="5"/>
  <c r="K129" i="5"/>
  <c r="K130" i="5"/>
  <c r="K131" i="5"/>
  <c r="K132" i="5"/>
  <c r="K133" i="5"/>
  <c r="K134" i="5"/>
  <c r="K135" i="5"/>
  <c r="K136" i="5"/>
  <c r="K137" i="5"/>
  <c r="K138" i="5"/>
  <c r="K139" i="5"/>
  <c r="K140" i="5"/>
  <c r="K141" i="5"/>
  <c r="K142" i="5"/>
  <c r="K143" i="5"/>
  <c r="K144" i="5"/>
  <c r="K145" i="5"/>
  <c r="K146" i="5"/>
  <c r="K147" i="5"/>
  <c r="K148" i="5"/>
  <c r="K149" i="5"/>
  <c r="K150" i="5"/>
  <c r="K151" i="5"/>
  <c r="K152" i="5"/>
  <c r="K153" i="5"/>
  <c r="K154" i="5"/>
  <c r="K155" i="5"/>
  <c r="K156" i="5"/>
  <c r="K157" i="5"/>
  <c r="K158" i="5"/>
  <c r="K159" i="5"/>
  <c r="K160" i="5"/>
  <c r="K161" i="5"/>
  <c r="K162" i="5"/>
  <c r="K163" i="5"/>
  <c r="K164" i="5"/>
  <c r="K165" i="5"/>
  <c r="K166" i="5"/>
  <c r="K167" i="5"/>
  <c r="K168" i="5"/>
  <c r="K169" i="5"/>
  <c r="K170" i="5"/>
  <c r="K171" i="5"/>
  <c r="K172" i="5"/>
  <c r="K173" i="5"/>
  <c r="K174" i="5"/>
  <c r="K175" i="5"/>
  <c r="K176" i="5"/>
  <c r="K177" i="5"/>
  <c r="K178" i="5"/>
  <c r="K179" i="5"/>
  <c r="K180" i="5"/>
  <c r="K181" i="5"/>
  <c r="K182" i="5"/>
  <c r="K183" i="5"/>
  <c r="K184" i="5"/>
  <c r="K185" i="5"/>
  <c r="K186" i="5"/>
  <c r="K187" i="5"/>
  <c r="K188" i="5"/>
  <c r="K189" i="5"/>
  <c r="K190" i="5"/>
  <c r="K191" i="5"/>
  <c r="K192" i="5"/>
  <c r="K193" i="5"/>
  <c r="K194" i="5"/>
  <c r="K195" i="5"/>
  <c r="K196" i="5"/>
  <c r="E8" i="2" l="1"/>
  <c r="B8" i="2"/>
  <c r="C5" i="2"/>
</calcChain>
</file>

<file path=xl/sharedStrings.xml><?xml version="1.0" encoding="utf-8"?>
<sst xmlns="http://schemas.openxmlformats.org/spreadsheetml/2006/main" count="868" uniqueCount="140">
  <si>
    <t>Date d'entrée</t>
  </si>
  <si>
    <t>Matériel</t>
  </si>
  <si>
    <t>Numéro de série</t>
  </si>
  <si>
    <t>Fournisseur</t>
  </si>
  <si>
    <t>PUHT</t>
  </si>
  <si>
    <t>Client</t>
  </si>
  <si>
    <t>Projet</t>
  </si>
  <si>
    <t>STOCK</t>
  </si>
  <si>
    <t>VISUAL IMPACT</t>
  </si>
  <si>
    <t>Date de sortie</t>
  </si>
  <si>
    <t>MERCATEO</t>
  </si>
  <si>
    <t>Câble video BNC 75 Ohm 2 m</t>
  </si>
  <si>
    <t>Entrée</t>
  </si>
  <si>
    <t>311L1160000415</t>
  </si>
  <si>
    <t>Be Quiet Dark Power Pro 12 120</t>
  </si>
  <si>
    <t xml:space="preserve">Shiverpeaks Basic-S BNC femelle </t>
  </si>
  <si>
    <t>Blackmagic decklink Quad 2</t>
  </si>
  <si>
    <t>Sortie</t>
  </si>
  <si>
    <t>Entrée en stock</t>
  </si>
  <si>
    <t>Fournisseurs</t>
  </si>
  <si>
    <t>ACME</t>
  </si>
  <si>
    <t>LDLC</t>
  </si>
  <si>
    <t>APLUS</t>
  </si>
  <si>
    <t>LAMBDATEK</t>
  </si>
  <si>
    <t>SPHEREA</t>
  </si>
  <si>
    <t>RS</t>
  </si>
  <si>
    <t>STREAMING VALLEY</t>
  </si>
  <si>
    <t>SYSTOLIC</t>
  </si>
  <si>
    <t>STEMMER IMAGING</t>
  </si>
  <si>
    <t>BECKHOFF</t>
  </si>
  <si>
    <t>DELL</t>
  </si>
  <si>
    <t>DIDACT</t>
  </si>
  <si>
    <t>DIGITAL FACTORY</t>
  </si>
  <si>
    <t>ERARD</t>
  </si>
  <si>
    <t>EDMUND OPTICS</t>
  </si>
  <si>
    <t>Qté entrée</t>
  </si>
  <si>
    <t>Prix unitaire HT</t>
  </si>
  <si>
    <t>VG2039063</t>
  </si>
  <si>
    <t>VG2039039</t>
  </si>
  <si>
    <t>VG2039074</t>
  </si>
  <si>
    <t>VG2039109</t>
  </si>
  <si>
    <t>VG2039126</t>
  </si>
  <si>
    <t>VG2039058</t>
  </si>
  <si>
    <t>VG2039091</t>
  </si>
  <si>
    <t>VG2039056</t>
  </si>
  <si>
    <t>VG2039020</t>
  </si>
  <si>
    <t>VG2039035</t>
  </si>
  <si>
    <t>ROLLERBOX</t>
  </si>
  <si>
    <t>ADM21</t>
  </si>
  <si>
    <t>CP France</t>
  </si>
  <si>
    <t>MAXON</t>
  </si>
  <si>
    <t>THALES</t>
  </si>
  <si>
    <t>ATREÏD</t>
  </si>
  <si>
    <t>ROSIER MECATRONIQUE</t>
  </si>
  <si>
    <t>SCHNEIDER</t>
  </si>
  <si>
    <t>SECOMP</t>
  </si>
  <si>
    <t>PAX11026</t>
  </si>
  <si>
    <t>PAX11097</t>
  </si>
  <si>
    <t>PAX11115</t>
  </si>
  <si>
    <t>PAX11150</t>
  </si>
  <si>
    <t>PAX11157</t>
  </si>
  <si>
    <t>Westinghouse Mondragon</t>
  </si>
  <si>
    <t>Qté restante2</t>
  </si>
  <si>
    <t>Clients</t>
  </si>
  <si>
    <t>Endel SRA</t>
  </si>
  <si>
    <t>Alstom</t>
  </si>
  <si>
    <t>Intercontrole</t>
  </si>
  <si>
    <t>Auteur</t>
  </si>
  <si>
    <t>EME</t>
  </si>
  <si>
    <t>ABO</t>
  </si>
  <si>
    <t>FFO</t>
  </si>
  <si>
    <t>MDG</t>
  </si>
  <si>
    <t>PPA</t>
  </si>
  <si>
    <t>LGO</t>
  </si>
  <si>
    <t>XBE</t>
  </si>
  <si>
    <t>KAN</t>
  </si>
  <si>
    <t>Auteurs</t>
  </si>
  <si>
    <t>Marque</t>
  </si>
  <si>
    <t>StarTech</t>
  </si>
  <si>
    <t>Câble adaptateur 91 cm USB &gt; Série RS232</t>
  </si>
  <si>
    <t>Câble adaptateur 91 cm USB &gt; Série RS233</t>
  </si>
  <si>
    <t>00/00/0000</t>
  </si>
  <si>
    <t>Câble d'acquisition video USB - S-Video - Composite</t>
  </si>
  <si>
    <t>Inogeni</t>
  </si>
  <si>
    <t>Convertisseur VGA &gt; USB 3.0 1080p60</t>
  </si>
  <si>
    <t>Euresys</t>
  </si>
  <si>
    <t>Carte d'acquisition vidéo Picolo Alert PCIe</t>
  </si>
  <si>
    <t>Nombre d'articles</t>
  </si>
  <si>
    <t>Valeur HT</t>
  </si>
  <si>
    <t>Stock au:</t>
  </si>
  <si>
    <t>Hemeria Services</t>
  </si>
  <si>
    <t>Onet</t>
  </si>
  <si>
    <t>Blackmagic design</t>
  </si>
  <si>
    <t>Cable Din1.0/2.3 to BNC Female 200mm</t>
  </si>
  <si>
    <t>Dell</t>
  </si>
  <si>
    <t>Ordinateur portable Vostro 3500</t>
  </si>
  <si>
    <t>Câble de moniteur Video-DVI-D Dual Link 2 m</t>
  </si>
  <si>
    <t>Roline</t>
  </si>
  <si>
    <t>Câble HDMI HighSpeed + Ethernet, M/M  arg/noir  2m</t>
  </si>
  <si>
    <t>Value</t>
  </si>
  <si>
    <t>Câble DisplayPort DP-HDTV M/M 1,5 m</t>
  </si>
  <si>
    <t>Trendnet</t>
  </si>
  <si>
    <t>Adaptateur USB 3,0 &gt; Gigabit Ethernet</t>
  </si>
  <si>
    <t>RA1624U300564</t>
  </si>
  <si>
    <t>ASRock</t>
  </si>
  <si>
    <t>SLI HB Bridge 2S card</t>
  </si>
  <si>
    <t>68C0XB001231</t>
  </si>
  <si>
    <t>68C0XB001236</t>
  </si>
  <si>
    <t>Câble d'acquisition audio/video USB - S-Video/Composite vers USB</t>
  </si>
  <si>
    <t>Adaptateur USB  vers série RS232 DB9 avec câble détachable</t>
  </si>
  <si>
    <t>Convertisseur USB 2.0 &gt; 4xRS232</t>
  </si>
  <si>
    <t>Konig electronic</t>
  </si>
  <si>
    <t>Câble adaptateur USB &gt; 4 série</t>
  </si>
  <si>
    <t>Camera HD infrarouge étanche</t>
  </si>
  <si>
    <t>HD Camera</t>
  </si>
  <si>
    <t>NVIDIA</t>
  </si>
  <si>
    <t>Carte graphique Quadro P400 V2</t>
  </si>
  <si>
    <t>PG178HK14220000131</t>
  </si>
  <si>
    <t>Câble de charge type A mâle / Micro USB 2.0 mâle 1 m</t>
  </si>
  <si>
    <t>Connecteur RCA Mâle - BNC  Mâle</t>
  </si>
  <si>
    <t>790-2809</t>
  </si>
  <si>
    <t>1 A2iVideoLight + INOGENI (SRA-3096)</t>
  </si>
  <si>
    <t>86LHRF3</t>
  </si>
  <si>
    <t>A2iVideo 2 voies (0000014101)</t>
  </si>
  <si>
    <t>20704 - Baies tube fuite joint cuve</t>
  </si>
  <si>
    <t>Thales</t>
  </si>
  <si>
    <t>Dongle USB</t>
  </si>
  <si>
    <t>Aten</t>
  </si>
  <si>
    <t>VS162 2-Port DVI Audio/VideoSplitter</t>
  </si>
  <si>
    <t>Adaptateur BNC fem vers Cinch/RCA fem</t>
  </si>
  <si>
    <t>Tru Components</t>
  </si>
  <si>
    <r>
      <t>Auteur</t>
    </r>
    <r>
      <rPr>
        <sz val="13"/>
        <color rgb="FFFF0000"/>
        <rFont val="Calibri"/>
        <family val="2"/>
        <scheme val="minor"/>
      </rPr>
      <t>*</t>
    </r>
  </si>
  <si>
    <r>
      <t>Date</t>
    </r>
    <r>
      <rPr>
        <sz val="13"/>
        <color rgb="FFFF0000"/>
        <rFont val="Calibri"/>
        <family val="2"/>
        <scheme val="minor"/>
      </rPr>
      <t>*</t>
    </r>
  </si>
  <si>
    <r>
      <t>Fournisseur</t>
    </r>
    <r>
      <rPr>
        <sz val="13"/>
        <color rgb="FFFF0000"/>
        <rFont val="Calibri"/>
        <family val="2"/>
        <scheme val="minor"/>
      </rPr>
      <t>*</t>
    </r>
  </si>
  <si>
    <r>
      <t>Type de matériel</t>
    </r>
    <r>
      <rPr>
        <sz val="13"/>
        <color rgb="FFFF0000"/>
        <rFont val="Calibri"/>
        <family val="2"/>
        <scheme val="minor"/>
      </rPr>
      <t>*</t>
    </r>
  </si>
  <si>
    <r>
      <t>Quantité</t>
    </r>
    <r>
      <rPr>
        <sz val="13"/>
        <color rgb="FFFF0000"/>
        <rFont val="Calibri"/>
        <family val="2"/>
        <scheme val="minor"/>
      </rPr>
      <t>*</t>
    </r>
  </si>
  <si>
    <t>* Champ obligatoire</t>
  </si>
  <si>
    <t>Auteur2</t>
  </si>
  <si>
    <t>Total général</t>
  </si>
  <si>
    <t>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</si>
</sst>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32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3"/>
      <color theme="4"/>
      <name val="Calibri"/>
      <family val="2"/>
      <scheme val="minor"/>
    </font>
    <font>
      <sz val="13"/>
      <color theme="1"/>
      <name val="Calibri"/>
      <family val="2"/>
      <scheme val="minor"/>
    </font>
    <font>
      <b/>
      <i/>
      <sz val="18"/>
      <color theme="9" tint="0.39997558519241921"/>
      <name val="Calibri"/>
      <family val="2"/>
      <scheme val="minor"/>
    </font>
    <font>
      <b/>
      <i/>
      <sz val="18"/>
      <color rgb="FFF2A396"/>
      <name val="Calibri"/>
      <family val="2"/>
      <scheme val="minor"/>
    </font>
    <font>
      <b/>
      <sz val="13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22"/>
      <color rgb="FFFFC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3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D4B8FE"/>
        <bgColor indexed="64"/>
      </patternFill>
    </fill>
    <fill>
      <patternFill patternType="solid">
        <fgColor rgb="FF00666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9999"/>
        <bgColor indexed="64"/>
      </patternFill>
    </fill>
  </fills>
  <borders count="27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C000"/>
      </left>
      <right/>
      <top/>
      <bottom/>
      <diagonal/>
    </border>
    <border>
      <left/>
      <right/>
      <top style="thick">
        <color rgb="FFFFC000"/>
      </top>
      <bottom/>
      <diagonal/>
    </border>
    <border>
      <left style="thick">
        <color rgb="FFFFC000"/>
      </left>
      <right/>
      <top style="thick">
        <color rgb="FFFFC000"/>
      </top>
      <bottom style="thick">
        <color rgb="FFFFC000"/>
      </bottom>
      <diagonal/>
    </border>
    <border>
      <left/>
      <right/>
      <top style="thick">
        <color rgb="FFFFC000"/>
      </top>
      <bottom style="thick">
        <color rgb="FFFFC000"/>
      </bottom>
      <diagonal/>
    </border>
    <border>
      <left style="dotted">
        <color theme="0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6" borderId="0" xfId="0" applyFill="1"/>
    <xf numFmtId="0" fontId="0" fillId="6" borderId="0" xfId="0" applyFill="1" applyAlignment="1">
      <alignment vertical="center"/>
    </xf>
    <xf numFmtId="0" fontId="5" fillId="6" borderId="0" xfId="0" applyFont="1" applyFill="1" applyAlignment="1">
      <alignment vertical="center"/>
    </xf>
    <xf numFmtId="49" fontId="6" fillId="4" borderId="0" xfId="0" applyNumberFormat="1" applyFont="1" applyFill="1" applyAlignment="1" applyProtection="1">
      <alignment horizontal="center" vertical="center"/>
      <protection locked="0"/>
    </xf>
    <xf numFmtId="2" fontId="6" fillId="4" borderId="0" xfId="0" applyNumberFormat="1" applyFont="1" applyFill="1" applyAlignment="1" applyProtection="1">
      <alignment horizontal="center" vertical="center"/>
      <protection locked="0"/>
    </xf>
    <xf numFmtId="0" fontId="6" fillId="0" borderId="0" xfId="0" applyFont="1" applyAlignment="1">
      <alignment horizontal="center" vertical="center"/>
    </xf>
    <xf numFmtId="1" fontId="6" fillId="4" borderId="0" xfId="0" applyNumberFormat="1" applyFont="1" applyFill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left" vertical="center" wrapText="1"/>
      <protection locked="0"/>
    </xf>
    <xf numFmtId="0" fontId="0" fillId="7" borderId="0" xfId="0" applyFill="1"/>
    <xf numFmtId="0" fontId="2" fillId="7" borderId="0" xfId="0" applyFont="1" applyFill="1" applyAlignment="1">
      <alignment horizontal="center" vertical="center"/>
    </xf>
    <xf numFmtId="0" fontId="0" fillId="8" borderId="0" xfId="0" applyFill="1"/>
    <xf numFmtId="0" fontId="3" fillId="0" borderId="0" xfId="0" applyFont="1" applyAlignment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14" fontId="6" fillId="0" borderId="0" xfId="0" applyNumberFormat="1" applyFont="1" applyAlignment="1" applyProtection="1">
      <alignment horizontal="center" vertical="center"/>
      <protection locked="0"/>
    </xf>
    <xf numFmtId="0" fontId="1" fillId="0" borderId="7" xfId="0" applyFont="1" applyBorder="1" applyAlignment="1">
      <alignment vertical="center"/>
    </xf>
    <xf numFmtId="0" fontId="0" fillId="0" borderId="0" xfId="0" applyFill="1"/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/>
    <xf numFmtId="0" fontId="0" fillId="6" borderId="0" xfId="0" applyFill="1" applyAlignment="1">
      <alignment vertical="center"/>
    </xf>
    <xf numFmtId="0" fontId="0" fillId="7" borderId="0" xfId="0" applyFill="1"/>
    <xf numFmtId="14" fontId="0" fillId="0" borderId="0" xfId="0" applyNumberFormat="1" applyFont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6" borderId="0" xfId="0" applyFill="1" applyBorder="1" applyAlignment="1">
      <alignment vertical="center"/>
    </xf>
    <xf numFmtId="0" fontId="0" fillId="6" borderId="13" xfId="0" applyFill="1" applyBorder="1" applyAlignment="1">
      <alignment vertical="center"/>
    </xf>
    <xf numFmtId="0" fontId="0" fillId="6" borderId="18" xfId="0" applyFill="1" applyBorder="1" applyAlignment="1">
      <alignment vertical="center"/>
    </xf>
    <xf numFmtId="0" fontId="0" fillId="6" borderId="17" xfId="0" applyFill="1" applyBorder="1" applyAlignment="1">
      <alignment vertical="center"/>
    </xf>
    <xf numFmtId="0" fontId="10" fillId="12" borderId="24" xfId="0" applyFont="1" applyFill="1" applyBorder="1" applyAlignment="1">
      <alignment horizontal="right" vertical="center"/>
    </xf>
    <xf numFmtId="0" fontId="6" fillId="0" borderId="0" xfId="0" applyFont="1" applyFill="1" applyAlignment="1" applyProtection="1">
      <alignment horizontal="center" vertical="center"/>
      <protection locked="0"/>
    </xf>
    <xf numFmtId="164" fontId="11" fillId="9" borderId="0" xfId="0" applyNumberFormat="1" applyFont="1" applyFill="1" applyBorder="1" applyAlignment="1">
      <alignment horizontal="center" vertical="center"/>
    </xf>
    <xf numFmtId="3" fontId="11" fillId="11" borderId="0" xfId="0" applyNumberFormat="1" applyFont="1" applyFill="1" applyBorder="1" applyAlignment="1">
      <alignment horizontal="center" vertical="center"/>
    </xf>
    <xf numFmtId="0" fontId="4" fillId="13" borderId="0" xfId="0" applyFont="1" applyFill="1" applyBorder="1" applyAlignment="1">
      <alignment horizontal="left" vertical="center"/>
    </xf>
    <xf numFmtId="0" fontId="4" fillId="10" borderId="0" xfId="0" applyFont="1" applyFill="1" applyBorder="1" applyAlignment="1">
      <alignment horizontal="left" vertical="center"/>
    </xf>
    <xf numFmtId="0" fontId="2" fillId="7" borderId="0" xfId="0" applyFont="1" applyFill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8" fillId="6" borderId="1" xfId="0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0" fillId="6" borderId="0" xfId="0" applyFill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4" fillId="3" borderId="19" xfId="0" applyFont="1" applyFill="1" applyBorder="1" applyAlignment="1">
      <alignment horizontal="left" vertical="center"/>
    </xf>
    <xf numFmtId="0" fontId="4" fillId="3" borderId="21" xfId="0" applyFont="1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4" fillId="3" borderId="20" xfId="0" applyFont="1" applyFill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4" fillId="3" borderId="16" xfId="0" applyFont="1" applyFill="1" applyBorder="1" applyAlignment="1">
      <alignment horizontal="left" vertical="center"/>
    </xf>
    <xf numFmtId="0" fontId="4" fillId="3" borderId="12" xfId="0" applyFont="1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14" fontId="0" fillId="0" borderId="6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horizontal="right" vertical="center"/>
    </xf>
    <xf numFmtId="2" fontId="0" fillId="0" borderId="4" xfId="0" applyNumberFormat="1" applyFont="1" applyBorder="1" applyAlignment="1">
      <alignment horizontal="right" vertical="center"/>
    </xf>
    <xf numFmtId="14" fontId="0" fillId="0" borderId="4" xfId="0" applyNumberFormat="1" applyFont="1" applyBorder="1" applyAlignment="1">
      <alignment horizontal="center" vertical="center" wrapText="1"/>
    </xf>
    <xf numFmtId="14" fontId="0" fillId="0" borderId="4" xfId="0" applyNumberFormat="1" applyFont="1" applyBorder="1" applyAlignment="1">
      <alignment horizontal="center" vertical="center"/>
    </xf>
    <xf numFmtId="1" fontId="0" fillId="0" borderId="4" xfId="0" applyNumberFormat="1" applyFont="1" applyBorder="1" applyAlignment="1">
      <alignment horizontal="center" vertical="center" wrapText="1"/>
    </xf>
    <xf numFmtId="14" fontId="0" fillId="0" borderId="6" xfId="0" applyNumberFormat="1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2" borderId="4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center" vertical="center"/>
    </xf>
    <xf numFmtId="14" fontId="0" fillId="0" borderId="26" xfId="0" applyNumberFormat="1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9" fillId="5" borderId="10" xfId="0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/>
    </xf>
    <xf numFmtId="14" fontId="9" fillId="5" borderId="7" xfId="0" applyNumberFormat="1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2" fontId="0" fillId="0" borderId="2" xfId="0" applyNumberFormat="1" applyBorder="1" applyAlignment="1">
      <alignment horizontal="right" vertical="center"/>
    </xf>
    <xf numFmtId="14" fontId="0" fillId="0" borderId="2" xfId="0" applyNumberFormat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0" xfId="0" applyFill="1" applyBorder="1"/>
    <xf numFmtId="0" fontId="0" fillId="0" borderId="22" xfId="0" applyFill="1" applyBorder="1"/>
    <xf numFmtId="0" fontId="0" fillId="0" borderId="23" xfId="0" applyFill="1" applyBorder="1"/>
    <xf numFmtId="14" fontId="12" fillId="0" borderId="25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right" vertical="center" indent="1"/>
    </xf>
    <xf numFmtId="0" fontId="0" fillId="0" borderId="0" xfId="0" applyFill="1" applyBorder="1" applyAlignment="1">
      <alignment horizontal="right" vertical="center" indent="1"/>
    </xf>
    <xf numFmtId="3" fontId="0" fillId="0" borderId="0" xfId="0" applyNumberFormat="1" applyFill="1" applyAlignment="1">
      <alignment horizontal="right" vertical="center" indent="1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40">
    <dxf>
      <fill>
        <patternFill>
          <bgColor theme="9" tint="0.39994506668294322"/>
        </patternFill>
      </fill>
    </dxf>
    <dxf>
      <font>
        <b val="0"/>
        <i/>
      </font>
      <fill>
        <patternFill>
          <bgColor rgb="FFF2A396"/>
        </patternFill>
      </fill>
    </dxf>
    <dxf>
      <alignment horizontal="center" indent="0"/>
    </dxf>
    <dxf>
      <alignment horizontal="center" indent="0"/>
    </dxf>
    <dxf>
      <alignment horizontal="right" vertical="center" indent="1"/>
    </dxf>
    <dxf>
      <alignment horizontal="right" vertical="center" indent="1"/>
    </dxf>
    <dxf>
      <alignment horizontal="right" vertical="center" indent="1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/>
        <right/>
        <top style="hair">
          <color indexed="64"/>
        </top>
        <bottom/>
        <vertical/>
        <horizontal/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hair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hair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/>
        <right/>
        <top style="hair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/>
        <top style="hair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alignment horizontal="right" vertical="center" textRotation="0" wrapText="0" indent="0" justifyLastLine="0" shrinkToFit="0" readingOrder="0"/>
      <border diagonalUp="0" diagonalDown="0">
        <left/>
        <right/>
        <top style="hair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hair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right" vertical="center" textRotation="0" wrapText="0" indent="0" justifyLastLine="0" shrinkToFit="0" readingOrder="0"/>
      <border diagonalUp="0" diagonalDown="0">
        <left/>
        <right/>
        <top style="hair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/>
        <right/>
        <top style="hair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hair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hair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 style="hair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</dxf>
  </dxfs>
  <tableStyles count="1" defaultTableStyle="TableStyleMedium2" defaultPivotStyle="PivotStyleLight16">
    <tableStyle name="Style de tableau 1" pivot="0" count="0" xr9:uid="{00000000-0011-0000-FFFF-FFFF00000000}"/>
  </tableStyles>
  <colors>
    <mruColors>
      <color rgb="FF009999"/>
      <color rgb="FF006666"/>
      <color rgb="FFD4B8FE"/>
      <color rgb="FFFFFF99"/>
      <color rgb="FF00FFCC"/>
      <color rgb="FFFF4B4B"/>
      <color rgb="FF000000"/>
      <color rgb="FFFF8181"/>
      <color rgb="FFF2A396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375284</xdr:colOff>
      <xdr:row>1</xdr:row>
      <xdr:rowOff>60959</xdr:rowOff>
    </xdr:from>
    <xdr:to>
      <xdr:col>1</xdr:col>
      <xdr:colOff>1815284</xdr:colOff>
      <xdr:row>2</xdr:row>
      <xdr:rowOff>39959</xdr:rowOff>
    </xdr:to>
    <xdr:sp macro="[0]!OuvrirAccueil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02944" y="243839"/>
          <a:ext cx="1440000" cy="360000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00B050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ACCUEIL</a:t>
          </a:r>
        </a:p>
      </xdr:txBody>
    </xdr:sp>
    <xdr:clientData fPrintsWithSheet="0"/>
  </xdr:twoCellAnchor>
  <xdr:twoCellAnchor editAs="absolute">
    <xdr:from>
      <xdr:col>1</xdr:col>
      <xdr:colOff>2051049</xdr:colOff>
      <xdr:row>1</xdr:row>
      <xdr:rowOff>60959</xdr:rowOff>
    </xdr:from>
    <xdr:to>
      <xdr:col>1</xdr:col>
      <xdr:colOff>3491049</xdr:colOff>
      <xdr:row>2</xdr:row>
      <xdr:rowOff>39959</xdr:rowOff>
    </xdr:to>
    <xdr:sp macro="[0]!OuvrirFormulaire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378709" y="243839"/>
          <a:ext cx="1440000" cy="360000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FORMULAIRE</a:t>
          </a:r>
        </a:p>
      </xdr:txBody>
    </xdr:sp>
    <xdr:clientData fPrintsWithSheet="0"/>
  </xdr:twoCellAnchor>
  <xdr:twoCellAnchor editAs="absolute">
    <xdr:from>
      <xdr:col>1</xdr:col>
      <xdr:colOff>3726814</xdr:colOff>
      <xdr:row>1</xdr:row>
      <xdr:rowOff>60959</xdr:rowOff>
    </xdr:from>
    <xdr:to>
      <xdr:col>2</xdr:col>
      <xdr:colOff>998674</xdr:colOff>
      <xdr:row>2</xdr:row>
      <xdr:rowOff>39959</xdr:rowOff>
    </xdr:to>
    <xdr:sp macro="[0]!OuvrirStock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4054474" y="243839"/>
          <a:ext cx="1440000" cy="360000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BDD STOCK</a:t>
          </a:r>
        </a:p>
      </xdr:txBody>
    </xdr:sp>
    <xdr:clientData fPrintsWithSheet="0"/>
  </xdr:twoCellAnchor>
  <xdr:twoCellAnchor editAs="absolute">
    <xdr:from>
      <xdr:col>2</xdr:col>
      <xdr:colOff>1234438</xdr:colOff>
      <xdr:row>1</xdr:row>
      <xdr:rowOff>60959</xdr:rowOff>
    </xdr:from>
    <xdr:to>
      <xdr:col>4</xdr:col>
      <xdr:colOff>632278</xdr:colOff>
      <xdr:row>2</xdr:row>
      <xdr:rowOff>39959</xdr:rowOff>
    </xdr:to>
    <xdr:sp macro="[0]!OuvrirParametres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5730238" y="243839"/>
          <a:ext cx="1440000" cy="360000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PARAMETRES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762000</xdr:colOff>
      <xdr:row>24</xdr:row>
      <xdr:rowOff>0</xdr:rowOff>
    </xdr:from>
    <xdr:to>
      <xdr:col>5</xdr:col>
      <xdr:colOff>10125</xdr:colOff>
      <xdr:row>24</xdr:row>
      <xdr:rowOff>503999</xdr:rowOff>
    </xdr:to>
    <xdr:sp macro="[0]!EntrerArticle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533650" y="4648200"/>
          <a:ext cx="1296000" cy="503999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1800" b="1"/>
            <a:t>Enregistrer</a:t>
          </a:r>
        </a:p>
      </xdr:txBody>
    </xdr:sp>
    <xdr:clientData/>
  </xdr:twoCellAnchor>
  <xdr:twoCellAnchor>
    <xdr:from>
      <xdr:col>6</xdr:col>
      <xdr:colOff>0</xdr:colOff>
      <xdr:row>24</xdr:row>
      <xdr:rowOff>0</xdr:rowOff>
    </xdr:from>
    <xdr:to>
      <xdr:col>6</xdr:col>
      <xdr:colOff>1296000</xdr:colOff>
      <xdr:row>24</xdr:row>
      <xdr:rowOff>503999</xdr:rowOff>
    </xdr:to>
    <xdr:sp macro="[0]!EffacerFormulaire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200525" y="4648200"/>
          <a:ext cx="1296000" cy="503999"/>
        </a:xfrm>
        <a:prstGeom prst="roundRect">
          <a:avLst/>
        </a:prstGeom>
        <a:solidFill>
          <a:srgbClr val="FF4B4B"/>
        </a:solidFill>
        <a:ln w="1270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Effacer</a:t>
          </a:r>
        </a:p>
      </xdr:txBody>
    </xdr:sp>
    <xdr:clientData/>
  </xdr:twoCellAnchor>
  <xdr:twoCellAnchor>
    <xdr:from>
      <xdr:col>1</xdr:col>
      <xdr:colOff>9525</xdr:colOff>
      <xdr:row>1</xdr:row>
      <xdr:rowOff>1</xdr:rowOff>
    </xdr:from>
    <xdr:to>
      <xdr:col>4</xdr:col>
      <xdr:colOff>619875</xdr:colOff>
      <xdr:row>2</xdr:row>
      <xdr:rowOff>191101</xdr:rowOff>
    </xdr:to>
    <xdr:sp macro="[0]!OuvrirAccueil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590550" y="190501"/>
          <a:ext cx="1620000" cy="381600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ACCUEIL</a:t>
          </a:r>
        </a:p>
      </xdr:txBody>
    </xdr:sp>
    <xdr:clientData/>
  </xdr:twoCellAnchor>
  <xdr:twoCellAnchor>
    <xdr:from>
      <xdr:col>4</xdr:col>
      <xdr:colOff>619124</xdr:colOff>
      <xdr:row>1</xdr:row>
      <xdr:rowOff>1</xdr:rowOff>
    </xdr:from>
    <xdr:to>
      <xdr:col>5</xdr:col>
      <xdr:colOff>191249</xdr:colOff>
      <xdr:row>2</xdr:row>
      <xdr:rowOff>191101</xdr:rowOff>
    </xdr:to>
    <xdr:sp macro="[0]!OuvrirFormulaire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2209799" y="190501"/>
          <a:ext cx="1620000" cy="381600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00B050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FORMULAIRE</a:t>
          </a:r>
        </a:p>
      </xdr:txBody>
    </xdr:sp>
    <xdr:clientData/>
  </xdr:twoCellAnchor>
  <xdr:twoCellAnchor>
    <xdr:from>
      <xdr:col>5</xdr:col>
      <xdr:colOff>190499</xdr:colOff>
      <xdr:row>1</xdr:row>
      <xdr:rowOff>0</xdr:rowOff>
    </xdr:from>
    <xdr:to>
      <xdr:col>6</xdr:col>
      <xdr:colOff>1429499</xdr:colOff>
      <xdr:row>2</xdr:row>
      <xdr:rowOff>191100</xdr:rowOff>
    </xdr:to>
    <xdr:sp macro="[0]!OuvrirStock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3829049" y="190500"/>
          <a:ext cx="1620000" cy="381600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BDD STOCK</a:t>
          </a:r>
        </a:p>
      </xdr:txBody>
    </xdr:sp>
    <xdr:clientData/>
  </xdr:twoCellAnchor>
  <xdr:twoCellAnchor>
    <xdr:from>
      <xdr:col>6</xdr:col>
      <xdr:colOff>1428749</xdr:colOff>
      <xdr:row>1</xdr:row>
      <xdr:rowOff>1</xdr:rowOff>
    </xdr:from>
    <xdr:to>
      <xdr:col>9</xdr:col>
      <xdr:colOff>305549</xdr:colOff>
      <xdr:row>2</xdr:row>
      <xdr:rowOff>191101</xdr:rowOff>
    </xdr:to>
    <xdr:sp macro="[0]!OuvrirParametres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5448299" y="190501"/>
          <a:ext cx="1620000" cy="381600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PARAMETRES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</xdr:rowOff>
    </xdr:from>
    <xdr:to>
      <xdr:col>2</xdr:col>
      <xdr:colOff>772275</xdr:colOff>
      <xdr:row>3</xdr:row>
      <xdr:rowOff>1</xdr:rowOff>
    </xdr:to>
    <xdr:sp macro="[0]!OuvrirAccueil" textlink="">
      <xdr:nvSpPr>
        <xdr:cNvPr id="2" name="Rectangle 1">
          <a:extLst>
            <a:ext uri="{FF2B5EF4-FFF2-40B4-BE49-F238E27FC236}">
              <a16:creationId xmlns:a16="http://schemas.microsoft.com/office/drawing/2014/main" id="{6FAAF56B-5369-4072-B98A-2C80E98CD8B0}"/>
            </a:ext>
          </a:extLst>
        </xdr:cNvPr>
        <xdr:cNvSpPr/>
      </xdr:nvSpPr>
      <xdr:spPr>
        <a:xfrm>
          <a:off x="685800" y="182881"/>
          <a:ext cx="1938135" cy="365760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ACCUEIL</a:t>
          </a:r>
        </a:p>
      </xdr:txBody>
    </xdr:sp>
    <xdr:clientData/>
  </xdr:twoCellAnchor>
  <xdr:twoCellAnchor>
    <xdr:from>
      <xdr:col>2</xdr:col>
      <xdr:colOff>771525</xdr:colOff>
      <xdr:row>1</xdr:row>
      <xdr:rowOff>1</xdr:rowOff>
    </xdr:from>
    <xdr:to>
      <xdr:col>3</xdr:col>
      <xdr:colOff>1143750</xdr:colOff>
      <xdr:row>3</xdr:row>
      <xdr:rowOff>1</xdr:rowOff>
    </xdr:to>
    <xdr:sp macro="[0]!OuvrirFormulaire" textlink="">
      <xdr:nvSpPr>
        <xdr:cNvPr id="3" name="Rectangle 2">
          <a:extLst>
            <a:ext uri="{FF2B5EF4-FFF2-40B4-BE49-F238E27FC236}">
              <a16:creationId xmlns:a16="http://schemas.microsoft.com/office/drawing/2014/main" id="{893B7CA4-B888-44D8-A5C7-241E563D8051}"/>
            </a:ext>
          </a:extLst>
        </xdr:cNvPr>
        <xdr:cNvSpPr/>
      </xdr:nvSpPr>
      <xdr:spPr>
        <a:xfrm>
          <a:off x="2623185" y="182881"/>
          <a:ext cx="1652385" cy="365760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FORMULAIRE</a:t>
          </a:r>
        </a:p>
      </xdr:txBody>
    </xdr:sp>
    <xdr:clientData/>
  </xdr:twoCellAnchor>
  <xdr:twoCellAnchor>
    <xdr:from>
      <xdr:col>3</xdr:col>
      <xdr:colOff>1142999</xdr:colOff>
      <xdr:row>1</xdr:row>
      <xdr:rowOff>0</xdr:rowOff>
    </xdr:from>
    <xdr:to>
      <xdr:col>4</xdr:col>
      <xdr:colOff>1296149</xdr:colOff>
      <xdr:row>3</xdr:row>
      <xdr:rowOff>0</xdr:rowOff>
    </xdr:to>
    <xdr:sp macro="[0]!OuvrirAccueil" textlink="">
      <xdr:nvSpPr>
        <xdr:cNvPr id="4" name="Rectangle 3">
          <a:extLst>
            <a:ext uri="{FF2B5EF4-FFF2-40B4-BE49-F238E27FC236}">
              <a16:creationId xmlns:a16="http://schemas.microsoft.com/office/drawing/2014/main" id="{9672879C-E761-404F-BF09-225EF38576A4}"/>
            </a:ext>
          </a:extLst>
        </xdr:cNvPr>
        <xdr:cNvSpPr/>
      </xdr:nvSpPr>
      <xdr:spPr>
        <a:xfrm>
          <a:off x="4274819" y="182880"/>
          <a:ext cx="1661910" cy="365760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00B050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BDD STOCK</a:t>
          </a:r>
        </a:p>
      </xdr:txBody>
    </xdr:sp>
    <xdr:clientData/>
  </xdr:twoCellAnchor>
  <xdr:twoCellAnchor>
    <xdr:from>
      <xdr:col>4</xdr:col>
      <xdr:colOff>1295400</xdr:colOff>
      <xdr:row>1</xdr:row>
      <xdr:rowOff>1</xdr:rowOff>
    </xdr:from>
    <xdr:to>
      <xdr:col>4</xdr:col>
      <xdr:colOff>2915400</xdr:colOff>
      <xdr:row>3</xdr:row>
      <xdr:rowOff>1</xdr:rowOff>
    </xdr:to>
    <xdr:sp macro="[0]!OuvrirParametres" textlink="">
      <xdr:nvSpPr>
        <xdr:cNvPr id="5" name="Rectangle 4">
          <a:extLst>
            <a:ext uri="{FF2B5EF4-FFF2-40B4-BE49-F238E27FC236}">
              <a16:creationId xmlns:a16="http://schemas.microsoft.com/office/drawing/2014/main" id="{D8BB3148-B386-40BD-AEF0-2533175A1221}"/>
            </a:ext>
          </a:extLst>
        </xdr:cNvPr>
        <xdr:cNvSpPr/>
      </xdr:nvSpPr>
      <xdr:spPr>
        <a:xfrm>
          <a:off x="5935980" y="182881"/>
          <a:ext cx="1620000" cy="365760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PARAMETRES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</xdr:rowOff>
    </xdr:from>
    <xdr:to>
      <xdr:col>3</xdr:col>
      <xdr:colOff>96000</xdr:colOff>
      <xdr:row>3</xdr:row>
      <xdr:rowOff>1</xdr:rowOff>
    </xdr:to>
    <xdr:sp macro="[0]!OuvrirAccuei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581025" y="190501"/>
          <a:ext cx="1620000" cy="381000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ACCUEIL</a:t>
          </a:r>
        </a:p>
      </xdr:txBody>
    </xdr:sp>
    <xdr:clientData/>
  </xdr:twoCellAnchor>
  <xdr:twoCellAnchor>
    <xdr:from>
      <xdr:col>3</xdr:col>
      <xdr:colOff>95248</xdr:colOff>
      <xdr:row>1</xdr:row>
      <xdr:rowOff>1</xdr:rowOff>
    </xdr:from>
    <xdr:to>
      <xdr:col>5</xdr:col>
      <xdr:colOff>505573</xdr:colOff>
      <xdr:row>3</xdr:row>
      <xdr:rowOff>1</xdr:rowOff>
    </xdr:to>
    <xdr:sp macro="[0]!OuvrirFormulaire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2200273" y="190501"/>
          <a:ext cx="1620000" cy="381000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FORMULAIRE</a:t>
          </a:r>
        </a:p>
      </xdr:txBody>
    </xdr:sp>
    <xdr:clientData/>
  </xdr:twoCellAnchor>
  <xdr:twoCellAnchor>
    <xdr:from>
      <xdr:col>5</xdr:col>
      <xdr:colOff>504823</xdr:colOff>
      <xdr:row>1</xdr:row>
      <xdr:rowOff>0</xdr:rowOff>
    </xdr:from>
    <xdr:to>
      <xdr:col>8</xdr:col>
      <xdr:colOff>153148</xdr:colOff>
      <xdr:row>3</xdr:row>
      <xdr:rowOff>0</xdr:rowOff>
    </xdr:to>
    <xdr:sp macro="[0]!OuvrirStock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3819523" y="190500"/>
          <a:ext cx="1620000" cy="381000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BDD STOCK</a:t>
          </a:r>
        </a:p>
      </xdr:txBody>
    </xdr:sp>
    <xdr:clientData/>
  </xdr:twoCellAnchor>
  <xdr:twoCellAnchor>
    <xdr:from>
      <xdr:col>8</xdr:col>
      <xdr:colOff>152399</xdr:colOff>
      <xdr:row>1</xdr:row>
      <xdr:rowOff>1</xdr:rowOff>
    </xdr:from>
    <xdr:to>
      <xdr:col>10</xdr:col>
      <xdr:colOff>248399</xdr:colOff>
      <xdr:row>3</xdr:row>
      <xdr:rowOff>1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5438774" y="190501"/>
          <a:ext cx="1620000" cy="381000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00B050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PARAMETRES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695.193564699075" createdVersion="7" refreshedVersion="7" minRefreshableVersion="3" recordCount="188" xr:uid="{0FC0C61A-9CA5-4F08-8A56-893B70385AFF}">
  <cacheSource type="worksheet">
    <worksheetSource name="t_BDD_Stock"/>
  </cacheSource>
  <cacheFields count="13">
    <cacheField name="Auteur" numFmtId="0">
      <sharedItems/>
    </cacheField>
    <cacheField name="Date d'entrée" numFmtId="14">
      <sharedItems containsDate="1" containsMixedTypes="1" minDate="2021-06-03T00:00:00" maxDate="2021-08-26T00:00:00"/>
    </cacheField>
    <cacheField name="Fournisseur" numFmtId="0">
      <sharedItems containsBlank="1"/>
    </cacheField>
    <cacheField name="Marque" numFmtId="0">
      <sharedItems containsBlank="1"/>
    </cacheField>
    <cacheField name="Matériel" numFmtId="0">
      <sharedItems count="30">
        <s v="Câble adaptateur 91 cm USB &gt; Série RS232"/>
        <s v="Câble adaptateur 91 cm USB &gt; Série RS233"/>
        <s v="Câble de moniteur Video-DVI-D Dual Link 2 m"/>
        <s v="Câble d'acquisition audio/video USB - S-Video/Composite vers USB"/>
        <s v="Adaptateur USB  vers série RS232 DB9 avec câble détachable"/>
        <s v="Câble de charge type A mâle / Micro USB 2.0 mâle 1 m"/>
        <s v="Câble adaptateur USB &gt; 4 série"/>
        <s v="Convertisseur USB 2.0 &gt; 4xRS232"/>
        <s v="Adaptateur USB 3,0 &gt; Gigabit Ethernet"/>
        <s v="SLI HB Bridge 2S card"/>
        <s v="Camera HD infrarouge étanche"/>
        <s v="Carte graphique Quadro P400 V2"/>
        <s v="Blackmagic decklink Quad 2"/>
        <s v="Câble HDMI HighSpeed + Ethernet, M/M  arg/noir  2m"/>
        <s v="Câble DisplayPort DP-HDTV M/M 1,5 m"/>
        <s v="Cable Din1.0/2.3 to BNC Female 200mm"/>
        <s v="Câble video BNC 75 Ohm 2 m"/>
        <s v="Be Quiet Dark Power Pro 12 120"/>
        <s v="Shiverpeaks Basic-S BNC femelle "/>
        <s v="Carte d'acquisition vidéo Picolo Alert PCIe"/>
        <s v="VS162 2-Port DVI Audio/VideoSplitter"/>
        <s v="Convertisseur VGA &gt; USB 3.0 1080p60"/>
        <s v="Câble d'acquisition video USB - S-Video - Composite"/>
        <s v="Ordinateur portable Vostro 3500"/>
        <s v="Connecteur RCA Mâle - BNC  Mâle"/>
        <s v="Dongle USB"/>
        <s v="Adaptateur BNC fem vers Cinch/RCA fem"/>
        <s v="azerty" u="1"/>
        <s v="Cable" u="1"/>
        <s v="ruyti" u="1"/>
      </sharedItems>
    </cacheField>
    <cacheField name="Numéro de série" numFmtId="0">
      <sharedItems containsBlank="1" containsMixedTypes="1" containsNumber="1" containsInteger="1" minValue="7609330" maxValue="1920010761"/>
    </cacheField>
    <cacheField name="Qté entrée" numFmtId="0">
      <sharedItems containsSemiMixedTypes="0" containsString="0" containsNumber="1" containsInteger="1" minValue="1" maxValue="1"/>
    </cacheField>
    <cacheField name="PUHT" numFmtId="2">
      <sharedItems containsString="0" containsBlank="1" containsNumber="1" minValue="0.67" maxValue="735"/>
    </cacheField>
    <cacheField name="Date de sortie" numFmtId="0">
      <sharedItems containsNonDate="0" containsDate="1" containsString="0" containsBlank="1" minDate="2021-07-19T00:00:00" maxDate="2021-08-25T00:00:00"/>
    </cacheField>
    <cacheField name="Auteur2" numFmtId="14">
      <sharedItems containsBlank="1"/>
    </cacheField>
    <cacheField name="Qté restante2" numFmtId="1">
      <sharedItems containsSemiMixedTypes="0" containsString="0" containsNumber="1" containsInteger="1" minValue="0" maxValue="1"/>
    </cacheField>
    <cacheField name="Client" numFmtId="0">
      <sharedItems containsBlank="1"/>
    </cacheField>
    <cacheField name="Projet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8">
  <r>
    <s v="MDG"/>
    <s v="00/00/0000"/>
    <m/>
    <s v="StarTech"/>
    <x v="0"/>
    <m/>
    <n v="1"/>
    <m/>
    <m/>
    <m/>
    <n v="1"/>
    <m/>
    <m/>
  </r>
  <r>
    <s v="MDG"/>
    <s v="00/00/0000"/>
    <m/>
    <s v="StarTech"/>
    <x v="1"/>
    <m/>
    <n v="1"/>
    <m/>
    <m/>
    <m/>
    <n v="1"/>
    <m/>
    <m/>
  </r>
  <r>
    <s v="MDG"/>
    <s v="00/00/0000"/>
    <m/>
    <s v="StarTech"/>
    <x v="2"/>
    <m/>
    <n v="1"/>
    <m/>
    <m/>
    <m/>
    <n v="1"/>
    <m/>
    <m/>
  </r>
  <r>
    <s v="MDG"/>
    <s v="00/00/0000"/>
    <m/>
    <s v="StarTech"/>
    <x v="3"/>
    <m/>
    <n v="1"/>
    <m/>
    <m/>
    <m/>
    <n v="1"/>
    <m/>
    <m/>
  </r>
  <r>
    <s v="MDG"/>
    <s v="00/00/0000"/>
    <m/>
    <s v="StarTech"/>
    <x v="4"/>
    <m/>
    <n v="1"/>
    <m/>
    <m/>
    <m/>
    <n v="1"/>
    <m/>
    <m/>
  </r>
  <r>
    <s v="MDG"/>
    <s v="00/00/0000"/>
    <m/>
    <s v="StarTech"/>
    <x v="4"/>
    <m/>
    <n v="1"/>
    <m/>
    <m/>
    <m/>
    <n v="1"/>
    <m/>
    <m/>
  </r>
  <r>
    <s v="MDG"/>
    <s v="00/00/0000"/>
    <m/>
    <s v="StarTech"/>
    <x v="4"/>
    <m/>
    <n v="1"/>
    <m/>
    <m/>
    <m/>
    <n v="1"/>
    <m/>
    <m/>
  </r>
  <r>
    <s v="MDG"/>
    <s v="00/00/0000"/>
    <m/>
    <m/>
    <x v="5"/>
    <m/>
    <n v="1"/>
    <m/>
    <m/>
    <m/>
    <n v="1"/>
    <m/>
    <m/>
  </r>
  <r>
    <s v="MDG"/>
    <s v="00/00/0000"/>
    <m/>
    <m/>
    <x v="5"/>
    <m/>
    <n v="1"/>
    <m/>
    <m/>
    <m/>
    <n v="1"/>
    <m/>
    <m/>
  </r>
  <r>
    <s v="MDG"/>
    <s v="00/00/0000"/>
    <m/>
    <s v="Konig electronic"/>
    <x v="6"/>
    <m/>
    <n v="1"/>
    <m/>
    <m/>
    <m/>
    <n v="1"/>
    <m/>
    <m/>
  </r>
  <r>
    <s v="MDG"/>
    <s v="00/00/0000"/>
    <m/>
    <s v="Roline"/>
    <x v="7"/>
    <m/>
    <n v="1"/>
    <m/>
    <m/>
    <m/>
    <n v="1"/>
    <m/>
    <m/>
  </r>
  <r>
    <s v="MDG"/>
    <s v="00/00/0000"/>
    <m/>
    <s v="Trendnet"/>
    <x v="8"/>
    <s v="RA1624U300564"/>
    <n v="1"/>
    <m/>
    <m/>
    <m/>
    <n v="1"/>
    <m/>
    <m/>
  </r>
  <r>
    <s v="MDG"/>
    <s v="00/00/0000"/>
    <m/>
    <s v="ASRock"/>
    <x v="9"/>
    <s v="68C0XB001231"/>
    <n v="1"/>
    <m/>
    <m/>
    <m/>
    <n v="1"/>
    <m/>
    <m/>
  </r>
  <r>
    <s v="MDG"/>
    <s v="00/00/0000"/>
    <m/>
    <s v="ASRock"/>
    <x v="9"/>
    <s v="68C0XB001236"/>
    <n v="1"/>
    <m/>
    <m/>
    <m/>
    <n v="1"/>
    <m/>
    <m/>
  </r>
  <r>
    <s v="MDG"/>
    <s v="00/00/0000"/>
    <m/>
    <s v="HD Camera"/>
    <x v="10"/>
    <m/>
    <n v="1"/>
    <m/>
    <m/>
    <m/>
    <n v="1"/>
    <m/>
    <m/>
  </r>
  <r>
    <s v="MDG"/>
    <s v="00/00/0000"/>
    <m/>
    <s v="HD Camera"/>
    <x v="10"/>
    <m/>
    <n v="1"/>
    <m/>
    <m/>
    <m/>
    <n v="1"/>
    <m/>
    <m/>
  </r>
  <r>
    <s v="MDG"/>
    <s v="00/00/0000"/>
    <m/>
    <s v="HD Camera"/>
    <x v="10"/>
    <m/>
    <n v="1"/>
    <m/>
    <m/>
    <m/>
    <n v="1"/>
    <m/>
    <m/>
  </r>
  <r>
    <s v="MDG"/>
    <s v="00/00/0000"/>
    <m/>
    <s v="HD Camera"/>
    <x v="10"/>
    <m/>
    <n v="1"/>
    <m/>
    <m/>
    <m/>
    <n v="1"/>
    <m/>
    <m/>
  </r>
  <r>
    <s v="MDG"/>
    <s v="00/00/0000"/>
    <m/>
    <s v="HD Camera"/>
    <x v="10"/>
    <m/>
    <n v="1"/>
    <m/>
    <m/>
    <m/>
    <n v="1"/>
    <m/>
    <m/>
  </r>
  <r>
    <s v="MDG"/>
    <s v="00/00/0000"/>
    <m/>
    <s v="HD Camera"/>
    <x v="10"/>
    <m/>
    <n v="1"/>
    <m/>
    <m/>
    <m/>
    <n v="1"/>
    <m/>
    <m/>
  </r>
  <r>
    <s v="MDG"/>
    <s v="00/00/0000"/>
    <s v="MERCATEO"/>
    <s v="NVIDIA"/>
    <x v="11"/>
    <s v="PG178HK14220000131"/>
    <n v="1"/>
    <n v="131.65"/>
    <m/>
    <m/>
    <n v="1"/>
    <m/>
    <m/>
  </r>
  <r>
    <s v="MDG"/>
    <d v="2021-06-03T00:00:00"/>
    <s v="VISUAL IMPACT"/>
    <m/>
    <x v="12"/>
    <n v="8388201"/>
    <n v="1"/>
    <n v="735"/>
    <m/>
    <m/>
    <n v="1"/>
    <m/>
    <m/>
  </r>
  <r>
    <s v="MDG"/>
    <d v="2021-06-03T00:00:00"/>
    <s v="VISUAL IMPACT"/>
    <m/>
    <x v="12"/>
    <n v="8388371"/>
    <n v="1"/>
    <n v="735"/>
    <m/>
    <m/>
    <n v="1"/>
    <m/>
    <m/>
  </r>
  <r>
    <s v="MDG"/>
    <d v="2021-06-03T00:00:00"/>
    <s v="VISUAL IMPACT"/>
    <m/>
    <x v="12"/>
    <n v="8388378"/>
    <n v="1"/>
    <n v="735"/>
    <m/>
    <m/>
    <n v="1"/>
    <m/>
    <m/>
  </r>
  <r>
    <s v="MDG"/>
    <d v="2021-06-23T00:00:00"/>
    <s v="MERCATEO"/>
    <s v="Roline"/>
    <x v="13"/>
    <m/>
    <n v="1"/>
    <n v="9.83"/>
    <m/>
    <m/>
    <n v="1"/>
    <m/>
    <m/>
  </r>
  <r>
    <s v="MDG"/>
    <d v="2021-06-23T00:00:00"/>
    <s v="MERCATEO"/>
    <s v="Roline"/>
    <x v="13"/>
    <m/>
    <n v="1"/>
    <n v="9.83"/>
    <m/>
    <m/>
    <n v="1"/>
    <m/>
    <m/>
  </r>
  <r>
    <s v="MDG"/>
    <d v="2021-06-23T00:00:00"/>
    <s v="MERCATEO"/>
    <s v="Roline"/>
    <x v="13"/>
    <m/>
    <n v="1"/>
    <n v="9.83"/>
    <m/>
    <m/>
    <n v="1"/>
    <m/>
    <m/>
  </r>
  <r>
    <s v="MDG"/>
    <d v="2021-06-23T00:00:00"/>
    <s v="MERCATEO"/>
    <s v="Value"/>
    <x v="14"/>
    <m/>
    <n v="1"/>
    <n v="7.87"/>
    <m/>
    <m/>
    <n v="1"/>
    <m/>
    <m/>
  </r>
  <r>
    <s v="MDG"/>
    <d v="2021-06-23T00:00:00"/>
    <s v="MERCATEO"/>
    <s v="Value"/>
    <x v="14"/>
    <m/>
    <n v="1"/>
    <n v="7.87"/>
    <m/>
    <m/>
    <n v="1"/>
    <m/>
    <m/>
  </r>
  <r>
    <s v="MDG"/>
    <d v="2021-06-28T00:00:00"/>
    <s v="VISUAL IMPACT"/>
    <s v="Blackmagic design"/>
    <x v="15"/>
    <n v="8243738"/>
    <n v="1"/>
    <n v="13"/>
    <m/>
    <m/>
    <n v="1"/>
    <m/>
    <m/>
  </r>
  <r>
    <s v="MDG"/>
    <d v="2021-06-28T00:00:00"/>
    <s v="VISUAL IMPACT"/>
    <s v="Blackmagic design"/>
    <x v="15"/>
    <n v="7950906"/>
    <n v="1"/>
    <n v="13"/>
    <m/>
    <m/>
    <n v="1"/>
    <m/>
    <m/>
  </r>
  <r>
    <s v="MDG"/>
    <d v="2021-06-28T00:00:00"/>
    <s v="VISUAL IMPACT"/>
    <s v="Blackmagic design"/>
    <x v="15"/>
    <n v="7609330"/>
    <n v="1"/>
    <n v="13"/>
    <m/>
    <m/>
    <n v="1"/>
    <m/>
    <m/>
  </r>
  <r>
    <s v="MDG"/>
    <d v="2021-06-28T00:00:00"/>
    <s v="VISUAL IMPACT"/>
    <s v="Blackmagic design"/>
    <x v="15"/>
    <n v="7609331"/>
    <n v="1"/>
    <n v="13"/>
    <m/>
    <m/>
    <n v="1"/>
    <m/>
    <m/>
  </r>
  <r>
    <s v="MDG"/>
    <d v="2021-06-28T00:00:00"/>
    <s v="VISUAL IMPACT"/>
    <s v="Blackmagic design"/>
    <x v="15"/>
    <n v="7609337"/>
    <n v="1"/>
    <n v="13"/>
    <m/>
    <m/>
    <n v="1"/>
    <m/>
    <m/>
  </r>
  <r>
    <s v="MDG"/>
    <d v="2021-06-28T00:00:00"/>
    <s v="VISUAL IMPACT"/>
    <s v="Blackmagic design"/>
    <x v="15"/>
    <n v="7609338"/>
    <n v="1"/>
    <n v="13"/>
    <m/>
    <m/>
    <n v="1"/>
    <m/>
    <m/>
  </r>
  <r>
    <s v="MDG"/>
    <d v="2021-06-28T00:00:00"/>
    <s v="VISUAL IMPACT"/>
    <s v="Blackmagic design"/>
    <x v="15"/>
    <n v="7609459"/>
    <n v="1"/>
    <n v="13"/>
    <m/>
    <m/>
    <n v="1"/>
    <m/>
    <m/>
  </r>
  <r>
    <s v="MDG"/>
    <d v="2021-06-28T00:00:00"/>
    <s v="VISUAL IMPACT"/>
    <s v="Blackmagic design"/>
    <x v="15"/>
    <n v="7609474"/>
    <n v="1"/>
    <n v="13"/>
    <m/>
    <m/>
    <n v="1"/>
    <m/>
    <m/>
  </r>
  <r>
    <s v="MDG"/>
    <d v="2021-06-28T00:00:00"/>
    <s v="VISUAL IMPACT"/>
    <s v="Blackmagic design"/>
    <x v="15"/>
    <n v="7609499"/>
    <n v="1"/>
    <n v="13"/>
    <m/>
    <m/>
    <n v="1"/>
    <m/>
    <m/>
  </r>
  <r>
    <s v="MDG"/>
    <d v="2021-06-28T00:00:00"/>
    <s v="VISUAL IMPACT"/>
    <s v="Blackmagic design"/>
    <x v="15"/>
    <n v="7609705"/>
    <n v="1"/>
    <n v="13"/>
    <m/>
    <m/>
    <n v="1"/>
    <m/>
    <m/>
  </r>
  <r>
    <s v="MDG"/>
    <d v="2021-06-28T00:00:00"/>
    <s v="VISUAL IMPACT"/>
    <s v="Blackmagic design"/>
    <x v="15"/>
    <n v="8418021"/>
    <n v="1"/>
    <n v="13"/>
    <m/>
    <m/>
    <n v="1"/>
    <m/>
    <m/>
  </r>
  <r>
    <s v="MDG"/>
    <d v="2021-06-28T00:00:00"/>
    <s v="VISUAL IMPACT"/>
    <s v="Blackmagic design"/>
    <x v="15"/>
    <n v="8417986"/>
    <n v="1"/>
    <n v="13"/>
    <m/>
    <m/>
    <n v="1"/>
    <m/>
    <m/>
  </r>
  <r>
    <s v="MDG"/>
    <d v="2021-06-28T00:00:00"/>
    <s v="VISUAL IMPACT"/>
    <s v="Blackmagic design"/>
    <x v="15"/>
    <n v="8417987"/>
    <n v="1"/>
    <n v="13"/>
    <m/>
    <m/>
    <n v="1"/>
    <m/>
    <m/>
  </r>
  <r>
    <s v="MDG"/>
    <d v="2021-06-28T00:00:00"/>
    <s v="VISUAL IMPACT"/>
    <s v="Blackmagic design"/>
    <x v="15"/>
    <n v="8417988"/>
    <n v="1"/>
    <n v="13"/>
    <m/>
    <m/>
    <n v="1"/>
    <m/>
    <m/>
  </r>
  <r>
    <s v="MDG"/>
    <d v="2021-06-28T00:00:00"/>
    <s v="VISUAL IMPACT"/>
    <s v="Blackmagic design"/>
    <x v="15"/>
    <n v="8417989"/>
    <n v="1"/>
    <n v="13"/>
    <m/>
    <m/>
    <n v="1"/>
    <m/>
    <m/>
  </r>
  <r>
    <s v="MDG"/>
    <d v="2021-06-28T00:00:00"/>
    <s v="VISUAL IMPACT"/>
    <s v="Blackmagic design"/>
    <x v="15"/>
    <n v="8417990"/>
    <n v="1"/>
    <n v="13"/>
    <m/>
    <m/>
    <n v="1"/>
    <m/>
    <m/>
  </r>
  <r>
    <s v="MDG"/>
    <d v="2021-06-28T00:00:00"/>
    <s v="VISUAL IMPACT"/>
    <s v="Blackmagic design"/>
    <x v="15"/>
    <n v="8417991"/>
    <n v="1"/>
    <n v="13"/>
    <m/>
    <m/>
    <n v="1"/>
    <m/>
    <m/>
  </r>
  <r>
    <s v="MDG"/>
    <d v="2021-06-28T00:00:00"/>
    <s v="VISUAL IMPACT"/>
    <s v="Blackmagic design"/>
    <x v="15"/>
    <n v="8417992"/>
    <n v="1"/>
    <n v="13"/>
    <m/>
    <m/>
    <n v="1"/>
    <m/>
    <m/>
  </r>
  <r>
    <s v="MDG"/>
    <d v="2021-06-28T00:00:00"/>
    <s v="VISUAL IMPACT"/>
    <s v="Blackmagic design"/>
    <x v="15"/>
    <n v="8417993"/>
    <n v="1"/>
    <n v="13"/>
    <m/>
    <m/>
    <n v="1"/>
    <m/>
    <m/>
  </r>
  <r>
    <s v="MDG"/>
    <d v="2021-06-28T00:00:00"/>
    <s v="VISUAL IMPACT"/>
    <s v="Blackmagic design"/>
    <x v="15"/>
    <n v="8417994"/>
    <n v="1"/>
    <n v="13"/>
    <m/>
    <m/>
    <n v="1"/>
    <m/>
    <m/>
  </r>
  <r>
    <s v="MDG"/>
    <d v="2021-06-28T00:00:00"/>
    <s v="VISUAL IMPACT"/>
    <s v="Blackmagic design"/>
    <x v="15"/>
    <n v="8419415"/>
    <n v="1"/>
    <n v="13"/>
    <m/>
    <m/>
    <n v="1"/>
    <m/>
    <m/>
  </r>
  <r>
    <s v="MDG"/>
    <d v="2021-06-28T00:00:00"/>
    <s v="VISUAL IMPACT"/>
    <s v="Blackmagic design"/>
    <x v="15"/>
    <n v="8419416"/>
    <n v="1"/>
    <n v="13"/>
    <m/>
    <m/>
    <n v="1"/>
    <m/>
    <m/>
  </r>
  <r>
    <s v="MDG"/>
    <d v="2021-06-28T00:00:00"/>
    <s v="VISUAL IMPACT"/>
    <s v="Blackmagic design"/>
    <x v="15"/>
    <n v="8416673"/>
    <n v="1"/>
    <n v="13"/>
    <m/>
    <m/>
    <n v="1"/>
    <m/>
    <m/>
  </r>
  <r>
    <s v="MDG"/>
    <d v="2021-06-28T00:00:00"/>
    <s v="VISUAL IMPACT"/>
    <s v="Blackmagic design"/>
    <x v="15"/>
    <n v="8416843"/>
    <n v="1"/>
    <n v="13"/>
    <m/>
    <m/>
    <n v="1"/>
    <m/>
    <m/>
  </r>
  <r>
    <s v="MDG"/>
    <d v="2021-06-28T00:00:00"/>
    <s v="VISUAL IMPACT"/>
    <s v="Blackmagic design"/>
    <x v="15"/>
    <n v="8416871"/>
    <n v="1"/>
    <n v="13"/>
    <m/>
    <m/>
    <n v="1"/>
    <m/>
    <m/>
  </r>
  <r>
    <s v="MDG"/>
    <d v="2021-06-28T00:00:00"/>
    <s v="VISUAL IMPACT"/>
    <s v="Blackmagic design"/>
    <x v="15"/>
    <n v="8416870"/>
    <n v="1"/>
    <n v="13"/>
    <m/>
    <m/>
    <n v="1"/>
    <m/>
    <m/>
  </r>
  <r>
    <s v="MDG"/>
    <d v="2021-06-28T00:00:00"/>
    <s v="VISUAL IMPACT"/>
    <s v="Blackmagic design"/>
    <x v="15"/>
    <n v="8416873"/>
    <n v="1"/>
    <n v="13"/>
    <m/>
    <m/>
    <n v="1"/>
    <m/>
    <m/>
  </r>
  <r>
    <s v="MDG"/>
    <d v="2021-06-28T00:00:00"/>
    <s v="VISUAL IMPACT"/>
    <s v="Blackmagic design"/>
    <x v="15"/>
    <n v="8416874"/>
    <n v="1"/>
    <n v="13"/>
    <m/>
    <m/>
    <n v="1"/>
    <m/>
    <m/>
  </r>
  <r>
    <s v="MDG"/>
    <d v="2021-06-28T00:00:00"/>
    <s v="VISUAL IMPACT"/>
    <s v="Blackmagic design"/>
    <x v="15"/>
    <n v="8416877"/>
    <n v="1"/>
    <n v="13"/>
    <m/>
    <m/>
    <n v="1"/>
    <m/>
    <m/>
  </r>
  <r>
    <s v="MDG"/>
    <d v="2021-06-28T00:00:00"/>
    <s v="VISUAL IMPACT"/>
    <s v="Blackmagic design"/>
    <x v="15"/>
    <n v="8416881"/>
    <n v="1"/>
    <n v="13"/>
    <m/>
    <m/>
    <n v="1"/>
    <m/>
    <m/>
  </r>
  <r>
    <s v="MDG"/>
    <d v="2021-06-28T00:00:00"/>
    <s v="VISUAL IMPACT"/>
    <s v="Blackmagic design"/>
    <x v="15"/>
    <n v="8416880"/>
    <n v="1"/>
    <n v="13"/>
    <m/>
    <m/>
    <n v="1"/>
    <m/>
    <m/>
  </r>
  <r>
    <s v="MDG"/>
    <d v="2021-06-28T00:00:00"/>
    <s v="VISUAL IMPACT"/>
    <s v="Blackmagic design"/>
    <x v="15"/>
    <n v="8416876"/>
    <n v="1"/>
    <n v="13"/>
    <m/>
    <m/>
    <n v="1"/>
    <m/>
    <m/>
  </r>
  <r>
    <s v="MDG"/>
    <d v="2021-06-28T00:00:00"/>
    <s v="VISUAL IMPACT"/>
    <s v="Blackmagic design"/>
    <x v="15"/>
    <n v="8416879"/>
    <n v="1"/>
    <n v="13"/>
    <m/>
    <m/>
    <n v="1"/>
    <m/>
    <m/>
  </r>
  <r>
    <s v="MDG"/>
    <d v="2021-06-28T00:00:00"/>
    <s v="VISUAL IMPACT"/>
    <s v="Blackmagic design"/>
    <x v="15"/>
    <n v="8416878"/>
    <n v="1"/>
    <n v="13"/>
    <m/>
    <m/>
    <n v="1"/>
    <m/>
    <m/>
  </r>
  <r>
    <s v="MDG"/>
    <d v="2021-06-28T00:00:00"/>
    <s v="VISUAL IMPACT"/>
    <s v="Blackmagic design"/>
    <x v="15"/>
    <n v="8417985"/>
    <n v="1"/>
    <n v="13"/>
    <m/>
    <m/>
    <n v="1"/>
    <m/>
    <m/>
  </r>
  <r>
    <s v="MDG"/>
    <d v="2021-06-28T00:00:00"/>
    <s v="VISUAL IMPACT"/>
    <s v="Blackmagic design"/>
    <x v="15"/>
    <n v="8425228"/>
    <n v="1"/>
    <n v="13"/>
    <m/>
    <m/>
    <n v="1"/>
    <m/>
    <m/>
  </r>
  <r>
    <s v="MDG"/>
    <d v="2021-06-28T00:00:00"/>
    <s v="VISUAL IMPACT"/>
    <s v="Blackmagic design"/>
    <x v="15"/>
    <n v="8425050"/>
    <n v="1"/>
    <n v="13"/>
    <m/>
    <m/>
    <n v="1"/>
    <m/>
    <m/>
  </r>
  <r>
    <s v="MDG"/>
    <d v="2021-06-28T00:00:00"/>
    <s v="VISUAL IMPACT"/>
    <s v="Blackmagic design"/>
    <x v="15"/>
    <n v="8425049"/>
    <n v="1"/>
    <n v="13"/>
    <m/>
    <m/>
    <n v="1"/>
    <m/>
    <m/>
  </r>
  <r>
    <s v="MDG"/>
    <d v="2021-06-28T00:00:00"/>
    <s v="VISUAL IMPACT"/>
    <s v="Blackmagic design"/>
    <x v="15"/>
    <n v="8425047"/>
    <n v="1"/>
    <n v="13"/>
    <m/>
    <m/>
    <n v="1"/>
    <m/>
    <m/>
  </r>
  <r>
    <s v="MDG"/>
    <d v="2021-06-28T00:00:00"/>
    <s v="VISUAL IMPACT"/>
    <s v="Blackmagic design"/>
    <x v="15"/>
    <n v="8424677"/>
    <n v="1"/>
    <n v="13"/>
    <m/>
    <m/>
    <n v="1"/>
    <m/>
    <m/>
  </r>
  <r>
    <s v="MDG"/>
    <d v="2021-06-28T00:00:00"/>
    <s v="VISUAL IMPACT"/>
    <s v="Blackmagic design"/>
    <x v="15"/>
    <n v="8424676"/>
    <n v="1"/>
    <n v="13"/>
    <m/>
    <m/>
    <n v="1"/>
    <m/>
    <m/>
  </r>
  <r>
    <s v="MDG"/>
    <d v="2021-06-28T00:00:00"/>
    <s v="VISUAL IMPACT"/>
    <s v="Blackmagic design"/>
    <x v="15"/>
    <n v="8424675"/>
    <n v="1"/>
    <n v="13"/>
    <m/>
    <m/>
    <n v="1"/>
    <m/>
    <m/>
  </r>
  <r>
    <s v="MDG"/>
    <d v="2021-06-28T00:00:00"/>
    <s v="VISUAL IMPACT"/>
    <s v="Blackmagic design"/>
    <x v="15"/>
    <n v="8425674"/>
    <n v="1"/>
    <n v="13"/>
    <m/>
    <m/>
    <n v="1"/>
    <m/>
    <m/>
  </r>
  <r>
    <s v="MDG"/>
    <d v="2021-06-28T00:00:00"/>
    <s v="VISUAL IMPACT"/>
    <s v="Blackmagic design"/>
    <x v="15"/>
    <n v="8424673"/>
    <n v="1"/>
    <n v="13"/>
    <m/>
    <m/>
    <n v="1"/>
    <m/>
    <m/>
  </r>
  <r>
    <s v="MDG"/>
    <d v="2021-06-28T00:00:00"/>
    <s v="VISUAL IMPACT"/>
    <s v="Blackmagic design"/>
    <x v="15"/>
    <n v="8424672"/>
    <n v="1"/>
    <n v="13"/>
    <m/>
    <m/>
    <n v="1"/>
    <m/>
    <m/>
  </r>
  <r>
    <s v="MDG"/>
    <d v="2021-06-28T00:00:00"/>
    <s v="VISUAL IMPACT"/>
    <s v="Blackmagic design"/>
    <x v="15"/>
    <n v="8424671"/>
    <n v="1"/>
    <n v="13"/>
    <m/>
    <m/>
    <n v="1"/>
    <m/>
    <m/>
  </r>
  <r>
    <s v="MDG"/>
    <d v="2021-06-28T00:00:00"/>
    <s v="VISUAL IMPACT"/>
    <s v="Blackmagic design"/>
    <x v="15"/>
    <n v="8424669"/>
    <n v="1"/>
    <n v="13"/>
    <m/>
    <m/>
    <n v="1"/>
    <m/>
    <m/>
  </r>
  <r>
    <s v="MDG"/>
    <d v="2021-06-28T00:00:00"/>
    <s v="VISUAL IMPACT"/>
    <s v="Blackmagic design"/>
    <x v="15"/>
    <n v="8418020"/>
    <n v="1"/>
    <n v="13"/>
    <m/>
    <m/>
    <n v="1"/>
    <m/>
    <m/>
  </r>
  <r>
    <s v="MDG"/>
    <d v="2021-06-28T00:00:00"/>
    <s v="VISUAL IMPACT"/>
    <s v="Blackmagic design"/>
    <x v="15"/>
    <n v="8417719"/>
    <n v="1"/>
    <n v="13"/>
    <m/>
    <m/>
    <n v="1"/>
    <m/>
    <m/>
  </r>
  <r>
    <s v="MDG"/>
    <d v="2021-06-30T00:00:00"/>
    <s v="MERCATEO"/>
    <m/>
    <x v="16"/>
    <m/>
    <n v="1"/>
    <n v="6.92"/>
    <m/>
    <m/>
    <n v="1"/>
    <m/>
    <m/>
  </r>
  <r>
    <s v="MDG"/>
    <d v="2021-06-30T00:00:00"/>
    <s v="MERCATEO"/>
    <m/>
    <x v="16"/>
    <m/>
    <n v="1"/>
    <n v="6.92"/>
    <m/>
    <m/>
    <n v="1"/>
    <m/>
    <m/>
  </r>
  <r>
    <s v="MDG"/>
    <d v="2021-06-30T00:00:00"/>
    <s v="MERCATEO"/>
    <m/>
    <x v="16"/>
    <m/>
    <n v="1"/>
    <n v="6.92"/>
    <m/>
    <m/>
    <n v="1"/>
    <m/>
    <m/>
  </r>
  <r>
    <s v="MDG"/>
    <d v="2021-06-30T00:00:00"/>
    <s v="MERCATEO"/>
    <m/>
    <x v="16"/>
    <m/>
    <n v="1"/>
    <n v="6.92"/>
    <m/>
    <m/>
    <n v="1"/>
    <m/>
    <m/>
  </r>
  <r>
    <s v="MDG"/>
    <d v="2021-06-30T00:00:00"/>
    <s v="MERCATEO"/>
    <m/>
    <x v="16"/>
    <m/>
    <n v="1"/>
    <n v="6.92"/>
    <m/>
    <m/>
    <n v="1"/>
    <m/>
    <m/>
  </r>
  <r>
    <s v="MDG"/>
    <d v="2021-06-30T00:00:00"/>
    <s v="MERCATEO"/>
    <m/>
    <x v="16"/>
    <m/>
    <n v="1"/>
    <n v="6.92"/>
    <m/>
    <m/>
    <n v="1"/>
    <m/>
    <m/>
  </r>
  <r>
    <s v="MDG"/>
    <d v="2021-06-30T00:00:00"/>
    <s v="MERCATEO"/>
    <m/>
    <x v="16"/>
    <m/>
    <n v="1"/>
    <n v="6.92"/>
    <m/>
    <m/>
    <n v="1"/>
    <m/>
    <m/>
  </r>
  <r>
    <s v="MDG"/>
    <d v="2021-06-30T00:00:00"/>
    <s v="MERCATEO"/>
    <m/>
    <x v="16"/>
    <m/>
    <n v="1"/>
    <n v="6.92"/>
    <m/>
    <m/>
    <n v="1"/>
    <m/>
    <m/>
  </r>
  <r>
    <s v="MDG"/>
    <d v="2021-06-30T00:00:00"/>
    <s v="MERCATEO"/>
    <m/>
    <x v="16"/>
    <m/>
    <n v="1"/>
    <n v="6.92"/>
    <m/>
    <m/>
    <n v="1"/>
    <m/>
    <m/>
  </r>
  <r>
    <s v="MDG"/>
    <d v="2021-06-30T00:00:00"/>
    <s v="MERCATEO"/>
    <m/>
    <x v="16"/>
    <m/>
    <n v="1"/>
    <n v="6.92"/>
    <m/>
    <m/>
    <n v="1"/>
    <m/>
    <m/>
  </r>
  <r>
    <s v="MDG"/>
    <d v="2021-07-05T00:00:00"/>
    <s v="MERCATEO"/>
    <m/>
    <x v="17"/>
    <s v="311L1160000415"/>
    <n v="1"/>
    <n v="346.2"/>
    <m/>
    <m/>
    <n v="1"/>
    <m/>
    <m/>
  </r>
  <r>
    <s v="MDG"/>
    <d v="2021-07-08T00:00:00"/>
    <s v="MERCATEO"/>
    <m/>
    <x v="18"/>
    <m/>
    <n v="1"/>
    <n v="0.67"/>
    <m/>
    <m/>
    <n v="1"/>
    <m/>
    <m/>
  </r>
  <r>
    <s v="MDG"/>
    <d v="2021-07-08T00:00:00"/>
    <s v="MERCATEO"/>
    <m/>
    <x v="18"/>
    <m/>
    <n v="1"/>
    <n v="0.67"/>
    <m/>
    <m/>
    <n v="1"/>
    <m/>
    <m/>
  </r>
  <r>
    <s v="MDG"/>
    <d v="2021-07-08T00:00:00"/>
    <s v="MERCATEO"/>
    <m/>
    <x v="18"/>
    <m/>
    <n v="1"/>
    <n v="0.67"/>
    <m/>
    <m/>
    <n v="1"/>
    <m/>
    <m/>
  </r>
  <r>
    <s v="MDG"/>
    <d v="2021-07-08T00:00:00"/>
    <s v="MERCATEO"/>
    <m/>
    <x v="18"/>
    <m/>
    <n v="1"/>
    <n v="0.67"/>
    <m/>
    <m/>
    <n v="1"/>
    <m/>
    <m/>
  </r>
  <r>
    <s v="MDG"/>
    <d v="2021-07-08T00:00:00"/>
    <s v="MERCATEO"/>
    <m/>
    <x v="18"/>
    <m/>
    <n v="1"/>
    <n v="0.67"/>
    <m/>
    <m/>
    <n v="1"/>
    <m/>
    <m/>
  </r>
  <r>
    <s v="MDG"/>
    <d v="2021-07-08T00:00:00"/>
    <s v="MERCATEO"/>
    <m/>
    <x v="18"/>
    <m/>
    <n v="1"/>
    <n v="0.67"/>
    <m/>
    <m/>
    <n v="1"/>
    <m/>
    <m/>
  </r>
  <r>
    <s v="MDG"/>
    <d v="2021-07-08T00:00:00"/>
    <s v="MERCATEO"/>
    <m/>
    <x v="18"/>
    <m/>
    <n v="1"/>
    <n v="0.67"/>
    <m/>
    <m/>
    <n v="1"/>
    <m/>
    <m/>
  </r>
  <r>
    <s v="MDG"/>
    <d v="2021-07-08T00:00:00"/>
    <s v="MERCATEO"/>
    <m/>
    <x v="18"/>
    <m/>
    <n v="1"/>
    <n v="0.67"/>
    <m/>
    <m/>
    <n v="1"/>
    <m/>
    <m/>
  </r>
  <r>
    <s v="MDG"/>
    <d v="2021-07-08T00:00:00"/>
    <s v="MERCATEO"/>
    <m/>
    <x v="18"/>
    <m/>
    <n v="1"/>
    <n v="0.67"/>
    <m/>
    <m/>
    <n v="1"/>
    <m/>
    <m/>
  </r>
  <r>
    <s v="MDG"/>
    <d v="2021-07-08T00:00:00"/>
    <s v="MERCATEO"/>
    <m/>
    <x v="18"/>
    <m/>
    <n v="1"/>
    <n v="0.67"/>
    <m/>
    <m/>
    <n v="1"/>
    <m/>
    <m/>
  </r>
  <r>
    <s v="MDG"/>
    <d v="2021-07-19T00:00:00"/>
    <s v="STEMMER IMAGING"/>
    <s v="Euresys"/>
    <x v="19"/>
    <s v="PAX11026"/>
    <n v="1"/>
    <n v="459"/>
    <m/>
    <m/>
    <n v="1"/>
    <m/>
    <m/>
  </r>
  <r>
    <s v="MDG"/>
    <d v="2021-07-19T00:00:00"/>
    <s v="STEMMER IMAGING"/>
    <s v="Euresys"/>
    <x v="19"/>
    <s v="PAX11097"/>
    <n v="1"/>
    <n v="459"/>
    <d v="2021-07-19T00:00:00"/>
    <s v="FFO"/>
    <n v="0"/>
    <s v="Westinghouse Mondragon"/>
    <s v="20704 - Baies tube fuite joint cuve"/>
  </r>
  <r>
    <s v="MDG"/>
    <d v="2021-07-19T00:00:00"/>
    <s v="STEMMER IMAGING"/>
    <s v="Euresys"/>
    <x v="19"/>
    <s v="PAX11115"/>
    <n v="1"/>
    <n v="459"/>
    <m/>
    <m/>
    <n v="1"/>
    <m/>
    <m/>
  </r>
  <r>
    <s v="MDG"/>
    <d v="2021-07-19T00:00:00"/>
    <s v="STEMMER IMAGING"/>
    <s v="Euresys"/>
    <x v="19"/>
    <s v="PAX11150"/>
    <n v="1"/>
    <n v="459"/>
    <m/>
    <m/>
    <n v="1"/>
    <m/>
    <m/>
  </r>
  <r>
    <s v="MDG"/>
    <d v="2021-07-19T00:00:00"/>
    <s v="STEMMER IMAGING"/>
    <s v="Euresys"/>
    <x v="19"/>
    <s v="PAX11157"/>
    <n v="1"/>
    <n v="459"/>
    <m/>
    <m/>
    <n v="1"/>
    <m/>
    <m/>
  </r>
  <r>
    <s v="MDG"/>
    <d v="2021-08-25T00:00:00"/>
    <s v="MERCATEO"/>
    <s v="Aten"/>
    <x v="20"/>
    <m/>
    <n v="1"/>
    <n v="57.98"/>
    <m/>
    <m/>
    <n v="1"/>
    <m/>
    <m/>
  </r>
  <r>
    <s v="MDG"/>
    <d v="2021-08-25T00:00:00"/>
    <s v="MERCATEO"/>
    <s v="Aten"/>
    <x v="20"/>
    <m/>
    <n v="1"/>
    <n v="57.98"/>
    <m/>
    <m/>
    <n v="1"/>
    <m/>
    <m/>
  </r>
  <r>
    <s v="MDG"/>
    <d v="2021-08-18T00:00:00"/>
    <s v="STREAMING VALLEY"/>
    <s v="Inogeni"/>
    <x v="21"/>
    <s v="VG2039063"/>
    <n v="1"/>
    <n v="311.2"/>
    <d v="2021-08-18T00:00:00"/>
    <s v="LGO"/>
    <n v="0"/>
    <s v="Onet"/>
    <s v="A2iVideo 2 voies (0000014101)"/>
  </r>
  <r>
    <s v="MDG"/>
    <d v="2021-08-18T00:00:00"/>
    <s v="STREAMING VALLEY"/>
    <s v="Inogeni"/>
    <x v="21"/>
    <s v="VG2039039"/>
    <n v="1"/>
    <n v="311.2"/>
    <m/>
    <m/>
    <n v="1"/>
    <m/>
    <m/>
  </r>
  <r>
    <s v="MDG"/>
    <d v="2021-08-18T00:00:00"/>
    <s v="STREAMING VALLEY"/>
    <s v="Inogeni"/>
    <x v="21"/>
    <s v="VG2039074"/>
    <n v="1"/>
    <n v="311.2"/>
    <m/>
    <m/>
    <n v="1"/>
    <m/>
    <m/>
  </r>
  <r>
    <s v="MDG"/>
    <d v="2021-08-18T00:00:00"/>
    <s v="STREAMING VALLEY"/>
    <s v="Inogeni"/>
    <x v="21"/>
    <s v="VG2039109"/>
    <n v="1"/>
    <n v="311.2"/>
    <m/>
    <m/>
    <n v="1"/>
    <m/>
    <m/>
  </r>
  <r>
    <s v="MDG"/>
    <d v="2021-08-18T00:00:00"/>
    <s v="STREAMING VALLEY"/>
    <s v="Inogeni"/>
    <x v="21"/>
    <s v="VG2039126"/>
    <n v="1"/>
    <n v="311.2"/>
    <m/>
    <m/>
    <n v="1"/>
    <m/>
    <m/>
  </r>
  <r>
    <s v="MDG"/>
    <d v="2021-08-18T00:00:00"/>
    <s v="STREAMING VALLEY"/>
    <s v="Inogeni"/>
    <x v="21"/>
    <s v="VG2039058"/>
    <n v="1"/>
    <n v="311.2"/>
    <m/>
    <m/>
    <n v="1"/>
    <m/>
    <m/>
  </r>
  <r>
    <s v="MDG"/>
    <d v="2021-08-18T00:00:00"/>
    <s v="STREAMING VALLEY"/>
    <s v="Inogeni"/>
    <x v="21"/>
    <s v="VG2039091"/>
    <n v="1"/>
    <n v="311.2"/>
    <m/>
    <m/>
    <n v="1"/>
    <m/>
    <m/>
  </r>
  <r>
    <s v="MDG"/>
    <d v="2021-08-18T00:00:00"/>
    <s v="STREAMING VALLEY"/>
    <s v="Inogeni"/>
    <x v="21"/>
    <s v="VG2039056"/>
    <n v="1"/>
    <n v="311.2"/>
    <m/>
    <m/>
    <n v="1"/>
    <m/>
    <m/>
  </r>
  <r>
    <s v="MDG"/>
    <d v="2021-08-18T00:00:00"/>
    <s v="STREAMING VALLEY"/>
    <s v="Inogeni"/>
    <x v="21"/>
    <s v="VG2039020"/>
    <n v="1"/>
    <n v="311.2"/>
    <d v="2021-08-24T00:00:00"/>
    <s v="LGO"/>
    <n v="0"/>
    <s v="Endel SRA"/>
    <s v="1 A2iVideoLight + INOGENI (SRA-3096)"/>
  </r>
  <r>
    <s v="MDG"/>
    <d v="2021-08-18T00:00:00"/>
    <s v="STREAMING VALLEY"/>
    <s v="Inogeni"/>
    <x v="21"/>
    <s v="VG2039035"/>
    <n v="1"/>
    <n v="311.2"/>
    <m/>
    <m/>
    <n v="1"/>
    <m/>
    <m/>
  </r>
  <r>
    <s v="MDG"/>
    <d v="2021-08-19T00:00:00"/>
    <s v="MERCATEO"/>
    <s v="StarTech"/>
    <x v="22"/>
    <n v="1920010761"/>
    <n v="1"/>
    <n v="34.79"/>
    <m/>
    <m/>
    <n v="1"/>
    <m/>
    <m/>
  </r>
  <r>
    <s v="MDG"/>
    <d v="2021-08-23T00:00:00"/>
    <s v="DELL"/>
    <s v="Dell"/>
    <x v="23"/>
    <s v="86LHRF3"/>
    <n v="1"/>
    <n v="639"/>
    <d v="2021-08-23T00:00:00"/>
    <s v="LGO"/>
    <n v="0"/>
    <s v="Endel SRA"/>
    <s v="1 A2iVideoLight + INOGENI (SRA-3096)"/>
  </r>
  <r>
    <s v="LGO"/>
    <d v="2021-08-24T00:00:00"/>
    <s v="RS"/>
    <m/>
    <x v="24"/>
    <s v="790-2809"/>
    <n v="1"/>
    <m/>
    <d v="2021-08-24T00:00:00"/>
    <s v="LGO"/>
    <n v="0"/>
    <s v="Endel SRA"/>
    <s v="1 A2iVideoLight + INOGENI (SRA-3096)"/>
  </r>
  <r>
    <s v="LGO"/>
    <d v="2021-08-24T00:00:00"/>
    <s v="RS"/>
    <m/>
    <x v="24"/>
    <s v="790-2809"/>
    <n v="1"/>
    <m/>
    <m/>
    <m/>
    <n v="1"/>
    <m/>
    <m/>
  </r>
  <r>
    <s v="LGO"/>
    <d v="2021-08-24T00:00:00"/>
    <s v="RS"/>
    <m/>
    <x v="24"/>
    <s v="790-2809"/>
    <n v="1"/>
    <m/>
    <m/>
    <m/>
    <n v="1"/>
    <m/>
    <m/>
  </r>
  <r>
    <s v="LGO"/>
    <d v="2021-08-24T00:00:00"/>
    <s v="RS"/>
    <m/>
    <x v="24"/>
    <s v="790-2809"/>
    <n v="1"/>
    <m/>
    <m/>
    <m/>
    <n v="1"/>
    <m/>
    <m/>
  </r>
  <r>
    <s v="LGO"/>
    <d v="2021-08-24T00:00:00"/>
    <s v="RS"/>
    <m/>
    <x v="24"/>
    <s v="790-2809"/>
    <n v="1"/>
    <m/>
    <m/>
    <m/>
    <n v="1"/>
    <m/>
    <m/>
  </r>
  <r>
    <s v="LGO"/>
    <d v="2021-08-24T00:00:00"/>
    <s v="RS"/>
    <m/>
    <x v="24"/>
    <s v="790-2809"/>
    <n v="1"/>
    <m/>
    <m/>
    <m/>
    <n v="1"/>
    <m/>
    <m/>
  </r>
  <r>
    <s v="LGO"/>
    <d v="2021-08-24T00:00:00"/>
    <s v="RS"/>
    <m/>
    <x v="24"/>
    <s v="790-2809"/>
    <n v="1"/>
    <m/>
    <m/>
    <m/>
    <n v="1"/>
    <m/>
    <m/>
  </r>
  <r>
    <s v="LGO"/>
    <d v="2021-08-24T00:00:00"/>
    <s v="RS"/>
    <m/>
    <x v="24"/>
    <s v="790-2809"/>
    <n v="1"/>
    <m/>
    <m/>
    <m/>
    <n v="1"/>
    <m/>
    <m/>
  </r>
  <r>
    <s v="LGO"/>
    <d v="2021-08-24T00:00:00"/>
    <s v="RS"/>
    <m/>
    <x v="24"/>
    <s v="790-2809"/>
    <n v="1"/>
    <m/>
    <m/>
    <m/>
    <n v="1"/>
    <m/>
    <m/>
  </r>
  <r>
    <s v="LGO"/>
    <d v="2021-08-24T00:00:00"/>
    <s v="RS"/>
    <m/>
    <x v="24"/>
    <s v="790-2809"/>
    <n v="1"/>
    <m/>
    <m/>
    <m/>
    <n v="1"/>
    <m/>
    <m/>
  </r>
  <r>
    <s v="LGO"/>
    <d v="2021-08-24T00:00:00"/>
    <s v="RS"/>
    <m/>
    <x v="24"/>
    <s v="790-2809"/>
    <n v="1"/>
    <m/>
    <m/>
    <m/>
    <n v="1"/>
    <m/>
    <m/>
  </r>
  <r>
    <s v="LGO"/>
    <d v="2021-08-24T00:00:00"/>
    <s v="RS"/>
    <m/>
    <x v="24"/>
    <s v="790-2809"/>
    <n v="1"/>
    <m/>
    <m/>
    <m/>
    <n v="1"/>
    <m/>
    <m/>
  </r>
  <r>
    <s v="LGO"/>
    <d v="2021-08-24T00:00:00"/>
    <s v="RS"/>
    <m/>
    <x v="24"/>
    <s v="790-2809"/>
    <n v="1"/>
    <m/>
    <m/>
    <m/>
    <n v="1"/>
    <m/>
    <m/>
  </r>
  <r>
    <s v="LGO"/>
    <d v="2021-08-24T00:00:00"/>
    <s v="RS"/>
    <m/>
    <x v="24"/>
    <s v="790-2809"/>
    <n v="1"/>
    <m/>
    <m/>
    <m/>
    <n v="1"/>
    <m/>
    <m/>
  </r>
  <r>
    <s v="LGO"/>
    <d v="2021-08-24T00:00:00"/>
    <s v="RS"/>
    <m/>
    <x v="24"/>
    <s v="790-2809"/>
    <n v="1"/>
    <m/>
    <m/>
    <m/>
    <n v="1"/>
    <m/>
    <m/>
  </r>
  <r>
    <s v="LGO"/>
    <d v="2021-08-24T00:00:00"/>
    <s v="RS"/>
    <m/>
    <x v="24"/>
    <s v="790-2809"/>
    <n v="1"/>
    <m/>
    <m/>
    <m/>
    <n v="1"/>
    <m/>
    <m/>
  </r>
  <r>
    <s v="LGO"/>
    <d v="2021-08-24T00:00:00"/>
    <s v="RS"/>
    <m/>
    <x v="24"/>
    <s v="790-2809"/>
    <n v="1"/>
    <m/>
    <m/>
    <m/>
    <n v="1"/>
    <m/>
    <m/>
  </r>
  <r>
    <s v="LGO"/>
    <d v="2021-08-24T00:00:00"/>
    <s v="RS"/>
    <m/>
    <x v="24"/>
    <s v="790-2809"/>
    <n v="1"/>
    <m/>
    <m/>
    <m/>
    <n v="1"/>
    <m/>
    <m/>
  </r>
  <r>
    <s v="LGO"/>
    <d v="2021-08-24T00:00:00"/>
    <s v="RS"/>
    <m/>
    <x v="24"/>
    <s v="790-2809"/>
    <n v="1"/>
    <m/>
    <m/>
    <m/>
    <n v="1"/>
    <m/>
    <m/>
  </r>
  <r>
    <s v="LGO"/>
    <d v="2021-08-24T00:00:00"/>
    <s v="RS"/>
    <m/>
    <x v="24"/>
    <s v="790-2809"/>
    <n v="1"/>
    <m/>
    <m/>
    <m/>
    <n v="1"/>
    <m/>
    <m/>
  </r>
  <r>
    <s v="LGO"/>
    <d v="2021-08-24T00:00:00"/>
    <s v="MERCATEO"/>
    <s v="Thales"/>
    <x v="25"/>
    <n v="1027242488"/>
    <n v="1"/>
    <m/>
    <d v="2021-08-24T00:00:00"/>
    <s v="LGO"/>
    <n v="0"/>
    <s v="Endel SRA"/>
    <s v="1 A2iVideoLight + INOGENI (SRA-3096)"/>
  </r>
  <r>
    <s v="LGO"/>
    <d v="2021-08-24T00:00:00"/>
    <s v="MERCATEO"/>
    <s v="Thales"/>
    <x v="25"/>
    <m/>
    <n v="1"/>
    <m/>
    <m/>
    <m/>
    <n v="1"/>
    <m/>
    <m/>
  </r>
  <r>
    <s v="LGO"/>
    <d v="2021-08-24T00:00:00"/>
    <s v="MERCATEO"/>
    <s v="Thales"/>
    <x v="25"/>
    <m/>
    <n v="1"/>
    <m/>
    <m/>
    <m/>
    <n v="1"/>
    <m/>
    <m/>
  </r>
  <r>
    <s v="LGO"/>
    <d v="2021-08-24T00:00:00"/>
    <s v="MERCATEO"/>
    <s v="Thales"/>
    <x v="25"/>
    <m/>
    <n v="1"/>
    <m/>
    <m/>
    <m/>
    <n v="1"/>
    <m/>
    <m/>
  </r>
  <r>
    <s v="LGO"/>
    <d v="2021-08-24T00:00:00"/>
    <s v="MERCATEO"/>
    <s v="Thales"/>
    <x v="25"/>
    <m/>
    <n v="1"/>
    <m/>
    <m/>
    <m/>
    <n v="1"/>
    <m/>
    <m/>
  </r>
  <r>
    <s v="LGO"/>
    <d v="2021-08-24T00:00:00"/>
    <s v="MERCATEO"/>
    <s v="Thales"/>
    <x v="25"/>
    <m/>
    <n v="1"/>
    <m/>
    <m/>
    <m/>
    <n v="1"/>
    <m/>
    <m/>
  </r>
  <r>
    <s v="LGO"/>
    <d v="2021-08-24T00:00:00"/>
    <s v="MERCATEO"/>
    <s v="Thales"/>
    <x v="25"/>
    <m/>
    <n v="1"/>
    <m/>
    <m/>
    <m/>
    <n v="1"/>
    <m/>
    <m/>
  </r>
  <r>
    <s v="LGO"/>
    <d v="2021-08-24T00:00:00"/>
    <s v="MERCATEO"/>
    <s v="Thales"/>
    <x v="25"/>
    <m/>
    <n v="1"/>
    <m/>
    <m/>
    <m/>
    <n v="1"/>
    <m/>
    <m/>
  </r>
  <r>
    <s v="LGO"/>
    <d v="2021-08-24T00:00:00"/>
    <s v="MERCATEO"/>
    <s v="Thales"/>
    <x v="25"/>
    <m/>
    <n v="1"/>
    <m/>
    <m/>
    <m/>
    <n v="1"/>
    <m/>
    <m/>
  </r>
  <r>
    <s v="LGO"/>
    <d v="2021-08-24T00:00:00"/>
    <s v="MERCATEO"/>
    <s v="Thales"/>
    <x v="25"/>
    <m/>
    <n v="1"/>
    <m/>
    <m/>
    <m/>
    <n v="1"/>
    <m/>
    <m/>
  </r>
  <r>
    <s v="LGO"/>
    <d v="2021-08-24T00:00:00"/>
    <s v="MERCATEO"/>
    <s v="Thales"/>
    <x v="25"/>
    <m/>
    <n v="1"/>
    <m/>
    <m/>
    <m/>
    <n v="1"/>
    <m/>
    <m/>
  </r>
  <r>
    <s v="LGO"/>
    <d v="2021-08-24T00:00:00"/>
    <s v="MERCATEO"/>
    <s v="Thales"/>
    <x v="25"/>
    <m/>
    <n v="1"/>
    <m/>
    <m/>
    <m/>
    <n v="1"/>
    <m/>
    <m/>
  </r>
  <r>
    <s v="LGO"/>
    <d v="2021-08-24T00:00:00"/>
    <s v="MERCATEO"/>
    <s v="Thales"/>
    <x v="25"/>
    <m/>
    <n v="1"/>
    <m/>
    <m/>
    <m/>
    <n v="1"/>
    <m/>
    <m/>
  </r>
  <r>
    <s v="LGO"/>
    <d v="2021-08-24T00:00:00"/>
    <s v="MERCATEO"/>
    <s v="Thales"/>
    <x v="25"/>
    <m/>
    <n v="1"/>
    <m/>
    <m/>
    <m/>
    <n v="1"/>
    <m/>
    <m/>
  </r>
  <r>
    <s v="LGO"/>
    <d v="2021-08-24T00:00:00"/>
    <s v="MERCATEO"/>
    <s v="Thales"/>
    <x v="25"/>
    <m/>
    <n v="1"/>
    <m/>
    <m/>
    <m/>
    <n v="1"/>
    <m/>
    <m/>
  </r>
  <r>
    <s v="LGO"/>
    <d v="2021-08-24T00:00:00"/>
    <s v="MERCATEO"/>
    <s v="Thales"/>
    <x v="25"/>
    <m/>
    <n v="1"/>
    <m/>
    <m/>
    <m/>
    <n v="1"/>
    <m/>
    <m/>
  </r>
  <r>
    <s v="LGO"/>
    <d v="2021-08-24T00:00:00"/>
    <s v="MERCATEO"/>
    <s v="Thales"/>
    <x v="25"/>
    <m/>
    <n v="1"/>
    <m/>
    <m/>
    <m/>
    <n v="1"/>
    <m/>
    <m/>
  </r>
  <r>
    <s v="LGO"/>
    <d v="2021-08-24T00:00:00"/>
    <s v="MERCATEO"/>
    <s v="Thales"/>
    <x v="25"/>
    <m/>
    <n v="1"/>
    <m/>
    <m/>
    <m/>
    <n v="1"/>
    <m/>
    <m/>
  </r>
  <r>
    <s v="LGO"/>
    <d v="2021-08-24T00:00:00"/>
    <s v="MERCATEO"/>
    <s v="Thales"/>
    <x v="25"/>
    <m/>
    <n v="1"/>
    <m/>
    <m/>
    <m/>
    <n v="1"/>
    <m/>
    <m/>
  </r>
  <r>
    <s v="LGO"/>
    <d v="2021-08-24T00:00:00"/>
    <s v="MERCATEO"/>
    <s v="Thales"/>
    <x v="25"/>
    <m/>
    <n v="1"/>
    <m/>
    <m/>
    <m/>
    <n v="1"/>
    <m/>
    <m/>
  </r>
  <r>
    <s v="LGO"/>
    <d v="2021-08-24T00:00:00"/>
    <s v="MERCATEO"/>
    <s v="Thales"/>
    <x v="25"/>
    <m/>
    <n v="1"/>
    <m/>
    <m/>
    <m/>
    <n v="1"/>
    <m/>
    <m/>
  </r>
  <r>
    <s v="LGO"/>
    <d v="2021-08-24T00:00:00"/>
    <s v="MERCATEO"/>
    <s v="Thales"/>
    <x v="25"/>
    <m/>
    <n v="1"/>
    <m/>
    <m/>
    <m/>
    <n v="1"/>
    <m/>
    <m/>
  </r>
  <r>
    <s v="LGO"/>
    <d v="2021-08-24T00:00:00"/>
    <s v="MERCATEO"/>
    <s v="Thales"/>
    <x v="25"/>
    <m/>
    <n v="1"/>
    <m/>
    <m/>
    <m/>
    <n v="1"/>
    <m/>
    <m/>
  </r>
  <r>
    <s v="LGO"/>
    <d v="2021-08-24T00:00:00"/>
    <s v="MERCATEO"/>
    <s v="Thales"/>
    <x v="25"/>
    <m/>
    <n v="1"/>
    <m/>
    <m/>
    <m/>
    <n v="1"/>
    <m/>
    <m/>
  </r>
  <r>
    <s v="LGO"/>
    <d v="2021-08-24T00:00:00"/>
    <s v="MERCATEO"/>
    <s v="Thales"/>
    <x v="25"/>
    <m/>
    <n v="1"/>
    <m/>
    <m/>
    <m/>
    <n v="1"/>
    <m/>
    <m/>
  </r>
  <r>
    <s v="LGO"/>
    <d v="2021-08-24T00:00:00"/>
    <s v="MERCATEO"/>
    <s v="Thales"/>
    <x v="25"/>
    <m/>
    <n v="1"/>
    <m/>
    <m/>
    <m/>
    <n v="1"/>
    <m/>
    <m/>
  </r>
  <r>
    <s v="LGO"/>
    <d v="2021-08-24T00:00:00"/>
    <s v="MERCATEO"/>
    <s v="Thales"/>
    <x v="25"/>
    <m/>
    <n v="1"/>
    <m/>
    <m/>
    <m/>
    <n v="1"/>
    <m/>
    <m/>
  </r>
  <r>
    <s v="LGO"/>
    <d v="2021-08-24T00:00:00"/>
    <s v="MERCATEO"/>
    <s v="Thales"/>
    <x v="25"/>
    <m/>
    <n v="1"/>
    <m/>
    <m/>
    <m/>
    <n v="1"/>
    <m/>
    <m/>
  </r>
  <r>
    <s v="LGO"/>
    <d v="2021-08-24T00:00:00"/>
    <s v="MERCATEO"/>
    <s v="Thales"/>
    <x v="25"/>
    <m/>
    <n v="1"/>
    <m/>
    <m/>
    <m/>
    <n v="1"/>
    <m/>
    <m/>
  </r>
  <r>
    <s v="LGO"/>
    <d v="2021-08-24T00:00:00"/>
    <s v="MERCATEO"/>
    <s v="Thales"/>
    <x v="25"/>
    <m/>
    <n v="1"/>
    <m/>
    <m/>
    <m/>
    <n v="1"/>
    <m/>
    <m/>
  </r>
  <r>
    <s v="LGO"/>
    <d v="2021-08-24T00:00:00"/>
    <s v="MERCATEO"/>
    <s v="Thales"/>
    <x v="25"/>
    <m/>
    <n v="1"/>
    <m/>
    <m/>
    <m/>
    <n v="1"/>
    <m/>
    <m/>
  </r>
  <r>
    <s v="LGO"/>
    <d v="2021-08-24T00:00:00"/>
    <s v="MERCATEO"/>
    <s v="Thales"/>
    <x v="25"/>
    <m/>
    <n v="1"/>
    <m/>
    <m/>
    <m/>
    <n v="1"/>
    <m/>
    <m/>
  </r>
  <r>
    <s v="LGO"/>
    <d v="2021-08-24T00:00:00"/>
    <s v="MERCATEO"/>
    <s v="Thales"/>
    <x v="25"/>
    <m/>
    <n v="1"/>
    <m/>
    <m/>
    <m/>
    <n v="1"/>
    <m/>
    <m/>
  </r>
  <r>
    <s v="LGO"/>
    <d v="2021-08-24T00:00:00"/>
    <s v="MERCATEO"/>
    <s v="Thales"/>
    <x v="25"/>
    <m/>
    <n v="1"/>
    <m/>
    <m/>
    <m/>
    <n v="1"/>
    <m/>
    <m/>
  </r>
  <r>
    <s v="LGO"/>
    <d v="2021-08-24T00:00:00"/>
    <s v="MERCATEO"/>
    <s v="Thales"/>
    <x v="25"/>
    <m/>
    <n v="1"/>
    <m/>
    <m/>
    <m/>
    <n v="1"/>
    <m/>
    <m/>
  </r>
  <r>
    <s v="LGO"/>
    <d v="2021-08-24T00:00:00"/>
    <s v="MERCATEO"/>
    <s v="Thales"/>
    <x v="25"/>
    <m/>
    <n v="1"/>
    <m/>
    <m/>
    <m/>
    <n v="1"/>
    <m/>
    <m/>
  </r>
  <r>
    <s v="LGO"/>
    <d v="2021-08-24T00:00:00"/>
    <s v="MERCATEO"/>
    <s v="Thales"/>
    <x v="25"/>
    <m/>
    <n v="1"/>
    <m/>
    <m/>
    <m/>
    <n v="1"/>
    <m/>
    <m/>
  </r>
  <r>
    <s v="LGO"/>
    <d v="2021-08-24T00:00:00"/>
    <s v="MERCATEO"/>
    <s v="Thales"/>
    <x v="25"/>
    <m/>
    <n v="1"/>
    <m/>
    <m/>
    <m/>
    <n v="1"/>
    <m/>
    <m/>
  </r>
  <r>
    <s v="LGO"/>
    <d v="2021-08-24T00:00:00"/>
    <s v="MERCATEO"/>
    <s v="Thales"/>
    <x v="25"/>
    <m/>
    <n v="1"/>
    <m/>
    <m/>
    <m/>
    <n v="1"/>
    <m/>
    <m/>
  </r>
  <r>
    <s v="LGO"/>
    <d v="2021-08-24T00:00:00"/>
    <s v="MERCATEO"/>
    <s v="Thales"/>
    <x v="25"/>
    <m/>
    <n v="1"/>
    <m/>
    <m/>
    <m/>
    <n v="1"/>
    <m/>
    <m/>
  </r>
  <r>
    <s v="MDG"/>
    <d v="2021-08-25T00:00:00"/>
    <s v="MERCATEO"/>
    <s v="Tru Components"/>
    <x v="26"/>
    <m/>
    <n v="1"/>
    <n v="3.11"/>
    <m/>
    <m/>
    <n v="1"/>
    <m/>
    <m/>
  </r>
  <r>
    <s v="MDG"/>
    <d v="2021-08-25T00:00:00"/>
    <s v="MERCATEO"/>
    <s v="Tru Components"/>
    <x v="26"/>
    <m/>
    <n v="1"/>
    <n v="3.11"/>
    <m/>
    <m/>
    <n v="1"/>
    <m/>
    <m/>
  </r>
  <r>
    <s v="MDG"/>
    <d v="2021-08-25T00:00:00"/>
    <s v="MERCATEO"/>
    <s v="Tru Components"/>
    <x v="26"/>
    <m/>
    <n v="1"/>
    <n v="3.11"/>
    <m/>
    <m/>
    <n v="1"/>
    <m/>
    <m/>
  </r>
  <r>
    <s v="MDG"/>
    <d v="2021-08-25T00:00:00"/>
    <s v="MERCATEO"/>
    <s v="Tru Components"/>
    <x v="26"/>
    <m/>
    <n v="1"/>
    <n v="3.11"/>
    <m/>
    <m/>
    <n v="1"/>
    <m/>
    <m/>
  </r>
  <r>
    <s v="MDG"/>
    <d v="2021-08-25T00:00:00"/>
    <s v="MERCATEO"/>
    <s v="Tru Components"/>
    <x v="26"/>
    <m/>
    <n v="1"/>
    <n v="3.11"/>
    <m/>
    <m/>
    <n v="1"/>
    <m/>
    <m/>
  </r>
  <r>
    <s v="MDG"/>
    <d v="2021-08-25T00:00:00"/>
    <s v="MERCATEO"/>
    <s v="Tru Components"/>
    <x v="26"/>
    <m/>
    <n v="1"/>
    <n v="3.11"/>
    <m/>
    <m/>
    <n v="1"/>
    <m/>
    <m/>
  </r>
  <r>
    <s v="MDG"/>
    <d v="2021-08-25T00:00:00"/>
    <s v="MERCATEO"/>
    <s v="Tru Components"/>
    <x v="26"/>
    <m/>
    <n v="1"/>
    <n v="3.11"/>
    <m/>
    <m/>
    <n v="1"/>
    <m/>
    <m/>
  </r>
  <r>
    <s v="MDG"/>
    <d v="2021-08-25T00:00:00"/>
    <s v="MERCATEO"/>
    <s v="Tru Components"/>
    <x v="26"/>
    <m/>
    <n v="1"/>
    <n v="3.11"/>
    <m/>
    <m/>
    <n v="1"/>
    <m/>
    <m/>
  </r>
  <r>
    <s v="MDG"/>
    <d v="2021-08-25T00:00:00"/>
    <s v="MERCATEO"/>
    <s v="Tru Components"/>
    <x v="26"/>
    <m/>
    <n v="1"/>
    <n v="3.11"/>
    <m/>
    <m/>
    <n v="1"/>
    <m/>
    <m/>
  </r>
  <r>
    <s v="MDG"/>
    <d v="2021-08-25T00:00:00"/>
    <s v="MERCATEO"/>
    <s v="Tru Components"/>
    <x v="26"/>
    <m/>
    <n v="1"/>
    <n v="3.11"/>
    <m/>
    <m/>
    <n v="1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CE6DDF9-A620-4405-B3F0-33750CFE69A0}" name="TCD_Stock" cacheId="27" applyNumberFormats="0" applyBorderFormats="0" applyFontFormats="0" applyPatternFormats="0" applyAlignmentFormats="0" applyWidthHeightFormats="1" dataCaption="Valeurs" updatedVersion="7" minRefreshableVersion="3" colGrandTotals="0" itemPrintTitles="1" createdVersion="7" indent="0" compact="0" compactData="0" multipleFieldFilters="0">
  <location ref="B14:C42" firstHeaderRow="1" firstDataRow="1" firstDataCol="1"/>
  <pivotFields count="13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30">
        <item x="26"/>
        <item x="4"/>
        <item x="8"/>
        <item x="17"/>
        <item x="12"/>
        <item x="0"/>
        <item x="1"/>
        <item x="6"/>
        <item x="3"/>
        <item x="22"/>
        <item x="5"/>
        <item x="2"/>
        <item x="15"/>
        <item x="14"/>
        <item x="13"/>
        <item x="16"/>
        <item x="10"/>
        <item x="19"/>
        <item x="11"/>
        <item x="24"/>
        <item x="7"/>
        <item x="21"/>
        <item x="25"/>
        <item x="23"/>
        <item x="18"/>
        <item x="9"/>
        <item x="20"/>
        <item m="1" x="29"/>
        <item m="1" x="28"/>
        <item m="1" x="27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</pivotFields>
  <rowFields count="1">
    <field x="4"/>
  </rowFields>
  <rowItems count="2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 t="grand">
      <x/>
    </i>
  </rowItems>
  <colItems count="1">
    <i/>
  </colItems>
  <dataFields count="1">
    <dataField name="Stock" fld="10" baseField="4" baseItem="0" numFmtId="3"/>
  </dataFields>
  <formats count="9">
    <format dxfId="25">
      <pivotArea type="all" dataOnly="0" outline="0" fieldPosition="0"/>
    </format>
    <format dxfId="24">
      <pivotArea outline="0" collapsedLevelsAreSubtotals="1" fieldPosition="0"/>
    </format>
    <format dxfId="23">
      <pivotArea field="4" type="button" dataOnly="0" labelOnly="1" outline="0" axis="axisRow" fieldPosition="0"/>
    </format>
    <format dxfId="22">
      <pivotArea dataOnly="0" labelOnly="1" outline="0" fieldPosition="0">
        <references count="1">
          <reference field="4" count="0"/>
        </references>
      </pivotArea>
    </format>
    <format dxfId="21">
      <pivotArea dataOnly="0" labelOnly="1" grandRow="1" outline="0" fieldPosition="0"/>
    </format>
    <format dxfId="20">
      <pivotArea dataOnly="0" labelOnly="1" outline="0" axis="axisValues" fieldPosition="0"/>
    </format>
    <format dxfId="6">
      <pivotArea outline="0" collapsedLevelsAreSubtotals="1" fieldPosition="0"/>
    </format>
    <format dxfId="5">
      <pivotArea dataOnly="0" labelOnly="1" outline="0" axis="axisValues" fieldPosition="0"/>
    </format>
    <format dxfId="3">
      <pivotArea dataOnly="0" labelOnly="1" outline="0" axis="axisValues" fieldPosition="0"/>
    </format>
  </formats>
  <pivotTableStyleInfo name="PivotStyleDark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90D0C2F-157D-421A-B4F4-DECB5720E5A9}" name="t_BDD_Stock" displayName="t_BDD_Stock" ref="A8:M196" totalsRowShown="0" headerRowDxfId="39" tableBorderDxfId="38">
  <autoFilter ref="A8:M196" xr:uid="{190D0C2F-157D-421A-B4F4-DECB5720E5A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xr3:uid="{E90BAC86-7CB2-4A6A-9F72-EFB67A46EC14}" name="Auteur" dataDxfId="37"/>
    <tableColumn id="2" xr3:uid="{6CCFC067-6625-4293-A8CB-40144FAC7ECE}" name="Date d'entrée" dataDxfId="36"/>
    <tableColumn id="3" xr3:uid="{4DBBC12E-9D87-48E5-B68D-B8F6C04E828A}" name="Fournisseur" dataDxfId="35"/>
    <tableColumn id="4" xr3:uid="{9B553E52-CA18-429E-BCBD-9BBC5D2D6D04}" name="Marque" dataDxfId="34"/>
    <tableColumn id="5" xr3:uid="{CC124E40-D2E6-48E9-B768-886697D2B9C3}" name="Matériel" dataDxfId="33"/>
    <tableColumn id="6" xr3:uid="{49D03C3B-36E0-4FD1-A644-8F5DE610E922}" name="Numéro de série" dataDxfId="32"/>
    <tableColumn id="7" xr3:uid="{DD876179-C7CA-4BCC-B228-BD11C5644798}" name="Qté entrée" dataDxfId="31"/>
    <tableColumn id="8" xr3:uid="{78509489-1F37-4661-9EF9-DEE876AFFBAB}" name="PUHT" dataDxfId="30"/>
    <tableColumn id="9" xr3:uid="{DA3454D4-259C-4786-9991-DDB847D9FCDD}" name="Date de sortie" dataDxfId="29"/>
    <tableColumn id="10" xr3:uid="{0E414E32-C2EB-4226-BDB0-2FC512A9C2AE}" name="Auteur2" dataDxfId="28"/>
    <tableColumn id="11" xr3:uid="{9EA9DB44-B60E-4847-ACD7-408098CEF9BD}" name="Qté restante2" dataDxfId="19">
      <calculatedColumnFormula>IF(AND(t_BDD_Stock[[#This Row],[Auteur]]&lt;&gt;"",t_BDD_Stock[[#This Row],[Date de sortie]]&lt;&gt;""),0,t_BDD_Stock[[#This Row],[Qté entrée]])</calculatedColumnFormula>
    </tableColumn>
    <tableColumn id="12" xr3:uid="{1B06CFED-C214-41DD-A6D6-934E2514E8B7}" name="Client" dataDxfId="27"/>
    <tableColumn id="13" xr3:uid="{FF43EAA8-94D3-419E-BB07-609ADA687C70}" name="Projet" dataDxfId="26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I44"/>
  <sheetViews>
    <sheetView showGridLines="0" tabSelected="1" workbookViewId="0">
      <selection activeCell="E23" sqref="E23"/>
    </sheetView>
  </sheetViews>
  <sheetFormatPr baseColWidth="10" defaultRowHeight="14.4" x14ac:dyDescent="0.3"/>
  <cols>
    <col min="1" max="1" width="4.77734375" style="23" customWidth="1"/>
    <col min="2" max="2" width="60.77734375" style="23" customWidth="1"/>
    <col min="3" max="3" width="23.44140625" style="99" bestFit="1" customWidth="1"/>
    <col min="4" max="4" width="6.33203125" style="23" customWidth="1"/>
    <col min="5" max="6" width="20.6640625" style="23" customWidth="1"/>
    <col min="7" max="7" width="11.5546875" style="23"/>
    <col min="8" max="8" width="56" style="23" bestFit="1" customWidth="1"/>
    <col min="9" max="9" width="5.6640625" style="23" bestFit="1" customWidth="1"/>
    <col min="10" max="16384" width="11.5546875" style="23"/>
  </cols>
  <sheetData>
    <row r="2" spans="1:6" ht="30" customHeight="1" x14ac:dyDescent="0.3"/>
    <row r="4" spans="1:6" ht="15" thickBot="1" x14ac:dyDescent="0.35">
      <c r="B4" s="95"/>
    </row>
    <row r="5" spans="1:6" ht="29.25" customHeight="1" thickTop="1" thickBot="1" x14ac:dyDescent="0.35">
      <c r="A5" s="95"/>
      <c r="B5" s="36" t="s">
        <v>89</v>
      </c>
      <c r="C5" s="98">
        <f ca="1">TODAY()</f>
        <v>44695</v>
      </c>
      <c r="D5" s="96"/>
    </row>
    <row r="6" spans="1:6" ht="15" customHeight="1" thickTop="1" x14ac:dyDescent="0.3">
      <c r="B6" s="97"/>
      <c r="C6" s="100"/>
    </row>
    <row r="7" spans="1:6" ht="15.75" customHeight="1" x14ac:dyDescent="0.3"/>
    <row r="8" spans="1:6" x14ac:dyDescent="0.3">
      <c r="B8" s="38">
        <f>SUMPRODUCT(t_BDD_Stock[Qté restante2],t_BDD_Stock[PUHT])</f>
        <v>7948.4299999999957</v>
      </c>
      <c r="C8" s="38"/>
      <c r="E8" s="39">
        <f>SUM(t_BDD_Stock[Qté restante2])</f>
        <v>182</v>
      </c>
      <c r="F8" s="39"/>
    </row>
    <row r="9" spans="1:6" x14ac:dyDescent="0.3">
      <c r="B9" s="38"/>
      <c r="C9" s="38"/>
      <c r="E9" s="39"/>
      <c r="F9" s="39"/>
    </row>
    <row r="10" spans="1:6" x14ac:dyDescent="0.3">
      <c r="B10" s="38"/>
      <c r="C10" s="38"/>
      <c r="E10" s="39"/>
      <c r="F10" s="39"/>
    </row>
    <row r="11" spans="1:6" x14ac:dyDescent="0.3">
      <c r="B11" s="38"/>
      <c r="C11" s="38"/>
      <c r="E11" s="39"/>
      <c r="F11" s="39"/>
    </row>
    <row r="12" spans="1:6" ht="18" x14ac:dyDescent="0.3">
      <c r="B12" s="41" t="s">
        <v>88</v>
      </c>
      <c r="C12" s="41"/>
      <c r="E12" s="40" t="s">
        <v>87</v>
      </c>
      <c r="F12" s="40"/>
    </row>
    <row r="13" spans="1:6" ht="15" customHeight="1" x14ac:dyDescent="0.3"/>
    <row r="14" spans="1:6" x14ac:dyDescent="0.3">
      <c r="B14" s="23" t="s">
        <v>1</v>
      </c>
      <c r="C14" s="102" t="s">
        <v>139</v>
      </c>
    </row>
    <row r="15" spans="1:6" x14ac:dyDescent="0.3">
      <c r="B15" s="23" t="s">
        <v>129</v>
      </c>
      <c r="C15" s="101">
        <v>10</v>
      </c>
    </row>
    <row r="16" spans="1:6" x14ac:dyDescent="0.3">
      <c r="B16" s="23" t="s">
        <v>109</v>
      </c>
      <c r="C16" s="101">
        <v>3</v>
      </c>
    </row>
    <row r="17" spans="2:3" x14ac:dyDescent="0.3">
      <c r="B17" s="23" t="s">
        <v>102</v>
      </c>
      <c r="C17" s="101">
        <v>1</v>
      </c>
    </row>
    <row r="18" spans="2:3" x14ac:dyDescent="0.3">
      <c r="B18" s="23" t="s">
        <v>14</v>
      </c>
      <c r="C18" s="101">
        <v>1</v>
      </c>
    </row>
    <row r="19" spans="2:3" x14ac:dyDescent="0.3">
      <c r="B19" s="23" t="s">
        <v>16</v>
      </c>
      <c r="C19" s="101">
        <v>3</v>
      </c>
    </row>
    <row r="20" spans="2:3" x14ac:dyDescent="0.3">
      <c r="B20" s="23" t="s">
        <v>79</v>
      </c>
      <c r="C20" s="101">
        <v>1</v>
      </c>
    </row>
    <row r="21" spans="2:3" x14ac:dyDescent="0.3">
      <c r="B21" s="23" t="s">
        <v>80</v>
      </c>
      <c r="C21" s="101">
        <v>1</v>
      </c>
    </row>
    <row r="22" spans="2:3" x14ac:dyDescent="0.3">
      <c r="B22" s="23" t="s">
        <v>112</v>
      </c>
      <c r="C22" s="101">
        <v>1</v>
      </c>
    </row>
    <row r="23" spans="2:3" x14ac:dyDescent="0.3">
      <c r="B23" s="23" t="s">
        <v>108</v>
      </c>
      <c r="C23" s="101">
        <v>1</v>
      </c>
    </row>
    <row r="24" spans="2:3" x14ac:dyDescent="0.3">
      <c r="B24" s="23" t="s">
        <v>82</v>
      </c>
      <c r="C24" s="101">
        <v>1</v>
      </c>
    </row>
    <row r="25" spans="2:3" x14ac:dyDescent="0.3">
      <c r="B25" s="23" t="s">
        <v>118</v>
      </c>
      <c r="C25" s="101">
        <v>2</v>
      </c>
    </row>
    <row r="26" spans="2:3" x14ac:dyDescent="0.3">
      <c r="B26" s="23" t="s">
        <v>96</v>
      </c>
      <c r="C26" s="101">
        <v>1</v>
      </c>
    </row>
    <row r="27" spans="2:3" x14ac:dyDescent="0.3">
      <c r="B27" s="23" t="s">
        <v>93</v>
      </c>
      <c r="C27" s="101">
        <v>49</v>
      </c>
    </row>
    <row r="28" spans="2:3" x14ac:dyDescent="0.3">
      <c r="B28" s="23" t="s">
        <v>100</v>
      </c>
      <c r="C28" s="101">
        <v>2</v>
      </c>
    </row>
    <row r="29" spans="2:3" x14ac:dyDescent="0.3">
      <c r="B29" s="23" t="s">
        <v>98</v>
      </c>
      <c r="C29" s="101">
        <v>3</v>
      </c>
    </row>
    <row r="30" spans="2:3" x14ac:dyDescent="0.3">
      <c r="B30" s="23" t="s">
        <v>11</v>
      </c>
      <c r="C30" s="101">
        <v>10</v>
      </c>
    </row>
    <row r="31" spans="2:3" x14ac:dyDescent="0.3">
      <c r="B31" s="23" t="s">
        <v>113</v>
      </c>
      <c r="C31" s="101">
        <v>6</v>
      </c>
    </row>
    <row r="32" spans="2:3" x14ac:dyDescent="0.3">
      <c r="B32" s="23" t="s">
        <v>86</v>
      </c>
      <c r="C32" s="101">
        <v>4</v>
      </c>
    </row>
    <row r="33" spans="2:9" x14ac:dyDescent="0.3">
      <c r="B33" s="23" t="s">
        <v>116</v>
      </c>
      <c r="C33" s="101">
        <v>1</v>
      </c>
    </row>
    <row r="34" spans="2:9" x14ac:dyDescent="0.3">
      <c r="B34" s="23" t="s">
        <v>119</v>
      </c>
      <c r="C34" s="101">
        <v>19</v>
      </c>
    </row>
    <row r="35" spans="2:9" x14ac:dyDescent="0.3">
      <c r="B35" s="23" t="s">
        <v>110</v>
      </c>
      <c r="C35" s="101">
        <v>1</v>
      </c>
    </row>
    <row r="36" spans="2:9" x14ac:dyDescent="0.3">
      <c r="B36" s="23" t="s">
        <v>84</v>
      </c>
      <c r="C36" s="101">
        <v>8</v>
      </c>
    </row>
    <row r="37" spans="2:9" x14ac:dyDescent="0.3">
      <c r="B37" s="23" t="s">
        <v>126</v>
      </c>
      <c r="C37" s="101">
        <v>39</v>
      </c>
    </row>
    <row r="38" spans="2:9" x14ac:dyDescent="0.3">
      <c r="B38" s="23" t="s">
        <v>95</v>
      </c>
      <c r="C38" s="101">
        <v>0</v>
      </c>
    </row>
    <row r="39" spans="2:9" x14ac:dyDescent="0.3">
      <c r="B39" s="23" t="s">
        <v>15</v>
      </c>
      <c r="C39" s="101">
        <v>10</v>
      </c>
    </row>
    <row r="40" spans="2:9" x14ac:dyDescent="0.3">
      <c r="B40" s="23" t="s">
        <v>105</v>
      </c>
      <c r="C40" s="101">
        <v>2</v>
      </c>
    </row>
    <row r="41" spans="2:9" x14ac:dyDescent="0.3">
      <c r="B41" s="23" t="s">
        <v>128</v>
      </c>
      <c r="C41" s="101">
        <v>2</v>
      </c>
    </row>
    <row r="42" spans="2:9" x14ac:dyDescent="0.3">
      <c r="B42" s="23" t="s">
        <v>138</v>
      </c>
      <c r="C42" s="101">
        <v>182</v>
      </c>
    </row>
    <row r="43" spans="2:9" x14ac:dyDescent="0.3">
      <c r="H43"/>
      <c r="I43"/>
    </row>
    <row r="44" spans="2:9" x14ac:dyDescent="0.3">
      <c r="H44"/>
      <c r="I44"/>
    </row>
  </sheetData>
  <sheetProtection selectLockedCells="1"/>
  <mergeCells count="4">
    <mergeCell ref="B8:C11"/>
    <mergeCell ref="E8:F11"/>
    <mergeCell ref="E12:F12"/>
    <mergeCell ref="B12:C12"/>
  </mergeCells>
  <pageMargins left="0.7" right="0.7" top="0.75" bottom="0.75" header="0.3" footer="0.3"/>
  <pageSetup paperSize="9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B1:S29"/>
  <sheetViews>
    <sheetView showGridLines="0" zoomScale="57" zoomScaleNormal="57" workbookViewId="0">
      <selection activeCell="U20" sqref="U20"/>
    </sheetView>
  </sheetViews>
  <sheetFormatPr baseColWidth="10" defaultRowHeight="14.4" x14ac:dyDescent="0.3"/>
  <cols>
    <col min="1" max="1" width="8.6640625" customWidth="1"/>
    <col min="2" max="3" width="4.6640625" customWidth="1"/>
    <col min="4" max="4" width="5.6640625" customWidth="1"/>
    <col min="5" max="5" width="30.6640625" customWidth="1"/>
    <col min="6" max="6" width="5.6640625" customWidth="1"/>
    <col min="7" max="7" width="30.6640625" customWidth="1"/>
    <col min="8" max="8" width="5.6640625" customWidth="1"/>
    <col min="9" max="10" width="4.6640625" customWidth="1"/>
    <col min="11" max="11" width="6.6640625" customWidth="1"/>
    <col min="12" max="13" width="4.6640625" customWidth="1"/>
    <col min="14" max="14" width="5.6640625" customWidth="1"/>
    <col min="15" max="15" width="30.6640625" customWidth="1"/>
    <col min="16" max="16" width="5.6640625" customWidth="1"/>
    <col min="17" max="17" width="30.6640625" customWidth="1"/>
    <col min="18" max="18" width="5.6640625" customWidth="1"/>
    <col min="19" max="20" width="4.6640625" customWidth="1"/>
  </cols>
  <sheetData>
    <row r="1" spans="2:19" s="27" customFormat="1" x14ac:dyDescent="0.3"/>
    <row r="2" spans="2:19" ht="15" customHeight="1" x14ac:dyDescent="0.3"/>
    <row r="3" spans="2:19" ht="45" customHeight="1" x14ac:dyDescent="0.3"/>
    <row r="4" spans="2:19" x14ac:dyDescent="0.3">
      <c r="B4" s="29"/>
      <c r="C4" s="29"/>
      <c r="D4" s="29"/>
      <c r="E4" s="29"/>
      <c r="F4" s="29"/>
      <c r="G4" s="29"/>
      <c r="H4" s="29"/>
      <c r="I4" s="29"/>
      <c r="J4" s="29"/>
      <c r="L4" s="23"/>
      <c r="M4" s="23"/>
      <c r="N4" s="23"/>
      <c r="O4" s="23"/>
      <c r="P4" s="23"/>
      <c r="Q4" s="23"/>
      <c r="R4" s="23"/>
      <c r="S4" s="23"/>
    </row>
    <row r="5" spans="2:19" ht="15" customHeight="1" x14ac:dyDescent="0.3">
      <c r="B5" s="14"/>
      <c r="C5" s="14"/>
      <c r="D5" s="42" t="s">
        <v>18</v>
      </c>
      <c r="E5" s="42"/>
      <c r="F5" s="42"/>
      <c r="G5" s="42"/>
      <c r="H5" s="42"/>
      <c r="I5" s="14"/>
      <c r="J5" s="14"/>
      <c r="L5" s="23"/>
      <c r="M5" s="23"/>
      <c r="N5" s="31"/>
      <c r="O5" s="23"/>
      <c r="P5" s="31"/>
      <c r="Q5" s="31"/>
      <c r="R5" s="31"/>
      <c r="S5" s="23"/>
    </row>
    <row r="6" spans="2:19" ht="15" customHeight="1" x14ac:dyDescent="0.3">
      <c r="B6" s="14"/>
      <c r="C6" s="14"/>
      <c r="D6" s="42"/>
      <c r="E6" s="42"/>
      <c r="F6" s="42"/>
      <c r="G6" s="42"/>
      <c r="H6" s="42"/>
      <c r="I6" s="14"/>
      <c r="J6" s="14"/>
      <c r="L6" s="23"/>
      <c r="M6" s="23"/>
      <c r="N6" s="31"/>
      <c r="O6" s="23"/>
      <c r="P6" s="31"/>
      <c r="Q6" s="31"/>
      <c r="R6" s="31"/>
      <c r="S6" s="23"/>
    </row>
    <row r="7" spans="2:19" ht="15" customHeight="1" x14ac:dyDescent="0.3">
      <c r="B7" s="14"/>
      <c r="C7" s="14"/>
      <c r="D7" s="15"/>
      <c r="E7" s="15"/>
      <c r="F7" s="15"/>
      <c r="G7" s="15"/>
      <c r="H7" s="15"/>
      <c r="I7" s="14"/>
      <c r="J7" s="14"/>
      <c r="L7" s="23"/>
      <c r="M7" s="23"/>
      <c r="N7" s="24"/>
      <c r="O7" s="23"/>
      <c r="P7" s="24"/>
      <c r="Q7" s="24"/>
      <c r="R7" s="24"/>
      <c r="S7" s="23"/>
    </row>
    <row r="8" spans="2:19" x14ac:dyDescent="0.3">
      <c r="B8" s="14"/>
      <c r="C8" s="14"/>
      <c r="D8" s="6"/>
      <c r="E8" s="6"/>
      <c r="F8" s="6"/>
      <c r="G8" s="6"/>
      <c r="H8" s="6"/>
      <c r="I8" s="14"/>
      <c r="J8" s="14"/>
      <c r="L8" s="23"/>
      <c r="M8" s="23"/>
      <c r="N8" s="23"/>
      <c r="O8" s="23"/>
      <c r="P8" s="23"/>
      <c r="Q8" s="23"/>
      <c r="R8" s="23"/>
      <c r="S8" s="23"/>
    </row>
    <row r="9" spans="2:19" ht="17.399999999999999" x14ac:dyDescent="0.3">
      <c r="B9" s="16"/>
      <c r="C9" s="16"/>
      <c r="D9" s="6"/>
      <c r="E9" s="8" t="s">
        <v>131</v>
      </c>
      <c r="F9" s="7"/>
      <c r="G9" s="8" t="s">
        <v>132</v>
      </c>
      <c r="H9" s="6"/>
      <c r="I9" s="16"/>
      <c r="J9" s="16"/>
      <c r="L9" s="23"/>
      <c r="M9" s="23"/>
      <c r="N9" s="23"/>
      <c r="O9" s="23"/>
      <c r="P9" s="26"/>
      <c r="Q9" s="25"/>
      <c r="R9" s="23"/>
      <c r="S9" s="23"/>
    </row>
    <row r="10" spans="2:19" ht="39.9" customHeight="1" x14ac:dyDescent="0.3">
      <c r="B10" s="16"/>
      <c r="C10" s="16"/>
      <c r="D10" s="6"/>
      <c r="E10" s="21"/>
      <c r="F10" s="7"/>
      <c r="G10" s="21"/>
      <c r="H10" s="6"/>
      <c r="I10" s="16"/>
      <c r="J10" s="16"/>
      <c r="L10" s="23"/>
      <c r="M10" s="23"/>
      <c r="N10" s="23"/>
      <c r="O10" s="23"/>
      <c r="P10" s="26"/>
      <c r="Q10" s="11"/>
      <c r="R10" s="23"/>
    </row>
    <row r="11" spans="2:19" x14ac:dyDescent="0.3">
      <c r="B11" s="16"/>
      <c r="C11" s="16"/>
      <c r="D11" s="6"/>
      <c r="E11" s="7"/>
      <c r="F11" s="7"/>
      <c r="G11" s="7"/>
      <c r="H11" s="6"/>
      <c r="I11" s="16"/>
      <c r="J11" s="16"/>
      <c r="L11" s="23"/>
      <c r="M11" s="23"/>
      <c r="N11" s="23"/>
      <c r="O11" s="23"/>
      <c r="P11" s="26"/>
      <c r="Q11" s="26"/>
      <c r="R11" s="23"/>
    </row>
    <row r="12" spans="2:19" x14ac:dyDescent="0.3">
      <c r="B12" s="16"/>
      <c r="C12" s="16"/>
      <c r="D12" s="6"/>
      <c r="E12" s="7"/>
      <c r="F12" s="7"/>
      <c r="G12" s="7"/>
      <c r="H12" s="6"/>
      <c r="I12" s="16"/>
      <c r="J12" s="16"/>
      <c r="L12" s="23"/>
      <c r="M12" s="23"/>
      <c r="N12" s="23"/>
      <c r="O12" s="26"/>
      <c r="P12" s="26"/>
      <c r="Q12" s="26"/>
      <c r="R12" s="23"/>
    </row>
    <row r="13" spans="2:19" ht="17.399999999999999" x14ac:dyDescent="0.3">
      <c r="B13" s="16"/>
      <c r="C13" s="16"/>
      <c r="D13" s="6"/>
      <c r="E13" s="8" t="s">
        <v>133</v>
      </c>
      <c r="F13" s="8"/>
      <c r="G13" s="8" t="s">
        <v>77</v>
      </c>
      <c r="H13" s="6"/>
      <c r="I13" s="16"/>
      <c r="J13" s="16"/>
      <c r="L13" s="23"/>
      <c r="M13" s="23"/>
      <c r="N13" s="23"/>
      <c r="O13" s="26"/>
      <c r="P13" s="26"/>
      <c r="Q13" s="26"/>
      <c r="R13" s="23"/>
    </row>
    <row r="14" spans="2:19" ht="39.9" customHeight="1" x14ac:dyDescent="0.3">
      <c r="B14" s="16"/>
      <c r="C14" s="16"/>
      <c r="D14" s="6"/>
      <c r="E14" s="37"/>
      <c r="F14" s="7"/>
      <c r="G14" s="37"/>
      <c r="H14" s="6"/>
      <c r="I14" s="16"/>
      <c r="J14" s="16"/>
      <c r="L14" s="23"/>
      <c r="M14" s="23"/>
      <c r="N14" s="23"/>
      <c r="O14" s="26"/>
      <c r="P14" s="26"/>
      <c r="Q14" s="26"/>
      <c r="R14" s="23"/>
    </row>
    <row r="15" spans="2:19" x14ac:dyDescent="0.3">
      <c r="B15" s="16"/>
      <c r="C15" s="16"/>
      <c r="D15" s="6"/>
      <c r="E15" s="7"/>
      <c r="F15" s="7"/>
      <c r="G15" s="7"/>
      <c r="H15" s="6"/>
      <c r="I15" s="16"/>
      <c r="J15" s="16"/>
      <c r="L15" s="23"/>
      <c r="M15" s="23"/>
      <c r="N15" s="23"/>
      <c r="O15" s="26"/>
      <c r="P15" s="26"/>
      <c r="Q15" s="26"/>
      <c r="R15" s="23"/>
    </row>
    <row r="16" spans="2:19" x14ac:dyDescent="0.3">
      <c r="B16" s="16"/>
      <c r="C16" s="16"/>
      <c r="D16" s="6"/>
      <c r="E16" s="7"/>
      <c r="F16" s="7"/>
      <c r="G16" s="7"/>
      <c r="H16" s="6"/>
      <c r="I16" s="16"/>
      <c r="J16" s="16"/>
      <c r="L16" s="23"/>
      <c r="M16" s="23"/>
      <c r="N16" s="23"/>
      <c r="O16" s="26"/>
      <c r="P16" s="26"/>
      <c r="Q16" s="26"/>
      <c r="R16" s="23"/>
    </row>
    <row r="17" spans="2:18" ht="17.399999999999999" x14ac:dyDescent="0.3">
      <c r="B17" s="16"/>
      <c r="C17" s="16"/>
      <c r="D17" s="6"/>
      <c r="E17" s="8" t="s">
        <v>134</v>
      </c>
      <c r="F17" s="7"/>
      <c r="G17" s="8" t="s">
        <v>2</v>
      </c>
      <c r="H17" s="6"/>
      <c r="I17" s="16"/>
      <c r="J17" s="16"/>
      <c r="L17" s="23"/>
      <c r="M17" s="23"/>
      <c r="N17" s="23"/>
      <c r="O17" s="25"/>
      <c r="P17" s="26"/>
      <c r="Q17" s="26"/>
      <c r="R17" s="23"/>
    </row>
    <row r="18" spans="2:18" ht="39.9" customHeight="1" x14ac:dyDescent="0.3">
      <c r="B18" s="16"/>
      <c r="C18" s="16"/>
      <c r="D18" s="6"/>
      <c r="E18" s="13"/>
      <c r="F18" s="7"/>
      <c r="G18" s="9"/>
      <c r="H18" s="6"/>
      <c r="I18" s="16"/>
      <c r="J18" s="16"/>
      <c r="L18" s="23"/>
      <c r="M18" s="23"/>
      <c r="N18" s="23"/>
      <c r="O18" s="13"/>
      <c r="P18" s="26"/>
      <c r="Q18" s="26"/>
      <c r="R18" s="23"/>
    </row>
    <row r="19" spans="2:18" x14ac:dyDescent="0.3">
      <c r="B19" s="16"/>
      <c r="C19" s="16"/>
      <c r="D19" s="6"/>
      <c r="E19" s="7"/>
      <c r="F19" s="7"/>
      <c r="G19" s="7"/>
      <c r="H19" s="6"/>
      <c r="I19" s="16"/>
      <c r="J19" s="16"/>
      <c r="L19" s="23"/>
      <c r="M19" s="23"/>
      <c r="N19" s="23"/>
      <c r="O19" s="26"/>
      <c r="P19" s="26"/>
      <c r="Q19" s="26"/>
      <c r="R19" s="23"/>
    </row>
    <row r="20" spans="2:18" x14ac:dyDescent="0.3">
      <c r="B20" s="16"/>
      <c r="C20" s="16"/>
      <c r="D20" s="6"/>
      <c r="E20" s="7"/>
      <c r="F20" s="7"/>
      <c r="G20" s="7"/>
      <c r="H20" s="6"/>
      <c r="I20" s="16"/>
      <c r="J20" s="16"/>
      <c r="L20" s="23"/>
      <c r="M20" s="23"/>
      <c r="N20" s="23"/>
      <c r="O20" s="26"/>
      <c r="P20" s="26"/>
      <c r="Q20" s="26"/>
      <c r="R20" s="23"/>
    </row>
    <row r="21" spans="2:18" ht="17.399999999999999" x14ac:dyDescent="0.3">
      <c r="B21" s="16"/>
      <c r="C21" s="16"/>
      <c r="D21" s="6"/>
      <c r="E21" s="8" t="s">
        <v>135</v>
      </c>
      <c r="F21" s="7"/>
      <c r="G21" s="8" t="s">
        <v>36</v>
      </c>
      <c r="H21" s="6"/>
      <c r="I21" s="16"/>
      <c r="J21" s="16"/>
      <c r="L21" s="23"/>
      <c r="M21" s="23"/>
      <c r="N21" s="23"/>
      <c r="O21" s="25"/>
      <c r="P21" s="26"/>
      <c r="Q21" s="26"/>
      <c r="R21" s="23"/>
    </row>
    <row r="22" spans="2:18" ht="39.9" customHeight="1" x14ac:dyDescent="0.3">
      <c r="B22" s="16"/>
      <c r="C22" s="16"/>
      <c r="D22" s="6"/>
      <c r="E22" s="12"/>
      <c r="F22" s="7"/>
      <c r="G22" s="10"/>
      <c r="H22" s="6"/>
      <c r="I22" s="16"/>
      <c r="J22" s="16"/>
      <c r="L22" s="23"/>
      <c r="M22" s="23"/>
      <c r="N22" s="23"/>
      <c r="O22" s="23"/>
      <c r="P22" s="23"/>
      <c r="Q22" s="23"/>
      <c r="R22" s="23"/>
    </row>
    <row r="23" spans="2:18" x14ac:dyDescent="0.3">
      <c r="B23" s="16"/>
      <c r="C23" s="16"/>
      <c r="D23" s="6"/>
      <c r="E23" s="7"/>
      <c r="F23" s="7"/>
      <c r="G23" s="7"/>
      <c r="H23" s="6"/>
      <c r="I23" s="16"/>
      <c r="J23" s="16"/>
      <c r="L23" s="23"/>
      <c r="M23" s="23"/>
      <c r="N23" s="23"/>
      <c r="O23" s="26"/>
      <c r="P23" s="26"/>
      <c r="Q23" s="26"/>
      <c r="R23" s="23"/>
    </row>
    <row r="24" spans="2:18" x14ac:dyDescent="0.3">
      <c r="B24" s="16"/>
      <c r="C24" s="16"/>
      <c r="D24" s="6"/>
      <c r="E24" s="7"/>
      <c r="F24" s="7"/>
      <c r="G24" s="7"/>
      <c r="H24" s="6"/>
      <c r="I24" s="16"/>
      <c r="J24" s="16"/>
      <c r="L24" s="23"/>
      <c r="M24" s="23"/>
      <c r="N24" s="23"/>
      <c r="O24" s="26"/>
      <c r="P24" s="26"/>
      <c r="Q24" s="26"/>
      <c r="R24" s="23"/>
    </row>
    <row r="25" spans="2:18" ht="39.9" customHeight="1" x14ac:dyDescent="0.3">
      <c r="B25" s="16"/>
      <c r="C25" s="16"/>
      <c r="D25" s="6"/>
      <c r="E25" s="7"/>
      <c r="F25" s="7"/>
      <c r="G25" s="7"/>
      <c r="H25" s="6"/>
      <c r="I25" s="16"/>
      <c r="J25" s="16"/>
      <c r="L25" s="23"/>
      <c r="M25" s="23"/>
      <c r="N25" s="23"/>
      <c r="O25" s="26"/>
      <c r="P25" s="26"/>
      <c r="Q25" s="26"/>
      <c r="R25" s="23"/>
    </row>
    <row r="26" spans="2:18" x14ac:dyDescent="0.3">
      <c r="B26" s="16"/>
      <c r="C26" s="16"/>
      <c r="D26" s="6"/>
      <c r="E26" s="6"/>
      <c r="F26" s="6"/>
      <c r="G26" s="6"/>
      <c r="H26" s="6"/>
      <c r="I26" s="16"/>
      <c r="J26" s="16"/>
      <c r="L26" s="23"/>
      <c r="M26" s="23"/>
      <c r="N26" s="23"/>
      <c r="O26" s="23"/>
      <c r="P26" s="23"/>
      <c r="Q26" s="26"/>
      <c r="R26" s="23"/>
    </row>
    <row r="27" spans="2:18" x14ac:dyDescent="0.3">
      <c r="B27" s="16"/>
      <c r="C27" s="16"/>
      <c r="D27" s="16"/>
      <c r="E27" s="16"/>
      <c r="F27" s="16"/>
      <c r="G27" s="16"/>
      <c r="H27" s="16"/>
      <c r="I27" s="16"/>
      <c r="J27" s="16"/>
      <c r="L27" s="23"/>
      <c r="M27" s="23"/>
      <c r="N27" s="23"/>
      <c r="O27" s="23"/>
      <c r="P27" s="23"/>
      <c r="Q27" s="23"/>
      <c r="R27" s="23"/>
    </row>
    <row r="28" spans="2:18" x14ac:dyDescent="0.3">
      <c r="B28" s="16"/>
      <c r="C28" s="16"/>
      <c r="D28" s="16"/>
      <c r="E28" s="16"/>
      <c r="F28" s="16"/>
      <c r="G28" s="16"/>
      <c r="H28" s="16"/>
      <c r="I28" s="16"/>
      <c r="J28" s="16"/>
      <c r="L28" s="23"/>
      <c r="M28" s="23"/>
      <c r="N28" s="23"/>
      <c r="O28" s="23"/>
      <c r="P28" s="23"/>
      <c r="Q28" s="23"/>
      <c r="R28" s="23"/>
    </row>
    <row r="29" spans="2:18" x14ac:dyDescent="0.3">
      <c r="B29" s="43" t="s">
        <v>136</v>
      </c>
      <c r="C29" s="43"/>
      <c r="D29" s="43"/>
      <c r="E29" s="43"/>
    </row>
  </sheetData>
  <sheetProtection selectLockedCells="1"/>
  <mergeCells count="2">
    <mergeCell ref="D5:H6"/>
    <mergeCell ref="B29:E29"/>
  </mergeCells>
  <dataValidations count="1">
    <dataValidation type="list" allowBlank="1" showInputMessage="1" showErrorMessage="1" sqref="Q10" xr:uid="{00000000-0002-0000-0100-000000000000}">
      <formula1>$B$5:$B$25</formula1>
    </dataValidation>
  </dataValidation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1000000}">
          <x14:formula1>
            <xm:f>Paramètres!$B$6:$B$31</xm:f>
          </x14:formula1>
          <xm:sqref>E14</xm:sqref>
        </x14:dataValidation>
        <x14:dataValidation type="list" allowBlank="1" showInputMessage="1" showErrorMessage="1" xr:uid="{00000000-0002-0000-0100-000002000000}">
          <x14:formula1>
            <xm:f>Paramètres!$I$6:$I$13</xm:f>
          </x14:formula1>
          <xm:sqref>E10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83108-D374-42F0-BC09-7B943930B8DE}">
  <sheetPr codeName="Feuil5"/>
  <dimension ref="A1:N196"/>
  <sheetViews>
    <sheetView showGridLines="0" workbookViewId="0">
      <selection activeCell="C8" sqref="C8"/>
    </sheetView>
  </sheetViews>
  <sheetFormatPr baseColWidth="10" defaultRowHeight="14.4" x14ac:dyDescent="0.3"/>
  <cols>
    <col min="1" max="1" width="12.5546875" bestFit="1" customWidth="1"/>
    <col min="2" max="2" width="14.109375" bestFit="1" customWidth="1"/>
    <col min="3" max="3" width="18.21875" bestFit="1" customWidth="1"/>
    <col min="4" max="4" width="15.6640625" bestFit="1" customWidth="1"/>
    <col min="5" max="5" width="56" bestFit="1" customWidth="1"/>
    <col min="6" max="6" width="19.5546875" bestFit="1" customWidth="1"/>
    <col min="7" max="7" width="12.21875" bestFit="1" customWidth="1"/>
    <col min="8" max="8" width="11.109375" bestFit="1" customWidth="1"/>
    <col min="9" max="9" width="13.44140625" bestFit="1" customWidth="1"/>
    <col min="10" max="10" width="13.77734375" bestFit="1" customWidth="1"/>
    <col min="11" max="11" width="15.33203125" bestFit="1" customWidth="1"/>
    <col min="12" max="12" width="23.109375" bestFit="1" customWidth="1"/>
    <col min="13" max="13" width="33.21875" bestFit="1" customWidth="1"/>
  </cols>
  <sheetData>
    <row r="1" spans="1:14" s="4" customFormat="1" x14ac:dyDescent="0.3">
      <c r="A1" s="1"/>
      <c r="B1" s="1"/>
      <c r="C1" s="1"/>
      <c r="D1" s="1"/>
      <c r="E1" s="20"/>
      <c r="F1" s="3"/>
      <c r="G1" s="1"/>
      <c r="H1" s="3"/>
      <c r="I1" s="1"/>
      <c r="J1" s="1"/>
      <c r="K1" s="2"/>
    </row>
    <row r="2" spans="1:14" s="4" customFormat="1" x14ac:dyDescent="0.3">
      <c r="A2" s="1"/>
      <c r="B2" s="1"/>
      <c r="C2" s="1"/>
      <c r="D2" s="1"/>
      <c r="E2" s="20"/>
      <c r="F2" s="3"/>
      <c r="G2" s="1"/>
      <c r="H2" s="3"/>
      <c r="I2" s="1"/>
      <c r="J2" s="1"/>
      <c r="K2" s="2"/>
    </row>
    <row r="3" spans="1:14" s="4" customFormat="1" x14ac:dyDescent="0.3">
      <c r="A3" s="1"/>
      <c r="B3" s="1"/>
      <c r="C3" s="1"/>
      <c r="D3" s="1"/>
      <c r="E3" s="20"/>
      <c r="F3" s="3"/>
      <c r="G3" s="1"/>
      <c r="H3" s="3"/>
      <c r="I3" s="1"/>
      <c r="J3" s="1"/>
      <c r="K3" s="2"/>
    </row>
    <row r="4" spans="1:14" s="4" customFormat="1" x14ac:dyDescent="0.3">
      <c r="A4" s="1"/>
      <c r="B4" s="1"/>
      <c r="C4" s="1"/>
      <c r="D4" s="1"/>
      <c r="E4" s="20"/>
      <c r="F4" s="3"/>
      <c r="G4" s="1"/>
      <c r="H4" s="3"/>
      <c r="I4" s="1"/>
      <c r="J4" s="1"/>
      <c r="K4" s="2"/>
    </row>
    <row r="5" spans="1:14" s="4" customFormat="1" ht="15" customHeight="1" x14ac:dyDescent="0.3">
      <c r="A5" s="47" t="s">
        <v>7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</row>
    <row r="6" spans="1:14" s="4" customFormat="1" ht="15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</row>
    <row r="7" spans="1:14" s="5" customFormat="1" ht="17.25" customHeight="1" x14ac:dyDescent="0.3">
      <c r="A7" s="51" t="s">
        <v>12</v>
      </c>
      <c r="B7" s="51"/>
      <c r="C7" s="51"/>
      <c r="D7" s="51"/>
      <c r="E7" s="51"/>
      <c r="F7" s="51"/>
      <c r="G7" s="51"/>
      <c r="H7" s="52"/>
      <c r="I7" s="44" t="s">
        <v>17</v>
      </c>
      <c r="J7" s="45"/>
      <c r="K7" s="45"/>
      <c r="L7" s="45"/>
      <c r="M7" s="46"/>
      <c r="N7" s="22"/>
    </row>
    <row r="8" spans="1:14" ht="34.799999999999997" x14ac:dyDescent="0.3">
      <c r="A8" s="81" t="s">
        <v>67</v>
      </c>
      <c r="B8" s="84" t="s">
        <v>0</v>
      </c>
      <c r="C8" s="83" t="s">
        <v>3</v>
      </c>
      <c r="D8" s="83" t="s">
        <v>77</v>
      </c>
      <c r="E8" s="83" t="s">
        <v>1</v>
      </c>
      <c r="F8" s="82" t="s">
        <v>2</v>
      </c>
      <c r="G8" s="82" t="s">
        <v>35</v>
      </c>
      <c r="H8" s="83" t="s">
        <v>4</v>
      </c>
      <c r="I8" s="82" t="s">
        <v>9</v>
      </c>
      <c r="J8" s="82" t="s">
        <v>137</v>
      </c>
      <c r="K8" s="82" t="s">
        <v>62</v>
      </c>
      <c r="L8" s="83" t="s">
        <v>5</v>
      </c>
      <c r="M8" s="83" t="s">
        <v>6</v>
      </c>
    </row>
    <row r="9" spans="1:14" s="17" customFormat="1" ht="15" customHeight="1" x14ac:dyDescent="0.3">
      <c r="A9" s="85" t="s">
        <v>71</v>
      </c>
      <c r="B9" s="86" t="s">
        <v>81</v>
      </c>
      <c r="C9" s="87"/>
      <c r="D9" s="87" t="s">
        <v>78</v>
      </c>
      <c r="E9" s="88" t="s">
        <v>79</v>
      </c>
      <c r="F9" s="89"/>
      <c r="G9" s="87">
        <v>1</v>
      </c>
      <c r="H9" s="90"/>
      <c r="I9" s="91"/>
      <c r="J9" s="92"/>
      <c r="K9" s="93">
        <f>IF(AND(t_BDD_Stock[[#This Row],[Auteur]]&lt;&gt;"",t_BDD_Stock[[#This Row],[Date de sortie]]&lt;&gt;""),0,t_BDD_Stock[[#This Row],[Qté entrée]])</f>
        <v>1</v>
      </c>
      <c r="L9" s="87"/>
      <c r="M9" s="94"/>
    </row>
    <row r="10" spans="1:14" s="17" customFormat="1" ht="15" customHeight="1" x14ac:dyDescent="0.3">
      <c r="A10" s="85" t="s">
        <v>71</v>
      </c>
      <c r="B10" s="86" t="s">
        <v>81</v>
      </c>
      <c r="C10" s="87"/>
      <c r="D10" s="87" t="s">
        <v>78</v>
      </c>
      <c r="E10" s="88" t="s">
        <v>80</v>
      </c>
      <c r="F10" s="89"/>
      <c r="G10" s="87">
        <v>1</v>
      </c>
      <c r="H10" s="90"/>
      <c r="I10" s="91"/>
      <c r="J10" s="92"/>
      <c r="K10" s="93">
        <f>IF(AND(t_BDD_Stock[[#This Row],[Auteur]]&lt;&gt;"",t_BDD_Stock[[#This Row],[Date de sortie]]&lt;&gt;""),0,t_BDD_Stock[[#This Row],[Qté entrée]])</f>
        <v>1</v>
      </c>
      <c r="L10" s="87"/>
      <c r="M10" s="94"/>
    </row>
    <row r="11" spans="1:14" s="17" customFormat="1" ht="15" customHeight="1" x14ac:dyDescent="0.3">
      <c r="A11" s="85" t="s">
        <v>71</v>
      </c>
      <c r="B11" s="86" t="s">
        <v>81</v>
      </c>
      <c r="C11" s="87"/>
      <c r="D11" s="87" t="s">
        <v>78</v>
      </c>
      <c r="E11" s="88" t="s">
        <v>96</v>
      </c>
      <c r="F11" s="89"/>
      <c r="G11" s="87">
        <v>1</v>
      </c>
      <c r="H11" s="90"/>
      <c r="I11" s="91"/>
      <c r="J11" s="92"/>
      <c r="K11" s="93">
        <f>IF(AND(t_BDD_Stock[[#This Row],[Auteur]]&lt;&gt;"",t_BDD_Stock[[#This Row],[Date de sortie]]&lt;&gt;""),0,t_BDD_Stock[[#This Row],[Qté entrée]])</f>
        <v>1</v>
      </c>
      <c r="L11" s="87"/>
      <c r="M11" s="94"/>
    </row>
    <row r="12" spans="1:14" s="17" customFormat="1" ht="15" customHeight="1" x14ac:dyDescent="0.3">
      <c r="A12" s="85" t="s">
        <v>71</v>
      </c>
      <c r="B12" s="86" t="s">
        <v>81</v>
      </c>
      <c r="C12" s="87"/>
      <c r="D12" s="87" t="s">
        <v>78</v>
      </c>
      <c r="E12" s="88" t="s">
        <v>108</v>
      </c>
      <c r="F12" s="89"/>
      <c r="G12" s="87">
        <v>1</v>
      </c>
      <c r="H12" s="90"/>
      <c r="I12" s="91"/>
      <c r="J12" s="92"/>
      <c r="K12" s="93">
        <f>IF(AND(t_BDD_Stock[[#This Row],[Auteur]]&lt;&gt;"",t_BDD_Stock[[#This Row],[Date de sortie]]&lt;&gt;""),0,t_BDD_Stock[[#This Row],[Qté entrée]])</f>
        <v>1</v>
      </c>
      <c r="L12" s="87"/>
      <c r="M12" s="94"/>
    </row>
    <row r="13" spans="1:14" s="17" customFormat="1" ht="15" customHeight="1" x14ac:dyDescent="0.3">
      <c r="A13" s="85" t="s">
        <v>71</v>
      </c>
      <c r="B13" s="86" t="s">
        <v>81</v>
      </c>
      <c r="C13" s="87"/>
      <c r="D13" s="87" t="s">
        <v>78</v>
      </c>
      <c r="E13" s="88" t="s">
        <v>109</v>
      </c>
      <c r="F13" s="89"/>
      <c r="G13" s="87">
        <v>1</v>
      </c>
      <c r="H13" s="90"/>
      <c r="I13" s="91"/>
      <c r="J13" s="92"/>
      <c r="K13" s="93">
        <f>IF(AND(t_BDD_Stock[[#This Row],[Auteur]]&lt;&gt;"",t_BDD_Stock[[#This Row],[Date de sortie]]&lt;&gt;""),0,t_BDD_Stock[[#This Row],[Qté entrée]])</f>
        <v>1</v>
      </c>
      <c r="L13" s="87"/>
      <c r="M13" s="94"/>
    </row>
    <row r="14" spans="1:14" s="17" customFormat="1" ht="15" customHeight="1" x14ac:dyDescent="0.3">
      <c r="A14" s="85" t="s">
        <v>71</v>
      </c>
      <c r="B14" s="86" t="s">
        <v>81</v>
      </c>
      <c r="C14" s="87"/>
      <c r="D14" s="87" t="s">
        <v>78</v>
      </c>
      <c r="E14" s="88" t="s">
        <v>109</v>
      </c>
      <c r="F14" s="89"/>
      <c r="G14" s="87">
        <v>1</v>
      </c>
      <c r="H14" s="90"/>
      <c r="I14" s="91"/>
      <c r="J14" s="92"/>
      <c r="K14" s="93">
        <f>IF(AND(t_BDD_Stock[[#This Row],[Auteur]]&lt;&gt;"",t_BDD_Stock[[#This Row],[Date de sortie]]&lt;&gt;""),0,t_BDD_Stock[[#This Row],[Qté entrée]])</f>
        <v>1</v>
      </c>
      <c r="L14" s="87"/>
      <c r="M14" s="94"/>
    </row>
    <row r="15" spans="1:14" s="17" customFormat="1" ht="15" customHeight="1" x14ac:dyDescent="0.3">
      <c r="A15" s="85" t="s">
        <v>71</v>
      </c>
      <c r="B15" s="86" t="s">
        <v>81</v>
      </c>
      <c r="C15" s="87"/>
      <c r="D15" s="87" t="s">
        <v>78</v>
      </c>
      <c r="E15" s="88" t="s">
        <v>109</v>
      </c>
      <c r="F15" s="89"/>
      <c r="G15" s="87">
        <v>1</v>
      </c>
      <c r="H15" s="90"/>
      <c r="I15" s="91"/>
      <c r="J15" s="92"/>
      <c r="K15" s="93">
        <f>IF(AND(t_BDD_Stock[[#This Row],[Auteur]]&lt;&gt;"",t_BDD_Stock[[#This Row],[Date de sortie]]&lt;&gt;""),0,t_BDD_Stock[[#This Row],[Qté entrée]])</f>
        <v>1</v>
      </c>
      <c r="L15" s="87"/>
      <c r="M15" s="94"/>
    </row>
    <row r="16" spans="1:14" s="17" customFormat="1" ht="15" customHeight="1" x14ac:dyDescent="0.3">
      <c r="A16" s="85" t="s">
        <v>71</v>
      </c>
      <c r="B16" s="86" t="s">
        <v>81</v>
      </c>
      <c r="C16" s="87"/>
      <c r="D16" s="87"/>
      <c r="E16" s="88" t="s">
        <v>118</v>
      </c>
      <c r="F16" s="89"/>
      <c r="G16" s="87">
        <v>1</v>
      </c>
      <c r="H16" s="90"/>
      <c r="I16" s="91"/>
      <c r="J16" s="92"/>
      <c r="K16" s="93">
        <f>IF(AND(t_BDD_Stock[[#This Row],[Auteur]]&lt;&gt;"",t_BDD_Stock[[#This Row],[Date de sortie]]&lt;&gt;""),0,t_BDD_Stock[[#This Row],[Qté entrée]])</f>
        <v>1</v>
      </c>
      <c r="L16" s="87"/>
      <c r="M16" s="94"/>
    </row>
    <row r="17" spans="1:13" s="17" customFormat="1" ht="15" customHeight="1" x14ac:dyDescent="0.3">
      <c r="A17" s="85" t="s">
        <v>71</v>
      </c>
      <c r="B17" s="86" t="s">
        <v>81</v>
      </c>
      <c r="C17" s="87"/>
      <c r="D17" s="87"/>
      <c r="E17" s="88" t="s">
        <v>118</v>
      </c>
      <c r="F17" s="89"/>
      <c r="G17" s="87">
        <v>1</v>
      </c>
      <c r="H17" s="90"/>
      <c r="I17" s="91"/>
      <c r="J17" s="92"/>
      <c r="K17" s="93">
        <f>IF(AND(t_BDD_Stock[[#This Row],[Auteur]]&lt;&gt;"",t_BDD_Stock[[#This Row],[Date de sortie]]&lt;&gt;""),0,t_BDD_Stock[[#This Row],[Qté entrée]])</f>
        <v>1</v>
      </c>
      <c r="L17" s="87"/>
      <c r="M17" s="94"/>
    </row>
    <row r="18" spans="1:13" s="17" customFormat="1" ht="15" customHeight="1" x14ac:dyDescent="0.3">
      <c r="A18" s="85" t="s">
        <v>71</v>
      </c>
      <c r="B18" s="86" t="s">
        <v>81</v>
      </c>
      <c r="C18" s="87"/>
      <c r="D18" s="87" t="s">
        <v>111</v>
      </c>
      <c r="E18" s="88" t="s">
        <v>112</v>
      </c>
      <c r="F18" s="89"/>
      <c r="G18" s="87">
        <v>1</v>
      </c>
      <c r="H18" s="90"/>
      <c r="I18" s="91"/>
      <c r="J18" s="92"/>
      <c r="K18" s="93">
        <f>IF(AND(t_BDD_Stock[[#This Row],[Auteur]]&lt;&gt;"",t_BDD_Stock[[#This Row],[Date de sortie]]&lt;&gt;""),0,t_BDD_Stock[[#This Row],[Qté entrée]])</f>
        <v>1</v>
      </c>
      <c r="L18" s="87"/>
      <c r="M18" s="94"/>
    </row>
    <row r="19" spans="1:13" s="17" customFormat="1" ht="15" customHeight="1" x14ac:dyDescent="0.3">
      <c r="A19" s="85" t="s">
        <v>71</v>
      </c>
      <c r="B19" s="86" t="s">
        <v>81</v>
      </c>
      <c r="C19" s="87"/>
      <c r="D19" s="87" t="s">
        <v>97</v>
      </c>
      <c r="E19" s="88" t="s">
        <v>110</v>
      </c>
      <c r="F19" s="89"/>
      <c r="G19" s="87">
        <v>1</v>
      </c>
      <c r="H19" s="90"/>
      <c r="I19" s="91"/>
      <c r="J19" s="92"/>
      <c r="K19" s="93">
        <f>IF(AND(t_BDD_Stock[[#This Row],[Auteur]]&lt;&gt;"",t_BDD_Stock[[#This Row],[Date de sortie]]&lt;&gt;""),0,t_BDD_Stock[[#This Row],[Qté entrée]])</f>
        <v>1</v>
      </c>
      <c r="L19" s="87"/>
      <c r="M19" s="94"/>
    </row>
    <row r="20" spans="1:13" s="17" customFormat="1" ht="15" customHeight="1" x14ac:dyDescent="0.3">
      <c r="A20" s="85" t="s">
        <v>71</v>
      </c>
      <c r="B20" s="86" t="s">
        <v>81</v>
      </c>
      <c r="C20" s="87"/>
      <c r="D20" s="87" t="s">
        <v>101</v>
      </c>
      <c r="E20" s="88" t="s">
        <v>102</v>
      </c>
      <c r="F20" s="89" t="s">
        <v>103</v>
      </c>
      <c r="G20" s="87">
        <v>1</v>
      </c>
      <c r="H20" s="90"/>
      <c r="I20" s="91"/>
      <c r="J20" s="92"/>
      <c r="K20" s="93">
        <f>IF(AND(t_BDD_Stock[[#This Row],[Auteur]]&lt;&gt;"",t_BDD_Stock[[#This Row],[Date de sortie]]&lt;&gt;""),0,t_BDD_Stock[[#This Row],[Qté entrée]])</f>
        <v>1</v>
      </c>
      <c r="L20" s="87"/>
      <c r="M20" s="94"/>
    </row>
    <row r="21" spans="1:13" x14ac:dyDescent="0.3">
      <c r="A21" s="80" t="s">
        <v>71</v>
      </c>
      <c r="B21" s="67" t="s">
        <v>81</v>
      </c>
      <c r="C21" s="68"/>
      <c r="D21" s="68" t="s">
        <v>104</v>
      </c>
      <c r="E21" s="69" t="s">
        <v>105</v>
      </c>
      <c r="F21" s="70" t="s">
        <v>106</v>
      </c>
      <c r="G21" s="68">
        <v>1</v>
      </c>
      <c r="H21" s="71"/>
      <c r="I21" s="72"/>
      <c r="J21" s="73"/>
      <c r="K21" s="74">
        <f>IF(AND(t_BDD_Stock[[#This Row],[Auteur]]&lt;&gt;"",t_BDD_Stock[[#This Row],[Date de sortie]]&lt;&gt;""),0,t_BDD_Stock[[#This Row],[Qté entrée]])</f>
        <v>1</v>
      </c>
      <c r="L21" s="68"/>
      <c r="M21" s="68"/>
    </row>
    <row r="22" spans="1:13" x14ac:dyDescent="0.3">
      <c r="A22" s="80" t="s">
        <v>71</v>
      </c>
      <c r="B22" s="67" t="s">
        <v>81</v>
      </c>
      <c r="C22" s="68"/>
      <c r="D22" s="68" t="s">
        <v>104</v>
      </c>
      <c r="E22" s="69" t="s">
        <v>105</v>
      </c>
      <c r="F22" s="70" t="s">
        <v>107</v>
      </c>
      <c r="G22" s="68">
        <v>1</v>
      </c>
      <c r="H22" s="71"/>
      <c r="I22" s="72"/>
      <c r="J22" s="73"/>
      <c r="K22" s="74">
        <f>IF(AND(t_BDD_Stock[[#This Row],[Auteur]]&lt;&gt;"",t_BDD_Stock[[#This Row],[Date de sortie]]&lt;&gt;""),0,t_BDD_Stock[[#This Row],[Qté entrée]])</f>
        <v>1</v>
      </c>
      <c r="L22" s="68"/>
      <c r="M22" s="68"/>
    </row>
    <row r="23" spans="1:13" x14ac:dyDescent="0.3">
      <c r="A23" s="80" t="s">
        <v>71</v>
      </c>
      <c r="B23" s="67" t="s">
        <v>81</v>
      </c>
      <c r="C23" s="68"/>
      <c r="D23" s="68" t="s">
        <v>114</v>
      </c>
      <c r="E23" s="69" t="s">
        <v>113</v>
      </c>
      <c r="F23" s="70"/>
      <c r="G23" s="68">
        <v>1</v>
      </c>
      <c r="H23" s="71"/>
      <c r="I23" s="72"/>
      <c r="J23" s="73"/>
      <c r="K23" s="74">
        <f>IF(AND(t_BDD_Stock[[#This Row],[Auteur]]&lt;&gt;"",t_BDD_Stock[[#This Row],[Date de sortie]]&lt;&gt;""),0,t_BDD_Stock[[#This Row],[Qté entrée]])</f>
        <v>1</v>
      </c>
      <c r="L23" s="68"/>
      <c r="M23" s="68"/>
    </row>
    <row r="24" spans="1:13" x14ac:dyDescent="0.3">
      <c r="A24" s="80" t="s">
        <v>71</v>
      </c>
      <c r="B24" s="67" t="s">
        <v>81</v>
      </c>
      <c r="C24" s="68"/>
      <c r="D24" s="68" t="s">
        <v>114</v>
      </c>
      <c r="E24" s="69" t="s">
        <v>113</v>
      </c>
      <c r="F24" s="70"/>
      <c r="G24" s="68">
        <v>1</v>
      </c>
      <c r="H24" s="71"/>
      <c r="I24" s="72"/>
      <c r="J24" s="73"/>
      <c r="K24" s="74">
        <f>IF(AND(t_BDD_Stock[[#This Row],[Auteur]]&lt;&gt;"",t_BDD_Stock[[#This Row],[Date de sortie]]&lt;&gt;""),0,t_BDD_Stock[[#This Row],[Qté entrée]])</f>
        <v>1</v>
      </c>
      <c r="L24" s="68"/>
      <c r="M24" s="68"/>
    </row>
    <row r="25" spans="1:13" x14ac:dyDescent="0.3">
      <c r="A25" s="80" t="s">
        <v>71</v>
      </c>
      <c r="B25" s="67" t="s">
        <v>81</v>
      </c>
      <c r="C25" s="68"/>
      <c r="D25" s="68" t="s">
        <v>114</v>
      </c>
      <c r="E25" s="69" t="s">
        <v>113</v>
      </c>
      <c r="F25" s="70"/>
      <c r="G25" s="68">
        <v>1</v>
      </c>
      <c r="H25" s="71"/>
      <c r="I25" s="72"/>
      <c r="J25" s="73"/>
      <c r="K25" s="74">
        <f>IF(AND(t_BDD_Stock[[#This Row],[Auteur]]&lt;&gt;"",t_BDD_Stock[[#This Row],[Date de sortie]]&lt;&gt;""),0,t_BDD_Stock[[#This Row],[Qté entrée]])</f>
        <v>1</v>
      </c>
      <c r="L25" s="68"/>
      <c r="M25" s="68"/>
    </row>
    <row r="26" spans="1:13" x14ac:dyDescent="0.3">
      <c r="A26" s="80" t="s">
        <v>71</v>
      </c>
      <c r="B26" s="67" t="s">
        <v>81</v>
      </c>
      <c r="C26" s="68"/>
      <c r="D26" s="68" t="s">
        <v>114</v>
      </c>
      <c r="E26" s="69" t="s">
        <v>113</v>
      </c>
      <c r="F26" s="70"/>
      <c r="G26" s="68">
        <v>1</v>
      </c>
      <c r="H26" s="71"/>
      <c r="I26" s="72"/>
      <c r="J26" s="73"/>
      <c r="K26" s="74">
        <f>IF(AND(t_BDD_Stock[[#This Row],[Auteur]]&lt;&gt;"",t_BDD_Stock[[#This Row],[Date de sortie]]&lt;&gt;""),0,t_BDD_Stock[[#This Row],[Qté entrée]])</f>
        <v>1</v>
      </c>
      <c r="L26" s="68"/>
      <c r="M26" s="68"/>
    </row>
    <row r="27" spans="1:13" x14ac:dyDescent="0.3">
      <c r="A27" s="80" t="s">
        <v>71</v>
      </c>
      <c r="B27" s="67" t="s">
        <v>81</v>
      </c>
      <c r="C27" s="68"/>
      <c r="D27" s="68" t="s">
        <v>114</v>
      </c>
      <c r="E27" s="69" t="s">
        <v>113</v>
      </c>
      <c r="F27" s="70"/>
      <c r="G27" s="68">
        <v>1</v>
      </c>
      <c r="H27" s="71"/>
      <c r="I27" s="72"/>
      <c r="J27" s="73"/>
      <c r="K27" s="74">
        <f>IF(AND(t_BDD_Stock[[#This Row],[Auteur]]&lt;&gt;"",t_BDD_Stock[[#This Row],[Date de sortie]]&lt;&gt;""),0,t_BDD_Stock[[#This Row],[Qté entrée]])</f>
        <v>1</v>
      </c>
      <c r="L27" s="68"/>
      <c r="M27" s="68"/>
    </row>
    <row r="28" spans="1:13" x14ac:dyDescent="0.3">
      <c r="A28" s="80" t="s">
        <v>71</v>
      </c>
      <c r="B28" s="67" t="s">
        <v>81</v>
      </c>
      <c r="C28" s="68"/>
      <c r="D28" s="68" t="s">
        <v>114</v>
      </c>
      <c r="E28" s="69" t="s">
        <v>113</v>
      </c>
      <c r="F28" s="70"/>
      <c r="G28" s="68">
        <v>1</v>
      </c>
      <c r="H28" s="71"/>
      <c r="I28" s="72"/>
      <c r="J28" s="73"/>
      <c r="K28" s="74">
        <f>IF(AND(t_BDD_Stock[[#This Row],[Auteur]]&lt;&gt;"",t_BDD_Stock[[#This Row],[Date de sortie]]&lt;&gt;""),0,t_BDD_Stock[[#This Row],[Qté entrée]])</f>
        <v>1</v>
      </c>
      <c r="L28" s="68"/>
      <c r="M28" s="68"/>
    </row>
    <row r="29" spans="1:13" x14ac:dyDescent="0.3">
      <c r="A29" s="80" t="s">
        <v>71</v>
      </c>
      <c r="B29" s="67" t="s">
        <v>81</v>
      </c>
      <c r="C29" s="68" t="s">
        <v>10</v>
      </c>
      <c r="D29" s="68" t="s">
        <v>115</v>
      </c>
      <c r="E29" s="69" t="s">
        <v>116</v>
      </c>
      <c r="F29" s="70" t="s">
        <v>117</v>
      </c>
      <c r="G29" s="68">
        <v>1</v>
      </c>
      <c r="H29" s="71">
        <v>131.65</v>
      </c>
      <c r="I29" s="72"/>
      <c r="J29" s="73"/>
      <c r="K29" s="74">
        <f>IF(AND(t_BDD_Stock[[#This Row],[Auteur]]&lt;&gt;"",t_BDD_Stock[[#This Row],[Date de sortie]]&lt;&gt;""),0,t_BDD_Stock[[#This Row],[Qté entrée]])</f>
        <v>1</v>
      </c>
      <c r="L29" s="68"/>
      <c r="M29" s="68"/>
    </row>
    <row r="30" spans="1:13" x14ac:dyDescent="0.3">
      <c r="A30" s="80" t="s">
        <v>71</v>
      </c>
      <c r="B30" s="75">
        <v>44350</v>
      </c>
      <c r="C30" s="68" t="s">
        <v>8</v>
      </c>
      <c r="D30" s="68"/>
      <c r="E30" s="69" t="s">
        <v>16</v>
      </c>
      <c r="F30" s="70">
        <v>8388201</v>
      </c>
      <c r="G30" s="68">
        <v>1</v>
      </c>
      <c r="H30" s="71">
        <v>735</v>
      </c>
      <c r="I30" s="72"/>
      <c r="J30" s="73"/>
      <c r="K30" s="74">
        <f>IF(AND(t_BDD_Stock[[#This Row],[Auteur]]&lt;&gt;"",t_BDD_Stock[[#This Row],[Date de sortie]]&lt;&gt;""),0,t_BDD_Stock[[#This Row],[Qté entrée]])</f>
        <v>1</v>
      </c>
      <c r="L30" s="68"/>
      <c r="M30" s="68"/>
    </row>
    <row r="31" spans="1:13" x14ac:dyDescent="0.3">
      <c r="A31" s="80" t="s">
        <v>71</v>
      </c>
      <c r="B31" s="75">
        <v>44350</v>
      </c>
      <c r="C31" s="68" t="s">
        <v>8</v>
      </c>
      <c r="D31" s="68"/>
      <c r="E31" s="69" t="s">
        <v>16</v>
      </c>
      <c r="F31" s="70">
        <v>8388371</v>
      </c>
      <c r="G31" s="68">
        <v>1</v>
      </c>
      <c r="H31" s="71">
        <v>735</v>
      </c>
      <c r="I31" s="72"/>
      <c r="J31" s="73"/>
      <c r="K31" s="74">
        <f>IF(AND(t_BDD_Stock[[#This Row],[Auteur]]&lt;&gt;"",t_BDD_Stock[[#This Row],[Date de sortie]]&lt;&gt;""),0,t_BDD_Stock[[#This Row],[Qté entrée]])</f>
        <v>1</v>
      </c>
      <c r="L31" s="68"/>
      <c r="M31" s="68"/>
    </row>
    <row r="32" spans="1:13" x14ac:dyDescent="0.3">
      <c r="A32" s="80" t="s">
        <v>71</v>
      </c>
      <c r="B32" s="75">
        <v>44350</v>
      </c>
      <c r="C32" s="68" t="s">
        <v>8</v>
      </c>
      <c r="D32" s="68"/>
      <c r="E32" s="69" t="s">
        <v>16</v>
      </c>
      <c r="F32" s="70">
        <v>8388378</v>
      </c>
      <c r="G32" s="68">
        <v>1</v>
      </c>
      <c r="H32" s="71">
        <v>735</v>
      </c>
      <c r="I32" s="76"/>
      <c r="J32" s="72"/>
      <c r="K32" s="74">
        <f>IF(AND(t_BDD_Stock[[#This Row],[Auteur]]&lt;&gt;"",t_BDD_Stock[[#This Row],[Date de sortie]]&lt;&gt;""),0,t_BDD_Stock[[#This Row],[Qté entrée]])</f>
        <v>1</v>
      </c>
      <c r="L32" s="68"/>
      <c r="M32" s="68"/>
    </row>
    <row r="33" spans="1:13" x14ac:dyDescent="0.3">
      <c r="A33" s="80" t="s">
        <v>71</v>
      </c>
      <c r="B33" s="67">
        <v>44370</v>
      </c>
      <c r="C33" s="68" t="s">
        <v>10</v>
      </c>
      <c r="D33" s="68" t="s">
        <v>97</v>
      </c>
      <c r="E33" s="69" t="s">
        <v>98</v>
      </c>
      <c r="F33" s="70"/>
      <c r="G33" s="68">
        <v>1</v>
      </c>
      <c r="H33" s="71">
        <v>9.83</v>
      </c>
      <c r="I33" s="76"/>
      <c r="J33" s="73"/>
      <c r="K33" s="74">
        <f>IF(AND(t_BDD_Stock[[#This Row],[Auteur]]&lt;&gt;"",t_BDD_Stock[[#This Row],[Date de sortie]]&lt;&gt;""),0,t_BDD_Stock[[#This Row],[Qté entrée]])</f>
        <v>1</v>
      </c>
      <c r="L33" s="68"/>
      <c r="M33" s="68"/>
    </row>
    <row r="34" spans="1:13" x14ac:dyDescent="0.3">
      <c r="A34" s="80" t="s">
        <v>71</v>
      </c>
      <c r="B34" s="67">
        <v>44370</v>
      </c>
      <c r="C34" s="68" t="s">
        <v>10</v>
      </c>
      <c r="D34" s="68" t="s">
        <v>97</v>
      </c>
      <c r="E34" s="69" t="s">
        <v>98</v>
      </c>
      <c r="F34" s="70"/>
      <c r="G34" s="68">
        <v>1</v>
      </c>
      <c r="H34" s="71">
        <v>9.83</v>
      </c>
      <c r="I34" s="76"/>
      <c r="J34" s="73"/>
      <c r="K34" s="74">
        <f>IF(AND(t_BDD_Stock[[#This Row],[Auteur]]&lt;&gt;"",t_BDD_Stock[[#This Row],[Date de sortie]]&lt;&gt;""),0,t_BDD_Stock[[#This Row],[Qté entrée]])</f>
        <v>1</v>
      </c>
      <c r="L34" s="68"/>
      <c r="M34" s="68"/>
    </row>
    <row r="35" spans="1:13" x14ac:dyDescent="0.3">
      <c r="A35" s="80" t="s">
        <v>71</v>
      </c>
      <c r="B35" s="67">
        <v>44370</v>
      </c>
      <c r="C35" s="68" t="s">
        <v>10</v>
      </c>
      <c r="D35" s="68" t="s">
        <v>97</v>
      </c>
      <c r="E35" s="69" t="s">
        <v>98</v>
      </c>
      <c r="F35" s="70"/>
      <c r="G35" s="68">
        <v>1</v>
      </c>
      <c r="H35" s="71">
        <v>9.83</v>
      </c>
      <c r="I35" s="76"/>
      <c r="J35" s="73"/>
      <c r="K35" s="74">
        <f>IF(AND(t_BDD_Stock[[#This Row],[Auteur]]&lt;&gt;"",t_BDD_Stock[[#This Row],[Date de sortie]]&lt;&gt;""),0,t_BDD_Stock[[#This Row],[Qté entrée]])</f>
        <v>1</v>
      </c>
      <c r="L35" s="68"/>
      <c r="M35" s="68"/>
    </row>
    <row r="36" spans="1:13" x14ac:dyDescent="0.3">
      <c r="A36" s="80" t="s">
        <v>71</v>
      </c>
      <c r="B36" s="67">
        <v>44370</v>
      </c>
      <c r="C36" s="68" t="s">
        <v>10</v>
      </c>
      <c r="D36" s="68" t="s">
        <v>99</v>
      </c>
      <c r="E36" s="69" t="s">
        <v>100</v>
      </c>
      <c r="F36" s="70"/>
      <c r="G36" s="68">
        <v>1</v>
      </c>
      <c r="H36" s="71">
        <v>7.87</v>
      </c>
      <c r="I36" s="76"/>
      <c r="J36" s="73"/>
      <c r="K36" s="74">
        <f>IF(AND(t_BDD_Stock[[#This Row],[Auteur]]&lt;&gt;"",t_BDD_Stock[[#This Row],[Date de sortie]]&lt;&gt;""),0,t_BDD_Stock[[#This Row],[Qté entrée]])</f>
        <v>1</v>
      </c>
      <c r="L36" s="68"/>
      <c r="M36" s="68"/>
    </row>
    <row r="37" spans="1:13" x14ac:dyDescent="0.3">
      <c r="A37" s="80" t="s">
        <v>71</v>
      </c>
      <c r="B37" s="67">
        <v>44370</v>
      </c>
      <c r="C37" s="68" t="s">
        <v>10</v>
      </c>
      <c r="D37" s="68" t="s">
        <v>99</v>
      </c>
      <c r="E37" s="69" t="s">
        <v>100</v>
      </c>
      <c r="F37" s="70"/>
      <c r="G37" s="68">
        <v>1</v>
      </c>
      <c r="H37" s="71">
        <v>7.87</v>
      </c>
      <c r="I37" s="76"/>
      <c r="J37" s="73"/>
      <c r="K37" s="74">
        <f>IF(AND(t_BDD_Stock[[#This Row],[Auteur]]&lt;&gt;"",t_BDD_Stock[[#This Row],[Date de sortie]]&lt;&gt;""),0,t_BDD_Stock[[#This Row],[Qté entrée]])</f>
        <v>1</v>
      </c>
      <c r="L37" s="68"/>
      <c r="M37" s="68"/>
    </row>
    <row r="38" spans="1:13" x14ac:dyDescent="0.3">
      <c r="A38" s="80" t="s">
        <v>71</v>
      </c>
      <c r="B38" s="67">
        <v>44375</v>
      </c>
      <c r="C38" s="68" t="s">
        <v>8</v>
      </c>
      <c r="D38" s="68" t="s">
        <v>92</v>
      </c>
      <c r="E38" s="77" t="s">
        <v>93</v>
      </c>
      <c r="F38" s="70">
        <v>8243738</v>
      </c>
      <c r="G38" s="68">
        <v>1</v>
      </c>
      <c r="H38" s="71">
        <v>13</v>
      </c>
      <c r="I38" s="73"/>
      <c r="J38" s="72"/>
      <c r="K38" s="74">
        <f>IF(AND(t_BDD_Stock[[#This Row],[Auteur]]&lt;&gt;"",t_BDD_Stock[[#This Row],[Date de sortie]]&lt;&gt;""),0,t_BDD_Stock[[#This Row],[Qté entrée]])</f>
        <v>1</v>
      </c>
      <c r="L38" s="68"/>
      <c r="M38" s="68"/>
    </row>
    <row r="39" spans="1:13" x14ac:dyDescent="0.3">
      <c r="A39" s="80" t="s">
        <v>71</v>
      </c>
      <c r="B39" s="67">
        <v>44375</v>
      </c>
      <c r="C39" s="68" t="s">
        <v>8</v>
      </c>
      <c r="D39" s="68" t="s">
        <v>92</v>
      </c>
      <c r="E39" s="77" t="s">
        <v>93</v>
      </c>
      <c r="F39" s="70">
        <v>7950906</v>
      </c>
      <c r="G39" s="68">
        <v>1</v>
      </c>
      <c r="H39" s="71">
        <v>13</v>
      </c>
      <c r="I39" s="73"/>
      <c r="J39" s="72"/>
      <c r="K39" s="74">
        <f>IF(AND(t_BDD_Stock[[#This Row],[Auteur]]&lt;&gt;"",t_BDD_Stock[[#This Row],[Date de sortie]]&lt;&gt;""),0,t_BDD_Stock[[#This Row],[Qté entrée]])</f>
        <v>1</v>
      </c>
      <c r="L39" s="68"/>
      <c r="M39" s="68"/>
    </row>
    <row r="40" spans="1:13" x14ac:dyDescent="0.3">
      <c r="A40" s="80" t="s">
        <v>71</v>
      </c>
      <c r="B40" s="67">
        <v>44375</v>
      </c>
      <c r="C40" s="68" t="s">
        <v>8</v>
      </c>
      <c r="D40" s="68" t="s">
        <v>92</v>
      </c>
      <c r="E40" s="77" t="s">
        <v>93</v>
      </c>
      <c r="F40" s="70">
        <v>7609330</v>
      </c>
      <c r="G40" s="68">
        <v>1</v>
      </c>
      <c r="H40" s="71">
        <v>13</v>
      </c>
      <c r="I40" s="73"/>
      <c r="J40" s="72"/>
      <c r="K40" s="74">
        <f>IF(AND(t_BDD_Stock[[#This Row],[Auteur]]&lt;&gt;"",t_BDD_Stock[[#This Row],[Date de sortie]]&lt;&gt;""),0,t_BDD_Stock[[#This Row],[Qté entrée]])</f>
        <v>1</v>
      </c>
      <c r="L40" s="68"/>
      <c r="M40" s="68"/>
    </row>
    <row r="41" spans="1:13" x14ac:dyDescent="0.3">
      <c r="A41" s="80" t="s">
        <v>71</v>
      </c>
      <c r="B41" s="67">
        <v>44375</v>
      </c>
      <c r="C41" s="68" t="s">
        <v>8</v>
      </c>
      <c r="D41" s="68" t="s">
        <v>92</v>
      </c>
      <c r="E41" s="77" t="s">
        <v>93</v>
      </c>
      <c r="F41" s="70">
        <v>7609331</v>
      </c>
      <c r="G41" s="68">
        <v>1</v>
      </c>
      <c r="H41" s="71">
        <v>13</v>
      </c>
      <c r="I41" s="73"/>
      <c r="J41" s="72"/>
      <c r="K41" s="74">
        <f>IF(AND(t_BDD_Stock[[#This Row],[Auteur]]&lt;&gt;"",t_BDD_Stock[[#This Row],[Date de sortie]]&lt;&gt;""),0,t_BDD_Stock[[#This Row],[Qté entrée]])</f>
        <v>1</v>
      </c>
      <c r="L41" s="68"/>
      <c r="M41" s="68"/>
    </row>
    <row r="42" spans="1:13" x14ac:dyDescent="0.3">
      <c r="A42" s="80" t="s">
        <v>71</v>
      </c>
      <c r="B42" s="67">
        <v>44375</v>
      </c>
      <c r="C42" s="68" t="s">
        <v>8</v>
      </c>
      <c r="D42" s="68" t="s">
        <v>92</v>
      </c>
      <c r="E42" s="77" t="s">
        <v>93</v>
      </c>
      <c r="F42" s="70">
        <v>7609337</v>
      </c>
      <c r="G42" s="68">
        <v>1</v>
      </c>
      <c r="H42" s="71">
        <v>13</v>
      </c>
      <c r="I42" s="73"/>
      <c r="J42" s="72"/>
      <c r="K42" s="74">
        <f>IF(AND(t_BDD_Stock[[#This Row],[Auteur]]&lt;&gt;"",t_BDD_Stock[[#This Row],[Date de sortie]]&lt;&gt;""),0,t_BDD_Stock[[#This Row],[Qté entrée]])</f>
        <v>1</v>
      </c>
      <c r="L42" s="68"/>
      <c r="M42" s="68"/>
    </row>
    <row r="43" spans="1:13" x14ac:dyDescent="0.3">
      <c r="A43" s="80" t="s">
        <v>71</v>
      </c>
      <c r="B43" s="67">
        <v>44375</v>
      </c>
      <c r="C43" s="68" t="s">
        <v>8</v>
      </c>
      <c r="D43" s="68" t="s">
        <v>92</v>
      </c>
      <c r="E43" s="77" t="s">
        <v>93</v>
      </c>
      <c r="F43" s="70">
        <v>7609338</v>
      </c>
      <c r="G43" s="68">
        <v>1</v>
      </c>
      <c r="H43" s="71">
        <v>13</v>
      </c>
      <c r="I43" s="73"/>
      <c r="J43" s="72"/>
      <c r="K43" s="74">
        <f>IF(AND(t_BDD_Stock[[#This Row],[Auteur]]&lt;&gt;"",t_BDD_Stock[[#This Row],[Date de sortie]]&lt;&gt;""),0,t_BDD_Stock[[#This Row],[Qté entrée]])</f>
        <v>1</v>
      </c>
      <c r="L43" s="68"/>
      <c r="M43" s="68"/>
    </row>
    <row r="44" spans="1:13" x14ac:dyDescent="0.3">
      <c r="A44" s="80" t="s">
        <v>71</v>
      </c>
      <c r="B44" s="67">
        <v>44375</v>
      </c>
      <c r="C44" s="68" t="s">
        <v>8</v>
      </c>
      <c r="D44" s="68" t="s">
        <v>92</v>
      </c>
      <c r="E44" s="77" t="s">
        <v>93</v>
      </c>
      <c r="F44" s="70">
        <v>7609459</v>
      </c>
      <c r="G44" s="68">
        <v>1</v>
      </c>
      <c r="H44" s="71">
        <v>13</v>
      </c>
      <c r="I44" s="73"/>
      <c r="J44" s="72"/>
      <c r="K44" s="74">
        <f>IF(AND(t_BDD_Stock[[#This Row],[Auteur]]&lt;&gt;"",t_BDD_Stock[[#This Row],[Date de sortie]]&lt;&gt;""),0,t_BDD_Stock[[#This Row],[Qté entrée]])</f>
        <v>1</v>
      </c>
      <c r="L44" s="68"/>
      <c r="M44" s="68"/>
    </row>
    <row r="45" spans="1:13" x14ac:dyDescent="0.3">
      <c r="A45" s="80" t="s">
        <v>71</v>
      </c>
      <c r="B45" s="67">
        <v>44375</v>
      </c>
      <c r="C45" s="68" t="s">
        <v>8</v>
      </c>
      <c r="D45" s="68" t="s">
        <v>92</v>
      </c>
      <c r="E45" s="77" t="s">
        <v>93</v>
      </c>
      <c r="F45" s="70">
        <v>7609474</v>
      </c>
      <c r="G45" s="68">
        <v>1</v>
      </c>
      <c r="H45" s="71">
        <v>13</v>
      </c>
      <c r="I45" s="73"/>
      <c r="J45" s="72"/>
      <c r="K45" s="74">
        <f>IF(AND(t_BDD_Stock[[#This Row],[Auteur]]&lt;&gt;"",t_BDD_Stock[[#This Row],[Date de sortie]]&lt;&gt;""),0,t_BDD_Stock[[#This Row],[Qté entrée]])</f>
        <v>1</v>
      </c>
      <c r="L45" s="68"/>
      <c r="M45" s="68"/>
    </row>
    <row r="46" spans="1:13" x14ac:dyDescent="0.3">
      <c r="A46" s="80" t="s">
        <v>71</v>
      </c>
      <c r="B46" s="67">
        <v>44375</v>
      </c>
      <c r="C46" s="68" t="s">
        <v>8</v>
      </c>
      <c r="D46" s="68" t="s">
        <v>92</v>
      </c>
      <c r="E46" s="77" t="s">
        <v>93</v>
      </c>
      <c r="F46" s="70">
        <v>7609499</v>
      </c>
      <c r="G46" s="68">
        <v>1</v>
      </c>
      <c r="H46" s="71">
        <v>13</v>
      </c>
      <c r="I46" s="73"/>
      <c r="J46" s="72"/>
      <c r="K46" s="74">
        <f>IF(AND(t_BDD_Stock[[#This Row],[Auteur]]&lt;&gt;"",t_BDD_Stock[[#This Row],[Date de sortie]]&lt;&gt;""),0,t_BDD_Stock[[#This Row],[Qté entrée]])</f>
        <v>1</v>
      </c>
      <c r="L46" s="68"/>
      <c r="M46" s="68"/>
    </row>
    <row r="47" spans="1:13" x14ac:dyDescent="0.3">
      <c r="A47" s="80" t="s">
        <v>71</v>
      </c>
      <c r="B47" s="67">
        <v>44375</v>
      </c>
      <c r="C47" s="68" t="s">
        <v>8</v>
      </c>
      <c r="D47" s="68" t="s">
        <v>92</v>
      </c>
      <c r="E47" s="77" t="s">
        <v>93</v>
      </c>
      <c r="F47" s="70">
        <v>7609705</v>
      </c>
      <c r="G47" s="68">
        <v>1</v>
      </c>
      <c r="H47" s="71">
        <v>13</v>
      </c>
      <c r="I47" s="73"/>
      <c r="J47" s="72"/>
      <c r="K47" s="74">
        <f>IF(AND(t_BDD_Stock[[#This Row],[Auteur]]&lt;&gt;"",t_BDD_Stock[[#This Row],[Date de sortie]]&lt;&gt;""),0,t_BDD_Stock[[#This Row],[Qté entrée]])</f>
        <v>1</v>
      </c>
      <c r="L47" s="68"/>
      <c r="M47" s="68"/>
    </row>
    <row r="48" spans="1:13" x14ac:dyDescent="0.3">
      <c r="A48" s="80" t="s">
        <v>71</v>
      </c>
      <c r="B48" s="67">
        <v>44375</v>
      </c>
      <c r="C48" s="68" t="s">
        <v>8</v>
      </c>
      <c r="D48" s="68" t="s">
        <v>92</v>
      </c>
      <c r="E48" s="77" t="s">
        <v>93</v>
      </c>
      <c r="F48" s="70">
        <v>8418021</v>
      </c>
      <c r="G48" s="68">
        <v>1</v>
      </c>
      <c r="H48" s="71">
        <v>13</v>
      </c>
      <c r="I48" s="68"/>
      <c r="J48" s="72"/>
      <c r="K48" s="74">
        <f>IF(AND(t_BDD_Stock[[#This Row],[Auteur]]&lt;&gt;"",t_BDD_Stock[[#This Row],[Date de sortie]]&lt;&gt;""),0,t_BDD_Stock[[#This Row],[Qté entrée]])</f>
        <v>1</v>
      </c>
      <c r="L48" s="68"/>
      <c r="M48" s="68"/>
    </row>
    <row r="49" spans="1:13" x14ac:dyDescent="0.3">
      <c r="A49" s="80" t="s">
        <v>71</v>
      </c>
      <c r="B49" s="67">
        <v>44375</v>
      </c>
      <c r="C49" s="68" t="s">
        <v>8</v>
      </c>
      <c r="D49" s="68" t="s">
        <v>92</v>
      </c>
      <c r="E49" s="77" t="s">
        <v>93</v>
      </c>
      <c r="F49" s="70">
        <v>8417986</v>
      </c>
      <c r="G49" s="68">
        <v>1</v>
      </c>
      <c r="H49" s="71">
        <v>13</v>
      </c>
      <c r="I49" s="68"/>
      <c r="J49" s="72"/>
      <c r="K49" s="74">
        <f>IF(AND(t_BDD_Stock[[#This Row],[Auteur]]&lt;&gt;"",t_BDD_Stock[[#This Row],[Date de sortie]]&lt;&gt;""),0,t_BDD_Stock[[#This Row],[Qté entrée]])</f>
        <v>1</v>
      </c>
      <c r="L49" s="68"/>
      <c r="M49" s="68"/>
    </row>
    <row r="50" spans="1:13" x14ac:dyDescent="0.3">
      <c r="A50" s="80" t="s">
        <v>71</v>
      </c>
      <c r="B50" s="67">
        <v>44375</v>
      </c>
      <c r="C50" s="68" t="s">
        <v>8</v>
      </c>
      <c r="D50" s="68" t="s">
        <v>92</v>
      </c>
      <c r="E50" s="77" t="s">
        <v>93</v>
      </c>
      <c r="F50" s="70">
        <v>8417987</v>
      </c>
      <c r="G50" s="68">
        <v>1</v>
      </c>
      <c r="H50" s="71">
        <v>13</v>
      </c>
      <c r="I50" s="68"/>
      <c r="J50" s="72"/>
      <c r="K50" s="74">
        <f>IF(AND(t_BDD_Stock[[#This Row],[Auteur]]&lt;&gt;"",t_BDD_Stock[[#This Row],[Date de sortie]]&lt;&gt;""),0,t_BDD_Stock[[#This Row],[Qté entrée]])</f>
        <v>1</v>
      </c>
      <c r="L50" s="68"/>
      <c r="M50" s="68"/>
    </row>
    <row r="51" spans="1:13" x14ac:dyDescent="0.3">
      <c r="A51" s="80" t="s">
        <v>71</v>
      </c>
      <c r="B51" s="67">
        <v>44375</v>
      </c>
      <c r="C51" s="68" t="s">
        <v>8</v>
      </c>
      <c r="D51" s="68" t="s">
        <v>92</v>
      </c>
      <c r="E51" s="77" t="s">
        <v>93</v>
      </c>
      <c r="F51" s="70">
        <v>8417988</v>
      </c>
      <c r="G51" s="68">
        <v>1</v>
      </c>
      <c r="H51" s="71">
        <v>13</v>
      </c>
      <c r="I51" s="68"/>
      <c r="J51" s="72"/>
      <c r="K51" s="74">
        <f>IF(AND(t_BDD_Stock[[#This Row],[Auteur]]&lt;&gt;"",t_BDD_Stock[[#This Row],[Date de sortie]]&lt;&gt;""),0,t_BDD_Stock[[#This Row],[Qté entrée]])</f>
        <v>1</v>
      </c>
      <c r="L51" s="68"/>
      <c r="M51" s="68"/>
    </row>
    <row r="52" spans="1:13" x14ac:dyDescent="0.3">
      <c r="A52" s="80" t="s">
        <v>71</v>
      </c>
      <c r="B52" s="67">
        <v>44375</v>
      </c>
      <c r="C52" s="68" t="s">
        <v>8</v>
      </c>
      <c r="D52" s="68" t="s">
        <v>92</v>
      </c>
      <c r="E52" s="77" t="s">
        <v>93</v>
      </c>
      <c r="F52" s="70">
        <v>8417989</v>
      </c>
      <c r="G52" s="68">
        <v>1</v>
      </c>
      <c r="H52" s="71">
        <v>13</v>
      </c>
      <c r="I52" s="68"/>
      <c r="J52" s="72"/>
      <c r="K52" s="74">
        <f>IF(AND(t_BDD_Stock[[#This Row],[Auteur]]&lt;&gt;"",t_BDD_Stock[[#This Row],[Date de sortie]]&lt;&gt;""),0,t_BDD_Stock[[#This Row],[Qté entrée]])</f>
        <v>1</v>
      </c>
      <c r="L52" s="68"/>
      <c r="M52" s="68"/>
    </row>
    <row r="53" spans="1:13" x14ac:dyDescent="0.3">
      <c r="A53" s="80" t="s">
        <v>71</v>
      </c>
      <c r="B53" s="67">
        <v>44375</v>
      </c>
      <c r="C53" s="68" t="s">
        <v>8</v>
      </c>
      <c r="D53" s="68" t="s">
        <v>92</v>
      </c>
      <c r="E53" s="77" t="s">
        <v>93</v>
      </c>
      <c r="F53" s="70">
        <v>8417990</v>
      </c>
      <c r="G53" s="68">
        <v>1</v>
      </c>
      <c r="H53" s="71">
        <v>13</v>
      </c>
      <c r="I53" s="73"/>
      <c r="J53" s="72"/>
      <c r="K53" s="74">
        <f>IF(AND(t_BDD_Stock[[#This Row],[Auteur]]&lt;&gt;"",t_BDD_Stock[[#This Row],[Date de sortie]]&lt;&gt;""),0,t_BDD_Stock[[#This Row],[Qté entrée]])</f>
        <v>1</v>
      </c>
      <c r="L53" s="68"/>
      <c r="M53" s="68"/>
    </row>
    <row r="54" spans="1:13" x14ac:dyDescent="0.3">
      <c r="A54" s="80" t="s">
        <v>71</v>
      </c>
      <c r="B54" s="67">
        <v>44375</v>
      </c>
      <c r="C54" s="68" t="s">
        <v>8</v>
      </c>
      <c r="D54" s="68" t="s">
        <v>92</v>
      </c>
      <c r="E54" s="77" t="s">
        <v>93</v>
      </c>
      <c r="F54" s="70">
        <v>8417991</v>
      </c>
      <c r="G54" s="68">
        <v>1</v>
      </c>
      <c r="H54" s="71">
        <v>13</v>
      </c>
      <c r="I54" s="68"/>
      <c r="J54" s="72"/>
      <c r="K54" s="74">
        <f>IF(AND(t_BDD_Stock[[#This Row],[Auteur]]&lt;&gt;"",t_BDD_Stock[[#This Row],[Date de sortie]]&lt;&gt;""),0,t_BDD_Stock[[#This Row],[Qté entrée]])</f>
        <v>1</v>
      </c>
      <c r="L54" s="68"/>
      <c r="M54" s="68"/>
    </row>
    <row r="55" spans="1:13" x14ac:dyDescent="0.3">
      <c r="A55" s="80" t="s">
        <v>71</v>
      </c>
      <c r="B55" s="67">
        <v>44375</v>
      </c>
      <c r="C55" s="68" t="s">
        <v>8</v>
      </c>
      <c r="D55" s="68" t="s">
        <v>92</v>
      </c>
      <c r="E55" s="77" t="s">
        <v>93</v>
      </c>
      <c r="F55" s="70">
        <v>8417992</v>
      </c>
      <c r="G55" s="68">
        <v>1</v>
      </c>
      <c r="H55" s="71">
        <v>13</v>
      </c>
      <c r="I55" s="68"/>
      <c r="J55" s="72"/>
      <c r="K55" s="74">
        <f>IF(AND(t_BDD_Stock[[#This Row],[Auteur]]&lt;&gt;"",t_BDD_Stock[[#This Row],[Date de sortie]]&lt;&gt;""),0,t_BDD_Stock[[#This Row],[Qté entrée]])</f>
        <v>1</v>
      </c>
      <c r="L55" s="68"/>
      <c r="M55" s="68"/>
    </row>
    <row r="56" spans="1:13" x14ac:dyDescent="0.3">
      <c r="A56" s="80" t="s">
        <v>71</v>
      </c>
      <c r="B56" s="67">
        <v>44375</v>
      </c>
      <c r="C56" s="68" t="s">
        <v>8</v>
      </c>
      <c r="D56" s="68" t="s">
        <v>92</v>
      </c>
      <c r="E56" s="77" t="s">
        <v>93</v>
      </c>
      <c r="F56" s="70">
        <v>8417993</v>
      </c>
      <c r="G56" s="68">
        <v>1</v>
      </c>
      <c r="H56" s="71">
        <v>13</v>
      </c>
      <c r="I56" s="68"/>
      <c r="J56" s="72"/>
      <c r="K56" s="74">
        <f>IF(AND(t_BDD_Stock[[#This Row],[Auteur]]&lt;&gt;"",t_BDD_Stock[[#This Row],[Date de sortie]]&lt;&gt;""),0,t_BDD_Stock[[#This Row],[Qté entrée]])</f>
        <v>1</v>
      </c>
      <c r="L56" s="68"/>
      <c r="M56" s="68"/>
    </row>
    <row r="57" spans="1:13" x14ac:dyDescent="0.3">
      <c r="A57" s="80" t="s">
        <v>71</v>
      </c>
      <c r="B57" s="67">
        <v>44375</v>
      </c>
      <c r="C57" s="68" t="s">
        <v>8</v>
      </c>
      <c r="D57" s="68" t="s">
        <v>92</v>
      </c>
      <c r="E57" s="77" t="s">
        <v>93</v>
      </c>
      <c r="F57" s="70">
        <v>8417994</v>
      </c>
      <c r="G57" s="68">
        <v>1</v>
      </c>
      <c r="H57" s="71">
        <v>13</v>
      </c>
      <c r="I57" s="68"/>
      <c r="J57" s="72"/>
      <c r="K57" s="74">
        <f>IF(AND(t_BDD_Stock[[#This Row],[Auteur]]&lt;&gt;"",t_BDD_Stock[[#This Row],[Date de sortie]]&lt;&gt;""),0,t_BDD_Stock[[#This Row],[Qté entrée]])</f>
        <v>1</v>
      </c>
      <c r="L57" s="68"/>
      <c r="M57" s="68"/>
    </row>
    <row r="58" spans="1:13" x14ac:dyDescent="0.3">
      <c r="A58" s="80" t="s">
        <v>71</v>
      </c>
      <c r="B58" s="67">
        <v>44375</v>
      </c>
      <c r="C58" s="68" t="s">
        <v>8</v>
      </c>
      <c r="D58" s="68" t="s">
        <v>92</v>
      </c>
      <c r="E58" s="77" t="s">
        <v>93</v>
      </c>
      <c r="F58" s="70">
        <v>8419415</v>
      </c>
      <c r="G58" s="68">
        <v>1</v>
      </c>
      <c r="H58" s="71">
        <v>13</v>
      </c>
      <c r="I58" s="68"/>
      <c r="J58" s="72"/>
      <c r="K58" s="74">
        <f>IF(AND(t_BDD_Stock[[#This Row],[Auteur]]&lt;&gt;"",t_BDD_Stock[[#This Row],[Date de sortie]]&lt;&gt;""),0,t_BDD_Stock[[#This Row],[Qté entrée]])</f>
        <v>1</v>
      </c>
      <c r="L58" s="68"/>
      <c r="M58" s="68"/>
    </row>
    <row r="59" spans="1:13" x14ac:dyDescent="0.3">
      <c r="A59" s="80" t="s">
        <v>71</v>
      </c>
      <c r="B59" s="67">
        <v>44375</v>
      </c>
      <c r="C59" s="68" t="s">
        <v>8</v>
      </c>
      <c r="D59" s="68" t="s">
        <v>92</v>
      </c>
      <c r="E59" s="77" t="s">
        <v>93</v>
      </c>
      <c r="F59" s="70">
        <v>8419416</v>
      </c>
      <c r="G59" s="68">
        <v>1</v>
      </c>
      <c r="H59" s="71">
        <v>13</v>
      </c>
      <c r="I59" s="68"/>
      <c r="J59" s="72"/>
      <c r="K59" s="74">
        <f>IF(AND(t_BDD_Stock[[#This Row],[Auteur]]&lt;&gt;"",t_BDD_Stock[[#This Row],[Date de sortie]]&lt;&gt;""),0,t_BDD_Stock[[#This Row],[Qté entrée]])</f>
        <v>1</v>
      </c>
      <c r="L59" s="68"/>
      <c r="M59" s="68"/>
    </row>
    <row r="60" spans="1:13" x14ac:dyDescent="0.3">
      <c r="A60" s="80" t="s">
        <v>71</v>
      </c>
      <c r="B60" s="67">
        <v>44375</v>
      </c>
      <c r="C60" s="68" t="s">
        <v>8</v>
      </c>
      <c r="D60" s="68" t="s">
        <v>92</v>
      </c>
      <c r="E60" s="77" t="s">
        <v>93</v>
      </c>
      <c r="F60" s="70">
        <v>8416673</v>
      </c>
      <c r="G60" s="68">
        <v>1</v>
      </c>
      <c r="H60" s="71">
        <v>13</v>
      </c>
      <c r="I60" s="68"/>
      <c r="J60" s="72"/>
      <c r="K60" s="74">
        <f>IF(AND(t_BDD_Stock[[#This Row],[Auteur]]&lt;&gt;"",t_BDD_Stock[[#This Row],[Date de sortie]]&lt;&gt;""),0,t_BDD_Stock[[#This Row],[Qté entrée]])</f>
        <v>1</v>
      </c>
      <c r="L60" s="68"/>
      <c r="M60" s="68"/>
    </row>
    <row r="61" spans="1:13" x14ac:dyDescent="0.3">
      <c r="A61" s="80" t="s">
        <v>71</v>
      </c>
      <c r="B61" s="67">
        <v>44375</v>
      </c>
      <c r="C61" s="68" t="s">
        <v>8</v>
      </c>
      <c r="D61" s="68" t="s">
        <v>92</v>
      </c>
      <c r="E61" s="77" t="s">
        <v>93</v>
      </c>
      <c r="F61" s="70">
        <v>8416843</v>
      </c>
      <c r="G61" s="68">
        <v>1</v>
      </c>
      <c r="H61" s="71">
        <v>13</v>
      </c>
      <c r="I61" s="68"/>
      <c r="J61" s="72"/>
      <c r="K61" s="74">
        <f>IF(AND(t_BDD_Stock[[#This Row],[Auteur]]&lt;&gt;"",t_BDD_Stock[[#This Row],[Date de sortie]]&lt;&gt;""),0,t_BDD_Stock[[#This Row],[Qté entrée]])</f>
        <v>1</v>
      </c>
      <c r="L61" s="68"/>
      <c r="M61" s="68"/>
    </row>
    <row r="62" spans="1:13" x14ac:dyDescent="0.3">
      <c r="A62" s="80" t="s">
        <v>71</v>
      </c>
      <c r="B62" s="67">
        <v>44375</v>
      </c>
      <c r="C62" s="68" t="s">
        <v>8</v>
      </c>
      <c r="D62" s="68" t="s">
        <v>92</v>
      </c>
      <c r="E62" s="77" t="s">
        <v>93</v>
      </c>
      <c r="F62" s="70">
        <v>8416871</v>
      </c>
      <c r="G62" s="68">
        <v>1</v>
      </c>
      <c r="H62" s="71">
        <v>13</v>
      </c>
      <c r="I62" s="68"/>
      <c r="J62" s="72"/>
      <c r="K62" s="74">
        <f>IF(AND(t_BDD_Stock[[#This Row],[Auteur]]&lt;&gt;"",t_BDD_Stock[[#This Row],[Date de sortie]]&lt;&gt;""),0,t_BDD_Stock[[#This Row],[Qté entrée]])</f>
        <v>1</v>
      </c>
      <c r="L62" s="68"/>
      <c r="M62" s="68"/>
    </row>
    <row r="63" spans="1:13" x14ac:dyDescent="0.3">
      <c r="A63" s="80" t="s">
        <v>71</v>
      </c>
      <c r="B63" s="67">
        <v>44375</v>
      </c>
      <c r="C63" s="68" t="s">
        <v>8</v>
      </c>
      <c r="D63" s="68" t="s">
        <v>92</v>
      </c>
      <c r="E63" s="77" t="s">
        <v>93</v>
      </c>
      <c r="F63" s="70">
        <v>8416870</v>
      </c>
      <c r="G63" s="68">
        <v>1</v>
      </c>
      <c r="H63" s="71">
        <v>13</v>
      </c>
      <c r="I63" s="68"/>
      <c r="J63" s="72"/>
      <c r="K63" s="74">
        <f>IF(AND(t_BDD_Stock[[#This Row],[Auteur]]&lt;&gt;"",t_BDD_Stock[[#This Row],[Date de sortie]]&lt;&gt;""),0,t_BDD_Stock[[#This Row],[Qté entrée]])</f>
        <v>1</v>
      </c>
      <c r="L63" s="68"/>
      <c r="M63" s="68"/>
    </row>
    <row r="64" spans="1:13" x14ac:dyDescent="0.3">
      <c r="A64" s="80" t="s">
        <v>71</v>
      </c>
      <c r="B64" s="67">
        <v>44375</v>
      </c>
      <c r="C64" s="68" t="s">
        <v>8</v>
      </c>
      <c r="D64" s="68" t="s">
        <v>92</v>
      </c>
      <c r="E64" s="77" t="s">
        <v>93</v>
      </c>
      <c r="F64" s="70">
        <v>8416873</v>
      </c>
      <c r="G64" s="68">
        <v>1</v>
      </c>
      <c r="H64" s="71">
        <v>13</v>
      </c>
      <c r="I64" s="68"/>
      <c r="J64" s="72"/>
      <c r="K64" s="74">
        <f>IF(AND(t_BDD_Stock[[#This Row],[Auteur]]&lt;&gt;"",t_BDD_Stock[[#This Row],[Date de sortie]]&lt;&gt;""),0,t_BDD_Stock[[#This Row],[Qté entrée]])</f>
        <v>1</v>
      </c>
      <c r="L64" s="68"/>
      <c r="M64" s="68"/>
    </row>
    <row r="65" spans="1:13" x14ac:dyDescent="0.3">
      <c r="A65" s="80" t="s">
        <v>71</v>
      </c>
      <c r="B65" s="67">
        <v>44375</v>
      </c>
      <c r="C65" s="68" t="s">
        <v>8</v>
      </c>
      <c r="D65" s="68" t="s">
        <v>92</v>
      </c>
      <c r="E65" s="77" t="s">
        <v>93</v>
      </c>
      <c r="F65" s="70">
        <v>8416874</v>
      </c>
      <c r="G65" s="68">
        <v>1</v>
      </c>
      <c r="H65" s="71">
        <v>13</v>
      </c>
      <c r="I65" s="68"/>
      <c r="J65" s="72"/>
      <c r="K65" s="74">
        <f>IF(AND(t_BDD_Stock[[#This Row],[Auteur]]&lt;&gt;"",t_BDD_Stock[[#This Row],[Date de sortie]]&lt;&gt;""),0,t_BDD_Stock[[#This Row],[Qté entrée]])</f>
        <v>1</v>
      </c>
      <c r="L65" s="68"/>
      <c r="M65" s="68"/>
    </row>
    <row r="66" spans="1:13" x14ac:dyDescent="0.3">
      <c r="A66" s="80" t="s">
        <v>71</v>
      </c>
      <c r="B66" s="67">
        <v>44375</v>
      </c>
      <c r="C66" s="68" t="s">
        <v>8</v>
      </c>
      <c r="D66" s="68" t="s">
        <v>92</v>
      </c>
      <c r="E66" s="77" t="s">
        <v>93</v>
      </c>
      <c r="F66" s="70">
        <v>8416877</v>
      </c>
      <c r="G66" s="68">
        <v>1</v>
      </c>
      <c r="H66" s="71">
        <v>13</v>
      </c>
      <c r="I66" s="68"/>
      <c r="J66" s="72"/>
      <c r="K66" s="74">
        <f>IF(AND(t_BDD_Stock[[#This Row],[Auteur]]&lt;&gt;"",t_BDD_Stock[[#This Row],[Date de sortie]]&lt;&gt;""),0,t_BDD_Stock[[#This Row],[Qté entrée]])</f>
        <v>1</v>
      </c>
      <c r="L66" s="68"/>
      <c r="M66" s="68"/>
    </row>
    <row r="67" spans="1:13" x14ac:dyDescent="0.3">
      <c r="A67" s="80" t="s">
        <v>71</v>
      </c>
      <c r="B67" s="67">
        <v>44375</v>
      </c>
      <c r="C67" s="68" t="s">
        <v>8</v>
      </c>
      <c r="D67" s="68" t="s">
        <v>92</v>
      </c>
      <c r="E67" s="77" t="s">
        <v>93</v>
      </c>
      <c r="F67" s="70">
        <v>8416881</v>
      </c>
      <c r="G67" s="68">
        <v>1</v>
      </c>
      <c r="H67" s="71">
        <v>13</v>
      </c>
      <c r="I67" s="68"/>
      <c r="J67" s="72"/>
      <c r="K67" s="74">
        <f>IF(AND(t_BDD_Stock[[#This Row],[Auteur]]&lt;&gt;"",t_BDD_Stock[[#This Row],[Date de sortie]]&lt;&gt;""),0,t_BDD_Stock[[#This Row],[Qté entrée]])</f>
        <v>1</v>
      </c>
      <c r="L67" s="68"/>
      <c r="M67" s="68"/>
    </row>
    <row r="68" spans="1:13" x14ac:dyDescent="0.3">
      <c r="A68" s="80" t="s">
        <v>71</v>
      </c>
      <c r="B68" s="67">
        <v>44375</v>
      </c>
      <c r="C68" s="68" t="s">
        <v>8</v>
      </c>
      <c r="D68" s="68" t="s">
        <v>92</v>
      </c>
      <c r="E68" s="77" t="s">
        <v>93</v>
      </c>
      <c r="F68" s="70">
        <v>8416880</v>
      </c>
      <c r="G68" s="68">
        <v>1</v>
      </c>
      <c r="H68" s="71">
        <v>13</v>
      </c>
      <c r="I68" s="68"/>
      <c r="J68" s="72"/>
      <c r="K68" s="74">
        <f>IF(AND(t_BDD_Stock[[#This Row],[Auteur]]&lt;&gt;"",t_BDD_Stock[[#This Row],[Date de sortie]]&lt;&gt;""),0,t_BDD_Stock[[#This Row],[Qté entrée]])</f>
        <v>1</v>
      </c>
      <c r="L68" s="68"/>
      <c r="M68" s="68"/>
    </row>
    <row r="69" spans="1:13" x14ac:dyDescent="0.3">
      <c r="A69" s="80" t="s">
        <v>71</v>
      </c>
      <c r="B69" s="67">
        <v>44375</v>
      </c>
      <c r="C69" s="68" t="s">
        <v>8</v>
      </c>
      <c r="D69" s="68" t="s">
        <v>92</v>
      </c>
      <c r="E69" s="77" t="s">
        <v>93</v>
      </c>
      <c r="F69" s="70">
        <v>8416876</v>
      </c>
      <c r="G69" s="68">
        <v>1</v>
      </c>
      <c r="H69" s="71">
        <v>13</v>
      </c>
      <c r="I69" s="68"/>
      <c r="J69" s="72"/>
      <c r="K69" s="74">
        <f>IF(AND(t_BDD_Stock[[#This Row],[Auteur]]&lt;&gt;"",t_BDD_Stock[[#This Row],[Date de sortie]]&lt;&gt;""),0,t_BDD_Stock[[#This Row],[Qté entrée]])</f>
        <v>1</v>
      </c>
      <c r="L69" s="68"/>
      <c r="M69" s="68"/>
    </row>
    <row r="70" spans="1:13" x14ac:dyDescent="0.3">
      <c r="A70" s="80" t="s">
        <v>71</v>
      </c>
      <c r="B70" s="67">
        <v>44375</v>
      </c>
      <c r="C70" s="68" t="s">
        <v>8</v>
      </c>
      <c r="D70" s="68" t="s">
        <v>92</v>
      </c>
      <c r="E70" s="77" t="s">
        <v>93</v>
      </c>
      <c r="F70" s="70">
        <v>8416879</v>
      </c>
      <c r="G70" s="68">
        <v>1</v>
      </c>
      <c r="H70" s="71">
        <v>13</v>
      </c>
      <c r="I70" s="68"/>
      <c r="J70" s="72"/>
      <c r="K70" s="74">
        <f>IF(AND(t_BDD_Stock[[#This Row],[Auteur]]&lt;&gt;"",t_BDD_Stock[[#This Row],[Date de sortie]]&lt;&gt;""),0,t_BDD_Stock[[#This Row],[Qté entrée]])</f>
        <v>1</v>
      </c>
      <c r="L70" s="68"/>
      <c r="M70" s="68"/>
    </row>
    <row r="71" spans="1:13" x14ac:dyDescent="0.3">
      <c r="A71" s="80" t="s">
        <v>71</v>
      </c>
      <c r="B71" s="67">
        <v>44375</v>
      </c>
      <c r="C71" s="68" t="s">
        <v>8</v>
      </c>
      <c r="D71" s="68" t="s">
        <v>92</v>
      </c>
      <c r="E71" s="77" t="s">
        <v>93</v>
      </c>
      <c r="F71" s="70">
        <v>8416878</v>
      </c>
      <c r="G71" s="68">
        <v>1</v>
      </c>
      <c r="H71" s="71">
        <v>13</v>
      </c>
      <c r="I71" s="68"/>
      <c r="J71" s="72"/>
      <c r="K71" s="74">
        <f>IF(AND(t_BDD_Stock[[#This Row],[Auteur]]&lt;&gt;"",t_BDD_Stock[[#This Row],[Date de sortie]]&lt;&gt;""),0,t_BDD_Stock[[#This Row],[Qté entrée]])</f>
        <v>1</v>
      </c>
      <c r="L71" s="68"/>
      <c r="M71" s="68"/>
    </row>
    <row r="72" spans="1:13" x14ac:dyDescent="0.3">
      <c r="A72" s="80" t="s">
        <v>71</v>
      </c>
      <c r="B72" s="67">
        <v>44375</v>
      </c>
      <c r="C72" s="68" t="s">
        <v>8</v>
      </c>
      <c r="D72" s="68" t="s">
        <v>92</v>
      </c>
      <c r="E72" s="77" t="s">
        <v>93</v>
      </c>
      <c r="F72" s="70">
        <v>8417985</v>
      </c>
      <c r="G72" s="68">
        <v>1</v>
      </c>
      <c r="H72" s="71">
        <v>13</v>
      </c>
      <c r="I72" s="68"/>
      <c r="J72" s="72"/>
      <c r="K72" s="74">
        <f>IF(AND(t_BDD_Stock[[#This Row],[Auteur]]&lt;&gt;"",t_BDD_Stock[[#This Row],[Date de sortie]]&lt;&gt;""),0,t_BDD_Stock[[#This Row],[Qté entrée]])</f>
        <v>1</v>
      </c>
      <c r="L72" s="68"/>
      <c r="M72" s="68"/>
    </row>
    <row r="73" spans="1:13" x14ac:dyDescent="0.3">
      <c r="A73" s="80" t="s">
        <v>71</v>
      </c>
      <c r="B73" s="67">
        <v>44375</v>
      </c>
      <c r="C73" s="68" t="s">
        <v>8</v>
      </c>
      <c r="D73" s="68" t="s">
        <v>92</v>
      </c>
      <c r="E73" s="77" t="s">
        <v>93</v>
      </c>
      <c r="F73" s="70">
        <v>8425228</v>
      </c>
      <c r="G73" s="68">
        <v>1</v>
      </c>
      <c r="H73" s="71">
        <v>13</v>
      </c>
      <c r="I73" s="68"/>
      <c r="J73" s="72"/>
      <c r="K73" s="74">
        <f>IF(AND(t_BDD_Stock[[#This Row],[Auteur]]&lt;&gt;"",t_BDD_Stock[[#This Row],[Date de sortie]]&lt;&gt;""),0,t_BDD_Stock[[#This Row],[Qté entrée]])</f>
        <v>1</v>
      </c>
      <c r="L73" s="68"/>
      <c r="M73" s="68"/>
    </row>
    <row r="74" spans="1:13" x14ac:dyDescent="0.3">
      <c r="A74" s="80" t="s">
        <v>71</v>
      </c>
      <c r="B74" s="67">
        <v>44375</v>
      </c>
      <c r="C74" s="68" t="s">
        <v>8</v>
      </c>
      <c r="D74" s="68" t="s">
        <v>92</v>
      </c>
      <c r="E74" s="77" t="s">
        <v>93</v>
      </c>
      <c r="F74" s="70">
        <v>8425050</v>
      </c>
      <c r="G74" s="68">
        <v>1</v>
      </c>
      <c r="H74" s="71">
        <v>13</v>
      </c>
      <c r="I74" s="68"/>
      <c r="J74" s="72"/>
      <c r="K74" s="74">
        <f>IF(AND(t_BDD_Stock[[#This Row],[Auteur]]&lt;&gt;"",t_BDD_Stock[[#This Row],[Date de sortie]]&lt;&gt;""),0,t_BDD_Stock[[#This Row],[Qté entrée]])</f>
        <v>1</v>
      </c>
      <c r="L74" s="68"/>
      <c r="M74" s="68"/>
    </row>
    <row r="75" spans="1:13" x14ac:dyDescent="0.3">
      <c r="A75" s="80" t="s">
        <v>71</v>
      </c>
      <c r="B75" s="67">
        <v>44375</v>
      </c>
      <c r="C75" s="68" t="s">
        <v>8</v>
      </c>
      <c r="D75" s="68" t="s">
        <v>92</v>
      </c>
      <c r="E75" s="77" t="s">
        <v>93</v>
      </c>
      <c r="F75" s="70">
        <v>8425049</v>
      </c>
      <c r="G75" s="68">
        <v>1</v>
      </c>
      <c r="H75" s="71">
        <v>13</v>
      </c>
      <c r="I75" s="68"/>
      <c r="J75" s="72"/>
      <c r="K75" s="74">
        <f>IF(AND(t_BDD_Stock[[#This Row],[Auteur]]&lt;&gt;"",t_BDD_Stock[[#This Row],[Date de sortie]]&lt;&gt;""),0,t_BDD_Stock[[#This Row],[Qté entrée]])</f>
        <v>1</v>
      </c>
      <c r="L75" s="68"/>
      <c r="M75" s="68"/>
    </row>
    <row r="76" spans="1:13" x14ac:dyDescent="0.3">
      <c r="A76" s="80" t="s">
        <v>71</v>
      </c>
      <c r="B76" s="67">
        <v>44375</v>
      </c>
      <c r="C76" s="68" t="s">
        <v>8</v>
      </c>
      <c r="D76" s="68" t="s">
        <v>92</v>
      </c>
      <c r="E76" s="77" t="s">
        <v>93</v>
      </c>
      <c r="F76" s="70">
        <v>8425047</v>
      </c>
      <c r="G76" s="68">
        <v>1</v>
      </c>
      <c r="H76" s="71">
        <v>13</v>
      </c>
      <c r="I76" s="68"/>
      <c r="J76" s="72"/>
      <c r="K76" s="74">
        <f>IF(AND(t_BDD_Stock[[#This Row],[Auteur]]&lt;&gt;"",t_BDD_Stock[[#This Row],[Date de sortie]]&lt;&gt;""),0,t_BDD_Stock[[#This Row],[Qté entrée]])</f>
        <v>1</v>
      </c>
      <c r="L76" s="68"/>
      <c r="M76" s="68"/>
    </row>
    <row r="77" spans="1:13" x14ac:dyDescent="0.3">
      <c r="A77" s="80" t="s">
        <v>71</v>
      </c>
      <c r="B77" s="67">
        <v>44375</v>
      </c>
      <c r="C77" s="68" t="s">
        <v>8</v>
      </c>
      <c r="D77" s="68" t="s">
        <v>92</v>
      </c>
      <c r="E77" s="77" t="s">
        <v>93</v>
      </c>
      <c r="F77" s="70">
        <v>8424677</v>
      </c>
      <c r="G77" s="68">
        <v>1</v>
      </c>
      <c r="H77" s="71">
        <v>13</v>
      </c>
      <c r="I77" s="68"/>
      <c r="J77" s="72"/>
      <c r="K77" s="74">
        <f>IF(AND(t_BDD_Stock[[#This Row],[Auteur]]&lt;&gt;"",t_BDD_Stock[[#This Row],[Date de sortie]]&lt;&gt;""),0,t_BDD_Stock[[#This Row],[Qté entrée]])</f>
        <v>1</v>
      </c>
      <c r="L77" s="68"/>
      <c r="M77" s="68"/>
    </row>
    <row r="78" spans="1:13" x14ac:dyDescent="0.3">
      <c r="A78" s="80" t="s">
        <v>71</v>
      </c>
      <c r="B78" s="67">
        <v>44375</v>
      </c>
      <c r="C78" s="68" t="s">
        <v>8</v>
      </c>
      <c r="D78" s="68" t="s">
        <v>92</v>
      </c>
      <c r="E78" s="77" t="s">
        <v>93</v>
      </c>
      <c r="F78" s="70">
        <v>8424676</v>
      </c>
      <c r="G78" s="68">
        <v>1</v>
      </c>
      <c r="H78" s="71">
        <v>13</v>
      </c>
      <c r="I78" s="68"/>
      <c r="J78" s="72"/>
      <c r="K78" s="74">
        <f>IF(AND(t_BDD_Stock[[#This Row],[Auteur]]&lt;&gt;"",t_BDD_Stock[[#This Row],[Date de sortie]]&lt;&gt;""),0,t_BDD_Stock[[#This Row],[Qté entrée]])</f>
        <v>1</v>
      </c>
      <c r="L78" s="68"/>
      <c r="M78" s="68"/>
    </row>
    <row r="79" spans="1:13" x14ac:dyDescent="0.3">
      <c r="A79" s="80" t="s">
        <v>71</v>
      </c>
      <c r="B79" s="67">
        <v>44375</v>
      </c>
      <c r="C79" s="68" t="s">
        <v>8</v>
      </c>
      <c r="D79" s="68" t="s">
        <v>92</v>
      </c>
      <c r="E79" s="77" t="s">
        <v>93</v>
      </c>
      <c r="F79" s="70">
        <v>8424675</v>
      </c>
      <c r="G79" s="68">
        <v>1</v>
      </c>
      <c r="H79" s="71">
        <v>13</v>
      </c>
      <c r="I79" s="68"/>
      <c r="J79" s="72"/>
      <c r="K79" s="74">
        <f>IF(AND(t_BDD_Stock[[#This Row],[Auteur]]&lt;&gt;"",t_BDD_Stock[[#This Row],[Date de sortie]]&lt;&gt;""),0,t_BDD_Stock[[#This Row],[Qté entrée]])</f>
        <v>1</v>
      </c>
      <c r="L79" s="68"/>
      <c r="M79" s="68"/>
    </row>
    <row r="80" spans="1:13" x14ac:dyDescent="0.3">
      <c r="A80" s="80" t="s">
        <v>71</v>
      </c>
      <c r="B80" s="67">
        <v>44375</v>
      </c>
      <c r="C80" s="68" t="s">
        <v>8</v>
      </c>
      <c r="D80" s="68" t="s">
        <v>92</v>
      </c>
      <c r="E80" s="77" t="s">
        <v>93</v>
      </c>
      <c r="F80" s="70">
        <v>8425674</v>
      </c>
      <c r="G80" s="68">
        <v>1</v>
      </c>
      <c r="H80" s="71">
        <v>13</v>
      </c>
      <c r="I80" s="68"/>
      <c r="J80" s="72"/>
      <c r="K80" s="74">
        <f>IF(AND(t_BDD_Stock[[#This Row],[Auteur]]&lt;&gt;"",t_BDD_Stock[[#This Row],[Date de sortie]]&lt;&gt;""),0,t_BDD_Stock[[#This Row],[Qté entrée]])</f>
        <v>1</v>
      </c>
      <c r="L80" s="68"/>
      <c r="M80" s="68"/>
    </row>
    <row r="81" spans="1:13" x14ac:dyDescent="0.3">
      <c r="A81" s="80" t="s">
        <v>71</v>
      </c>
      <c r="B81" s="67">
        <v>44375</v>
      </c>
      <c r="C81" s="68" t="s">
        <v>8</v>
      </c>
      <c r="D81" s="68" t="s">
        <v>92</v>
      </c>
      <c r="E81" s="77" t="s">
        <v>93</v>
      </c>
      <c r="F81" s="70">
        <v>8424673</v>
      </c>
      <c r="G81" s="68">
        <v>1</v>
      </c>
      <c r="H81" s="71">
        <v>13</v>
      </c>
      <c r="I81" s="78"/>
      <c r="J81" s="79"/>
      <c r="K81" s="74">
        <f>IF(AND(t_BDD_Stock[[#This Row],[Auteur]]&lt;&gt;"",t_BDD_Stock[[#This Row],[Date de sortie]]&lt;&gt;""),0,t_BDD_Stock[[#This Row],[Qté entrée]])</f>
        <v>1</v>
      </c>
      <c r="L81" s="68"/>
      <c r="M81" s="68"/>
    </row>
    <row r="82" spans="1:13" x14ac:dyDescent="0.3">
      <c r="A82" s="80" t="s">
        <v>71</v>
      </c>
      <c r="B82" s="67">
        <v>44375</v>
      </c>
      <c r="C82" s="68" t="s">
        <v>8</v>
      </c>
      <c r="D82" s="68" t="s">
        <v>92</v>
      </c>
      <c r="E82" s="77" t="s">
        <v>93</v>
      </c>
      <c r="F82" s="70">
        <v>8424672</v>
      </c>
      <c r="G82" s="68">
        <v>1</v>
      </c>
      <c r="H82" s="71">
        <v>13</v>
      </c>
      <c r="I82" s="68"/>
      <c r="J82" s="72"/>
      <c r="K82" s="74">
        <f>IF(AND(t_BDD_Stock[[#This Row],[Auteur]]&lt;&gt;"",t_BDD_Stock[[#This Row],[Date de sortie]]&lt;&gt;""),0,t_BDD_Stock[[#This Row],[Qté entrée]])</f>
        <v>1</v>
      </c>
      <c r="L82" s="68"/>
      <c r="M82" s="68"/>
    </row>
    <row r="83" spans="1:13" x14ac:dyDescent="0.3">
      <c r="A83" s="80" t="s">
        <v>71</v>
      </c>
      <c r="B83" s="67">
        <v>44375</v>
      </c>
      <c r="C83" s="68" t="s">
        <v>8</v>
      </c>
      <c r="D83" s="68" t="s">
        <v>92</v>
      </c>
      <c r="E83" s="77" t="s">
        <v>93</v>
      </c>
      <c r="F83" s="70">
        <v>8424671</v>
      </c>
      <c r="G83" s="68">
        <v>1</v>
      </c>
      <c r="H83" s="71">
        <v>13</v>
      </c>
      <c r="I83" s="68"/>
      <c r="J83" s="72"/>
      <c r="K83" s="74">
        <f>IF(AND(t_BDD_Stock[[#This Row],[Auteur]]&lt;&gt;"",t_BDD_Stock[[#This Row],[Date de sortie]]&lt;&gt;""),0,t_BDD_Stock[[#This Row],[Qté entrée]])</f>
        <v>1</v>
      </c>
      <c r="L83" s="68"/>
      <c r="M83" s="68"/>
    </row>
    <row r="84" spans="1:13" x14ac:dyDescent="0.3">
      <c r="A84" s="80" t="s">
        <v>71</v>
      </c>
      <c r="B84" s="67">
        <v>44375</v>
      </c>
      <c r="C84" s="68" t="s">
        <v>8</v>
      </c>
      <c r="D84" s="68" t="s">
        <v>92</v>
      </c>
      <c r="E84" s="77" t="s">
        <v>93</v>
      </c>
      <c r="F84" s="70">
        <v>8424669</v>
      </c>
      <c r="G84" s="68">
        <v>1</v>
      </c>
      <c r="H84" s="71">
        <v>13</v>
      </c>
      <c r="I84" s="68"/>
      <c r="J84" s="72"/>
      <c r="K84" s="74">
        <f>IF(AND(t_BDD_Stock[[#This Row],[Auteur]]&lt;&gt;"",t_BDD_Stock[[#This Row],[Date de sortie]]&lt;&gt;""),0,t_BDD_Stock[[#This Row],[Qté entrée]])</f>
        <v>1</v>
      </c>
      <c r="L84" s="68"/>
      <c r="M84" s="68"/>
    </row>
    <row r="85" spans="1:13" x14ac:dyDescent="0.3">
      <c r="A85" s="80" t="s">
        <v>71</v>
      </c>
      <c r="B85" s="67">
        <v>44375</v>
      </c>
      <c r="C85" s="68" t="s">
        <v>8</v>
      </c>
      <c r="D85" s="68" t="s">
        <v>92</v>
      </c>
      <c r="E85" s="77" t="s">
        <v>93</v>
      </c>
      <c r="F85" s="70">
        <v>8418020</v>
      </c>
      <c r="G85" s="68">
        <v>1</v>
      </c>
      <c r="H85" s="71">
        <v>13</v>
      </c>
      <c r="I85" s="68"/>
      <c r="J85" s="72"/>
      <c r="K85" s="74">
        <f>IF(AND(t_BDD_Stock[[#This Row],[Auteur]]&lt;&gt;"",t_BDD_Stock[[#This Row],[Date de sortie]]&lt;&gt;""),0,t_BDD_Stock[[#This Row],[Qté entrée]])</f>
        <v>1</v>
      </c>
      <c r="L85" s="68"/>
      <c r="M85" s="68"/>
    </row>
    <row r="86" spans="1:13" x14ac:dyDescent="0.3">
      <c r="A86" s="80" t="s">
        <v>71</v>
      </c>
      <c r="B86" s="67">
        <v>44375</v>
      </c>
      <c r="C86" s="68" t="s">
        <v>8</v>
      </c>
      <c r="D86" s="68" t="s">
        <v>92</v>
      </c>
      <c r="E86" s="77" t="s">
        <v>93</v>
      </c>
      <c r="F86" s="70">
        <v>8417719</v>
      </c>
      <c r="G86" s="68">
        <v>1</v>
      </c>
      <c r="H86" s="71">
        <v>13</v>
      </c>
      <c r="I86" s="68"/>
      <c r="J86" s="72"/>
      <c r="K86" s="74">
        <f>IF(AND(t_BDD_Stock[[#This Row],[Auteur]]&lt;&gt;"",t_BDD_Stock[[#This Row],[Date de sortie]]&lt;&gt;""),0,t_BDD_Stock[[#This Row],[Qté entrée]])</f>
        <v>1</v>
      </c>
      <c r="L86" s="68"/>
      <c r="M86" s="68"/>
    </row>
    <row r="87" spans="1:13" x14ac:dyDescent="0.3">
      <c r="A87" s="80" t="s">
        <v>71</v>
      </c>
      <c r="B87" s="67">
        <v>44377</v>
      </c>
      <c r="C87" s="68" t="s">
        <v>10</v>
      </c>
      <c r="D87" s="68"/>
      <c r="E87" s="69" t="s">
        <v>11</v>
      </c>
      <c r="F87" s="70"/>
      <c r="G87" s="68">
        <v>1</v>
      </c>
      <c r="H87" s="71">
        <v>6.92</v>
      </c>
      <c r="I87" s="73"/>
      <c r="J87" s="72"/>
      <c r="K87" s="74">
        <f>IF(AND(t_BDD_Stock[[#This Row],[Auteur]]&lt;&gt;"",t_BDD_Stock[[#This Row],[Date de sortie]]&lt;&gt;""),0,t_BDD_Stock[[#This Row],[Qté entrée]])</f>
        <v>1</v>
      </c>
      <c r="L87" s="68"/>
      <c r="M87" s="68"/>
    </row>
    <row r="88" spans="1:13" x14ac:dyDescent="0.3">
      <c r="A88" s="80" t="s">
        <v>71</v>
      </c>
      <c r="B88" s="67">
        <v>44377</v>
      </c>
      <c r="C88" s="68" t="s">
        <v>10</v>
      </c>
      <c r="D88" s="68"/>
      <c r="E88" s="69" t="s">
        <v>11</v>
      </c>
      <c r="F88" s="70"/>
      <c r="G88" s="68">
        <v>1</v>
      </c>
      <c r="H88" s="71">
        <v>6.92</v>
      </c>
      <c r="I88" s="73"/>
      <c r="J88" s="72"/>
      <c r="K88" s="74">
        <f>IF(AND(t_BDD_Stock[[#This Row],[Auteur]]&lt;&gt;"",t_BDD_Stock[[#This Row],[Date de sortie]]&lt;&gt;""),0,t_BDD_Stock[[#This Row],[Qté entrée]])</f>
        <v>1</v>
      </c>
      <c r="L88" s="68"/>
      <c r="M88" s="68"/>
    </row>
    <row r="89" spans="1:13" x14ac:dyDescent="0.3">
      <c r="A89" s="80" t="s">
        <v>71</v>
      </c>
      <c r="B89" s="67">
        <v>44377</v>
      </c>
      <c r="C89" s="68" t="s">
        <v>10</v>
      </c>
      <c r="D89" s="68"/>
      <c r="E89" s="69" t="s">
        <v>11</v>
      </c>
      <c r="F89" s="70"/>
      <c r="G89" s="68">
        <v>1</v>
      </c>
      <c r="H89" s="71">
        <v>6.92</v>
      </c>
      <c r="I89" s="73"/>
      <c r="J89" s="72"/>
      <c r="K89" s="74">
        <f>IF(AND(t_BDD_Stock[[#This Row],[Auteur]]&lt;&gt;"",t_BDD_Stock[[#This Row],[Date de sortie]]&lt;&gt;""),0,t_BDD_Stock[[#This Row],[Qté entrée]])</f>
        <v>1</v>
      </c>
      <c r="L89" s="68"/>
      <c r="M89" s="68"/>
    </row>
    <row r="90" spans="1:13" x14ac:dyDescent="0.3">
      <c r="A90" s="80" t="s">
        <v>71</v>
      </c>
      <c r="B90" s="67">
        <v>44377</v>
      </c>
      <c r="C90" s="68" t="s">
        <v>10</v>
      </c>
      <c r="D90" s="68"/>
      <c r="E90" s="69" t="s">
        <v>11</v>
      </c>
      <c r="F90" s="70"/>
      <c r="G90" s="68">
        <v>1</v>
      </c>
      <c r="H90" s="71">
        <v>6.92</v>
      </c>
      <c r="I90" s="73"/>
      <c r="J90" s="72"/>
      <c r="K90" s="74">
        <f>IF(AND(t_BDD_Stock[[#This Row],[Auteur]]&lt;&gt;"",t_BDD_Stock[[#This Row],[Date de sortie]]&lt;&gt;""),0,t_BDD_Stock[[#This Row],[Qté entrée]])</f>
        <v>1</v>
      </c>
      <c r="L90" s="68"/>
      <c r="M90" s="68"/>
    </row>
    <row r="91" spans="1:13" x14ac:dyDescent="0.3">
      <c r="A91" s="80" t="s">
        <v>71</v>
      </c>
      <c r="B91" s="67">
        <v>44377</v>
      </c>
      <c r="C91" s="68" t="s">
        <v>10</v>
      </c>
      <c r="D91" s="68"/>
      <c r="E91" s="69" t="s">
        <v>11</v>
      </c>
      <c r="F91" s="70"/>
      <c r="G91" s="68">
        <v>1</v>
      </c>
      <c r="H91" s="71">
        <v>6.92</v>
      </c>
      <c r="I91" s="73"/>
      <c r="J91" s="72"/>
      <c r="K91" s="74">
        <f>IF(AND(t_BDD_Stock[[#This Row],[Auteur]]&lt;&gt;"",t_BDD_Stock[[#This Row],[Date de sortie]]&lt;&gt;""),0,t_BDD_Stock[[#This Row],[Qté entrée]])</f>
        <v>1</v>
      </c>
      <c r="L91" s="68"/>
      <c r="M91" s="68"/>
    </row>
    <row r="92" spans="1:13" x14ac:dyDescent="0.3">
      <c r="A92" s="80" t="s">
        <v>71</v>
      </c>
      <c r="B92" s="67">
        <v>44377</v>
      </c>
      <c r="C92" s="68" t="s">
        <v>10</v>
      </c>
      <c r="D92" s="68"/>
      <c r="E92" s="69" t="s">
        <v>11</v>
      </c>
      <c r="F92" s="70"/>
      <c r="G92" s="68">
        <v>1</v>
      </c>
      <c r="H92" s="71">
        <v>6.92</v>
      </c>
      <c r="I92" s="73"/>
      <c r="J92" s="72"/>
      <c r="K92" s="74">
        <f>IF(AND(t_BDD_Stock[[#This Row],[Auteur]]&lt;&gt;"",t_BDD_Stock[[#This Row],[Date de sortie]]&lt;&gt;""),0,t_BDD_Stock[[#This Row],[Qté entrée]])</f>
        <v>1</v>
      </c>
      <c r="L92" s="68"/>
      <c r="M92" s="68"/>
    </row>
    <row r="93" spans="1:13" x14ac:dyDescent="0.3">
      <c r="A93" s="80" t="s">
        <v>71</v>
      </c>
      <c r="B93" s="67">
        <v>44377</v>
      </c>
      <c r="C93" s="68" t="s">
        <v>10</v>
      </c>
      <c r="D93" s="68"/>
      <c r="E93" s="69" t="s">
        <v>11</v>
      </c>
      <c r="F93" s="70"/>
      <c r="G93" s="68">
        <v>1</v>
      </c>
      <c r="H93" s="71">
        <v>6.92</v>
      </c>
      <c r="I93" s="73"/>
      <c r="J93" s="72"/>
      <c r="K93" s="74">
        <f>IF(AND(t_BDD_Stock[[#This Row],[Auteur]]&lt;&gt;"",t_BDD_Stock[[#This Row],[Date de sortie]]&lt;&gt;""),0,t_BDD_Stock[[#This Row],[Qté entrée]])</f>
        <v>1</v>
      </c>
      <c r="L93" s="68"/>
      <c r="M93" s="68"/>
    </row>
    <row r="94" spans="1:13" x14ac:dyDescent="0.3">
      <c r="A94" s="80" t="s">
        <v>71</v>
      </c>
      <c r="B94" s="67">
        <v>44377</v>
      </c>
      <c r="C94" s="68" t="s">
        <v>10</v>
      </c>
      <c r="D94" s="68"/>
      <c r="E94" s="69" t="s">
        <v>11</v>
      </c>
      <c r="F94" s="70"/>
      <c r="G94" s="68">
        <v>1</v>
      </c>
      <c r="H94" s="71">
        <v>6.92</v>
      </c>
      <c r="I94" s="73"/>
      <c r="J94" s="72"/>
      <c r="K94" s="74">
        <f>IF(AND(t_BDD_Stock[[#This Row],[Auteur]]&lt;&gt;"",t_BDD_Stock[[#This Row],[Date de sortie]]&lt;&gt;""),0,t_BDD_Stock[[#This Row],[Qté entrée]])</f>
        <v>1</v>
      </c>
      <c r="L94" s="68"/>
      <c r="M94" s="68"/>
    </row>
    <row r="95" spans="1:13" x14ac:dyDescent="0.3">
      <c r="A95" s="80" t="s">
        <v>71</v>
      </c>
      <c r="B95" s="67">
        <v>44377</v>
      </c>
      <c r="C95" s="68" t="s">
        <v>10</v>
      </c>
      <c r="D95" s="68"/>
      <c r="E95" s="69" t="s">
        <v>11</v>
      </c>
      <c r="F95" s="70"/>
      <c r="G95" s="68">
        <v>1</v>
      </c>
      <c r="H95" s="71">
        <v>6.92</v>
      </c>
      <c r="I95" s="73"/>
      <c r="J95" s="72"/>
      <c r="K95" s="74">
        <f>IF(AND(t_BDD_Stock[[#This Row],[Auteur]]&lt;&gt;"",t_BDD_Stock[[#This Row],[Date de sortie]]&lt;&gt;""),0,t_BDD_Stock[[#This Row],[Qté entrée]])</f>
        <v>1</v>
      </c>
      <c r="L95" s="68"/>
      <c r="M95" s="68"/>
    </row>
    <row r="96" spans="1:13" x14ac:dyDescent="0.3">
      <c r="A96" s="80" t="s">
        <v>71</v>
      </c>
      <c r="B96" s="67">
        <v>44377</v>
      </c>
      <c r="C96" s="68" t="s">
        <v>10</v>
      </c>
      <c r="D96" s="68"/>
      <c r="E96" s="69" t="s">
        <v>11</v>
      </c>
      <c r="F96" s="70"/>
      <c r="G96" s="68">
        <v>1</v>
      </c>
      <c r="H96" s="71">
        <v>6.92</v>
      </c>
      <c r="I96" s="73"/>
      <c r="J96" s="72"/>
      <c r="K96" s="74">
        <f>IF(AND(t_BDD_Stock[[#This Row],[Auteur]]&lt;&gt;"",t_BDD_Stock[[#This Row],[Date de sortie]]&lt;&gt;""),0,t_BDD_Stock[[#This Row],[Qté entrée]])</f>
        <v>1</v>
      </c>
      <c r="L96" s="68"/>
      <c r="M96" s="68"/>
    </row>
    <row r="97" spans="1:13" x14ac:dyDescent="0.3">
      <c r="A97" s="80" t="s">
        <v>71</v>
      </c>
      <c r="B97" s="67">
        <v>44382</v>
      </c>
      <c r="C97" s="68" t="s">
        <v>10</v>
      </c>
      <c r="D97" s="68"/>
      <c r="E97" s="69" t="s">
        <v>14</v>
      </c>
      <c r="F97" s="70" t="s">
        <v>13</v>
      </c>
      <c r="G97" s="68">
        <v>1</v>
      </c>
      <c r="H97" s="71">
        <v>346.2</v>
      </c>
      <c r="I97" s="68"/>
      <c r="J97" s="72"/>
      <c r="K97" s="74">
        <f>IF(AND(t_BDD_Stock[[#This Row],[Auteur]]&lt;&gt;"",t_BDD_Stock[[#This Row],[Date de sortie]]&lt;&gt;""),0,t_BDD_Stock[[#This Row],[Qté entrée]])</f>
        <v>1</v>
      </c>
      <c r="L97" s="68"/>
      <c r="M97" s="68"/>
    </row>
    <row r="98" spans="1:13" x14ac:dyDescent="0.3">
      <c r="A98" s="80" t="s">
        <v>71</v>
      </c>
      <c r="B98" s="67">
        <v>44385</v>
      </c>
      <c r="C98" s="68" t="s">
        <v>10</v>
      </c>
      <c r="D98" s="68"/>
      <c r="E98" s="69" t="s">
        <v>15</v>
      </c>
      <c r="F98" s="70"/>
      <c r="G98" s="68">
        <v>1</v>
      </c>
      <c r="H98" s="71">
        <v>0.67</v>
      </c>
      <c r="I98" s="68"/>
      <c r="J98" s="72"/>
      <c r="K98" s="74">
        <f>IF(AND(t_BDD_Stock[[#This Row],[Auteur]]&lt;&gt;"",t_BDD_Stock[[#This Row],[Date de sortie]]&lt;&gt;""),0,t_BDD_Stock[[#This Row],[Qté entrée]])</f>
        <v>1</v>
      </c>
      <c r="L98" s="68"/>
      <c r="M98" s="68"/>
    </row>
    <row r="99" spans="1:13" x14ac:dyDescent="0.3">
      <c r="A99" s="80" t="s">
        <v>71</v>
      </c>
      <c r="B99" s="67">
        <v>44385</v>
      </c>
      <c r="C99" s="68" t="s">
        <v>10</v>
      </c>
      <c r="D99" s="68"/>
      <c r="E99" s="69" t="s">
        <v>15</v>
      </c>
      <c r="F99" s="70"/>
      <c r="G99" s="68">
        <v>1</v>
      </c>
      <c r="H99" s="71">
        <v>0.67</v>
      </c>
      <c r="I99" s="68"/>
      <c r="J99" s="72"/>
      <c r="K99" s="74">
        <f>IF(AND(t_BDD_Stock[[#This Row],[Auteur]]&lt;&gt;"",t_BDD_Stock[[#This Row],[Date de sortie]]&lt;&gt;""),0,t_BDD_Stock[[#This Row],[Qté entrée]])</f>
        <v>1</v>
      </c>
      <c r="L99" s="68"/>
      <c r="M99" s="68"/>
    </row>
    <row r="100" spans="1:13" x14ac:dyDescent="0.3">
      <c r="A100" s="80" t="s">
        <v>71</v>
      </c>
      <c r="B100" s="67">
        <v>44385</v>
      </c>
      <c r="C100" s="68" t="s">
        <v>10</v>
      </c>
      <c r="D100" s="68"/>
      <c r="E100" s="69" t="s">
        <v>15</v>
      </c>
      <c r="F100" s="70"/>
      <c r="G100" s="68">
        <v>1</v>
      </c>
      <c r="H100" s="71">
        <v>0.67</v>
      </c>
      <c r="I100" s="68"/>
      <c r="J100" s="72"/>
      <c r="K100" s="74">
        <f>IF(AND(t_BDD_Stock[[#This Row],[Auteur]]&lt;&gt;"",t_BDD_Stock[[#This Row],[Date de sortie]]&lt;&gt;""),0,t_BDD_Stock[[#This Row],[Qté entrée]])</f>
        <v>1</v>
      </c>
      <c r="L100" s="68"/>
      <c r="M100" s="68"/>
    </row>
    <row r="101" spans="1:13" x14ac:dyDescent="0.3">
      <c r="A101" s="80" t="s">
        <v>71</v>
      </c>
      <c r="B101" s="67">
        <v>44385</v>
      </c>
      <c r="C101" s="68" t="s">
        <v>10</v>
      </c>
      <c r="D101" s="68"/>
      <c r="E101" s="69" t="s">
        <v>15</v>
      </c>
      <c r="F101" s="70"/>
      <c r="G101" s="68">
        <v>1</v>
      </c>
      <c r="H101" s="71">
        <v>0.67</v>
      </c>
      <c r="I101" s="68"/>
      <c r="J101" s="72"/>
      <c r="K101" s="74">
        <f>IF(AND(t_BDD_Stock[[#This Row],[Auteur]]&lt;&gt;"",t_BDD_Stock[[#This Row],[Date de sortie]]&lt;&gt;""),0,t_BDD_Stock[[#This Row],[Qté entrée]])</f>
        <v>1</v>
      </c>
      <c r="L101" s="68"/>
      <c r="M101" s="68"/>
    </row>
    <row r="102" spans="1:13" x14ac:dyDescent="0.3">
      <c r="A102" s="80" t="s">
        <v>71</v>
      </c>
      <c r="B102" s="67">
        <v>44385</v>
      </c>
      <c r="C102" s="68" t="s">
        <v>10</v>
      </c>
      <c r="D102" s="68"/>
      <c r="E102" s="69" t="s">
        <v>15</v>
      </c>
      <c r="F102" s="70"/>
      <c r="G102" s="68">
        <v>1</v>
      </c>
      <c r="H102" s="71">
        <v>0.67</v>
      </c>
      <c r="I102" s="68"/>
      <c r="J102" s="72"/>
      <c r="K102" s="74">
        <f>IF(AND(t_BDD_Stock[[#This Row],[Auteur]]&lt;&gt;"",t_BDD_Stock[[#This Row],[Date de sortie]]&lt;&gt;""),0,t_BDD_Stock[[#This Row],[Qté entrée]])</f>
        <v>1</v>
      </c>
      <c r="L102" s="68"/>
      <c r="M102" s="68"/>
    </row>
    <row r="103" spans="1:13" x14ac:dyDescent="0.3">
      <c r="A103" s="80" t="s">
        <v>71</v>
      </c>
      <c r="B103" s="67">
        <v>44385</v>
      </c>
      <c r="C103" s="68" t="s">
        <v>10</v>
      </c>
      <c r="D103" s="68"/>
      <c r="E103" s="69" t="s">
        <v>15</v>
      </c>
      <c r="F103" s="70"/>
      <c r="G103" s="68">
        <v>1</v>
      </c>
      <c r="H103" s="71">
        <v>0.67</v>
      </c>
      <c r="I103" s="68"/>
      <c r="J103" s="72"/>
      <c r="K103" s="74">
        <f>IF(AND(t_BDD_Stock[[#This Row],[Auteur]]&lt;&gt;"",t_BDD_Stock[[#This Row],[Date de sortie]]&lt;&gt;""),0,t_BDD_Stock[[#This Row],[Qté entrée]])</f>
        <v>1</v>
      </c>
      <c r="L103" s="68"/>
      <c r="M103" s="68"/>
    </row>
    <row r="104" spans="1:13" x14ac:dyDescent="0.3">
      <c r="A104" s="80" t="s">
        <v>71</v>
      </c>
      <c r="B104" s="67">
        <v>44385</v>
      </c>
      <c r="C104" s="68" t="s">
        <v>10</v>
      </c>
      <c r="D104" s="68"/>
      <c r="E104" s="69" t="s">
        <v>15</v>
      </c>
      <c r="F104" s="70"/>
      <c r="G104" s="68">
        <v>1</v>
      </c>
      <c r="H104" s="71">
        <v>0.67</v>
      </c>
      <c r="I104" s="68"/>
      <c r="J104" s="72"/>
      <c r="K104" s="74">
        <f>IF(AND(t_BDD_Stock[[#This Row],[Auteur]]&lt;&gt;"",t_BDD_Stock[[#This Row],[Date de sortie]]&lt;&gt;""),0,t_BDD_Stock[[#This Row],[Qté entrée]])</f>
        <v>1</v>
      </c>
      <c r="L104" s="68"/>
      <c r="M104" s="68"/>
    </row>
    <row r="105" spans="1:13" x14ac:dyDescent="0.3">
      <c r="A105" s="80" t="s">
        <v>71</v>
      </c>
      <c r="B105" s="67">
        <v>44385</v>
      </c>
      <c r="C105" s="68" t="s">
        <v>10</v>
      </c>
      <c r="D105" s="68"/>
      <c r="E105" s="69" t="s">
        <v>15</v>
      </c>
      <c r="F105" s="70"/>
      <c r="G105" s="68">
        <v>1</v>
      </c>
      <c r="H105" s="71">
        <v>0.67</v>
      </c>
      <c r="I105" s="68"/>
      <c r="J105" s="72"/>
      <c r="K105" s="74">
        <f>IF(AND(t_BDD_Stock[[#This Row],[Auteur]]&lt;&gt;"",t_BDD_Stock[[#This Row],[Date de sortie]]&lt;&gt;""),0,t_BDD_Stock[[#This Row],[Qté entrée]])</f>
        <v>1</v>
      </c>
      <c r="L105" s="68"/>
      <c r="M105" s="68"/>
    </row>
    <row r="106" spans="1:13" x14ac:dyDescent="0.3">
      <c r="A106" s="80" t="s">
        <v>71</v>
      </c>
      <c r="B106" s="67">
        <v>44385</v>
      </c>
      <c r="C106" s="68" t="s">
        <v>10</v>
      </c>
      <c r="D106" s="68"/>
      <c r="E106" s="69" t="s">
        <v>15</v>
      </c>
      <c r="F106" s="70"/>
      <c r="G106" s="68">
        <v>1</v>
      </c>
      <c r="H106" s="71">
        <v>0.67</v>
      </c>
      <c r="I106" s="68"/>
      <c r="J106" s="72"/>
      <c r="K106" s="74">
        <f>IF(AND(t_BDD_Stock[[#This Row],[Auteur]]&lt;&gt;"",t_BDD_Stock[[#This Row],[Date de sortie]]&lt;&gt;""),0,t_BDD_Stock[[#This Row],[Qté entrée]])</f>
        <v>1</v>
      </c>
      <c r="L106" s="68"/>
      <c r="M106" s="68"/>
    </row>
    <row r="107" spans="1:13" x14ac:dyDescent="0.3">
      <c r="A107" s="80" t="s">
        <v>71</v>
      </c>
      <c r="B107" s="67">
        <v>44385</v>
      </c>
      <c r="C107" s="68" t="s">
        <v>10</v>
      </c>
      <c r="D107" s="68"/>
      <c r="E107" s="69" t="s">
        <v>15</v>
      </c>
      <c r="F107" s="70"/>
      <c r="G107" s="68">
        <v>1</v>
      </c>
      <c r="H107" s="71">
        <v>0.67</v>
      </c>
      <c r="I107" s="68"/>
      <c r="J107" s="72"/>
      <c r="K107" s="74">
        <f>IF(AND(t_BDD_Stock[[#This Row],[Auteur]]&lt;&gt;"",t_BDD_Stock[[#This Row],[Date de sortie]]&lt;&gt;""),0,t_BDD_Stock[[#This Row],[Qté entrée]])</f>
        <v>1</v>
      </c>
      <c r="L107" s="68"/>
      <c r="M107" s="68"/>
    </row>
    <row r="108" spans="1:13" x14ac:dyDescent="0.3">
      <c r="A108" s="80" t="s">
        <v>71</v>
      </c>
      <c r="B108" s="67">
        <v>44396</v>
      </c>
      <c r="C108" s="68" t="s">
        <v>28</v>
      </c>
      <c r="D108" s="68" t="s">
        <v>85</v>
      </c>
      <c r="E108" s="69" t="s">
        <v>86</v>
      </c>
      <c r="F108" s="70" t="s">
        <v>56</v>
      </c>
      <c r="G108" s="68">
        <v>1</v>
      </c>
      <c r="H108" s="71">
        <v>459</v>
      </c>
      <c r="I108" s="68"/>
      <c r="J108" s="72"/>
      <c r="K108" s="74">
        <f>IF(AND(t_BDD_Stock[[#This Row],[Auteur]]&lt;&gt;"",t_BDD_Stock[[#This Row],[Date de sortie]]&lt;&gt;""),0,t_BDD_Stock[[#This Row],[Qté entrée]])</f>
        <v>1</v>
      </c>
      <c r="L108" s="68"/>
      <c r="M108" s="68"/>
    </row>
    <row r="109" spans="1:13" x14ac:dyDescent="0.3">
      <c r="A109" s="80" t="s">
        <v>71</v>
      </c>
      <c r="B109" s="67">
        <v>44396</v>
      </c>
      <c r="C109" s="68" t="s">
        <v>28</v>
      </c>
      <c r="D109" s="18" t="s">
        <v>85</v>
      </c>
      <c r="E109" s="19" t="s">
        <v>86</v>
      </c>
      <c r="F109" s="70" t="s">
        <v>57</v>
      </c>
      <c r="G109" s="68">
        <v>1</v>
      </c>
      <c r="H109" s="71">
        <v>459</v>
      </c>
      <c r="I109" s="73">
        <v>44396</v>
      </c>
      <c r="J109" s="72" t="s">
        <v>70</v>
      </c>
      <c r="K109" s="74">
        <f>IF(AND(t_BDD_Stock[[#This Row],[Auteur]]&lt;&gt;"",t_BDD_Stock[[#This Row],[Date de sortie]]&lt;&gt;""),0,t_BDD_Stock[[#This Row],[Qté entrée]])</f>
        <v>0</v>
      </c>
      <c r="L109" s="68" t="s">
        <v>61</v>
      </c>
      <c r="M109" s="68" t="s">
        <v>124</v>
      </c>
    </row>
    <row r="110" spans="1:13" x14ac:dyDescent="0.3">
      <c r="A110" s="80" t="s">
        <v>71</v>
      </c>
      <c r="B110" s="67">
        <v>44396</v>
      </c>
      <c r="C110" s="68" t="s">
        <v>28</v>
      </c>
      <c r="D110" s="18" t="s">
        <v>85</v>
      </c>
      <c r="E110" s="19" t="s">
        <v>86</v>
      </c>
      <c r="F110" s="70" t="s">
        <v>58</v>
      </c>
      <c r="G110" s="68">
        <v>1</v>
      </c>
      <c r="H110" s="71">
        <v>459</v>
      </c>
      <c r="I110" s="68"/>
      <c r="J110" s="72"/>
      <c r="K110" s="74">
        <f>IF(AND(t_BDD_Stock[[#This Row],[Auteur]]&lt;&gt;"",t_BDD_Stock[[#This Row],[Date de sortie]]&lt;&gt;""),0,t_BDD_Stock[[#This Row],[Qté entrée]])</f>
        <v>1</v>
      </c>
      <c r="L110" s="68"/>
      <c r="M110" s="68"/>
    </row>
    <row r="111" spans="1:13" x14ac:dyDescent="0.3">
      <c r="A111" s="80" t="s">
        <v>71</v>
      </c>
      <c r="B111" s="67">
        <v>44396</v>
      </c>
      <c r="C111" s="68" t="s">
        <v>28</v>
      </c>
      <c r="D111" s="18" t="s">
        <v>85</v>
      </c>
      <c r="E111" s="19" t="s">
        <v>86</v>
      </c>
      <c r="F111" s="70" t="s">
        <v>59</v>
      </c>
      <c r="G111" s="68">
        <v>1</v>
      </c>
      <c r="H111" s="71">
        <v>459</v>
      </c>
      <c r="I111" s="68"/>
      <c r="J111" s="72"/>
      <c r="K111" s="74">
        <f>IF(AND(t_BDD_Stock[[#This Row],[Auteur]]&lt;&gt;"",t_BDD_Stock[[#This Row],[Date de sortie]]&lt;&gt;""),0,t_BDD_Stock[[#This Row],[Qté entrée]])</f>
        <v>1</v>
      </c>
      <c r="L111" s="68"/>
      <c r="M111" s="68"/>
    </row>
    <row r="112" spans="1:13" x14ac:dyDescent="0.3">
      <c r="A112" s="80" t="s">
        <v>71</v>
      </c>
      <c r="B112" s="67">
        <v>44396</v>
      </c>
      <c r="C112" s="68" t="s">
        <v>28</v>
      </c>
      <c r="D112" s="18" t="s">
        <v>85</v>
      </c>
      <c r="E112" s="19" t="s">
        <v>86</v>
      </c>
      <c r="F112" s="70" t="s">
        <v>60</v>
      </c>
      <c r="G112" s="68">
        <v>1</v>
      </c>
      <c r="H112" s="71">
        <v>459</v>
      </c>
      <c r="I112" s="73"/>
      <c r="J112" s="72"/>
      <c r="K112" s="74">
        <f>IF(AND(t_BDD_Stock[[#This Row],[Auteur]]&lt;&gt;"",t_BDD_Stock[[#This Row],[Date de sortie]]&lt;&gt;""),0,t_BDD_Stock[[#This Row],[Qté entrée]])</f>
        <v>1</v>
      </c>
      <c r="L112" s="68"/>
      <c r="M112" s="68"/>
    </row>
    <row r="113" spans="1:13" x14ac:dyDescent="0.3">
      <c r="A113" s="80" t="s">
        <v>71</v>
      </c>
      <c r="B113" s="67">
        <v>44433</v>
      </c>
      <c r="C113" s="68" t="s">
        <v>10</v>
      </c>
      <c r="D113" s="68" t="s">
        <v>127</v>
      </c>
      <c r="E113" s="69" t="s">
        <v>128</v>
      </c>
      <c r="F113" s="70"/>
      <c r="G113" s="68">
        <v>1</v>
      </c>
      <c r="H113" s="71">
        <v>57.98</v>
      </c>
      <c r="I113" s="30"/>
      <c r="J113" s="73"/>
      <c r="K113" s="74">
        <f>IF(AND(t_BDD_Stock[[#This Row],[Auteur]]&lt;&gt;"",t_BDD_Stock[[#This Row],[Date de sortie]]&lt;&gt;""),0,t_BDD_Stock[[#This Row],[Qté entrée]])</f>
        <v>1</v>
      </c>
      <c r="L113" s="68"/>
      <c r="M113" s="18"/>
    </row>
    <row r="114" spans="1:13" x14ac:dyDescent="0.3">
      <c r="A114" s="80" t="s">
        <v>71</v>
      </c>
      <c r="B114" s="67">
        <v>44433</v>
      </c>
      <c r="C114" s="68" t="s">
        <v>10</v>
      </c>
      <c r="D114" s="68" t="s">
        <v>127</v>
      </c>
      <c r="E114" s="69" t="s">
        <v>128</v>
      </c>
      <c r="F114" s="70"/>
      <c r="G114" s="68">
        <v>1</v>
      </c>
      <c r="H114" s="71">
        <v>57.98</v>
      </c>
      <c r="I114" s="30"/>
      <c r="J114" s="73"/>
      <c r="K114" s="74">
        <f>IF(AND(t_BDD_Stock[[#This Row],[Auteur]]&lt;&gt;"",t_BDD_Stock[[#This Row],[Date de sortie]]&lt;&gt;""),0,t_BDD_Stock[[#This Row],[Qté entrée]])</f>
        <v>1</v>
      </c>
      <c r="L114" s="68"/>
      <c r="M114" s="18"/>
    </row>
    <row r="115" spans="1:13" x14ac:dyDescent="0.3">
      <c r="A115" s="80" t="s">
        <v>71</v>
      </c>
      <c r="B115" s="67">
        <v>44426</v>
      </c>
      <c r="C115" s="68" t="s">
        <v>26</v>
      </c>
      <c r="D115" s="68" t="s">
        <v>83</v>
      </c>
      <c r="E115" s="69" t="s">
        <v>84</v>
      </c>
      <c r="F115" s="70" t="s">
        <v>37</v>
      </c>
      <c r="G115" s="68">
        <v>1</v>
      </c>
      <c r="H115" s="71">
        <v>311.2</v>
      </c>
      <c r="I115" s="73">
        <v>44426</v>
      </c>
      <c r="J115" s="72" t="s">
        <v>73</v>
      </c>
      <c r="K115" s="74">
        <f>IF(AND(t_BDD_Stock[[#This Row],[Auteur]]&lt;&gt;"",t_BDD_Stock[[#This Row],[Date de sortie]]&lt;&gt;""),0,t_BDD_Stock[[#This Row],[Qté entrée]])</f>
        <v>0</v>
      </c>
      <c r="L115" s="68" t="s">
        <v>91</v>
      </c>
      <c r="M115" s="68" t="s">
        <v>123</v>
      </c>
    </row>
    <row r="116" spans="1:13" x14ac:dyDescent="0.3">
      <c r="A116" s="80" t="s">
        <v>71</v>
      </c>
      <c r="B116" s="67">
        <v>44426</v>
      </c>
      <c r="C116" s="68" t="s">
        <v>26</v>
      </c>
      <c r="D116" s="68" t="s">
        <v>83</v>
      </c>
      <c r="E116" s="69" t="s">
        <v>84</v>
      </c>
      <c r="F116" s="70" t="s">
        <v>38</v>
      </c>
      <c r="G116" s="68">
        <v>1</v>
      </c>
      <c r="H116" s="71">
        <v>311.2</v>
      </c>
      <c r="I116" s="68"/>
      <c r="J116" s="72"/>
      <c r="K116" s="74">
        <f>IF(AND(t_BDD_Stock[[#This Row],[Auteur]]&lt;&gt;"",t_BDD_Stock[[#This Row],[Date de sortie]]&lt;&gt;""),0,t_BDD_Stock[[#This Row],[Qté entrée]])</f>
        <v>1</v>
      </c>
      <c r="L116" s="68"/>
      <c r="M116" s="68"/>
    </row>
    <row r="117" spans="1:13" x14ac:dyDescent="0.3">
      <c r="A117" s="80" t="s">
        <v>71</v>
      </c>
      <c r="B117" s="67">
        <v>44426</v>
      </c>
      <c r="C117" s="68" t="s">
        <v>26</v>
      </c>
      <c r="D117" s="68" t="s">
        <v>83</v>
      </c>
      <c r="E117" s="69" t="s">
        <v>84</v>
      </c>
      <c r="F117" s="70" t="s">
        <v>39</v>
      </c>
      <c r="G117" s="68">
        <v>1</v>
      </c>
      <c r="H117" s="71">
        <v>311.2</v>
      </c>
      <c r="I117" s="68"/>
      <c r="J117" s="72"/>
      <c r="K117" s="74">
        <f>IF(AND(t_BDD_Stock[[#This Row],[Auteur]]&lt;&gt;"",t_BDD_Stock[[#This Row],[Date de sortie]]&lt;&gt;""),0,t_BDD_Stock[[#This Row],[Qté entrée]])</f>
        <v>1</v>
      </c>
      <c r="L117" s="68"/>
      <c r="M117" s="68"/>
    </row>
    <row r="118" spans="1:13" x14ac:dyDescent="0.3">
      <c r="A118" s="80" t="s">
        <v>71</v>
      </c>
      <c r="B118" s="67">
        <v>44426</v>
      </c>
      <c r="C118" s="68" t="s">
        <v>26</v>
      </c>
      <c r="D118" s="68" t="s">
        <v>83</v>
      </c>
      <c r="E118" s="69" t="s">
        <v>84</v>
      </c>
      <c r="F118" s="70" t="s">
        <v>40</v>
      </c>
      <c r="G118" s="68">
        <v>1</v>
      </c>
      <c r="H118" s="71">
        <v>311.2</v>
      </c>
      <c r="I118" s="68"/>
      <c r="J118" s="72"/>
      <c r="K118" s="74">
        <f>IF(AND(t_BDD_Stock[[#This Row],[Auteur]]&lt;&gt;"",t_BDD_Stock[[#This Row],[Date de sortie]]&lt;&gt;""),0,t_BDD_Stock[[#This Row],[Qté entrée]])</f>
        <v>1</v>
      </c>
      <c r="L118" s="68"/>
      <c r="M118" s="68"/>
    </row>
    <row r="119" spans="1:13" x14ac:dyDescent="0.3">
      <c r="A119" s="80" t="s">
        <v>71</v>
      </c>
      <c r="B119" s="67">
        <v>44426</v>
      </c>
      <c r="C119" s="68" t="s">
        <v>26</v>
      </c>
      <c r="D119" s="68" t="s">
        <v>83</v>
      </c>
      <c r="E119" s="69" t="s">
        <v>84</v>
      </c>
      <c r="F119" s="70" t="s">
        <v>41</v>
      </c>
      <c r="G119" s="68">
        <v>1</v>
      </c>
      <c r="H119" s="71">
        <v>311.2</v>
      </c>
      <c r="I119" s="68"/>
      <c r="J119" s="72"/>
      <c r="K119" s="74">
        <f>IF(AND(t_BDD_Stock[[#This Row],[Auteur]]&lt;&gt;"",t_BDD_Stock[[#This Row],[Date de sortie]]&lt;&gt;""),0,t_BDD_Stock[[#This Row],[Qté entrée]])</f>
        <v>1</v>
      </c>
      <c r="L119" s="68"/>
      <c r="M119" s="68"/>
    </row>
    <row r="120" spans="1:13" x14ac:dyDescent="0.3">
      <c r="A120" s="80" t="s">
        <v>71</v>
      </c>
      <c r="B120" s="67">
        <v>44426</v>
      </c>
      <c r="C120" s="68" t="s">
        <v>26</v>
      </c>
      <c r="D120" s="68" t="s">
        <v>83</v>
      </c>
      <c r="E120" s="69" t="s">
        <v>84</v>
      </c>
      <c r="F120" s="70" t="s">
        <v>42</v>
      </c>
      <c r="G120" s="68">
        <v>1</v>
      </c>
      <c r="H120" s="71">
        <v>311.2</v>
      </c>
      <c r="I120" s="68"/>
      <c r="J120" s="72"/>
      <c r="K120" s="74">
        <f>IF(AND(t_BDD_Stock[[#This Row],[Auteur]]&lt;&gt;"",t_BDD_Stock[[#This Row],[Date de sortie]]&lt;&gt;""),0,t_BDD_Stock[[#This Row],[Qté entrée]])</f>
        <v>1</v>
      </c>
      <c r="L120" s="68"/>
      <c r="M120" s="68"/>
    </row>
    <row r="121" spans="1:13" x14ac:dyDescent="0.3">
      <c r="A121" s="80" t="s">
        <v>71</v>
      </c>
      <c r="B121" s="67">
        <v>44426</v>
      </c>
      <c r="C121" s="68" t="s">
        <v>26</v>
      </c>
      <c r="D121" s="68" t="s">
        <v>83</v>
      </c>
      <c r="E121" s="69" t="s">
        <v>84</v>
      </c>
      <c r="F121" s="70" t="s">
        <v>43</v>
      </c>
      <c r="G121" s="68">
        <v>1</v>
      </c>
      <c r="H121" s="71">
        <v>311.2</v>
      </c>
      <c r="I121" s="68"/>
      <c r="J121" s="72"/>
      <c r="K121" s="74">
        <f>IF(AND(t_BDD_Stock[[#This Row],[Auteur]]&lt;&gt;"",t_BDD_Stock[[#This Row],[Date de sortie]]&lt;&gt;""),0,t_BDD_Stock[[#This Row],[Qté entrée]])</f>
        <v>1</v>
      </c>
      <c r="L121" s="68"/>
      <c r="M121" s="68"/>
    </row>
    <row r="122" spans="1:13" x14ac:dyDescent="0.3">
      <c r="A122" s="80" t="s">
        <v>71</v>
      </c>
      <c r="B122" s="67">
        <v>44426</v>
      </c>
      <c r="C122" s="68" t="s">
        <v>26</v>
      </c>
      <c r="D122" s="68" t="s">
        <v>83</v>
      </c>
      <c r="E122" s="69" t="s">
        <v>84</v>
      </c>
      <c r="F122" s="70" t="s">
        <v>44</v>
      </c>
      <c r="G122" s="68">
        <v>1</v>
      </c>
      <c r="H122" s="71">
        <v>311.2</v>
      </c>
      <c r="I122" s="68"/>
      <c r="J122" s="72"/>
      <c r="K122" s="74">
        <f>IF(AND(t_BDD_Stock[[#This Row],[Auteur]]&lt;&gt;"",t_BDD_Stock[[#This Row],[Date de sortie]]&lt;&gt;""),0,t_BDD_Stock[[#This Row],[Qté entrée]])</f>
        <v>1</v>
      </c>
      <c r="L122" s="68"/>
      <c r="M122" s="68"/>
    </row>
    <row r="123" spans="1:13" x14ac:dyDescent="0.3">
      <c r="A123" s="80" t="s">
        <v>71</v>
      </c>
      <c r="B123" s="67">
        <v>44426</v>
      </c>
      <c r="C123" s="68" t="s">
        <v>26</v>
      </c>
      <c r="D123" s="68" t="s">
        <v>83</v>
      </c>
      <c r="E123" s="69" t="s">
        <v>84</v>
      </c>
      <c r="F123" s="70" t="s">
        <v>45</v>
      </c>
      <c r="G123" s="68">
        <v>1</v>
      </c>
      <c r="H123" s="71">
        <v>311.2</v>
      </c>
      <c r="I123" s="73">
        <v>44432</v>
      </c>
      <c r="J123" s="72" t="s">
        <v>73</v>
      </c>
      <c r="K123" s="74">
        <f>IF(AND(t_BDD_Stock[[#This Row],[Auteur]]&lt;&gt;"",t_BDD_Stock[[#This Row],[Date de sortie]]&lt;&gt;""),0,t_BDD_Stock[[#This Row],[Qté entrée]])</f>
        <v>0</v>
      </c>
      <c r="L123" s="68" t="s">
        <v>64</v>
      </c>
      <c r="M123" s="68" t="s">
        <v>121</v>
      </c>
    </row>
    <row r="124" spans="1:13" x14ac:dyDescent="0.3">
      <c r="A124" s="80" t="s">
        <v>71</v>
      </c>
      <c r="B124" s="67">
        <v>44426</v>
      </c>
      <c r="C124" s="68" t="s">
        <v>26</v>
      </c>
      <c r="D124" s="68" t="s">
        <v>83</v>
      </c>
      <c r="E124" s="69" t="s">
        <v>84</v>
      </c>
      <c r="F124" s="70" t="s">
        <v>46</v>
      </c>
      <c r="G124" s="68">
        <v>1</v>
      </c>
      <c r="H124" s="71">
        <v>311.2</v>
      </c>
      <c r="I124" s="73"/>
      <c r="J124" s="72"/>
      <c r="K124" s="74">
        <f>IF(AND(t_BDD_Stock[[#This Row],[Auteur]]&lt;&gt;"",t_BDD_Stock[[#This Row],[Date de sortie]]&lt;&gt;""),0,t_BDD_Stock[[#This Row],[Qté entrée]])</f>
        <v>1</v>
      </c>
      <c r="L124" s="68"/>
      <c r="M124" s="68"/>
    </row>
    <row r="125" spans="1:13" x14ac:dyDescent="0.3">
      <c r="A125" s="80" t="s">
        <v>71</v>
      </c>
      <c r="B125" s="67">
        <v>44427</v>
      </c>
      <c r="C125" s="68" t="s">
        <v>10</v>
      </c>
      <c r="D125" s="68" t="s">
        <v>78</v>
      </c>
      <c r="E125" s="69" t="s">
        <v>82</v>
      </c>
      <c r="F125" s="70">
        <v>1920010761</v>
      </c>
      <c r="G125" s="68">
        <v>1</v>
      </c>
      <c r="H125" s="71">
        <v>34.79</v>
      </c>
      <c r="I125" s="73"/>
      <c r="J125" s="72"/>
      <c r="K125" s="74">
        <f>IF(AND(t_BDD_Stock[[#This Row],[Auteur]]&lt;&gt;"",t_BDD_Stock[[#This Row],[Date de sortie]]&lt;&gt;""),0,t_BDD_Stock[[#This Row],[Qté entrée]])</f>
        <v>1</v>
      </c>
      <c r="L125" s="68"/>
      <c r="M125" s="68"/>
    </row>
    <row r="126" spans="1:13" x14ac:dyDescent="0.3">
      <c r="A126" s="80" t="s">
        <v>71</v>
      </c>
      <c r="B126" s="67">
        <v>44431</v>
      </c>
      <c r="C126" s="68" t="s">
        <v>30</v>
      </c>
      <c r="D126" s="68" t="s">
        <v>94</v>
      </c>
      <c r="E126" s="69" t="s">
        <v>95</v>
      </c>
      <c r="F126" s="70" t="s">
        <v>122</v>
      </c>
      <c r="G126" s="68">
        <v>1</v>
      </c>
      <c r="H126" s="71">
        <v>639</v>
      </c>
      <c r="I126" s="73">
        <v>44431</v>
      </c>
      <c r="J126" s="72" t="s">
        <v>73</v>
      </c>
      <c r="K126" s="74">
        <f>IF(AND(t_BDD_Stock[[#This Row],[Auteur]]&lt;&gt;"",t_BDD_Stock[[#This Row],[Date de sortie]]&lt;&gt;""),0,t_BDD_Stock[[#This Row],[Qté entrée]])</f>
        <v>0</v>
      </c>
      <c r="L126" s="68" t="s">
        <v>64</v>
      </c>
      <c r="M126" s="68" t="s">
        <v>121</v>
      </c>
    </row>
    <row r="127" spans="1:13" x14ac:dyDescent="0.3">
      <c r="A127" s="80" t="s">
        <v>73</v>
      </c>
      <c r="B127" s="67">
        <v>44432</v>
      </c>
      <c r="C127" s="68" t="s">
        <v>25</v>
      </c>
      <c r="D127" s="68"/>
      <c r="E127" s="69" t="s">
        <v>119</v>
      </c>
      <c r="F127" s="70" t="s">
        <v>120</v>
      </c>
      <c r="G127" s="68">
        <v>1</v>
      </c>
      <c r="H127" s="71"/>
      <c r="I127" s="73">
        <v>44432</v>
      </c>
      <c r="J127" s="72" t="s">
        <v>73</v>
      </c>
      <c r="K127" s="74">
        <f>IF(AND(t_BDD_Stock[[#This Row],[Auteur]]&lt;&gt;"",t_BDD_Stock[[#This Row],[Date de sortie]]&lt;&gt;""),0,t_BDD_Stock[[#This Row],[Qté entrée]])</f>
        <v>0</v>
      </c>
      <c r="L127" s="68" t="s">
        <v>64</v>
      </c>
      <c r="M127" s="68" t="s">
        <v>121</v>
      </c>
    </row>
    <row r="128" spans="1:13" x14ac:dyDescent="0.3">
      <c r="A128" s="80" t="s">
        <v>73</v>
      </c>
      <c r="B128" s="67">
        <v>44432</v>
      </c>
      <c r="C128" s="68" t="s">
        <v>25</v>
      </c>
      <c r="D128" s="68"/>
      <c r="E128" s="69" t="s">
        <v>119</v>
      </c>
      <c r="F128" s="70" t="s">
        <v>120</v>
      </c>
      <c r="G128" s="68">
        <v>1</v>
      </c>
      <c r="H128" s="71"/>
      <c r="I128" s="73"/>
      <c r="J128" s="72"/>
      <c r="K128" s="74">
        <f>IF(AND(t_BDD_Stock[[#This Row],[Auteur]]&lt;&gt;"",t_BDD_Stock[[#This Row],[Date de sortie]]&lt;&gt;""),0,t_BDD_Stock[[#This Row],[Qté entrée]])</f>
        <v>1</v>
      </c>
      <c r="L128" s="68"/>
      <c r="M128" s="68"/>
    </row>
    <row r="129" spans="1:13" x14ac:dyDescent="0.3">
      <c r="A129" s="80" t="s">
        <v>73</v>
      </c>
      <c r="B129" s="67">
        <v>44432</v>
      </c>
      <c r="C129" s="68" t="s">
        <v>25</v>
      </c>
      <c r="D129" s="68"/>
      <c r="E129" s="69" t="s">
        <v>119</v>
      </c>
      <c r="F129" s="70" t="s">
        <v>120</v>
      </c>
      <c r="G129" s="68">
        <v>1</v>
      </c>
      <c r="H129" s="71"/>
      <c r="I129" s="73"/>
      <c r="J129" s="72"/>
      <c r="K129" s="74">
        <f>IF(AND(t_BDD_Stock[[#This Row],[Auteur]]&lt;&gt;"",t_BDD_Stock[[#This Row],[Date de sortie]]&lt;&gt;""),0,t_BDD_Stock[[#This Row],[Qté entrée]])</f>
        <v>1</v>
      </c>
      <c r="L129" s="68"/>
      <c r="M129" s="68"/>
    </row>
    <row r="130" spans="1:13" x14ac:dyDescent="0.3">
      <c r="A130" s="80" t="s">
        <v>73</v>
      </c>
      <c r="B130" s="67">
        <v>44432</v>
      </c>
      <c r="C130" s="68" t="s">
        <v>25</v>
      </c>
      <c r="D130" s="68"/>
      <c r="E130" s="69" t="s">
        <v>119</v>
      </c>
      <c r="F130" s="70" t="s">
        <v>120</v>
      </c>
      <c r="G130" s="68">
        <v>1</v>
      </c>
      <c r="H130" s="71"/>
      <c r="I130" s="73"/>
      <c r="J130" s="72"/>
      <c r="K130" s="74">
        <f>IF(AND(t_BDD_Stock[[#This Row],[Auteur]]&lt;&gt;"",t_BDD_Stock[[#This Row],[Date de sortie]]&lt;&gt;""),0,t_BDD_Stock[[#This Row],[Qté entrée]])</f>
        <v>1</v>
      </c>
      <c r="L130" s="68"/>
      <c r="M130" s="68"/>
    </row>
    <row r="131" spans="1:13" x14ac:dyDescent="0.3">
      <c r="A131" s="80" t="s">
        <v>73</v>
      </c>
      <c r="B131" s="67">
        <v>44432</v>
      </c>
      <c r="C131" s="68" t="s">
        <v>25</v>
      </c>
      <c r="D131" s="68"/>
      <c r="E131" s="69" t="s">
        <v>119</v>
      </c>
      <c r="F131" s="70" t="s">
        <v>120</v>
      </c>
      <c r="G131" s="68">
        <v>1</v>
      </c>
      <c r="H131" s="71"/>
      <c r="I131" s="73"/>
      <c r="J131" s="72"/>
      <c r="K131" s="74">
        <f>IF(AND(t_BDD_Stock[[#This Row],[Auteur]]&lt;&gt;"",t_BDD_Stock[[#This Row],[Date de sortie]]&lt;&gt;""),0,t_BDD_Stock[[#This Row],[Qté entrée]])</f>
        <v>1</v>
      </c>
      <c r="L131" s="68"/>
      <c r="M131" s="68"/>
    </row>
    <row r="132" spans="1:13" x14ac:dyDescent="0.3">
      <c r="A132" s="80" t="s">
        <v>73</v>
      </c>
      <c r="B132" s="67">
        <v>44432</v>
      </c>
      <c r="C132" s="68" t="s">
        <v>25</v>
      </c>
      <c r="D132" s="68"/>
      <c r="E132" s="69" t="s">
        <v>119</v>
      </c>
      <c r="F132" s="70" t="s">
        <v>120</v>
      </c>
      <c r="G132" s="68">
        <v>1</v>
      </c>
      <c r="H132" s="71"/>
      <c r="I132" s="73"/>
      <c r="J132" s="72"/>
      <c r="K132" s="74">
        <f>IF(AND(t_BDD_Stock[[#This Row],[Auteur]]&lt;&gt;"",t_BDD_Stock[[#This Row],[Date de sortie]]&lt;&gt;""),0,t_BDD_Stock[[#This Row],[Qté entrée]])</f>
        <v>1</v>
      </c>
      <c r="L132" s="68"/>
      <c r="M132" s="68"/>
    </row>
    <row r="133" spans="1:13" x14ac:dyDescent="0.3">
      <c r="A133" s="80" t="s">
        <v>73</v>
      </c>
      <c r="B133" s="67">
        <v>44432</v>
      </c>
      <c r="C133" s="68" t="s">
        <v>25</v>
      </c>
      <c r="D133" s="68"/>
      <c r="E133" s="69" t="s">
        <v>119</v>
      </c>
      <c r="F133" s="70" t="s">
        <v>120</v>
      </c>
      <c r="G133" s="68">
        <v>1</v>
      </c>
      <c r="H133" s="71"/>
      <c r="I133" s="73"/>
      <c r="J133" s="72"/>
      <c r="K133" s="74">
        <f>IF(AND(t_BDD_Stock[[#This Row],[Auteur]]&lt;&gt;"",t_BDD_Stock[[#This Row],[Date de sortie]]&lt;&gt;""),0,t_BDD_Stock[[#This Row],[Qté entrée]])</f>
        <v>1</v>
      </c>
      <c r="L133" s="68"/>
      <c r="M133" s="68"/>
    </row>
    <row r="134" spans="1:13" x14ac:dyDescent="0.3">
      <c r="A134" s="80" t="s">
        <v>73</v>
      </c>
      <c r="B134" s="67">
        <v>44432</v>
      </c>
      <c r="C134" s="68" t="s">
        <v>25</v>
      </c>
      <c r="D134" s="68"/>
      <c r="E134" s="69" t="s">
        <v>119</v>
      </c>
      <c r="F134" s="70" t="s">
        <v>120</v>
      </c>
      <c r="G134" s="68">
        <v>1</v>
      </c>
      <c r="H134" s="71"/>
      <c r="I134" s="73"/>
      <c r="J134" s="72"/>
      <c r="K134" s="74">
        <f>IF(AND(t_BDD_Stock[[#This Row],[Auteur]]&lt;&gt;"",t_BDD_Stock[[#This Row],[Date de sortie]]&lt;&gt;""),0,t_BDD_Stock[[#This Row],[Qté entrée]])</f>
        <v>1</v>
      </c>
      <c r="L134" s="68"/>
      <c r="M134" s="68"/>
    </row>
    <row r="135" spans="1:13" x14ac:dyDescent="0.3">
      <c r="A135" s="80" t="s">
        <v>73</v>
      </c>
      <c r="B135" s="67">
        <v>44432</v>
      </c>
      <c r="C135" s="68" t="s">
        <v>25</v>
      </c>
      <c r="D135" s="68"/>
      <c r="E135" s="69" t="s">
        <v>119</v>
      </c>
      <c r="F135" s="70" t="s">
        <v>120</v>
      </c>
      <c r="G135" s="68">
        <v>1</v>
      </c>
      <c r="H135" s="71"/>
      <c r="I135" s="73"/>
      <c r="J135" s="72"/>
      <c r="K135" s="74">
        <f>IF(AND(t_BDD_Stock[[#This Row],[Auteur]]&lt;&gt;"",t_BDD_Stock[[#This Row],[Date de sortie]]&lt;&gt;""),0,t_BDD_Stock[[#This Row],[Qté entrée]])</f>
        <v>1</v>
      </c>
      <c r="L135" s="68"/>
      <c r="M135" s="68"/>
    </row>
    <row r="136" spans="1:13" x14ac:dyDescent="0.3">
      <c r="A136" s="80" t="s">
        <v>73</v>
      </c>
      <c r="B136" s="67">
        <v>44432</v>
      </c>
      <c r="C136" s="68" t="s">
        <v>25</v>
      </c>
      <c r="D136" s="68"/>
      <c r="E136" s="69" t="s">
        <v>119</v>
      </c>
      <c r="F136" s="70" t="s">
        <v>120</v>
      </c>
      <c r="G136" s="68">
        <v>1</v>
      </c>
      <c r="H136" s="71"/>
      <c r="I136" s="73"/>
      <c r="J136" s="72"/>
      <c r="K136" s="74">
        <f>IF(AND(t_BDD_Stock[[#This Row],[Auteur]]&lt;&gt;"",t_BDD_Stock[[#This Row],[Date de sortie]]&lt;&gt;""),0,t_BDD_Stock[[#This Row],[Qté entrée]])</f>
        <v>1</v>
      </c>
      <c r="L136" s="68"/>
      <c r="M136" s="68"/>
    </row>
    <row r="137" spans="1:13" x14ac:dyDescent="0.3">
      <c r="A137" s="80" t="s">
        <v>73</v>
      </c>
      <c r="B137" s="67">
        <v>44432</v>
      </c>
      <c r="C137" s="68" t="s">
        <v>25</v>
      </c>
      <c r="D137" s="68"/>
      <c r="E137" s="69" t="s">
        <v>119</v>
      </c>
      <c r="F137" s="70" t="s">
        <v>120</v>
      </c>
      <c r="G137" s="68">
        <v>1</v>
      </c>
      <c r="H137" s="71"/>
      <c r="I137" s="73"/>
      <c r="J137" s="72"/>
      <c r="K137" s="74">
        <f>IF(AND(t_BDD_Stock[[#This Row],[Auteur]]&lt;&gt;"",t_BDD_Stock[[#This Row],[Date de sortie]]&lt;&gt;""),0,t_BDD_Stock[[#This Row],[Qté entrée]])</f>
        <v>1</v>
      </c>
      <c r="L137" s="68"/>
      <c r="M137" s="68"/>
    </row>
    <row r="138" spans="1:13" x14ac:dyDescent="0.3">
      <c r="A138" s="80" t="s">
        <v>73</v>
      </c>
      <c r="B138" s="67">
        <v>44432</v>
      </c>
      <c r="C138" s="68" t="s">
        <v>25</v>
      </c>
      <c r="D138" s="68"/>
      <c r="E138" s="69" t="s">
        <v>119</v>
      </c>
      <c r="F138" s="70" t="s">
        <v>120</v>
      </c>
      <c r="G138" s="68">
        <v>1</v>
      </c>
      <c r="H138" s="71"/>
      <c r="I138" s="73"/>
      <c r="J138" s="72"/>
      <c r="K138" s="74">
        <f>IF(AND(t_BDD_Stock[[#This Row],[Auteur]]&lt;&gt;"",t_BDD_Stock[[#This Row],[Date de sortie]]&lt;&gt;""),0,t_BDD_Stock[[#This Row],[Qté entrée]])</f>
        <v>1</v>
      </c>
      <c r="L138" s="68"/>
      <c r="M138" s="68"/>
    </row>
    <row r="139" spans="1:13" x14ac:dyDescent="0.3">
      <c r="A139" s="80" t="s">
        <v>73</v>
      </c>
      <c r="B139" s="67">
        <v>44432</v>
      </c>
      <c r="C139" s="68" t="s">
        <v>25</v>
      </c>
      <c r="D139" s="68"/>
      <c r="E139" s="69" t="s">
        <v>119</v>
      </c>
      <c r="F139" s="70" t="s">
        <v>120</v>
      </c>
      <c r="G139" s="68">
        <v>1</v>
      </c>
      <c r="H139" s="71"/>
      <c r="I139" s="73"/>
      <c r="J139" s="72"/>
      <c r="K139" s="74">
        <f>IF(AND(t_BDD_Stock[[#This Row],[Auteur]]&lt;&gt;"",t_BDD_Stock[[#This Row],[Date de sortie]]&lt;&gt;""),0,t_BDD_Stock[[#This Row],[Qté entrée]])</f>
        <v>1</v>
      </c>
      <c r="L139" s="68"/>
      <c r="M139" s="68"/>
    </row>
    <row r="140" spans="1:13" x14ac:dyDescent="0.3">
      <c r="A140" s="80" t="s">
        <v>73</v>
      </c>
      <c r="B140" s="67">
        <v>44432</v>
      </c>
      <c r="C140" s="68" t="s">
        <v>25</v>
      </c>
      <c r="D140" s="68"/>
      <c r="E140" s="69" t="s">
        <v>119</v>
      </c>
      <c r="F140" s="70" t="s">
        <v>120</v>
      </c>
      <c r="G140" s="68">
        <v>1</v>
      </c>
      <c r="H140" s="71"/>
      <c r="I140" s="73"/>
      <c r="J140" s="72"/>
      <c r="K140" s="74">
        <f>IF(AND(t_BDD_Stock[[#This Row],[Auteur]]&lt;&gt;"",t_BDD_Stock[[#This Row],[Date de sortie]]&lt;&gt;""),0,t_BDD_Stock[[#This Row],[Qté entrée]])</f>
        <v>1</v>
      </c>
      <c r="L140" s="68"/>
      <c r="M140" s="68"/>
    </row>
    <row r="141" spans="1:13" x14ac:dyDescent="0.3">
      <c r="A141" s="80" t="s">
        <v>73</v>
      </c>
      <c r="B141" s="67">
        <v>44432</v>
      </c>
      <c r="C141" s="68" t="s">
        <v>25</v>
      </c>
      <c r="D141" s="68"/>
      <c r="E141" s="69" t="s">
        <v>119</v>
      </c>
      <c r="F141" s="70" t="s">
        <v>120</v>
      </c>
      <c r="G141" s="68">
        <v>1</v>
      </c>
      <c r="H141" s="71"/>
      <c r="I141" s="73"/>
      <c r="J141" s="72"/>
      <c r="K141" s="74">
        <f>IF(AND(t_BDD_Stock[[#This Row],[Auteur]]&lt;&gt;"",t_BDD_Stock[[#This Row],[Date de sortie]]&lt;&gt;""),0,t_BDD_Stock[[#This Row],[Qté entrée]])</f>
        <v>1</v>
      </c>
      <c r="L141" s="68"/>
      <c r="M141" s="68"/>
    </row>
    <row r="142" spans="1:13" x14ac:dyDescent="0.3">
      <c r="A142" s="80" t="s">
        <v>73</v>
      </c>
      <c r="B142" s="67">
        <v>44432</v>
      </c>
      <c r="C142" s="68" t="s">
        <v>25</v>
      </c>
      <c r="D142" s="68"/>
      <c r="E142" s="69" t="s">
        <v>119</v>
      </c>
      <c r="F142" s="70" t="s">
        <v>120</v>
      </c>
      <c r="G142" s="68">
        <v>1</v>
      </c>
      <c r="H142" s="71"/>
      <c r="I142" s="73"/>
      <c r="J142" s="72"/>
      <c r="K142" s="74">
        <f>IF(AND(t_BDD_Stock[[#This Row],[Auteur]]&lt;&gt;"",t_BDD_Stock[[#This Row],[Date de sortie]]&lt;&gt;""),0,t_BDD_Stock[[#This Row],[Qté entrée]])</f>
        <v>1</v>
      </c>
      <c r="L142" s="68"/>
      <c r="M142" s="68"/>
    </row>
    <row r="143" spans="1:13" x14ac:dyDescent="0.3">
      <c r="A143" s="80" t="s">
        <v>73</v>
      </c>
      <c r="B143" s="67">
        <v>44432</v>
      </c>
      <c r="C143" s="68" t="s">
        <v>25</v>
      </c>
      <c r="D143" s="68"/>
      <c r="E143" s="69" t="s">
        <v>119</v>
      </c>
      <c r="F143" s="70" t="s">
        <v>120</v>
      </c>
      <c r="G143" s="68">
        <v>1</v>
      </c>
      <c r="H143" s="71"/>
      <c r="I143" s="73"/>
      <c r="J143" s="72"/>
      <c r="K143" s="74">
        <f>IF(AND(t_BDD_Stock[[#This Row],[Auteur]]&lt;&gt;"",t_BDD_Stock[[#This Row],[Date de sortie]]&lt;&gt;""),0,t_BDD_Stock[[#This Row],[Qté entrée]])</f>
        <v>1</v>
      </c>
      <c r="L143" s="68"/>
      <c r="M143" s="68"/>
    </row>
    <row r="144" spans="1:13" x14ac:dyDescent="0.3">
      <c r="A144" s="80" t="s">
        <v>73</v>
      </c>
      <c r="B144" s="67">
        <v>44432</v>
      </c>
      <c r="C144" s="68" t="s">
        <v>25</v>
      </c>
      <c r="D144" s="68"/>
      <c r="E144" s="69" t="s">
        <v>119</v>
      </c>
      <c r="F144" s="70" t="s">
        <v>120</v>
      </c>
      <c r="G144" s="68">
        <v>1</v>
      </c>
      <c r="H144" s="71"/>
      <c r="I144" s="73"/>
      <c r="J144" s="72"/>
      <c r="K144" s="74">
        <f>IF(AND(t_BDD_Stock[[#This Row],[Auteur]]&lt;&gt;"",t_BDD_Stock[[#This Row],[Date de sortie]]&lt;&gt;""),0,t_BDD_Stock[[#This Row],[Qté entrée]])</f>
        <v>1</v>
      </c>
      <c r="L144" s="68"/>
      <c r="M144" s="68"/>
    </row>
    <row r="145" spans="1:13" x14ac:dyDescent="0.3">
      <c r="A145" s="80" t="s">
        <v>73</v>
      </c>
      <c r="B145" s="67">
        <v>44432</v>
      </c>
      <c r="C145" s="68" t="s">
        <v>25</v>
      </c>
      <c r="D145" s="68"/>
      <c r="E145" s="69" t="s">
        <v>119</v>
      </c>
      <c r="F145" s="70" t="s">
        <v>120</v>
      </c>
      <c r="G145" s="68">
        <v>1</v>
      </c>
      <c r="H145" s="71"/>
      <c r="I145" s="73"/>
      <c r="J145" s="72"/>
      <c r="K145" s="74">
        <f>IF(AND(t_BDD_Stock[[#This Row],[Auteur]]&lt;&gt;"",t_BDD_Stock[[#This Row],[Date de sortie]]&lt;&gt;""),0,t_BDD_Stock[[#This Row],[Qté entrée]])</f>
        <v>1</v>
      </c>
      <c r="L145" s="68"/>
      <c r="M145" s="68"/>
    </row>
    <row r="146" spans="1:13" x14ac:dyDescent="0.3">
      <c r="A146" s="80" t="s">
        <v>73</v>
      </c>
      <c r="B146" s="67">
        <v>44432</v>
      </c>
      <c r="C146" s="68" t="s">
        <v>25</v>
      </c>
      <c r="D146" s="68"/>
      <c r="E146" s="69" t="s">
        <v>119</v>
      </c>
      <c r="F146" s="70" t="s">
        <v>120</v>
      </c>
      <c r="G146" s="68">
        <v>1</v>
      </c>
      <c r="H146" s="71"/>
      <c r="I146" s="73"/>
      <c r="J146" s="72"/>
      <c r="K146" s="74">
        <f>IF(AND(t_BDD_Stock[[#This Row],[Auteur]]&lt;&gt;"",t_BDD_Stock[[#This Row],[Date de sortie]]&lt;&gt;""),0,t_BDD_Stock[[#This Row],[Qté entrée]])</f>
        <v>1</v>
      </c>
      <c r="L146" s="68"/>
      <c r="M146" s="68"/>
    </row>
    <row r="147" spans="1:13" x14ac:dyDescent="0.3">
      <c r="A147" s="80" t="s">
        <v>73</v>
      </c>
      <c r="B147" s="67">
        <v>44432</v>
      </c>
      <c r="C147" s="68" t="s">
        <v>10</v>
      </c>
      <c r="D147" s="68" t="s">
        <v>125</v>
      </c>
      <c r="E147" s="69" t="s">
        <v>126</v>
      </c>
      <c r="F147" s="70">
        <v>1027242488</v>
      </c>
      <c r="G147" s="68">
        <v>1</v>
      </c>
      <c r="H147" s="71"/>
      <c r="I147" s="73">
        <v>44432</v>
      </c>
      <c r="J147" s="72" t="s">
        <v>73</v>
      </c>
      <c r="K147" s="74">
        <f>IF(AND(t_BDD_Stock[[#This Row],[Auteur]]&lt;&gt;"",t_BDD_Stock[[#This Row],[Date de sortie]]&lt;&gt;""),0,t_BDD_Stock[[#This Row],[Qté entrée]])</f>
        <v>0</v>
      </c>
      <c r="L147" s="68" t="s">
        <v>64</v>
      </c>
      <c r="M147" s="68" t="s">
        <v>121</v>
      </c>
    </row>
    <row r="148" spans="1:13" x14ac:dyDescent="0.3">
      <c r="A148" s="80" t="s">
        <v>73</v>
      </c>
      <c r="B148" s="67">
        <v>44432</v>
      </c>
      <c r="C148" s="68" t="s">
        <v>10</v>
      </c>
      <c r="D148" s="68" t="s">
        <v>125</v>
      </c>
      <c r="E148" s="69" t="s">
        <v>126</v>
      </c>
      <c r="F148" s="70"/>
      <c r="G148" s="68">
        <v>1</v>
      </c>
      <c r="H148" s="71"/>
      <c r="I148" s="73"/>
      <c r="J148" s="72"/>
      <c r="K148" s="74">
        <f>IF(AND(t_BDD_Stock[[#This Row],[Auteur]]&lt;&gt;"",t_BDD_Stock[[#This Row],[Date de sortie]]&lt;&gt;""),0,t_BDD_Stock[[#This Row],[Qté entrée]])</f>
        <v>1</v>
      </c>
      <c r="L148" s="68"/>
      <c r="M148" s="68"/>
    </row>
    <row r="149" spans="1:13" x14ac:dyDescent="0.3">
      <c r="A149" s="80" t="s">
        <v>73</v>
      </c>
      <c r="B149" s="67">
        <v>44432</v>
      </c>
      <c r="C149" s="68" t="s">
        <v>10</v>
      </c>
      <c r="D149" s="68" t="s">
        <v>125</v>
      </c>
      <c r="E149" s="69" t="s">
        <v>126</v>
      </c>
      <c r="F149" s="70"/>
      <c r="G149" s="68">
        <v>1</v>
      </c>
      <c r="H149" s="71"/>
      <c r="I149" s="73"/>
      <c r="J149" s="72"/>
      <c r="K149" s="74">
        <f>IF(AND(t_BDD_Stock[[#This Row],[Auteur]]&lt;&gt;"",t_BDD_Stock[[#This Row],[Date de sortie]]&lt;&gt;""),0,t_BDD_Stock[[#This Row],[Qté entrée]])</f>
        <v>1</v>
      </c>
      <c r="L149" s="68"/>
      <c r="M149" s="68"/>
    </row>
    <row r="150" spans="1:13" x14ac:dyDescent="0.3">
      <c r="A150" s="80" t="s">
        <v>73</v>
      </c>
      <c r="B150" s="67">
        <v>44432</v>
      </c>
      <c r="C150" s="68" t="s">
        <v>10</v>
      </c>
      <c r="D150" s="68" t="s">
        <v>125</v>
      </c>
      <c r="E150" s="69" t="s">
        <v>126</v>
      </c>
      <c r="F150" s="70"/>
      <c r="G150" s="68">
        <v>1</v>
      </c>
      <c r="H150" s="71"/>
      <c r="I150" s="73"/>
      <c r="J150" s="72"/>
      <c r="K150" s="74">
        <f>IF(AND(t_BDD_Stock[[#This Row],[Auteur]]&lt;&gt;"",t_BDD_Stock[[#This Row],[Date de sortie]]&lt;&gt;""),0,t_BDD_Stock[[#This Row],[Qté entrée]])</f>
        <v>1</v>
      </c>
      <c r="L150" s="68"/>
      <c r="M150" s="68"/>
    </row>
    <row r="151" spans="1:13" x14ac:dyDescent="0.3">
      <c r="A151" s="80" t="s">
        <v>73</v>
      </c>
      <c r="B151" s="67">
        <v>44432</v>
      </c>
      <c r="C151" s="68" t="s">
        <v>10</v>
      </c>
      <c r="D151" s="68" t="s">
        <v>125</v>
      </c>
      <c r="E151" s="69" t="s">
        <v>126</v>
      </c>
      <c r="F151" s="70"/>
      <c r="G151" s="68">
        <v>1</v>
      </c>
      <c r="H151" s="71"/>
      <c r="I151" s="73"/>
      <c r="J151" s="72"/>
      <c r="K151" s="74">
        <f>IF(AND(t_BDD_Stock[[#This Row],[Auteur]]&lt;&gt;"",t_BDD_Stock[[#This Row],[Date de sortie]]&lt;&gt;""),0,t_BDD_Stock[[#This Row],[Qté entrée]])</f>
        <v>1</v>
      </c>
      <c r="L151" s="68"/>
      <c r="M151" s="68"/>
    </row>
    <row r="152" spans="1:13" x14ac:dyDescent="0.3">
      <c r="A152" s="80" t="s">
        <v>73</v>
      </c>
      <c r="B152" s="67">
        <v>44432</v>
      </c>
      <c r="C152" s="68" t="s">
        <v>10</v>
      </c>
      <c r="D152" s="68" t="s">
        <v>125</v>
      </c>
      <c r="E152" s="69" t="s">
        <v>126</v>
      </c>
      <c r="F152" s="70"/>
      <c r="G152" s="68">
        <v>1</v>
      </c>
      <c r="H152" s="71"/>
      <c r="I152" s="73"/>
      <c r="J152" s="72"/>
      <c r="K152" s="74">
        <f>IF(AND(t_BDD_Stock[[#This Row],[Auteur]]&lt;&gt;"",t_BDD_Stock[[#This Row],[Date de sortie]]&lt;&gt;""),0,t_BDD_Stock[[#This Row],[Qté entrée]])</f>
        <v>1</v>
      </c>
      <c r="L152" s="68"/>
      <c r="M152" s="68"/>
    </row>
    <row r="153" spans="1:13" x14ac:dyDescent="0.3">
      <c r="A153" s="80" t="s">
        <v>73</v>
      </c>
      <c r="B153" s="67">
        <v>44432</v>
      </c>
      <c r="C153" s="68" t="s">
        <v>10</v>
      </c>
      <c r="D153" s="68" t="s">
        <v>125</v>
      </c>
      <c r="E153" s="69" t="s">
        <v>126</v>
      </c>
      <c r="F153" s="70"/>
      <c r="G153" s="68">
        <v>1</v>
      </c>
      <c r="H153" s="71"/>
      <c r="I153" s="73"/>
      <c r="J153" s="72"/>
      <c r="K153" s="74">
        <f>IF(AND(t_BDD_Stock[[#This Row],[Auteur]]&lt;&gt;"",t_BDD_Stock[[#This Row],[Date de sortie]]&lt;&gt;""),0,t_BDD_Stock[[#This Row],[Qté entrée]])</f>
        <v>1</v>
      </c>
      <c r="L153" s="68"/>
      <c r="M153" s="68"/>
    </row>
    <row r="154" spans="1:13" x14ac:dyDescent="0.3">
      <c r="A154" s="80" t="s">
        <v>73</v>
      </c>
      <c r="B154" s="67">
        <v>44432</v>
      </c>
      <c r="C154" s="68" t="s">
        <v>10</v>
      </c>
      <c r="D154" s="68" t="s">
        <v>125</v>
      </c>
      <c r="E154" s="69" t="s">
        <v>126</v>
      </c>
      <c r="F154" s="70"/>
      <c r="G154" s="68">
        <v>1</v>
      </c>
      <c r="H154" s="71"/>
      <c r="I154" s="73"/>
      <c r="J154" s="72"/>
      <c r="K154" s="74">
        <f>IF(AND(t_BDD_Stock[[#This Row],[Auteur]]&lt;&gt;"",t_BDD_Stock[[#This Row],[Date de sortie]]&lt;&gt;""),0,t_BDD_Stock[[#This Row],[Qté entrée]])</f>
        <v>1</v>
      </c>
      <c r="L154" s="68"/>
      <c r="M154" s="68"/>
    </row>
    <row r="155" spans="1:13" x14ac:dyDescent="0.3">
      <c r="A155" s="80" t="s">
        <v>73</v>
      </c>
      <c r="B155" s="67">
        <v>44432</v>
      </c>
      <c r="C155" s="68" t="s">
        <v>10</v>
      </c>
      <c r="D155" s="68" t="s">
        <v>125</v>
      </c>
      <c r="E155" s="69" t="s">
        <v>126</v>
      </c>
      <c r="F155" s="70"/>
      <c r="G155" s="68">
        <v>1</v>
      </c>
      <c r="H155" s="71"/>
      <c r="I155" s="73"/>
      <c r="J155" s="72"/>
      <c r="K155" s="74">
        <f>IF(AND(t_BDD_Stock[[#This Row],[Auteur]]&lt;&gt;"",t_BDD_Stock[[#This Row],[Date de sortie]]&lt;&gt;""),0,t_BDD_Stock[[#This Row],[Qté entrée]])</f>
        <v>1</v>
      </c>
      <c r="L155" s="68"/>
      <c r="M155" s="68"/>
    </row>
    <row r="156" spans="1:13" x14ac:dyDescent="0.3">
      <c r="A156" s="80" t="s">
        <v>73</v>
      </c>
      <c r="B156" s="67">
        <v>44432</v>
      </c>
      <c r="C156" s="68" t="s">
        <v>10</v>
      </c>
      <c r="D156" s="68" t="s">
        <v>125</v>
      </c>
      <c r="E156" s="69" t="s">
        <v>126</v>
      </c>
      <c r="F156" s="70"/>
      <c r="G156" s="68">
        <v>1</v>
      </c>
      <c r="H156" s="71"/>
      <c r="I156" s="73"/>
      <c r="J156" s="72"/>
      <c r="K156" s="74">
        <f>IF(AND(t_BDD_Stock[[#This Row],[Auteur]]&lt;&gt;"",t_BDD_Stock[[#This Row],[Date de sortie]]&lt;&gt;""),0,t_BDD_Stock[[#This Row],[Qté entrée]])</f>
        <v>1</v>
      </c>
      <c r="L156" s="68"/>
      <c r="M156" s="68"/>
    </row>
    <row r="157" spans="1:13" x14ac:dyDescent="0.3">
      <c r="A157" s="80" t="s">
        <v>73</v>
      </c>
      <c r="B157" s="67">
        <v>44432</v>
      </c>
      <c r="C157" s="68" t="s">
        <v>10</v>
      </c>
      <c r="D157" s="68" t="s">
        <v>125</v>
      </c>
      <c r="E157" s="69" t="s">
        <v>126</v>
      </c>
      <c r="F157" s="70"/>
      <c r="G157" s="68">
        <v>1</v>
      </c>
      <c r="H157" s="71"/>
      <c r="I157" s="73"/>
      <c r="J157" s="72"/>
      <c r="K157" s="74">
        <f>IF(AND(t_BDD_Stock[[#This Row],[Auteur]]&lt;&gt;"",t_BDD_Stock[[#This Row],[Date de sortie]]&lt;&gt;""),0,t_BDD_Stock[[#This Row],[Qté entrée]])</f>
        <v>1</v>
      </c>
      <c r="L157" s="68"/>
      <c r="M157" s="68"/>
    </row>
    <row r="158" spans="1:13" x14ac:dyDescent="0.3">
      <c r="A158" s="80" t="s">
        <v>73</v>
      </c>
      <c r="B158" s="67">
        <v>44432</v>
      </c>
      <c r="C158" s="68" t="s">
        <v>10</v>
      </c>
      <c r="D158" s="68" t="s">
        <v>125</v>
      </c>
      <c r="E158" s="69" t="s">
        <v>126</v>
      </c>
      <c r="F158" s="70"/>
      <c r="G158" s="68">
        <v>1</v>
      </c>
      <c r="H158" s="71"/>
      <c r="I158" s="73"/>
      <c r="J158" s="72"/>
      <c r="K158" s="74">
        <f>IF(AND(t_BDD_Stock[[#This Row],[Auteur]]&lt;&gt;"",t_BDD_Stock[[#This Row],[Date de sortie]]&lt;&gt;""),0,t_BDD_Stock[[#This Row],[Qté entrée]])</f>
        <v>1</v>
      </c>
      <c r="L158" s="68"/>
      <c r="M158" s="68"/>
    </row>
    <row r="159" spans="1:13" x14ac:dyDescent="0.3">
      <c r="A159" s="80" t="s">
        <v>73</v>
      </c>
      <c r="B159" s="67">
        <v>44432</v>
      </c>
      <c r="C159" s="68" t="s">
        <v>10</v>
      </c>
      <c r="D159" s="68" t="s">
        <v>125</v>
      </c>
      <c r="E159" s="69" t="s">
        <v>126</v>
      </c>
      <c r="F159" s="70"/>
      <c r="G159" s="68">
        <v>1</v>
      </c>
      <c r="H159" s="71"/>
      <c r="I159" s="73"/>
      <c r="J159" s="72"/>
      <c r="K159" s="74">
        <f>IF(AND(t_BDD_Stock[[#This Row],[Auteur]]&lt;&gt;"",t_BDD_Stock[[#This Row],[Date de sortie]]&lt;&gt;""),0,t_BDD_Stock[[#This Row],[Qté entrée]])</f>
        <v>1</v>
      </c>
      <c r="L159" s="68"/>
      <c r="M159" s="68"/>
    </row>
    <row r="160" spans="1:13" x14ac:dyDescent="0.3">
      <c r="A160" s="80" t="s">
        <v>73</v>
      </c>
      <c r="B160" s="67">
        <v>44432</v>
      </c>
      <c r="C160" s="68" t="s">
        <v>10</v>
      </c>
      <c r="D160" s="68" t="s">
        <v>125</v>
      </c>
      <c r="E160" s="69" t="s">
        <v>126</v>
      </c>
      <c r="F160" s="70"/>
      <c r="G160" s="68">
        <v>1</v>
      </c>
      <c r="H160" s="71"/>
      <c r="I160" s="73"/>
      <c r="J160" s="72"/>
      <c r="K160" s="74">
        <f>IF(AND(t_BDD_Stock[[#This Row],[Auteur]]&lt;&gt;"",t_BDD_Stock[[#This Row],[Date de sortie]]&lt;&gt;""),0,t_BDD_Stock[[#This Row],[Qté entrée]])</f>
        <v>1</v>
      </c>
      <c r="L160" s="68"/>
      <c r="M160" s="68"/>
    </row>
    <row r="161" spans="1:13" x14ac:dyDescent="0.3">
      <c r="A161" s="80" t="s">
        <v>73</v>
      </c>
      <c r="B161" s="67">
        <v>44432</v>
      </c>
      <c r="C161" s="68" t="s">
        <v>10</v>
      </c>
      <c r="D161" s="68" t="s">
        <v>125</v>
      </c>
      <c r="E161" s="69" t="s">
        <v>126</v>
      </c>
      <c r="F161" s="70"/>
      <c r="G161" s="68">
        <v>1</v>
      </c>
      <c r="H161" s="71"/>
      <c r="I161" s="73"/>
      <c r="J161" s="72"/>
      <c r="K161" s="74">
        <f>IF(AND(t_BDD_Stock[[#This Row],[Auteur]]&lt;&gt;"",t_BDD_Stock[[#This Row],[Date de sortie]]&lt;&gt;""),0,t_BDD_Stock[[#This Row],[Qté entrée]])</f>
        <v>1</v>
      </c>
      <c r="L161" s="68"/>
      <c r="M161" s="68"/>
    </row>
    <row r="162" spans="1:13" x14ac:dyDescent="0.3">
      <c r="A162" s="80" t="s">
        <v>73</v>
      </c>
      <c r="B162" s="67">
        <v>44432</v>
      </c>
      <c r="C162" s="68" t="s">
        <v>10</v>
      </c>
      <c r="D162" s="68" t="s">
        <v>125</v>
      </c>
      <c r="E162" s="69" t="s">
        <v>126</v>
      </c>
      <c r="F162" s="70"/>
      <c r="G162" s="68">
        <v>1</v>
      </c>
      <c r="H162" s="71"/>
      <c r="I162" s="73"/>
      <c r="J162" s="72"/>
      <c r="K162" s="74">
        <f>IF(AND(t_BDD_Stock[[#This Row],[Auteur]]&lt;&gt;"",t_BDD_Stock[[#This Row],[Date de sortie]]&lt;&gt;""),0,t_BDD_Stock[[#This Row],[Qté entrée]])</f>
        <v>1</v>
      </c>
      <c r="L162" s="68"/>
      <c r="M162" s="68"/>
    </row>
    <row r="163" spans="1:13" x14ac:dyDescent="0.3">
      <c r="A163" s="80" t="s">
        <v>73</v>
      </c>
      <c r="B163" s="67">
        <v>44432</v>
      </c>
      <c r="C163" s="68" t="s">
        <v>10</v>
      </c>
      <c r="D163" s="68" t="s">
        <v>125</v>
      </c>
      <c r="E163" s="69" t="s">
        <v>126</v>
      </c>
      <c r="F163" s="70"/>
      <c r="G163" s="68">
        <v>1</v>
      </c>
      <c r="H163" s="71"/>
      <c r="I163" s="73"/>
      <c r="J163" s="72"/>
      <c r="K163" s="74">
        <f>IF(AND(t_BDD_Stock[[#This Row],[Auteur]]&lt;&gt;"",t_BDD_Stock[[#This Row],[Date de sortie]]&lt;&gt;""),0,t_BDD_Stock[[#This Row],[Qté entrée]])</f>
        <v>1</v>
      </c>
      <c r="L163" s="68"/>
      <c r="M163" s="68"/>
    </row>
    <row r="164" spans="1:13" x14ac:dyDescent="0.3">
      <c r="A164" s="80" t="s">
        <v>73</v>
      </c>
      <c r="B164" s="67">
        <v>44432</v>
      </c>
      <c r="C164" s="68" t="s">
        <v>10</v>
      </c>
      <c r="D164" s="68" t="s">
        <v>125</v>
      </c>
      <c r="E164" s="69" t="s">
        <v>126</v>
      </c>
      <c r="F164" s="70"/>
      <c r="G164" s="68">
        <v>1</v>
      </c>
      <c r="H164" s="71"/>
      <c r="I164" s="73"/>
      <c r="J164" s="72"/>
      <c r="K164" s="74">
        <f>IF(AND(t_BDD_Stock[[#This Row],[Auteur]]&lt;&gt;"",t_BDD_Stock[[#This Row],[Date de sortie]]&lt;&gt;""),0,t_BDD_Stock[[#This Row],[Qté entrée]])</f>
        <v>1</v>
      </c>
      <c r="L164" s="68"/>
      <c r="M164" s="68"/>
    </row>
    <row r="165" spans="1:13" x14ac:dyDescent="0.3">
      <c r="A165" s="80" t="s">
        <v>73</v>
      </c>
      <c r="B165" s="67">
        <v>44432</v>
      </c>
      <c r="C165" s="68" t="s">
        <v>10</v>
      </c>
      <c r="D165" s="68" t="s">
        <v>125</v>
      </c>
      <c r="E165" s="69" t="s">
        <v>126</v>
      </c>
      <c r="F165" s="70"/>
      <c r="G165" s="68">
        <v>1</v>
      </c>
      <c r="H165" s="71"/>
      <c r="I165" s="73"/>
      <c r="J165" s="72"/>
      <c r="K165" s="74">
        <f>IF(AND(t_BDD_Stock[[#This Row],[Auteur]]&lt;&gt;"",t_BDD_Stock[[#This Row],[Date de sortie]]&lt;&gt;""),0,t_BDD_Stock[[#This Row],[Qté entrée]])</f>
        <v>1</v>
      </c>
      <c r="L165" s="68"/>
      <c r="M165" s="68"/>
    </row>
    <row r="166" spans="1:13" x14ac:dyDescent="0.3">
      <c r="A166" s="80" t="s">
        <v>73</v>
      </c>
      <c r="B166" s="67">
        <v>44432</v>
      </c>
      <c r="C166" s="68" t="s">
        <v>10</v>
      </c>
      <c r="D166" s="68" t="s">
        <v>125</v>
      </c>
      <c r="E166" s="69" t="s">
        <v>126</v>
      </c>
      <c r="F166" s="70"/>
      <c r="G166" s="68">
        <v>1</v>
      </c>
      <c r="H166" s="71"/>
      <c r="I166" s="73"/>
      <c r="J166" s="72"/>
      <c r="K166" s="74">
        <f>IF(AND(t_BDD_Stock[[#This Row],[Auteur]]&lt;&gt;"",t_BDD_Stock[[#This Row],[Date de sortie]]&lt;&gt;""),0,t_BDD_Stock[[#This Row],[Qté entrée]])</f>
        <v>1</v>
      </c>
      <c r="L166" s="68"/>
      <c r="M166" s="68"/>
    </row>
    <row r="167" spans="1:13" x14ac:dyDescent="0.3">
      <c r="A167" s="80" t="s">
        <v>73</v>
      </c>
      <c r="B167" s="67">
        <v>44432</v>
      </c>
      <c r="C167" s="68" t="s">
        <v>10</v>
      </c>
      <c r="D167" s="68" t="s">
        <v>125</v>
      </c>
      <c r="E167" s="69" t="s">
        <v>126</v>
      </c>
      <c r="F167" s="70"/>
      <c r="G167" s="68">
        <v>1</v>
      </c>
      <c r="H167" s="71"/>
      <c r="I167" s="73"/>
      <c r="J167" s="72"/>
      <c r="K167" s="74">
        <f>IF(AND(t_BDD_Stock[[#This Row],[Auteur]]&lt;&gt;"",t_BDD_Stock[[#This Row],[Date de sortie]]&lt;&gt;""),0,t_BDD_Stock[[#This Row],[Qté entrée]])</f>
        <v>1</v>
      </c>
      <c r="L167" s="68"/>
      <c r="M167" s="68"/>
    </row>
    <row r="168" spans="1:13" x14ac:dyDescent="0.3">
      <c r="A168" s="80" t="s">
        <v>73</v>
      </c>
      <c r="B168" s="67">
        <v>44432</v>
      </c>
      <c r="C168" s="68" t="s">
        <v>10</v>
      </c>
      <c r="D168" s="68" t="s">
        <v>125</v>
      </c>
      <c r="E168" s="69" t="s">
        <v>126</v>
      </c>
      <c r="F168" s="70"/>
      <c r="G168" s="68">
        <v>1</v>
      </c>
      <c r="H168" s="71"/>
      <c r="I168" s="73"/>
      <c r="J168" s="72"/>
      <c r="K168" s="74">
        <f>IF(AND(t_BDD_Stock[[#This Row],[Auteur]]&lt;&gt;"",t_BDD_Stock[[#This Row],[Date de sortie]]&lt;&gt;""),0,t_BDD_Stock[[#This Row],[Qté entrée]])</f>
        <v>1</v>
      </c>
      <c r="L168" s="68"/>
      <c r="M168" s="68"/>
    </row>
    <row r="169" spans="1:13" x14ac:dyDescent="0.3">
      <c r="A169" s="80" t="s">
        <v>73</v>
      </c>
      <c r="B169" s="67">
        <v>44432</v>
      </c>
      <c r="C169" s="68" t="s">
        <v>10</v>
      </c>
      <c r="D169" s="68" t="s">
        <v>125</v>
      </c>
      <c r="E169" s="69" t="s">
        <v>126</v>
      </c>
      <c r="F169" s="70"/>
      <c r="G169" s="68">
        <v>1</v>
      </c>
      <c r="H169" s="71"/>
      <c r="I169" s="73"/>
      <c r="J169" s="72"/>
      <c r="K169" s="74">
        <f>IF(AND(t_BDD_Stock[[#This Row],[Auteur]]&lt;&gt;"",t_BDD_Stock[[#This Row],[Date de sortie]]&lt;&gt;""),0,t_BDD_Stock[[#This Row],[Qté entrée]])</f>
        <v>1</v>
      </c>
      <c r="L169" s="68"/>
      <c r="M169" s="68"/>
    </row>
    <row r="170" spans="1:13" x14ac:dyDescent="0.3">
      <c r="A170" s="80" t="s">
        <v>73</v>
      </c>
      <c r="B170" s="67">
        <v>44432</v>
      </c>
      <c r="C170" s="68" t="s">
        <v>10</v>
      </c>
      <c r="D170" s="68" t="s">
        <v>125</v>
      </c>
      <c r="E170" s="69" t="s">
        <v>126</v>
      </c>
      <c r="F170" s="70"/>
      <c r="G170" s="68">
        <v>1</v>
      </c>
      <c r="H170" s="71"/>
      <c r="I170" s="73"/>
      <c r="J170" s="72"/>
      <c r="K170" s="74">
        <f>IF(AND(t_BDD_Stock[[#This Row],[Auteur]]&lt;&gt;"",t_BDD_Stock[[#This Row],[Date de sortie]]&lt;&gt;""),0,t_BDD_Stock[[#This Row],[Qté entrée]])</f>
        <v>1</v>
      </c>
      <c r="L170" s="68"/>
      <c r="M170" s="68"/>
    </row>
    <row r="171" spans="1:13" x14ac:dyDescent="0.3">
      <c r="A171" s="80" t="s">
        <v>73</v>
      </c>
      <c r="B171" s="67">
        <v>44432</v>
      </c>
      <c r="C171" s="68" t="s">
        <v>10</v>
      </c>
      <c r="D171" s="68" t="s">
        <v>125</v>
      </c>
      <c r="E171" s="69" t="s">
        <v>126</v>
      </c>
      <c r="F171" s="70"/>
      <c r="G171" s="68">
        <v>1</v>
      </c>
      <c r="H171" s="71"/>
      <c r="I171" s="73"/>
      <c r="J171" s="72"/>
      <c r="K171" s="74">
        <f>IF(AND(t_BDD_Stock[[#This Row],[Auteur]]&lt;&gt;"",t_BDD_Stock[[#This Row],[Date de sortie]]&lt;&gt;""),0,t_BDD_Stock[[#This Row],[Qté entrée]])</f>
        <v>1</v>
      </c>
      <c r="L171" s="68"/>
      <c r="M171" s="68"/>
    </row>
    <row r="172" spans="1:13" x14ac:dyDescent="0.3">
      <c r="A172" s="80" t="s">
        <v>73</v>
      </c>
      <c r="B172" s="67">
        <v>44432</v>
      </c>
      <c r="C172" s="68" t="s">
        <v>10</v>
      </c>
      <c r="D172" s="68" t="s">
        <v>125</v>
      </c>
      <c r="E172" s="69" t="s">
        <v>126</v>
      </c>
      <c r="F172" s="70"/>
      <c r="G172" s="68">
        <v>1</v>
      </c>
      <c r="H172" s="71"/>
      <c r="I172" s="73"/>
      <c r="J172" s="72"/>
      <c r="K172" s="74">
        <f>IF(AND(t_BDD_Stock[[#This Row],[Auteur]]&lt;&gt;"",t_BDD_Stock[[#This Row],[Date de sortie]]&lt;&gt;""),0,t_BDD_Stock[[#This Row],[Qté entrée]])</f>
        <v>1</v>
      </c>
      <c r="L172" s="68"/>
      <c r="M172" s="68"/>
    </row>
    <row r="173" spans="1:13" x14ac:dyDescent="0.3">
      <c r="A173" s="80" t="s">
        <v>73</v>
      </c>
      <c r="B173" s="67">
        <v>44432</v>
      </c>
      <c r="C173" s="68" t="s">
        <v>10</v>
      </c>
      <c r="D173" s="68" t="s">
        <v>125</v>
      </c>
      <c r="E173" s="69" t="s">
        <v>126</v>
      </c>
      <c r="F173" s="70"/>
      <c r="G173" s="68">
        <v>1</v>
      </c>
      <c r="H173" s="71"/>
      <c r="I173" s="73"/>
      <c r="J173" s="72"/>
      <c r="K173" s="74">
        <f>IF(AND(t_BDD_Stock[[#This Row],[Auteur]]&lt;&gt;"",t_BDD_Stock[[#This Row],[Date de sortie]]&lt;&gt;""),0,t_BDD_Stock[[#This Row],[Qté entrée]])</f>
        <v>1</v>
      </c>
      <c r="L173" s="68"/>
      <c r="M173" s="68"/>
    </row>
    <row r="174" spans="1:13" x14ac:dyDescent="0.3">
      <c r="A174" s="80" t="s">
        <v>73</v>
      </c>
      <c r="B174" s="67">
        <v>44432</v>
      </c>
      <c r="C174" s="68" t="s">
        <v>10</v>
      </c>
      <c r="D174" s="68" t="s">
        <v>125</v>
      </c>
      <c r="E174" s="69" t="s">
        <v>126</v>
      </c>
      <c r="F174" s="70"/>
      <c r="G174" s="68">
        <v>1</v>
      </c>
      <c r="H174" s="71"/>
      <c r="I174" s="73"/>
      <c r="J174" s="72"/>
      <c r="K174" s="74">
        <f>IF(AND(t_BDD_Stock[[#This Row],[Auteur]]&lt;&gt;"",t_BDD_Stock[[#This Row],[Date de sortie]]&lt;&gt;""),0,t_BDD_Stock[[#This Row],[Qté entrée]])</f>
        <v>1</v>
      </c>
      <c r="L174" s="68"/>
      <c r="M174" s="68"/>
    </row>
    <row r="175" spans="1:13" x14ac:dyDescent="0.3">
      <c r="A175" s="80" t="s">
        <v>73</v>
      </c>
      <c r="B175" s="67">
        <v>44432</v>
      </c>
      <c r="C175" s="68" t="s">
        <v>10</v>
      </c>
      <c r="D175" s="68" t="s">
        <v>125</v>
      </c>
      <c r="E175" s="69" t="s">
        <v>126</v>
      </c>
      <c r="F175" s="70"/>
      <c r="G175" s="68">
        <v>1</v>
      </c>
      <c r="H175" s="71"/>
      <c r="I175" s="73"/>
      <c r="J175" s="72"/>
      <c r="K175" s="74">
        <f>IF(AND(t_BDD_Stock[[#This Row],[Auteur]]&lt;&gt;"",t_BDD_Stock[[#This Row],[Date de sortie]]&lt;&gt;""),0,t_BDD_Stock[[#This Row],[Qté entrée]])</f>
        <v>1</v>
      </c>
      <c r="L175" s="68"/>
      <c r="M175" s="68"/>
    </row>
    <row r="176" spans="1:13" x14ac:dyDescent="0.3">
      <c r="A176" s="80" t="s">
        <v>73</v>
      </c>
      <c r="B176" s="67">
        <v>44432</v>
      </c>
      <c r="C176" s="68" t="s">
        <v>10</v>
      </c>
      <c r="D176" s="68" t="s">
        <v>125</v>
      </c>
      <c r="E176" s="69" t="s">
        <v>126</v>
      </c>
      <c r="F176" s="70"/>
      <c r="G176" s="68">
        <v>1</v>
      </c>
      <c r="H176" s="71"/>
      <c r="I176" s="73"/>
      <c r="J176" s="72"/>
      <c r="K176" s="74">
        <f>IF(AND(t_BDD_Stock[[#This Row],[Auteur]]&lt;&gt;"",t_BDD_Stock[[#This Row],[Date de sortie]]&lt;&gt;""),0,t_BDD_Stock[[#This Row],[Qté entrée]])</f>
        <v>1</v>
      </c>
      <c r="L176" s="68"/>
      <c r="M176" s="68"/>
    </row>
    <row r="177" spans="1:13" x14ac:dyDescent="0.3">
      <c r="A177" s="80" t="s">
        <v>73</v>
      </c>
      <c r="B177" s="67">
        <v>44432</v>
      </c>
      <c r="C177" s="68" t="s">
        <v>10</v>
      </c>
      <c r="D177" s="68" t="s">
        <v>125</v>
      </c>
      <c r="E177" s="69" t="s">
        <v>126</v>
      </c>
      <c r="F177" s="70"/>
      <c r="G177" s="68">
        <v>1</v>
      </c>
      <c r="H177" s="71"/>
      <c r="I177" s="73"/>
      <c r="J177" s="72"/>
      <c r="K177" s="74">
        <f>IF(AND(t_BDD_Stock[[#This Row],[Auteur]]&lt;&gt;"",t_BDD_Stock[[#This Row],[Date de sortie]]&lt;&gt;""),0,t_BDD_Stock[[#This Row],[Qté entrée]])</f>
        <v>1</v>
      </c>
      <c r="L177" s="68"/>
      <c r="M177" s="68"/>
    </row>
    <row r="178" spans="1:13" x14ac:dyDescent="0.3">
      <c r="A178" s="80" t="s">
        <v>73</v>
      </c>
      <c r="B178" s="67">
        <v>44432</v>
      </c>
      <c r="C178" s="68" t="s">
        <v>10</v>
      </c>
      <c r="D178" s="68" t="s">
        <v>125</v>
      </c>
      <c r="E178" s="69" t="s">
        <v>126</v>
      </c>
      <c r="F178" s="70"/>
      <c r="G178" s="68">
        <v>1</v>
      </c>
      <c r="H178" s="71"/>
      <c r="I178" s="73"/>
      <c r="J178" s="72"/>
      <c r="K178" s="74">
        <f>IF(AND(t_BDD_Stock[[#This Row],[Auteur]]&lt;&gt;"",t_BDD_Stock[[#This Row],[Date de sortie]]&lt;&gt;""),0,t_BDD_Stock[[#This Row],[Qté entrée]])</f>
        <v>1</v>
      </c>
      <c r="L178" s="68"/>
      <c r="M178" s="68"/>
    </row>
    <row r="179" spans="1:13" x14ac:dyDescent="0.3">
      <c r="A179" s="80" t="s">
        <v>73</v>
      </c>
      <c r="B179" s="67">
        <v>44432</v>
      </c>
      <c r="C179" s="68" t="s">
        <v>10</v>
      </c>
      <c r="D179" s="68" t="s">
        <v>125</v>
      </c>
      <c r="E179" s="69" t="s">
        <v>126</v>
      </c>
      <c r="F179" s="70"/>
      <c r="G179" s="68">
        <v>1</v>
      </c>
      <c r="H179" s="71"/>
      <c r="I179" s="73"/>
      <c r="J179" s="72"/>
      <c r="K179" s="74">
        <f>IF(AND(t_BDD_Stock[[#This Row],[Auteur]]&lt;&gt;"",t_BDD_Stock[[#This Row],[Date de sortie]]&lt;&gt;""),0,t_BDD_Stock[[#This Row],[Qté entrée]])</f>
        <v>1</v>
      </c>
      <c r="L179" s="68"/>
      <c r="M179" s="68"/>
    </row>
    <row r="180" spans="1:13" x14ac:dyDescent="0.3">
      <c r="A180" s="80" t="s">
        <v>73</v>
      </c>
      <c r="B180" s="67">
        <v>44432</v>
      </c>
      <c r="C180" s="68" t="s">
        <v>10</v>
      </c>
      <c r="D180" s="68" t="s">
        <v>125</v>
      </c>
      <c r="E180" s="69" t="s">
        <v>126</v>
      </c>
      <c r="F180" s="70"/>
      <c r="G180" s="68">
        <v>1</v>
      </c>
      <c r="H180" s="71"/>
      <c r="I180" s="73"/>
      <c r="J180" s="72"/>
      <c r="K180" s="74">
        <f>IF(AND(t_BDD_Stock[[#This Row],[Auteur]]&lt;&gt;"",t_BDD_Stock[[#This Row],[Date de sortie]]&lt;&gt;""),0,t_BDD_Stock[[#This Row],[Qté entrée]])</f>
        <v>1</v>
      </c>
      <c r="L180" s="68"/>
      <c r="M180" s="68"/>
    </row>
    <row r="181" spans="1:13" x14ac:dyDescent="0.3">
      <c r="A181" s="80" t="s">
        <v>73</v>
      </c>
      <c r="B181" s="67">
        <v>44432</v>
      </c>
      <c r="C181" s="68" t="s">
        <v>10</v>
      </c>
      <c r="D181" s="68" t="s">
        <v>125</v>
      </c>
      <c r="E181" s="69" t="s">
        <v>126</v>
      </c>
      <c r="F181" s="70"/>
      <c r="G181" s="68">
        <v>1</v>
      </c>
      <c r="H181" s="71"/>
      <c r="I181" s="73"/>
      <c r="J181" s="72"/>
      <c r="K181" s="74">
        <f>IF(AND(t_BDD_Stock[[#This Row],[Auteur]]&lt;&gt;"",t_BDD_Stock[[#This Row],[Date de sortie]]&lt;&gt;""),0,t_BDD_Stock[[#This Row],[Qté entrée]])</f>
        <v>1</v>
      </c>
      <c r="L181" s="68"/>
      <c r="M181" s="68"/>
    </row>
    <row r="182" spans="1:13" x14ac:dyDescent="0.3">
      <c r="A182" s="80" t="s">
        <v>73</v>
      </c>
      <c r="B182" s="67">
        <v>44432</v>
      </c>
      <c r="C182" s="68" t="s">
        <v>10</v>
      </c>
      <c r="D182" s="68" t="s">
        <v>125</v>
      </c>
      <c r="E182" s="69" t="s">
        <v>126</v>
      </c>
      <c r="F182" s="70"/>
      <c r="G182" s="68">
        <v>1</v>
      </c>
      <c r="H182" s="71"/>
      <c r="I182" s="73"/>
      <c r="J182" s="72"/>
      <c r="K182" s="74">
        <f>IF(AND(t_BDD_Stock[[#This Row],[Auteur]]&lt;&gt;"",t_BDD_Stock[[#This Row],[Date de sortie]]&lt;&gt;""),0,t_BDD_Stock[[#This Row],[Qté entrée]])</f>
        <v>1</v>
      </c>
      <c r="L182" s="68"/>
      <c r="M182" s="68"/>
    </row>
    <row r="183" spans="1:13" x14ac:dyDescent="0.3">
      <c r="A183" s="80" t="s">
        <v>73</v>
      </c>
      <c r="B183" s="67">
        <v>44432</v>
      </c>
      <c r="C183" s="68" t="s">
        <v>10</v>
      </c>
      <c r="D183" s="68" t="s">
        <v>125</v>
      </c>
      <c r="E183" s="69" t="s">
        <v>126</v>
      </c>
      <c r="F183" s="70"/>
      <c r="G183" s="68">
        <v>1</v>
      </c>
      <c r="H183" s="71"/>
      <c r="I183" s="73"/>
      <c r="J183" s="72"/>
      <c r="K183" s="74">
        <f>IF(AND(t_BDD_Stock[[#This Row],[Auteur]]&lt;&gt;"",t_BDD_Stock[[#This Row],[Date de sortie]]&lt;&gt;""),0,t_BDD_Stock[[#This Row],[Qté entrée]])</f>
        <v>1</v>
      </c>
      <c r="L183" s="68"/>
      <c r="M183" s="68"/>
    </row>
    <row r="184" spans="1:13" x14ac:dyDescent="0.3">
      <c r="A184" s="80" t="s">
        <v>73</v>
      </c>
      <c r="B184" s="67">
        <v>44432</v>
      </c>
      <c r="C184" s="68" t="s">
        <v>10</v>
      </c>
      <c r="D184" s="68" t="s">
        <v>125</v>
      </c>
      <c r="E184" s="69" t="s">
        <v>126</v>
      </c>
      <c r="F184" s="70"/>
      <c r="G184" s="68">
        <v>1</v>
      </c>
      <c r="H184" s="71"/>
      <c r="I184" s="73"/>
      <c r="J184" s="72"/>
      <c r="K184" s="74">
        <f>IF(AND(t_BDD_Stock[[#This Row],[Auteur]]&lt;&gt;"",t_BDD_Stock[[#This Row],[Date de sortie]]&lt;&gt;""),0,t_BDD_Stock[[#This Row],[Qté entrée]])</f>
        <v>1</v>
      </c>
      <c r="L184" s="68"/>
      <c r="M184" s="68"/>
    </row>
    <row r="185" spans="1:13" x14ac:dyDescent="0.3">
      <c r="A185" s="80" t="s">
        <v>73</v>
      </c>
      <c r="B185" s="67">
        <v>44432</v>
      </c>
      <c r="C185" s="68" t="s">
        <v>10</v>
      </c>
      <c r="D185" s="68" t="s">
        <v>125</v>
      </c>
      <c r="E185" s="69" t="s">
        <v>126</v>
      </c>
      <c r="F185" s="70"/>
      <c r="G185" s="68">
        <v>1</v>
      </c>
      <c r="H185" s="71"/>
      <c r="I185" s="73"/>
      <c r="J185" s="72"/>
      <c r="K185" s="74">
        <f>IF(AND(t_BDD_Stock[[#This Row],[Auteur]]&lt;&gt;"",t_BDD_Stock[[#This Row],[Date de sortie]]&lt;&gt;""),0,t_BDD_Stock[[#This Row],[Qté entrée]])</f>
        <v>1</v>
      </c>
      <c r="L185" s="68"/>
      <c r="M185" s="68"/>
    </row>
    <row r="186" spans="1:13" x14ac:dyDescent="0.3">
      <c r="A186" s="80" t="s">
        <v>73</v>
      </c>
      <c r="B186" s="67">
        <v>44432</v>
      </c>
      <c r="C186" s="68" t="s">
        <v>10</v>
      </c>
      <c r="D186" s="68" t="s">
        <v>125</v>
      </c>
      <c r="E186" s="69" t="s">
        <v>126</v>
      </c>
      <c r="F186" s="70"/>
      <c r="G186" s="68">
        <v>1</v>
      </c>
      <c r="H186" s="71"/>
      <c r="I186" s="73"/>
      <c r="J186" s="72"/>
      <c r="K186" s="74">
        <f>IF(AND(t_BDD_Stock[[#This Row],[Auteur]]&lt;&gt;"",t_BDD_Stock[[#This Row],[Date de sortie]]&lt;&gt;""),0,t_BDD_Stock[[#This Row],[Qté entrée]])</f>
        <v>1</v>
      </c>
      <c r="L186" s="68"/>
      <c r="M186" s="68"/>
    </row>
    <row r="187" spans="1:13" x14ac:dyDescent="0.3">
      <c r="A187" s="80" t="s">
        <v>71</v>
      </c>
      <c r="B187" s="67">
        <v>44433</v>
      </c>
      <c r="C187" s="68" t="s">
        <v>10</v>
      </c>
      <c r="D187" s="68" t="s">
        <v>130</v>
      </c>
      <c r="E187" s="69" t="s">
        <v>129</v>
      </c>
      <c r="F187" s="70"/>
      <c r="G187" s="68">
        <v>1</v>
      </c>
      <c r="H187" s="71">
        <v>3.11</v>
      </c>
      <c r="I187" s="73"/>
      <c r="J187" s="72"/>
      <c r="K187" s="74">
        <f>IF(AND(t_BDD_Stock[[#This Row],[Auteur]]&lt;&gt;"",t_BDD_Stock[[#This Row],[Date de sortie]]&lt;&gt;""),0,t_BDD_Stock[[#This Row],[Qté entrée]])</f>
        <v>1</v>
      </c>
      <c r="L187" s="68"/>
      <c r="M187" s="68"/>
    </row>
    <row r="188" spans="1:13" x14ac:dyDescent="0.3">
      <c r="A188" s="80" t="s">
        <v>71</v>
      </c>
      <c r="B188" s="67">
        <v>44433</v>
      </c>
      <c r="C188" s="68" t="s">
        <v>10</v>
      </c>
      <c r="D188" s="68" t="s">
        <v>130</v>
      </c>
      <c r="E188" s="69" t="s">
        <v>129</v>
      </c>
      <c r="F188" s="70"/>
      <c r="G188" s="68">
        <v>1</v>
      </c>
      <c r="H188" s="71">
        <v>3.11</v>
      </c>
      <c r="I188" s="73"/>
      <c r="J188" s="72"/>
      <c r="K188" s="74">
        <f>IF(AND(t_BDD_Stock[[#This Row],[Auteur]]&lt;&gt;"",t_BDD_Stock[[#This Row],[Date de sortie]]&lt;&gt;""),0,t_BDD_Stock[[#This Row],[Qté entrée]])</f>
        <v>1</v>
      </c>
      <c r="L188" s="68"/>
      <c r="M188" s="68"/>
    </row>
    <row r="189" spans="1:13" x14ac:dyDescent="0.3">
      <c r="A189" s="80" t="s">
        <v>71</v>
      </c>
      <c r="B189" s="67">
        <v>44433</v>
      </c>
      <c r="C189" s="68" t="s">
        <v>10</v>
      </c>
      <c r="D189" s="68" t="s">
        <v>130</v>
      </c>
      <c r="E189" s="69" t="s">
        <v>129</v>
      </c>
      <c r="F189" s="70"/>
      <c r="G189" s="68">
        <v>1</v>
      </c>
      <c r="H189" s="71">
        <v>3.11</v>
      </c>
      <c r="I189" s="73"/>
      <c r="J189" s="72"/>
      <c r="K189" s="74">
        <f>IF(AND(t_BDD_Stock[[#This Row],[Auteur]]&lt;&gt;"",t_BDD_Stock[[#This Row],[Date de sortie]]&lt;&gt;""),0,t_BDD_Stock[[#This Row],[Qté entrée]])</f>
        <v>1</v>
      </c>
      <c r="L189" s="68"/>
      <c r="M189" s="68"/>
    </row>
    <row r="190" spans="1:13" x14ac:dyDescent="0.3">
      <c r="A190" s="80" t="s">
        <v>71</v>
      </c>
      <c r="B190" s="67">
        <v>44433</v>
      </c>
      <c r="C190" s="68" t="s">
        <v>10</v>
      </c>
      <c r="D190" s="68" t="s">
        <v>130</v>
      </c>
      <c r="E190" s="69" t="s">
        <v>129</v>
      </c>
      <c r="F190" s="70"/>
      <c r="G190" s="68">
        <v>1</v>
      </c>
      <c r="H190" s="71">
        <v>3.11</v>
      </c>
      <c r="I190" s="73"/>
      <c r="J190" s="72"/>
      <c r="K190" s="74">
        <f>IF(AND(t_BDD_Stock[[#This Row],[Auteur]]&lt;&gt;"",t_BDD_Stock[[#This Row],[Date de sortie]]&lt;&gt;""),0,t_BDD_Stock[[#This Row],[Qté entrée]])</f>
        <v>1</v>
      </c>
      <c r="L190" s="68"/>
      <c r="M190" s="68"/>
    </row>
    <row r="191" spans="1:13" x14ac:dyDescent="0.3">
      <c r="A191" s="80" t="s">
        <v>71</v>
      </c>
      <c r="B191" s="67">
        <v>44433</v>
      </c>
      <c r="C191" s="68" t="s">
        <v>10</v>
      </c>
      <c r="D191" s="68" t="s">
        <v>130</v>
      </c>
      <c r="E191" s="69" t="s">
        <v>129</v>
      </c>
      <c r="F191" s="70"/>
      <c r="G191" s="68">
        <v>1</v>
      </c>
      <c r="H191" s="71">
        <v>3.11</v>
      </c>
      <c r="I191" s="73"/>
      <c r="J191" s="72"/>
      <c r="K191" s="74">
        <f>IF(AND(t_BDD_Stock[[#This Row],[Auteur]]&lt;&gt;"",t_BDD_Stock[[#This Row],[Date de sortie]]&lt;&gt;""),0,t_BDD_Stock[[#This Row],[Qté entrée]])</f>
        <v>1</v>
      </c>
      <c r="L191" s="68"/>
      <c r="M191" s="68"/>
    </row>
    <row r="192" spans="1:13" x14ac:dyDescent="0.3">
      <c r="A192" s="80" t="s">
        <v>71</v>
      </c>
      <c r="B192" s="67">
        <v>44433</v>
      </c>
      <c r="C192" s="68" t="s">
        <v>10</v>
      </c>
      <c r="D192" s="68" t="s">
        <v>130</v>
      </c>
      <c r="E192" s="69" t="s">
        <v>129</v>
      </c>
      <c r="F192" s="70"/>
      <c r="G192" s="68">
        <v>1</v>
      </c>
      <c r="H192" s="71">
        <v>3.11</v>
      </c>
      <c r="I192" s="73"/>
      <c r="J192" s="72"/>
      <c r="K192" s="74">
        <f>IF(AND(t_BDD_Stock[[#This Row],[Auteur]]&lt;&gt;"",t_BDD_Stock[[#This Row],[Date de sortie]]&lt;&gt;""),0,t_BDD_Stock[[#This Row],[Qté entrée]])</f>
        <v>1</v>
      </c>
      <c r="L192" s="68"/>
      <c r="M192" s="68"/>
    </row>
    <row r="193" spans="1:13" x14ac:dyDescent="0.3">
      <c r="A193" s="80" t="s">
        <v>71</v>
      </c>
      <c r="B193" s="67">
        <v>44433</v>
      </c>
      <c r="C193" s="68" t="s">
        <v>10</v>
      </c>
      <c r="D193" s="68" t="s">
        <v>130</v>
      </c>
      <c r="E193" s="69" t="s">
        <v>129</v>
      </c>
      <c r="F193" s="70"/>
      <c r="G193" s="68">
        <v>1</v>
      </c>
      <c r="H193" s="71">
        <v>3.11</v>
      </c>
      <c r="I193" s="73"/>
      <c r="J193" s="72"/>
      <c r="K193" s="74">
        <f>IF(AND(t_BDD_Stock[[#This Row],[Auteur]]&lt;&gt;"",t_BDD_Stock[[#This Row],[Date de sortie]]&lt;&gt;""),0,t_BDD_Stock[[#This Row],[Qté entrée]])</f>
        <v>1</v>
      </c>
      <c r="L193" s="68"/>
      <c r="M193" s="68"/>
    </row>
    <row r="194" spans="1:13" x14ac:dyDescent="0.3">
      <c r="A194" s="80" t="s">
        <v>71</v>
      </c>
      <c r="B194" s="67">
        <v>44433</v>
      </c>
      <c r="C194" s="68" t="s">
        <v>10</v>
      </c>
      <c r="D194" s="68" t="s">
        <v>130</v>
      </c>
      <c r="E194" s="69" t="s">
        <v>129</v>
      </c>
      <c r="F194" s="70"/>
      <c r="G194" s="68">
        <v>1</v>
      </c>
      <c r="H194" s="71">
        <v>3.11</v>
      </c>
      <c r="I194" s="73"/>
      <c r="J194" s="72"/>
      <c r="K194" s="74">
        <f>IF(AND(t_BDD_Stock[[#This Row],[Auteur]]&lt;&gt;"",t_BDD_Stock[[#This Row],[Date de sortie]]&lt;&gt;""),0,t_BDD_Stock[[#This Row],[Qté entrée]])</f>
        <v>1</v>
      </c>
      <c r="L194" s="68"/>
      <c r="M194" s="68"/>
    </row>
    <row r="195" spans="1:13" x14ac:dyDescent="0.3">
      <c r="A195" s="80" t="s">
        <v>71</v>
      </c>
      <c r="B195" s="67">
        <v>44433</v>
      </c>
      <c r="C195" s="68" t="s">
        <v>10</v>
      </c>
      <c r="D195" s="68" t="s">
        <v>130</v>
      </c>
      <c r="E195" s="69" t="s">
        <v>129</v>
      </c>
      <c r="F195" s="70"/>
      <c r="G195" s="68">
        <v>1</v>
      </c>
      <c r="H195" s="71">
        <v>3.11</v>
      </c>
      <c r="I195" s="73"/>
      <c r="J195" s="72"/>
      <c r="K195" s="74">
        <f>IF(AND(t_BDD_Stock[[#This Row],[Auteur]]&lt;&gt;"",t_BDD_Stock[[#This Row],[Date de sortie]]&lt;&gt;""),0,t_BDD_Stock[[#This Row],[Qté entrée]])</f>
        <v>1</v>
      </c>
      <c r="L195" s="68"/>
      <c r="M195" s="68"/>
    </row>
    <row r="196" spans="1:13" x14ac:dyDescent="0.3">
      <c r="A196" s="80" t="s">
        <v>71</v>
      </c>
      <c r="B196" s="67">
        <v>44433</v>
      </c>
      <c r="C196" s="68" t="s">
        <v>10</v>
      </c>
      <c r="D196" s="68" t="s">
        <v>130</v>
      </c>
      <c r="E196" s="69" t="s">
        <v>129</v>
      </c>
      <c r="F196" s="70"/>
      <c r="G196" s="68">
        <v>1</v>
      </c>
      <c r="H196" s="71">
        <v>3.11</v>
      </c>
      <c r="I196" s="73"/>
      <c r="J196" s="72"/>
      <c r="K196" s="74">
        <f>IF(AND(t_BDD_Stock[[#This Row],[Auteur]]&lt;&gt;"",t_BDD_Stock[[#This Row],[Date de sortie]]&lt;&gt;""),0,t_BDD_Stock[[#This Row],[Qté entrée]])</f>
        <v>1</v>
      </c>
      <c r="L196" s="68"/>
      <c r="M196" s="68"/>
    </row>
  </sheetData>
  <mergeCells count="3">
    <mergeCell ref="A5:M6"/>
    <mergeCell ref="A7:H7"/>
    <mergeCell ref="I7:M7"/>
  </mergeCells>
  <conditionalFormatting sqref="A9:M196">
    <cfRule type="expression" dxfId="1" priority="3">
      <formula>$I9&gt;0</formula>
    </cfRule>
  </conditionalFormatting>
  <conditionalFormatting sqref="A9:H196">
    <cfRule type="expression" dxfId="0" priority="4">
      <formula>$B9&gt;0</formula>
    </cfRule>
  </conditionalFormatting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28B97C44-73DB-471D-AD58-2FDFF1FB06C2}">
          <x14:formula1>
            <xm:f>Paramètres!$E$6:$E$11</xm:f>
          </x14:formula1>
          <xm:sqref>L21:L196</xm:sqref>
        </x14:dataValidation>
        <x14:dataValidation type="list" allowBlank="1" showInputMessage="1" showErrorMessage="1" xr:uid="{C9A2F33B-59A9-4F45-B16C-6A32CDA33BB9}">
          <x14:formula1>
            <xm:f>Paramètres!$I$6:$I$13</xm:f>
          </x14:formula1>
          <xm:sqref>J21:J196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Y60"/>
  <sheetViews>
    <sheetView showGridLines="0" workbookViewId="0">
      <selection activeCell="E12" sqref="E12:G12"/>
    </sheetView>
  </sheetViews>
  <sheetFormatPr baseColWidth="10" defaultColWidth="11.44140625" defaultRowHeight="14.4" x14ac:dyDescent="0.3"/>
  <cols>
    <col min="1" max="1" width="8.6640625" style="4" customWidth="1"/>
    <col min="2" max="3" width="11.44140625" style="4"/>
    <col min="4" max="4" width="6.6640625" style="4" customWidth="1"/>
    <col min="5" max="7" width="11.44140625" style="4"/>
    <col min="8" max="8" width="6.6640625" style="4" customWidth="1"/>
    <col min="9" max="16384" width="11.44140625" style="4"/>
  </cols>
  <sheetData>
    <row r="1" spans="1:25" ht="15" customHeight="1" x14ac:dyDescent="0.3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</row>
    <row r="2" spans="1:25" x14ac:dyDescent="0.3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</row>
    <row r="3" spans="1:25" x14ac:dyDescent="0.3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</row>
    <row r="4" spans="1:25" x14ac:dyDescent="0.3">
      <c r="A4" s="28"/>
      <c r="B4" s="28"/>
      <c r="C4" s="32"/>
      <c r="D4" s="28"/>
      <c r="E4" s="28"/>
      <c r="F4" s="28"/>
      <c r="G4" s="28"/>
      <c r="H4" s="28"/>
      <c r="I4" s="33"/>
      <c r="J4" s="33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</row>
    <row r="5" spans="1:25" ht="18" x14ac:dyDescent="0.3">
      <c r="A5" s="28"/>
      <c r="B5" s="63" t="s">
        <v>19</v>
      </c>
      <c r="C5" s="64"/>
      <c r="D5" s="34"/>
      <c r="E5" s="58" t="s">
        <v>63</v>
      </c>
      <c r="F5" s="61"/>
      <c r="G5" s="59"/>
      <c r="H5" s="28"/>
      <c r="I5" s="58" t="s">
        <v>76</v>
      </c>
      <c r="J5" s="59"/>
      <c r="K5" s="35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</row>
    <row r="6" spans="1:25" x14ac:dyDescent="0.3">
      <c r="A6" s="28"/>
      <c r="B6" s="65" t="s">
        <v>20</v>
      </c>
      <c r="C6" s="66"/>
      <c r="D6" s="28"/>
      <c r="E6" s="54" t="s">
        <v>65</v>
      </c>
      <c r="F6" s="60"/>
      <c r="G6" s="55"/>
      <c r="H6" s="28"/>
      <c r="I6" s="54" t="s">
        <v>69</v>
      </c>
      <c r="J6" s="55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</row>
    <row r="7" spans="1:25" x14ac:dyDescent="0.3">
      <c r="A7" s="28"/>
      <c r="B7" s="54" t="s">
        <v>48</v>
      </c>
      <c r="C7" s="55"/>
      <c r="D7" s="28"/>
      <c r="E7" s="54" t="s">
        <v>64</v>
      </c>
      <c r="F7" s="60"/>
      <c r="G7" s="55"/>
      <c r="H7" s="28"/>
      <c r="I7" s="54" t="s">
        <v>68</v>
      </c>
      <c r="J7" s="55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</row>
    <row r="8" spans="1:25" x14ac:dyDescent="0.3">
      <c r="A8" s="28"/>
      <c r="B8" s="54" t="s">
        <v>22</v>
      </c>
      <c r="C8" s="55"/>
      <c r="D8" s="28"/>
      <c r="E8" s="54" t="s">
        <v>90</v>
      </c>
      <c r="F8" s="60"/>
      <c r="G8" s="55"/>
      <c r="H8" s="28"/>
      <c r="I8" s="54" t="s">
        <v>70</v>
      </c>
      <c r="J8" s="55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</row>
    <row r="9" spans="1:25" x14ac:dyDescent="0.3">
      <c r="A9" s="28"/>
      <c r="B9" s="54" t="s">
        <v>52</v>
      </c>
      <c r="C9" s="55"/>
      <c r="D9" s="28"/>
      <c r="E9" s="54" t="s">
        <v>66</v>
      </c>
      <c r="F9" s="60"/>
      <c r="G9" s="55"/>
      <c r="H9" s="28"/>
      <c r="I9" s="54" t="s">
        <v>75</v>
      </c>
      <c r="J9" s="55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</row>
    <row r="10" spans="1:25" x14ac:dyDescent="0.3">
      <c r="A10" s="28"/>
      <c r="B10" s="54" t="s">
        <v>29</v>
      </c>
      <c r="C10" s="55"/>
      <c r="D10" s="28"/>
      <c r="E10" s="54" t="s">
        <v>91</v>
      </c>
      <c r="F10" s="60"/>
      <c r="G10" s="55"/>
      <c r="H10" s="28"/>
      <c r="I10" s="54" t="s">
        <v>73</v>
      </c>
      <c r="J10" s="55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</row>
    <row r="11" spans="1:25" x14ac:dyDescent="0.3">
      <c r="A11" s="28"/>
      <c r="B11" s="54" t="s">
        <v>49</v>
      </c>
      <c r="C11" s="55"/>
      <c r="D11" s="28"/>
      <c r="E11" s="54" t="s">
        <v>61</v>
      </c>
      <c r="F11" s="60"/>
      <c r="G11" s="55"/>
      <c r="H11" s="28"/>
      <c r="I11" s="54" t="s">
        <v>71</v>
      </c>
      <c r="J11" s="55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</row>
    <row r="12" spans="1:25" x14ac:dyDescent="0.3">
      <c r="A12" s="28"/>
      <c r="B12" s="54" t="s">
        <v>30</v>
      </c>
      <c r="C12" s="55"/>
      <c r="D12" s="28"/>
      <c r="E12" s="54"/>
      <c r="F12" s="60"/>
      <c r="G12" s="55"/>
      <c r="H12" s="28"/>
      <c r="I12" s="54" t="s">
        <v>72</v>
      </c>
      <c r="J12" s="55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</row>
    <row r="13" spans="1:25" x14ac:dyDescent="0.3">
      <c r="A13" s="28"/>
      <c r="B13" s="54" t="s">
        <v>31</v>
      </c>
      <c r="C13" s="55"/>
      <c r="D13" s="28"/>
      <c r="E13" s="54"/>
      <c r="F13" s="60"/>
      <c r="G13" s="55"/>
      <c r="H13" s="28"/>
      <c r="I13" s="56" t="s">
        <v>74</v>
      </c>
      <c r="J13" s="57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</row>
    <row r="14" spans="1:25" x14ac:dyDescent="0.3">
      <c r="A14" s="28"/>
      <c r="B14" s="54" t="s">
        <v>32</v>
      </c>
      <c r="C14" s="55"/>
      <c r="D14" s="28"/>
      <c r="E14" s="54"/>
      <c r="F14" s="60"/>
      <c r="G14" s="55"/>
      <c r="H14" s="28"/>
      <c r="I14" s="53"/>
      <c r="J14" s="53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</row>
    <row r="15" spans="1:25" x14ac:dyDescent="0.3">
      <c r="A15" s="28"/>
      <c r="B15" s="54" t="s">
        <v>34</v>
      </c>
      <c r="C15" s="55"/>
      <c r="D15" s="28"/>
      <c r="E15" s="54"/>
      <c r="F15" s="60"/>
      <c r="G15" s="55"/>
      <c r="H15" s="28"/>
      <c r="I15" s="53"/>
      <c r="J15" s="53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</row>
    <row r="16" spans="1:25" x14ac:dyDescent="0.3">
      <c r="A16" s="28"/>
      <c r="B16" s="54" t="s">
        <v>33</v>
      </c>
      <c r="C16" s="55"/>
      <c r="D16" s="28"/>
      <c r="E16" s="54"/>
      <c r="F16" s="60"/>
      <c r="G16" s="55"/>
      <c r="H16" s="28"/>
      <c r="I16" s="53"/>
      <c r="J16" s="53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</row>
    <row r="17" spans="1:25" x14ac:dyDescent="0.3">
      <c r="A17" s="28"/>
      <c r="B17" s="54" t="s">
        <v>23</v>
      </c>
      <c r="C17" s="55"/>
      <c r="D17" s="28"/>
      <c r="E17" s="54"/>
      <c r="F17" s="60"/>
      <c r="G17" s="55"/>
      <c r="H17" s="28"/>
      <c r="I17" s="53"/>
      <c r="J17" s="53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</row>
    <row r="18" spans="1:25" x14ac:dyDescent="0.3">
      <c r="A18" s="28"/>
      <c r="B18" s="54" t="s">
        <v>21</v>
      </c>
      <c r="C18" s="55"/>
      <c r="D18" s="28"/>
      <c r="E18" s="54"/>
      <c r="F18" s="60"/>
      <c r="G18" s="55"/>
      <c r="H18" s="28"/>
      <c r="I18" s="53"/>
      <c r="J18" s="53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</row>
    <row r="19" spans="1:25" x14ac:dyDescent="0.3">
      <c r="A19" s="28"/>
      <c r="B19" s="54" t="s">
        <v>50</v>
      </c>
      <c r="C19" s="55"/>
      <c r="D19" s="28"/>
      <c r="E19" s="54"/>
      <c r="F19" s="60"/>
      <c r="G19" s="55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</row>
    <row r="20" spans="1:25" x14ac:dyDescent="0.3">
      <c r="A20" s="28"/>
      <c r="B20" s="54" t="s">
        <v>10</v>
      </c>
      <c r="C20" s="55"/>
      <c r="D20" s="28"/>
      <c r="E20" s="54"/>
      <c r="F20" s="60"/>
      <c r="G20" s="55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</row>
    <row r="21" spans="1:25" x14ac:dyDescent="0.3">
      <c r="A21" s="28"/>
      <c r="B21" s="54" t="s">
        <v>47</v>
      </c>
      <c r="C21" s="55"/>
      <c r="D21" s="28"/>
      <c r="E21" s="54"/>
      <c r="F21" s="60"/>
      <c r="G21" s="55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</row>
    <row r="22" spans="1:25" x14ac:dyDescent="0.3">
      <c r="A22" s="28"/>
      <c r="B22" s="54" t="s">
        <v>53</v>
      </c>
      <c r="C22" s="55"/>
      <c r="D22" s="28"/>
      <c r="E22" s="54"/>
      <c r="F22" s="60"/>
      <c r="G22" s="55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</row>
    <row r="23" spans="1:25" x14ac:dyDescent="0.3">
      <c r="A23" s="28"/>
      <c r="B23" s="54" t="s">
        <v>25</v>
      </c>
      <c r="C23" s="55"/>
      <c r="D23" s="28"/>
      <c r="E23" s="54"/>
      <c r="F23" s="60"/>
      <c r="G23" s="55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</row>
    <row r="24" spans="1:25" x14ac:dyDescent="0.3">
      <c r="A24" s="28"/>
      <c r="B24" s="54" t="s">
        <v>55</v>
      </c>
      <c r="C24" s="55"/>
      <c r="D24" s="28"/>
      <c r="E24" s="54"/>
      <c r="F24" s="60"/>
      <c r="G24" s="55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</row>
    <row r="25" spans="1:25" x14ac:dyDescent="0.3">
      <c r="A25" s="28"/>
      <c r="B25" s="54" t="s">
        <v>54</v>
      </c>
      <c r="C25" s="55"/>
      <c r="D25" s="28"/>
      <c r="E25" s="54"/>
      <c r="F25" s="60"/>
      <c r="G25" s="55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</row>
    <row r="26" spans="1:25" x14ac:dyDescent="0.3">
      <c r="A26" s="28"/>
      <c r="B26" s="54" t="s">
        <v>24</v>
      </c>
      <c r="C26" s="55"/>
      <c r="D26" s="28"/>
      <c r="E26" s="54"/>
      <c r="F26" s="60"/>
      <c r="G26" s="55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</row>
    <row r="27" spans="1:25" x14ac:dyDescent="0.3">
      <c r="A27" s="28"/>
      <c r="B27" s="54" t="s">
        <v>28</v>
      </c>
      <c r="C27" s="55"/>
      <c r="D27" s="28"/>
      <c r="E27" s="54"/>
      <c r="F27" s="60"/>
      <c r="G27" s="55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</row>
    <row r="28" spans="1:25" x14ac:dyDescent="0.3">
      <c r="A28" s="28"/>
      <c r="B28" s="54" t="s">
        <v>26</v>
      </c>
      <c r="C28" s="55"/>
      <c r="D28" s="28"/>
      <c r="E28" s="54"/>
      <c r="F28" s="60"/>
      <c r="G28" s="55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</row>
    <row r="29" spans="1:25" x14ac:dyDescent="0.3">
      <c r="A29" s="28"/>
      <c r="B29" s="54" t="s">
        <v>27</v>
      </c>
      <c r="C29" s="55"/>
      <c r="D29" s="28"/>
      <c r="E29" s="54"/>
      <c r="F29" s="60"/>
      <c r="G29" s="55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</row>
    <row r="30" spans="1:25" x14ac:dyDescent="0.3">
      <c r="A30" s="28"/>
      <c r="B30" s="54" t="s">
        <v>51</v>
      </c>
      <c r="C30" s="55"/>
      <c r="D30" s="28"/>
      <c r="E30" s="54"/>
      <c r="F30" s="60"/>
      <c r="G30" s="55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</row>
    <row r="31" spans="1:25" x14ac:dyDescent="0.3">
      <c r="A31" s="28"/>
      <c r="B31" s="56" t="s">
        <v>8</v>
      </c>
      <c r="C31" s="57"/>
      <c r="D31" s="28"/>
      <c r="E31" s="56"/>
      <c r="F31" s="62"/>
      <c r="G31" s="57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</row>
    <row r="32" spans="1:25" x14ac:dyDescent="0.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</row>
    <row r="33" spans="1:25" x14ac:dyDescent="0.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</row>
    <row r="34" spans="1:25" x14ac:dyDescent="0.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</row>
    <row r="35" spans="1:25" x14ac:dyDescent="0.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</row>
    <row r="36" spans="1:25" x14ac:dyDescent="0.3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</row>
    <row r="37" spans="1:25" x14ac:dyDescent="0.3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</row>
    <row r="38" spans="1:25" x14ac:dyDescent="0.3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</row>
    <row r="39" spans="1:25" x14ac:dyDescent="0.3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</row>
    <row r="40" spans="1:25" x14ac:dyDescent="0.3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</row>
    <row r="41" spans="1:25" x14ac:dyDescent="0.3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</row>
    <row r="42" spans="1:25" x14ac:dyDescent="0.3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</row>
    <row r="43" spans="1:25" x14ac:dyDescent="0.3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</row>
    <row r="44" spans="1:25" x14ac:dyDescent="0.3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</row>
    <row r="45" spans="1:25" x14ac:dyDescent="0.3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</row>
    <row r="46" spans="1:25" x14ac:dyDescent="0.3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</row>
    <row r="47" spans="1:25" x14ac:dyDescent="0.3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</row>
    <row r="48" spans="1:25" x14ac:dyDescent="0.3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</row>
    <row r="49" spans="1:25" x14ac:dyDescent="0.3">
      <c r="A49" s="28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</row>
    <row r="50" spans="1:25" x14ac:dyDescent="0.3">
      <c r="A50" s="28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</row>
    <row r="51" spans="1:25" x14ac:dyDescent="0.3">
      <c r="A51" s="28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</row>
    <row r="52" spans="1:25" x14ac:dyDescent="0.3">
      <c r="A52" s="28"/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</row>
    <row r="53" spans="1:25" x14ac:dyDescent="0.3">
      <c r="A53" s="28"/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</row>
    <row r="54" spans="1:25" x14ac:dyDescent="0.3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</row>
    <row r="55" spans="1:25" x14ac:dyDescent="0.3">
      <c r="A55" s="28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</row>
    <row r="56" spans="1:25" x14ac:dyDescent="0.3">
      <c r="A56" s="28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</row>
    <row r="57" spans="1:25" x14ac:dyDescent="0.3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</row>
    <row r="58" spans="1:25" x14ac:dyDescent="0.3">
      <c r="A58" s="28"/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</row>
    <row r="59" spans="1:25" x14ac:dyDescent="0.3">
      <c r="A59" s="28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</row>
    <row r="60" spans="1:25" x14ac:dyDescent="0.3">
      <c r="A60" s="28"/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</row>
  </sheetData>
  <mergeCells count="68">
    <mergeCell ref="B31:C31"/>
    <mergeCell ref="B14:C14"/>
    <mergeCell ref="B15:C15"/>
    <mergeCell ref="B16:C16"/>
    <mergeCell ref="B17:C17"/>
    <mergeCell ref="B18:C18"/>
    <mergeCell ref="B20:C20"/>
    <mergeCell ref="B23:C23"/>
    <mergeCell ref="B26:C26"/>
    <mergeCell ref="B27:C27"/>
    <mergeCell ref="B28:C28"/>
    <mergeCell ref="B29:C29"/>
    <mergeCell ref="B21:C21"/>
    <mergeCell ref="B19:C19"/>
    <mergeCell ref="B30:C30"/>
    <mergeCell ref="B22:C22"/>
    <mergeCell ref="B5:C5"/>
    <mergeCell ref="B13:C13"/>
    <mergeCell ref="B6:C6"/>
    <mergeCell ref="B8:C8"/>
    <mergeCell ref="B25:C25"/>
    <mergeCell ref="B24:C24"/>
    <mergeCell ref="B10:C10"/>
    <mergeCell ref="B12:C12"/>
    <mergeCell ref="B7:C7"/>
    <mergeCell ref="B11:C11"/>
    <mergeCell ref="B9:C9"/>
    <mergeCell ref="E30:G30"/>
    <mergeCell ref="E31:G31"/>
    <mergeCell ref="E9:G9"/>
    <mergeCell ref="E24:G24"/>
    <mergeCell ref="E25:G25"/>
    <mergeCell ref="E26:G26"/>
    <mergeCell ref="E27:G27"/>
    <mergeCell ref="E28:G28"/>
    <mergeCell ref="E19:G19"/>
    <mergeCell ref="E20:G20"/>
    <mergeCell ref="E21:G21"/>
    <mergeCell ref="E22:G22"/>
    <mergeCell ref="E23:G23"/>
    <mergeCell ref="E14:G14"/>
    <mergeCell ref="E15:G15"/>
    <mergeCell ref="E16:G16"/>
    <mergeCell ref="I5:J5"/>
    <mergeCell ref="I6:J6"/>
    <mergeCell ref="I7:J7"/>
    <mergeCell ref="I8:J8"/>
    <mergeCell ref="E29:G29"/>
    <mergeCell ref="E17:G17"/>
    <mergeCell ref="E18:G18"/>
    <mergeCell ref="E10:G10"/>
    <mergeCell ref="E12:G12"/>
    <mergeCell ref="E13:G13"/>
    <mergeCell ref="E5:G5"/>
    <mergeCell ref="E7:G7"/>
    <mergeCell ref="E11:G11"/>
    <mergeCell ref="E6:G6"/>
    <mergeCell ref="E8:G8"/>
    <mergeCell ref="I9:J9"/>
    <mergeCell ref="I15:J15"/>
    <mergeCell ref="I16:J16"/>
    <mergeCell ref="I17:J17"/>
    <mergeCell ref="I18:J18"/>
    <mergeCell ref="I10:J10"/>
    <mergeCell ref="I11:J11"/>
    <mergeCell ref="I12:J12"/>
    <mergeCell ref="I13:J13"/>
    <mergeCell ref="I14:J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Accueil</vt:lpstr>
      <vt:lpstr>Formulaire</vt:lpstr>
      <vt:lpstr>BDD_Stock</vt:lpstr>
      <vt:lpstr>Paramètres</vt:lpstr>
      <vt:lpstr>frm_Auteur</vt:lpstr>
      <vt:lpstr>frm_Date</vt:lpstr>
      <vt:lpstr>frm_Fournisseur</vt:lpstr>
      <vt:lpstr>frm_Marque</vt:lpstr>
      <vt:lpstr>frm_NumSerie</vt:lpstr>
      <vt:lpstr>frm_PUHT</vt:lpstr>
      <vt:lpstr>frm_Qte</vt:lpstr>
      <vt:lpstr>frm_TypeMat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ROV Developpement</dc:creator>
  <cp:lastModifiedBy>JoDan</cp:lastModifiedBy>
  <cp:lastPrinted>2021-06-30T13:23:25Z</cp:lastPrinted>
  <dcterms:created xsi:type="dcterms:W3CDTF">2021-06-30T12:19:10Z</dcterms:created>
  <dcterms:modified xsi:type="dcterms:W3CDTF">2022-05-14T02:44:49Z</dcterms:modified>
</cp:coreProperties>
</file>