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FC83DE95-B99D-47BD-91FA-6E9E906877AC}" xr6:coauthVersionLast="47" xr6:coauthVersionMax="47" xr10:uidLastSave="{00000000-0000-0000-0000-000000000000}"/>
  <bookViews>
    <workbookView xWindow="-108" yWindow="-108" windowWidth="23256" windowHeight="12576" xr2:uid="{AD462199-5C1A-465F-B2E3-8AC71E223784}"/>
  </bookViews>
  <sheets>
    <sheet name="POINTAGE" sheetId="3" r:id="rId1"/>
    <sheet name="POSTE" sheetId="2" r:id="rId2"/>
  </sheets>
  <externalReferences>
    <externalReference r:id="rId3"/>
  </externalReferences>
  <definedNames>
    <definedName name="Segment_Post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3" l="1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4" i="3"/>
  <c r="M60" i="3"/>
  <c r="M59" i="3"/>
  <c r="M58" i="3"/>
  <c r="M57" i="3"/>
  <c r="M56" i="3"/>
  <c r="M55" i="3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5" i="3"/>
  <c r="M4" i="3"/>
</calcChain>
</file>

<file path=xl/sharedStrings.xml><?xml version="1.0" encoding="utf-8"?>
<sst xmlns="http://schemas.openxmlformats.org/spreadsheetml/2006/main" count="644" uniqueCount="280">
  <si>
    <t>O</t>
  </si>
  <si>
    <t>Contrôle</t>
  </si>
  <si>
    <t>19520</t>
  </si>
  <si>
    <t>180</t>
  </si>
  <si>
    <t>KTU</t>
  </si>
  <si>
    <t>Contrôle visuel &amp; reprises soudure +</t>
  </si>
  <si>
    <t>PBO</t>
  </si>
  <si>
    <t>Finition +</t>
  </si>
  <si>
    <t>26544</t>
  </si>
  <si>
    <t>170</t>
  </si>
  <si>
    <t>Soudure Acier +</t>
  </si>
  <si>
    <t>27627</t>
  </si>
  <si>
    <t>160</t>
  </si>
  <si>
    <t>N</t>
  </si>
  <si>
    <t>Ebavurage découpe</t>
  </si>
  <si>
    <t>13010</t>
  </si>
  <si>
    <t>LCT50234</t>
  </si>
  <si>
    <t>EFR</t>
  </si>
  <si>
    <t>Laser pur inox ep 5 à 8</t>
  </si>
  <si>
    <t>12551</t>
  </si>
  <si>
    <t>Laser standard acier</t>
  </si>
  <si>
    <t>R</t>
  </si>
  <si>
    <t>Statut2</t>
  </si>
  <si>
    <t>Statut</t>
  </si>
  <si>
    <t>Désignation</t>
  </si>
  <si>
    <t>Code Poste</t>
  </si>
  <si>
    <t>Durée
en h</t>
  </si>
  <si>
    <t>Qté produite</t>
  </si>
  <si>
    <t>Qté Lancée</t>
  </si>
  <si>
    <t>Phase</t>
  </si>
  <si>
    <t>Numéro de lancement</t>
  </si>
  <si>
    <t>Opérateur</t>
  </si>
  <si>
    <t>Groupes de postes de travail</t>
  </si>
  <si>
    <t>Code</t>
  </si>
  <si>
    <t>Poste</t>
  </si>
  <si>
    <t>Laser grd série acier</t>
  </si>
  <si>
    <t>Decoupe</t>
  </si>
  <si>
    <t>Laser grd série inox --&gt; 4 galva/ez --&gt; 3</t>
  </si>
  <si>
    <t>Laser grd série inox ep 5 à 8</t>
  </si>
  <si>
    <t>Laser grd série inox ep 10 à 12</t>
  </si>
  <si>
    <t>Laser grd série inox &gt; 12</t>
  </si>
  <si>
    <t>Laser grd série alu --&gt; 4</t>
  </si>
  <si>
    <t>Laser grd série alu ep 5 à 8</t>
  </si>
  <si>
    <t>Laser grd série alu &gt; 8</t>
  </si>
  <si>
    <t>Laser pur acier</t>
  </si>
  <si>
    <t>12550</t>
  </si>
  <si>
    <t>Laser pur inox --&gt; 4 galva/ez --&gt; 3</t>
  </si>
  <si>
    <t>12552</t>
  </si>
  <si>
    <t>Laser pur inox ep 10 à 12</t>
  </si>
  <si>
    <t>12553</t>
  </si>
  <si>
    <t>Laser pur inox &gt; 12</t>
  </si>
  <si>
    <t>12554</t>
  </si>
  <si>
    <t>Laser pur alu --&gt; 4</t>
  </si>
  <si>
    <t>12555</t>
  </si>
  <si>
    <t>Laser pur alu ep 5 à 8</t>
  </si>
  <si>
    <t>Laser pur alu &gt; 8</t>
  </si>
  <si>
    <t>12560</t>
  </si>
  <si>
    <t>Laser standard inox --&gt; 4 galva/ez --&gt; 3</t>
  </si>
  <si>
    <t>12561</t>
  </si>
  <si>
    <t>Laser standard inox ep 5 à 8</t>
  </si>
  <si>
    <t>12562</t>
  </si>
  <si>
    <t>Laser standard inox ep 10 à 12</t>
  </si>
  <si>
    <t>12563</t>
  </si>
  <si>
    <t>Laser standard inox &gt; 12</t>
  </si>
  <si>
    <t>12564</t>
  </si>
  <si>
    <t>Laser standard alu --&gt; 4</t>
  </si>
  <si>
    <t>12565</t>
  </si>
  <si>
    <t>Laser standard alu ep 5 à 8</t>
  </si>
  <si>
    <t>Laser standard alu &gt; 8</t>
  </si>
  <si>
    <t>600 Laser grd série acier</t>
  </si>
  <si>
    <t>600 Laser grd série inox/alu/galva/ez</t>
  </si>
  <si>
    <t>12570</t>
  </si>
  <si>
    <t>600 Laser pur acier</t>
  </si>
  <si>
    <t>600 Laser pur inox/alu/galva/ez</t>
  </si>
  <si>
    <t>600 Laser standard acier</t>
  </si>
  <si>
    <t>600 Laser standard inox/alu/galva/ez</t>
  </si>
  <si>
    <t>Poinçonnage grignotage grd série</t>
  </si>
  <si>
    <t>12590</t>
  </si>
  <si>
    <t>Poinçonnage grignotage pur</t>
  </si>
  <si>
    <t>Poinçonnage grignotage Standard</t>
  </si>
  <si>
    <t>13020</t>
  </si>
  <si>
    <t>Ebavurage AMADA</t>
  </si>
  <si>
    <t>13510</t>
  </si>
  <si>
    <t>Dressage presse &amp; COSMO</t>
  </si>
  <si>
    <t>Soudure</t>
  </si>
  <si>
    <t>14010</t>
  </si>
  <si>
    <t>Pliage simple AMADA ITPS50t1.25m</t>
  </si>
  <si>
    <t>Formage</t>
  </si>
  <si>
    <t>14011</t>
  </si>
  <si>
    <t>Pliage technique AMADA ITPS50t1.25m</t>
  </si>
  <si>
    <t>14012</t>
  </si>
  <si>
    <t>Pliage technique + AMADA ITPS50t1.25m</t>
  </si>
  <si>
    <t>14013</t>
  </si>
  <si>
    <t>Pliage simple AMADA HFP170t4m</t>
  </si>
  <si>
    <t>14014</t>
  </si>
  <si>
    <t>Pliage technique AMADA HFP170t4m</t>
  </si>
  <si>
    <t>14015</t>
  </si>
  <si>
    <t>Pliage technique + AMADA HFP170t4m</t>
  </si>
  <si>
    <t>14021</t>
  </si>
  <si>
    <t>Pliage simple LVD</t>
  </si>
  <si>
    <t>14022</t>
  </si>
  <si>
    <t>Pliage technique LVD</t>
  </si>
  <si>
    <t>14023</t>
  </si>
  <si>
    <t>Pliage technique + LVD</t>
  </si>
  <si>
    <t>14024</t>
  </si>
  <si>
    <t>Pliage technique AMADA HFB400t4m</t>
  </si>
  <si>
    <t>14025</t>
  </si>
  <si>
    <t>Pliage technique + AMADA HFB400t4m</t>
  </si>
  <si>
    <t>14200</t>
  </si>
  <si>
    <t>2ème plieur pliage à deux</t>
  </si>
  <si>
    <t>15020</t>
  </si>
  <si>
    <t>Marquage Techno Mark</t>
  </si>
  <si>
    <t>Divers</t>
  </si>
  <si>
    <t>15030</t>
  </si>
  <si>
    <t>Marquage</t>
  </si>
  <si>
    <t>15510</t>
  </si>
  <si>
    <t>Ebavurage Tonneau</t>
  </si>
  <si>
    <t>16010</t>
  </si>
  <si>
    <t>Perçage</t>
  </si>
  <si>
    <t>16020</t>
  </si>
  <si>
    <t>Fraisage</t>
  </si>
  <si>
    <t>16030</t>
  </si>
  <si>
    <t>Alésage</t>
  </si>
  <si>
    <t>16040</t>
  </si>
  <si>
    <t>Taraudage</t>
  </si>
  <si>
    <t>16510</t>
  </si>
  <si>
    <t>Montage</t>
  </si>
  <si>
    <t>16520</t>
  </si>
  <si>
    <t>Sertissage</t>
  </si>
  <si>
    <t>16530</t>
  </si>
  <si>
    <t>Travail Manuel</t>
  </si>
  <si>
    <t>16600</t>
  </si>
  <si>
    <t>Huilage</t>
  </si>
  <si>
    <t>Controle</t>
  </si>
  <si>
    <t>19590</t>
  </si>
  <si>
    <t>Contrôle simple et réception</t>
  </si>
  <si>
    <t>Rec-Exp</t>
  </si>
  <si>
    <t>19610</t>
  </si>
  <si>
    <t>Emballage MO</t>
  </si>
  <si>
    <t>21520</t>
  </si>
  <si>
    <t>Sciage</t>
  </si>
  <si>
    <t>22010</t>
  </si>
  <si>
    <t>Tronçonnage</t>
  </si>
  <si>
    <t>22530</t>
  </si>
  <si>
    <t>Coupe Angle</t>
  </si>
  <si>
    <t>23030</t>
  </si>
  <si>
    <t>Ebavurage brosse tube&amp;divers PP</t>
  </si>
  <si>
    <t>23507</t>
  </si>
  <si>
    <t>Dressage</t>
  </si>
  <si>
    <t>23508</t>
  </si>
  <si>
    <t>Dressage T</t>
  </si>
  <si>
    <t>23517</t>
  </si>
  <si>
    <t>Dressage +</t>
  </si>
  <si>
    <t>23518</t>
  </si>
  <si>
    <t>Dressage T +</t>
  </si>
  <si>
    <t>24510</t>
  </si>
  <si>
    <t>Cintrage</t>
  </si>
  <si>
    <t>24511</t>
  </si>
  <si>
    <t>Cintrage T</t>
  </si>
  <si>
    <t>24520</t>
  </si>
  <si>
    <t>Roulage</t>
  </si>
  <si>
    <t>26537</t>
  </si>
  <si>
    <t>Finition</t>
  </si>
  <si>
    <t>26538</t>
  </si>
  <si>
    <t>Finition q</t>
  </si>
  <si>
    <t>26546</t>
  </si>
  <si>
    <t>Finition q +</t>
  </si>
  <si>
    <t>26550</t>
  </si>
  <si>
    <t>Grenaillage</t>
  </si>
  <si>
    <t>27100</t>
  </si>
  <si>
    <t>Outillage technique soudure</t>
  </si>
  <si>
    <t>27101</t>
  </si>
  <si>
    <t>Outillage technique soudure +</t>
  </si>
  <si>
    <t>27500</t>
  </si>
  <si>
    <t>Programmation Robot</t>
  </si>
  <si>
    <t>Contrôle visuel &amp; reprises soudure</t>
  </si>
  <si>
    <t>27600</t>
  </si>
  <si>
    <t>Soudure robot acier</t>
  </si>
  <si>
    <t>27602</t>
  </si>
  <si>
    <t>Soudure robot inox alu</t>
  </si>
  <si>
    <t>27610</t>
  </si>
  <si>
    <t>Soudure Acier q</t>
  </si>
  <si>
    <t>27625</t>
  </si>
  <si>
    <t>Soudure Acier</t>
  </si>
  <si>
    <t>27630</t>
  </si>
  <si>
    <t>Soudure Blindage &amp; acier q +</t>
  </si>
  <si>
    <t>27710</t>
  </si>
  <si>
    <t>Soudure Inox q</t>
  </si>
  <si>
    <t>27720</t>
  </si>
  <si>
    <t>Soudure Inox</t>
  </si>
  <si>
    <t>27721</t>
  </si>
  <si>
    <t>Soudure Inox +</t>
  </si>
  <si>
    <t>27722</t>
  </si>
  <si>
    <t>Soudure Inox q +</t>
  </si>
  <si>
    <t>27723</t>
  </si>
  <si>
    <t>Soudure Inox Robocoupe</t>
  </si>
  <si>
    <t>27810</t>
  </si>
  <si>
    <t>Soudure Alu q</t>
  </si>
  <si>
    <t>27811</t>
  </si>
  <si>
    <t>Soudure Alu q +</t>
  </si>
  <si>
    <t>27820</t>
  </si>
  <si>
    <t>Soudure Alu</t>
  </si>
  <si>
    <t>27821</t>
  </si>
  <si>
    <t>Soudure Alu +</t>
  </si>
  <si>
    <t>28010</t>
  </si>
  <si>
    <t>Soudure goujons</t>
  </si>
  <si>
    <t>28020</t>
  </si>
  <si>
    <t>Soudure par point</t>
  </si>
  <si>
    <t>28040</t>
  </si>
  <si>
    <t>Soudure par brasure</t>
  </si>
  <si>
    <t>28050</t>
  </si>
  <si>
    <t>Pointage manuel pour soudure robot</t>
  </si>
  <si>
    <t>LCT49962</t>
  </si>
  <si>
    <t>230</t>
  </si>
  <si>
    <t>86010</t>
  </si>
  <si>
    <t>SS Trait Polissage</t>
  </si>
  <si>
    <t>LCT50190</t>
  </si>
  <si>
    <t>110</t>
  </si>
  <si>
    <t>LCT50212</t>
  </si>
  <si>
    <t>81010</t>
  </si>
  <si>
    <t>SS Trait Décapage</t>
  </si>
  <si>
    <t>BBA</t>
  </si>
  <si>
    <t>LCT50133</t>
  </si>
  <si>
    <t>150</t>
  </si>
  <si>
    <t>BLU</t>
  </si>
  <si>
    <t>LCT00001</t>
  </si>
  <si>
    <t>010</t>
  </si>
  <si>
    <t>29710</t>
  </si>
  <si>
    <t>Pointage travaux divers</t>
  </si>
  <si>
    <t>T</t>
  </si>
  <si>
    <t>140</t>
  </si>
  <si>
    <t>DGA</t>
  </si>
  <si>
    <t>LCT49927</t>
  </si>
  <si>
    <t>080</t>
  </si>
  <si>
    <t>100</t>
  </si>
  <si>
    <t>LCT50225</t>
  </si>
  <si>
    <t>LCT50227</t>
  </si>
  <si>
    <t>LCT50230</t>
  </si>
  <si>
    <t>LCT50232</t>
  </si>
  <si>
    <t>FLA</t>
  </si>
  <si>
    <t>LCT50413</t>
  </si>
  <si>
    <t>040</t>
  </si>
  <si>
    <t>050</t>
  </si>
  <si>
    <t>F</t>
  </si>
  <si>
    <t>LCT50414</t>
  </si>
  <si>
    <t>JFG</t>
  </si>
  <si>
    <t>LCT50410</t>
  </si>
  <si>
    <t>020</t>
  </si>
  <si>
    <t>10510</t>
  </si>
  <si>
    <t>Programmation Tops découpe</t>
  </si>
  <si>
    <t>JMB</t>
  </si>
  <si>
    <t>LCT50034</t>
  </si>
  <si>
    <t>045</t>
  </si>
  <si>
    <t>JMF</t>
  </si>
  <si>
    <t>070</t>
  </si>
  <si>
    <t>LCT50386</t>
  </si>
  <si>
    <t>LCT50387</t>
  </si>
  <si>
    <t>JMI</t>
  </si>
  <si>
    <t>LCT49859</t>
  </si>
  <si>
    <t>LCT49812</t>
  </si>
  <si>
    <t>220</t>
  </si>
  <si>
    <t>210</t>
  </si>
  <si>
    <t>LCT50205</t>
  </si>
  <si>
    <t>052</t>
  </si>
  <si>
    <t>LAN</t>
  </si>
  <si>
    <t>LCT50261</t>
  </si>
  <si>
    <t>MLA</t>
  </si>
  <si>
    <t>MSA</t>
  </si>
  <si>
    <t>030</t>
  </si>
  <si>
    <t>11410</t>
  </si>
  <si>
    <t>Préparation diverse tôle pour découpe</t>
  </si>
  <si>
    <t>076</t>
  </si>
  <si>
    <t>PCR</t>
  </si>
  <si>
    <t>090</t>
  </si>
  <si>
    <t>RBA</t>
  </si>
  <si>
    <t>LCT49561</t>
  </si>
  <si>
    <t>560</t>
  </si>
  <si>
    <t>SBR</t>
  </si>
  <si>
    <t>SHE</t>
  </si>
  <si>
    <t>XDE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</si>
</sst>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\L\C\T\-\50"/>
    <numFmt numFmtId="165" formatCode="[$-F400]h:mm:ss\ AM/PM"/>
  </numFmts>
  <fonts count="8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2"/>
      <name val="Times New Roman"/>
      <family val="1"/>
    </font>
    <font>
      <sz val="11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rgb="FF993300"/>
      <name val="Arial Black"/>
      <family val="2"/>
    </font>
    <font>
      <sz val="8"/>
      <color rgb="FF993300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textRotation="90" wrapText="1"/>
    </xf>
    <xf numFmtId="164" fontId="2" fillId="5" borderId="5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2" fontId="3" fillId="5" borderId="6" xfId="0" applyNumberFormat="1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2" fontId="4" fillId="5" borderId="7" xfId="0" applyNumberFormat="1" applyFont="1" applyFill="1" applyBorder="1" applyAlignment="1">
      <alignment horizontal="center" vertical="center"/>
    </xf>
    <xf numFmtId="14" fontId="1" fillId="6" borderId="5" xfId="0" applyNumberFormat="1" applyFont="1" applyFill="1" applyBorder="1" applyAlignment="1">
      <alignment horizontal="center" vertical="center"/>
    </xf>
    <xf numFmtId="165" fontId="5" fillId="5" borderId="0" xfId="0" applyNumberFormat="1" applyFont="1" applyFill="1" applyAlignment="1">
      <alignment horizontal="center" vertical="center"/>
    </xf>
    <xf numFmtId="0" fontId="0" fillId="0" borderId="0" xfId="0" applyAlignment="1">
      <alignment horizontal="left"/>
    </xf>
    <xf numFmtId="0" fontId="3" fillId="5" borderId="0" xfId="0" applyFont="1" applyFill="1" applyBorder="1" applyAlignment="1">
      <alignment horizontal="center" vertical="center"/>
    </xf>
    <xf numFmtId="164" fontId="3" fillId="5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3"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fill>
        <patternFill patternType="solid">
          <fgColor indexed="64"/>
          <bgColor indexed="3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numFmt numFmtId="164" formatCode="\L\C\T\-\5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numFmt numFmtId="164" formatCode="\L\C\T\-\50"/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1" defaultTableStyle="TableStyleMedium2" defaultPivotStyle="PivotStyleLight16">
    <tableStyle name="Style de tableau 1" pivot="0" count="0" xr9:uid="{28A1BFE4-5D42-40C4-9359-4A2493D276A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213360</xdr:colOff>
          <xdr:row>0</xdr:row>
          <xdr:rowOff>99060</xdr:rowOff>
        </xdr:from>
        <xdr:to>
          <xdr:col>7</xdr:col>
          <xdr:colOff>403860</xdr:colOff>
          <xdr:row>1</xdr:row>
          <xdr:rowOff>266700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993300"/>
                  </a:solidFill>
                  <a:latin typeface="Arial Black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0</xdr:row>
          <xdr:rowOff>83820</xdr:rowOff>
        </xdr:from>
        <xdr:to>
          <xdr:col>8</xdr:col>
          <xdr:colOff>693420</xdr:colOff>
          <xdr:row>1</xdr:row>
          <xdr:rowOff>266700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993300"/>
                  </a:solidFill>
                  <a:latin typeface="Arial Black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</xdr:col>
      <xdr:colOff>7620</xdr:colOff>
      <xdr:row>0</xdr:row>
      <xdr:rowOff>15240</xdr:rowOff>
    </xdr:from>
    <xdr:to>
      <xdr:col>1</xdr:col>
      <xdr:colOff>1104900</xdr:colOff>
      <xdr:row>48</xdr:row>
      <xdr:rowOff>167639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Poste">
              <a:extLst>
                <a:ext uri="{FF2B5EF4-FFF2-40B4-BE49-F238E27FC236}">
                  <a16:creationId xmlns:a16="http://schemas.microsoft.com/office/drawing/2014/main" id="{05D60AD5-5317-47A0-B571-F3E49E02592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s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8120" y="15240"/>
              <a:ext cx="1097280" cy="199643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AO1\Desktop\stage\EXCEL\Tableau%20de%20bord%20point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Tableau de bord"/>
      <sheetName val="Schématique"/>
      <sheetName val="Groupe"/>
      <sheetName val="Tableau de bord pointage"/>
    </sheetNames>
    <definedNames>
      <definedName name="definirremplissage"/>
      <definedName name="Pointagecde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oste" xr10:uid="{7295441A-F429-4932-8D92-5DD7E8456132}" sourceName="Poste">
  <extLst>
    <x:ext xmlns:x15="http://schemas.microsoft.com/office/spreadsheetml/2010/11/main" uri="{2F2917AC-EB37-4324-AD4E-5DD8C200BD13}">
      <x15:tableSlicerCache tableId="2" column="11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oste" xr10:uid="{EED458B2-9661-4500-8A5A-F52C1B8EC8A5}" cache="Segment_Poste" caption="Poste" style="SlicerStyleOther1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02C7996-D5AA-464C-B9DE-2659F2CD1827}" name="Tableau3" displayName="Tableau3" ref="D3:N60" totalsRowShown="0">
  <autoFilter ref="D3:N60" xr:uid="{E02C7996-D5AA-464C-B9DE-2659F2CD1827}">
    <filterColumn colId="10">
      <filters>
        <filter val="Formage"/>
      </filters>
    </filterColumn>
  </autoFilter>
  <tableColumns count="11">
    <tableColumn id="1" xr3:uid="{E7C48ACE-D037-4B45-9B8E-8ED9A4D3C31C}" name="Opérateur" dataDxfId="12"/>
    <tableColumn id="2" xr3:uid="{F63028CD-80C7-41CB-B315-F3A0806758F4}" name="Numéro de lancement" dataDxfId="11"/>
    <tableColumn id="3" xr3:uid="{8FD35A4D-9634-411F-9882-0E8F0F7588C2}" name="Phase" dataDxfId="10"/>
    <tableColumn id="4" xr3:uid="{249039D2-DD34-461C-8B45-A252012B26D9}" name="Qté Lancée" dataDxfId="9"/>
    <tableColumn id="5" xr3:uid="{174CCE34-5199-461B-A600-E0A2D99335D7}" name="Qté produite" dataDxfId="8"/>
    <tableColumn id="6" xr3:uid="{D0C80D6A-42C7-43CF-9535-3FED67B31576}" name="Durée_x000a_en h" dataDxfId="7"/>
    <tableColumn id="7" xr3:uid="{421FCB98-0893-4E36-85DD-35C6271D0988}" name="Code Poste" dataDxfId="6"/>
    <tableColumn id="8" xr3:uid="{859B2D45-3112-48EB-BF77-91B279CFAB12}" name="Désignation" dataDxfId="5"/>
    <tableColumn id="9" xr3:uid="{63B04C8A-5236-4BD9-A6F4-9E50E6AFD42A}" name="Statut" dataDxfId="4"/>
    <tableColumn id="10" xr3:uid="{5ABBBED4-ECBF-4193-B4BC-D418D23AA135}" name="Statut2" dataDxfId="3">
      <calculatedColumnFormula>IF(OR([1]!Tableau1[[#This Row],[Statut]]="T",[1]!Tableau1[[#This Row],[Statut]]="O"),"Terminée",IF(L4="R","Non pointée",IF(L4="D","Début",IF(L4="F","Fin",IF([1]!Tableau1[[#This Row],[Statut]]="N","Fin")))))</calculatedColumnFormula>
    </tableColumn>
    <tableColumn id="11" xr3:uid="{744F3828-C10F-46F2-BA36-D3D5939D1BF0}" name="Poste" dataDxfId="2">
      <calculatedColumnFormula>IFERROR(INDEX(Tableau2[Poste],MATCH(J4,Tableau2[Code],0)),"")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725CED-83AC-4085-A77B-EED0EF03AB61}" name="Tableau2" displayName="Tableau2" ref="A5:C107" totalsRowShown="0">
  <autoFilter ref="A5:C107" xr:uid="{18725CED-83AC-4085-A77B-EED0EF03AB61}">
    <filterColumn colId="0" hiddenButton="1"/>
    <filterColumn colId="1" hiddenButton="1"/>
    <filterColumn colId="2" hiddenButton="1"/>
  </autoFilter>
  <tableColumns count="3">
    <tableColumn id="1" xr3:uid="{09DE1B2B-8B33-4016-AA9A-ADF0C2350E92}" name="Code" dataDxfId="1"/>
    <tableColumn id="2" xr3:uid="{CF1E293D-E401-4297-834F-824CA0362850}" name="Désignation"/>
    <tableColumn id="3" xr3:uid="{9C1F9A7A-9BA1-4FF5-8DA0-5176EE5F32E4}" name="Post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DE88F-2822-4C86-966C-308B97FA1079}">
  <sheetPr codeName="Feuil3"/>
  <dimension ref="D1:O60"/>
  <sheetViews>
    <sheetView showGridLines="0" tabSelected="1" workbookViewId="0">
      <selection activeCell="H30" sqref="H30"/>
    </sheetView>
  </sheetViews>
  <sheetFormatPr baseColWidth="10" defaultRowHeight="14.4" outlineLevelCol="1" x14ac:dyDescent="0.3"/>
  <cols>
    <col min="1" max="1" width="2.77734375" customWidth="1"/>
    <col min="2" max="2" width="16.33203125" customWidth="1"/>
    <col min="3" max="3" width="2.77734375" customWidth="1"/>
    <col min="4" max="4" width="12.6640625" customWidth="1"/>
    <col min="5" max="5" width="23.109375" customWidth="1"/>
    <col min="7" max="7" width="13.77734375" customWidth="1"/>
    <col min="8" max="8" width="14.77734375" customWidth="1"/>
    <col min="9" max="9" width="11" bestFit="1" customWidth="1"/>
    <col min="10" max="10" width="13.5546875" customWidth="1"/>
    <col min="11" max="11" width="36.88671875" bestFit="1" customWidth="1"/>
    <col min="12" max="12" width="5.77734375" customWidth="1"/>
    <col min="13" max="13" width="11.109375" bestFit="1" customWidth="1"/>
    <col min="14" max="14" width="11.109375" hidden="1" customWidth="1" outlineLevel="1"/>
    <col min="15" max="15" width="11.5546875" collapsed="1"/>
  </cols>
  <sheetData>
    <row r="1" spans="4:14" ht="15" thickBot="1" x14ac:dyDescent="0.35">
      <c r="D1" s="19"/>
      <c r="E1" s="21"/>
      <c r="F1" s="18">
        <f ca="1">TODAY()</f>
        <v>44690</v>
      </c>
      <c r="G1" s="16"/>
      <c r="H1" s="16"/>
      <c r="I1" s="16"/>
      <c r="J1" s="17"/>
      <c r="K1" s="16"/>
      <c r="L1" s="15"/>
      <c r="M1" s="15"/>
      <c r="N1" s="15"/>
    </row>
    <row r="2" spans="4:14" ht="15" thickBot="1" x14ac:dyDescent="0.35">
      <c r="D2" s="22"/>
      <c r="E2" s="13"/>
      <c r="F2" s="13"/>
      <c r="G2" s="13"/>
      <c r="H2" s="13"/>
      <c r="I2" s="13"/>
      <c r="J2" s="14"/>
      <c r="K2" s="13"/>
      <c r="L2" s="13"/>
      <c r="M2" s="13"/>
      <c r="N2" s="13"/>
    </row>
    <row r="3" spans="4:14" ht="43.2" thickBot="1" x14ac:dyDescent="0.35">
      <c r="D3" s="12" t="s">
        <v>31</v>
      </c>
      <c r="E3" s="9" t="s">
        <v>30</v>
      </c>
      <c r="F3" s="11" t="s">
        <v>29</v>
      </c>
      <c r="G3" s="9" t="s">
        <v>28</v>
      </c>
      <c r="H3" s="11" t="s">
        <v>27</v>
      </c>
      <c r="I3" s="10" t="s">
        <v>26</v>
      </c>
      <c r="J3" s="10" t="s">
        <v>25</v>
      </c>
      <c r="K3" s="9" t="s">
        <v>24</v>
      </c>
      <c r="L3" s="8" t="s">
        <v>23</v>
      </c>
      <c r="M3" s="8" t="s">
        <v>22</v>
      </c>
      <c r="N3" s="10" t="s">
        <v>34</v>
      </c>
    </row>
    <row r="4" spans="4:14" hidden="1" x14ac:dyDescent="0.3">
      <c r="D4" s="5"/>
      <c r="E4" s="1" t="s">
        <v>212</v>
      </c>
      <c r="F4" s="1" t="s">
        <v>213</v>
      </c>
      <c r="G4" s="1">
        <v>36</v>
      </c>
      <c r="H4" s="1">
        <v>0</v>
      </c>
      <c r="I4" s="1">
        <v>0</v>
      </c>
      <c r="J4" s="4" t="s">
        <v>214</v>
      </c>
      <c r="K4" s="3" t="s">
        <v>215</v>
      </c>
      <c r="L4" s="7" t="s">
        <v>21</v>
      </c>
      <c r="M4" s="1" t="e">
        <f>IF(OR([1]!Tableau1[[#This Row],[Statut]]="T",[1]!Tableau1[[#This Row],[Statut]]="O"),"Terminée",IF(L4="R","Non pointée",IF(L4="D","Début",IF(L4="F","Fin",IF([1]!Tableau1[[#This Row],[Statut]]="N","Fin")))))</f>
        <v>#REF!</v>
      </c>
      <c r="N4" s="1" t="str">
        <f>IFERROR(INDEX(Tableau2[Poste],MATCH(J4,Tableau2[Code],0)),"")</f>
        <v/>
      </c>
    </row>
    <row r="5" spans="4:14" hidden="1" x14ac:dyDescent="0.3">
      <c r="D5" s="5"/>
      <c r="E5" s="1" t="s">
        <v>216</v>
      </c>
      <c r="F5" s="1" t="s">
        <v>217</v>
      </c>
      <c r="G5" s="1">
        <v>125</v>
      </c>
      <c r="H5" s="1">
        <v>0</v>
      </c>
      <c r="I5" s="1">
        <v>0</v>
      </c>
      <c r="J5" s="4" t="s">
        <v>214</v>
      </c>
      <c r="K5" s="3" t="s">
        <v>215</v>
      </c>
      <c r="L5" s="7" t="s">
        <v>21</v>
      </c>
      <c r="M5" s="1" t="e">
        <f>IF(OR([1]!Tableau1[[#This Row],[Statut]]="T",[1]!Tableau1[[#This Row],[Statut]]="O"),"Terminée",IF(L5="R","Non pointée",IF(L5="D","Début",IF(L5="F","Fin",IF([1]!Tableau1[[#This Row],[Statut]]="N","Fin")))))</f>
        <v>#REF!</v>
      </c>
      <c r="N5" s="1" t="str">
        <f>IFERROR(INDEX(Tableau2[Poste],MATCH(J5,Tableau2[Code],0)),"")</f>
        <v/>
      </c>
    </row>
    <row r="6" spans="4:14" hidden="1" x14ac:dyDescent="0.3">
      <c r="D6" s="5"/>
      <c r="E6" s="1" t="s">
        <v>218</v>
      </c>
      <c r="F6" s="1" t="s">
        <v>217</v>
      </c>
      <c r="G6" s="1">
        <v>720</v>
      </c>
      <c r="H6" s="1">
        <v>0</v>
      </c>
      <c r="I6" s="1">
        <v>0</v>
      </c>
      <c r="J6" s="4" t="s">
        <v>219</v>
      </c>
      <c r="K6" s="3" t="s">
        <v>220</v>
      </c>
      <c r="L6" s="7" t="s">
        <v>21</v>
      </c>
      <c r="M6" s="1" t="e">
        <f>IF(OR([1]!Tableau1[[#This Row],[Statut]]="T",[1]!Tableau1[[#This Row],[Statut]]="O"),"Terminée",IF(L6="R","Non pointée",IF(L6="D","Début",IF(L6="F","Fin",IF([1]!Tableau1[[#This Row],[Statut]]="N","Fin")))))</f>
        <v>#REF!</v>
      </c>
      <c r="N6" s="1" t="str">
        <f>IFERROR(INDEX(Tableau2[Poste],MATCH(J6,Tableau2[Code],0)),"")</f>
        <v/>
      </c>
    </row>
    <row r="7" spans="4:14" hidden="1" x14ac:dyDescent="0.3">
      <c r="D7" s="5" t="s">
        <v>221</v>
      </c>
      <c r="E7" s="1" t="s">
        <v>222</v>
      </c>
      <c r="F7" s="1" t="s">
        <v>223</v>
      </c>
      <c r="G7" s="1">
        <v>48</v>
      </c>
      <c r="H7" s="1">
        <v>48</v>
      </c>
      <c r="I7" s="1">
        <v>7.4</v>
      </c>
      <c r="J7" s="4" t="s">
        <v>176</v>
      </c>
      <c r="K7" s="3" t="s">
        <v>177</v>
      </c>
      <c r="L7" s="2" t="s">
        <v>0</v>
      </c>
      <c r="M7" s="1" t="e">
        <f>IF(OR([1]!Tableau1[[#This Row],[Statut]]="T",[1]!Tableau1[[#This Row],[Statut]]="O"),"Terminée",IF(L7="R","Non pointée",IF(L7="D","Début",IF(L7="F","Fin",IF([1]!Tableau1[[#This Row],[Statut]]="N","Fin")))))</f>
        <v>#REF!</v>
      </c>
      <c r="N7" s="1" t="str">
        <f>IFERROR(INDEX(Tableau2[Poste],MATCH(J7,Tableau2[Code],0)),"")</f>
        <v>Soudure</v>
      </c>
    </row>
    <row r="8" spans="4:14" hidden="1" x14ac:dyDescent="0.3">
      <c r="D8" s="5" t="s">
        <v>224</v>
      </c>
      <c r="E8" s="1" t="s">
        <v>225</v>
      </c>
      <c r="F8" s="1" t="s">
        <v>226</v>
      </c>
      <c r="G8" s="1">
        <v>1</v>
      </c>
      <c r="H8" s="1">
        <v>1</v>
      </c>
      <c r="I8" s="1">
        <v>0.01</v>
      </c>
      <c r="J8" s="4" t="s">
        <v>227</v>
      </c>
      <c r="K8" s="3" t="s">
        <v>228</v>
      </c>
      <c r="L8" s="2" t="s">
        <v>229</v>
      </c>
      <c r="M8" s="1" t="e">
        <f>IF(OR([1]!Tableau1[[#This Row],[Statut]]="T",[1]!Tableau1[[#This Row],[Statut]]="O"),"Terminée",IF(L8="R","Non pointée",IF(L8="D","Début",IF(L8="F","Fin",IF([1]!Tableau1[[#This Row],[Statut]]="N","Fin")))))</f>
        <v>#REF!</v>
      </c>
      <c r="N8" s="1" t="str">
        <f>IFERROR(INDEX(Tableau2[Poste],MATCH(J8,Tableau2[Code],0)),"")</f>
        <v/>
      </c>
    </row>
    <row r="9" spans="4:14" hidden="1" x14ac:dyDescent="0.3">
      <c r="D9" s="5" t="s">
        <v>224</v>
      </c>
      <c r="E9" s="1" t="s">
        <v>222</v>
      </c>
      <c r="F9" s="1" t="s">
        <v>230</v>
      </c>
      <c r="G9" s="1">
        <v>48</v>
      </c>
      <c r="H9" s="1">
        <v>48</v>
      </c>
      <c r="I9" s="1">
        <v>4.34</v>
      </c>
      <c r="J9" s="4" t="s">
        <v>180</v>
      </c>
      <c r="K9" s="3" t="s">
        <v>181</v>
      </c>
      <c r="L9" s="2" t="s">
        <v>0</v>
      </c>
      <c r="M9" s="1" t="e">
        <f>IF(OR([1]!Tableau1[[#This Row],[Statut]]="T",[1]!Tableau1[[#This Row],[Statut]]="O"),"Terminée",IF(L9="R","Non pointée",IF(L9="D","Début",IF(L9="F","Fin",IF([1]!Tableau1[[#This Row],[Statut]]="N","Fin")))))</f>
        <v>#REF!</v>
      </c>
      <c r="N9" s="1" t="str">
        <f>IFERROR(INDEX(Tableau2[Poste],MATCH(J9,Tableau2[Code],0)),"")</f>
        <v>Soudure</v>
      </c>
    </row>
    <row r="10" spans="4:14" hidden="1" x14ac:dyDescent="0.3">
      <c r="D10" s="5" t="s">
        <v>231</v>
      </c>
      <c r="E10" s="1" t="s">
        <v>232</v>
      </c>
      <c r="F10" s="1" t="s">
        <v>233</v>
      </c>
      <c r="G10" s="1">
        <v>49</v>
      </c>
      <c r="H10" s="1">
        <v>7</v>
      </c>
      <c r="I10" s="1">
        <v>8</v>
      </c>
      <c r="J10" s="4" t="s">
        <v>176</v>
      </c>
      <c r="K10" s="3" t="s">
        <v>177</v>
      </c>
      <c r="L10" s="2" t="s">
        <v>0</v>
      </c>
      <c r="M10" s="1" t="e">
        <f>IF(OR([1]!Tableau1[[#This Row],[Statut]]="T",[1]!Tableau1[[#This Row],[Statut]]="O"),"Terminée",IF(L10="R","Non pointée",IF(L10="D","Début",IF(L10="F","Fin",IF([1]!Tableau1[[#This Row],[Statut]]="N","Fin")))))</f>
        <v>#REF!</v>
      </c>
      <c r="N10" s="1" t="str">
        <f>IFERROR(INDEX(Tableau2[Poste],MATCH(J10,Tableau2[Code],0)),"")</f>
        <v>Soudure</v>
      </c>
    </row>
    <row r="11" spans="4:14" hidden="1" x14ac:dyDescent="0.3">
      <c r="D11" s="5" t="s">
        <v>231</v>
      </c>
      <c r="E11" s="1" t="s">
        <v>232</v>
      </c>
      <c r="F11" s="1" t="s">
        <v>234</v>
      </c>
      <c r="G11" s="1">
        <v>49</v>
      </c>
      <c r="H11" s="1">
        <v>49</v>
      </c>
      <c r="I11" s="1">
        <v>8</v>
      </c>
      <c r="J11" s="4" t="s">
        <v>176</v>
      </c>
      <c r="K11" s="3" t="s">
        <v>177</v>
      </c>
      <c r="L11" s="2" t="s">
        <v>0</v>
      </c>
      <c r="M11" s="1" t="e">
        <f>IF(OR([1]!Tableau1[[#This Row],[Statut]]="T",[1]!Tableau1[[#This Row],[Statut]]="O"),"Terminée",IF(L11="R","Non pointée",IF(L11="D","Début",IF(L11="F","Fin",IF([1]!Tableau1[[#This Row],[Statut]]="N","Fin")))))</f>
        <v>#REF!</v>
      </c>
      <c r="N11" s="1" t="str">
        <f>IFERROR(INDEX(Tableau2[Poste],MATCH(J11,Tableau2[Code],0)),"")</f>
        <v>Soudure</v>
      </c>
    </row>
    <row r="12" spans="4:14" hidden="1" x14ac:dyDescent="0.3">
      <c r="D12" s="5" t="s">
        <v>17</v>
      </c>
      <c r="E12" s="1" t="s">
        <v>235</v>
      </c>
      <c r="F12" s="1" t="s">
        <v>223</v>
      </c>
      <c r="G12" s="1">
        <v>10</v>
      </c>
      <c r="H12" s="1">
        <v>10</v>
      </c>
      <c r="I12" s="1">
        <v>0.47</v>
      </c>
      <c r="J12" s="4" t="s">
        <v>45</v>
      </c>
      <c r="K12" s="3" t="s">
        <v>46</v>
      </c>
      <c r="L12" s="2" t="s">
        <v>0</v>
      </c>
      <c r="M12" s="1" t="e">
        <f>IF(OR([1]!Tableau1[[#This Row],[Statut]]="T",[1]!Tableau1[[#This Row],[Statut]]="O"),"Terminée",IF(L12="R","Non pointée",IF(L12="D","Début",IF(L12="F","Fin",IF([1]!Tableau1[[#This Row],[Statut]]="N","Fin")))))</f>
        <v>#REF!</v>
      </c>
      <c r="N12" s="1" t="str">
        <f>IFERROR(INDEX(Tableau2[Poste],MATCH(J12,Tableau2[Code],0)),"")</f>
        <v>Decoupe</v>
      </c>
    </row>
    <row r="13" spans="4:14" hidden="1" x14ac:dyDescent="0.3">
      <c r="D13" s="5" t="s">
        <v>17</v>
      </c>
      <c r="E13" s="1" t="s">
        <v>236</v>
      </c>
      <c r="F13" s="1" t="s">
        <v>9</v>
      </c>
      <c r="G13" s="1">
        <v>10</v>
      </c>
      <c r="H13" s="1">
        <v>10</v>
      </c>
      <c r="I13" s="1">
        <v>0.43</v>
      </c>
      <c r="J13" s="4" t="s">
        <v>45</v>
      </c>
      <c r="K13" s="3" t="s">
        <v>46</v>
      </c>
      <c r="L13" s="2" t="s">
        <v>0</v>
      </c>
      <c r="M13" s="1" t="e">
        <f>IF(OR([1]!Tableau1[[#This Row],[Statut]]="T",[1]!Tableau1[[#This Row],[Statut]]="O"),"Terminée",IF(L13="R","Non pointée",IF(L13="D","Début",IF(L13="F","Fin",IF([1]!Tableau1[[#This Row],[Statut]]="N","Fin")))))</f>
        <v>#REF!</v>
      </c>
      <c r="N13" s="1" t="str">
        <f>IFERROR(INDEX(Tableau2[Poste],MATCH(J13,Tableau2[Code],0)),"")</f>
        <v>Decoupe</v>
      </c>
    </row>
    <row r="14" spans="4:14" hidden="1" x14ac:dyDescent="0.3">
      <c r="D14" s="5" t="s">
        <v>17</v>
      </c>
      <c r="E14" s="1" t="s">
        <v>237</v>
      </c>
      <c r="F14" s="1" t="s">
        <v>223</v>
      </c>
      <c r="G14" s="1">
        <v>20</v>
      </c>
      <c r="H14" s="1">
        <v>20</v>
      </c>
      <c r="I14" s="1">
        <v>1.26</v>
      </c>
      <c r="J14" s="4" t="s">
        <v>45</v>
      </c>
      <c r="K14" s="3" t="s">
        <v>46</v>
      </c>
      <c r="L14" s="2" t="s">
        <v>0</v>
      </c>
      <c r="M14" s="1" t="e">
        <f>IF(OR([1]!Tableau1[[#This Row],[Statut]]="T",[1]!Tableau1[[#This Row],[Statut]]="O"),"Terminée",IF(L14="R","Non pointée",IF(L14="D","Début",IF(L14="F","Fin",IF([1]!Tableau1[[#This Row],[Statut]]="N","Fin")))))</f>
        <v>#REF!</v>
      </c>
      <c r="N14" s="1" t="str">
        <f>IFERROR(INDEX(Tableau2[Poste],MATCH(J14,Tableau2[Code],0)),"")</f>
        <v>Decoupe</v>
      </c>
    </row>
    <row r="15" spans="4:14" hidden="1" x14ac:dyDescent="0.3">
      <c r="D15" s="5" t="s">
        <v>17</v>
      </c>
      <c r="E15" s="1" t="s">
        <v>238</v>
      </c>
      <c r="F15" s="1" t="s">
        <v>9</v>
      </c>
      <c r="G15" s="1">
        <v>30</v>
      </c>
      <c r="H15" s="1">
        <v>30</v>
      </c>
      <c r="I15" s="1">
        <v>1.85</v>
      </c>
      <c r="J15" s="4" t="s">
        <v>45</v>
      </c>
      <c r="K15" s="3" t="s">
        <v>46</v>
      </c>
      <c r="L15" s="2" t="s">
        <v>0</v>
      </c>
      <c r="M15" s="1" t="e">
        <f>IF(OR([1]!Tableau1[[#This Row],[Statut]]="T",[1]!Tableau1[[#This Row],[Statut]]="O"),"Terminée",IF(L15="R","Non pointée",IF(L15="D","Début",IF(L15="F","Fin",IF([1]!Tableau1[[#This Row],[Statut]]="N","Fin")))))</f>
        <v>#REF!</v>
      </c>
      <c r="N15" s="1" t="str">
        <f>IFERROR(INDEX(Tableau2[Poste],MATCH(J15,Tableau2[Code],0)),"")</f>
        <v>Decoupe</v>
      </c>
    </row>
    <row r="16" spans="4:14" hidden="1" x14ac:dyDescent="0.3">
      <c r="D16" s="5" t="s">
        <v>17</v>
      </c>
      <c r="E16" s="1" t="s">
        <v>16</v>
      </c>
      <c r="F16" s="1" t="s">
        <v>9</v>
      </c>
      <c r="G16" s="1">
        <v>30</v>
      </c>
      <c r="H16" s="1">
        <v>30</v>
      </c>
      <c r="I16" s="1">
        <v>1.45</v>
      </c>
      <c r="J16" s="4" t="s">
        <v>45</v>
      </c>
      <c r="K16" s="3" t="s">
        <v>46</v>
      </c>
      <c r="L16" s="2" t="s">
        <v>0</v>
      </c>
      <c r="M16" s="1" t="e">
        <f>IF(OR([1]!Tableau1[[#This Row],[Statut]]="T",[1]!Tableau1[[#This Row],[Statut]]="O"),"Terminée",IF(L16="R","Non pointée",IF(L16="D","Début",IF(L16="F","Fin",IF([1]!Tableau1[[#This Row],[Statut]]="N","Fin")))))</f>
        <v>#REF!</v>
      </c>
      <c r="N16" s="1" t="str">
        <f>IFERROR(INDEX(Tableau2[Poste],MATCH(J16,Tableau2[Code],0)),"")</f>
        <v>Decoupe</v>
      </c>
    </row>
    <row r="17" spans="4:14" hidden="1" x14ac:dyDescent="0.3">
      <c r="D17" s="5" t="s">
        <v>239</v>
      </c>
      <c r="E17" s="1" t="s">
        <v>225</v>
      </c>
      <c r="F17" s="1" t="s">
        <v>226</v>
      </c>
      <c r="G17" s="1">
        <v>1</v>
      </c>
      <c r="H17" s="1">
        <v>1</v>
      </c>
      <c r="I17" s="1">
        <v>7.75</v>
      </c>
      <c r="J17" s="4" t="s">
        <v>227</v>
      </c>
      <c r="K17" s="3" t="s">
        <v>228</v>
      </c>
      <c r="L17" s="2" t="s">
        <v>229</v>
      </c>
      <c r="M17" s="1" t="e">
        <f>IF(OR([1]!Tableau1[[#This Row],[Statut]]="T",[1]!Tableau1[[#This Row],[Statut]]="O"),"Terminée",IF(L17="R","Non pointée",IF(L17="D","Début",IF(L17="F","Fin",IF([1]!Tableau1[[#This Row],[Statut]]="N","Fin")))))</f>
        <v>#REF!</v>
      </c>
      <c r="N17" s="1" t="str">
        <f>IFERROR(INDEX(Tableau2[Poste],MATCH(J17,Tableau2[Code],0)),"")</f>
        <v/>
      </c>
    </row>
    <row r="18" spans="4:14" hidden="1" x14ac:dyDescent="0.3">
      <c r="D18" s="5" t="s">
        <v>239</v>
      </c>
      <c r="E18" s="1" t="s">
        <v>240</v>
      </c>
      <c r="F18" s="1" t="s">
        <v>241</v>
      </c>
      <c r="G18" s="1">
        <v>1152</v>
      </c>
      <c r="H18" s="1">
        <v>1152</v>
      </c>
      <c r="I18" s="1">
        <v>7.75</v>
      </c>
      <c r="J18" s="4" t="s">
        <v>45</v>
      </c>
      <c r="K18" s="3" t="s">
        <v>46</v>
      </c>
      <c r="L18" s="2" t="s">
        <v>229</v>
      </c>
      <c r="M18" s="1" t="e">
        <f>IF(OR([1]!Tableau1[[#This Row],[Statut]]="T",[1]!Tableau1[[#This Row],[Statut]]="O"),"Terminée",IF(L18="R","Non pointée",IF(L18="D","Début",IF(L18="F","Fin",IF([1]!Tableau1[[#This Row],[Statut]]="N","Fin")))))</f>
        <v>#REF!</v>
      </c>
      <c r="N18" s="1" t="str">
        <f>IFERROR(INDEX(Tableau2[Poste],MATCH(J18,Tableau2[Code],0)),"")</f>
        <v>Decoupe</v>
      </c>
    </row>
    <row r="19" spans="4:14" hidden="1" x14ac:dyDescent="0.3">
      <c r="D19" s="5" t="s">
        <v>239</v>
      </c>
      <c r="E19" s="1" t="s">
        <v>240</v>
      </c>
      <c r="F19" s="1" t="s">
        <v>242</v>
      </c>
      <c r="G19" s="1">
        <v>1152</v>
      </c>
      <c r="H19" s="1">
        <v>1152</v>
      </c>
      <c r="I19" s="1">
        <v>7.75</v>
      </c>
      <c r="J19" s="4" t="s">
        <v>15</v>
      </c>
      <c r="K19" s="3" t="s">
        <v>14</v>
      </c>
      <c r="L19" s="2" t="s">
        <v>243</v>
      </c>
      <c r="M19" s="1" t="e">
        <f>IF(OR([1]!Tableau1[[#This Row],[Statut]]="T",[1]!Tableau1[[#This Row],[Statut]]="O"),"Terminée",IF(L19="R","Non pointée",IF(L19="D","Début",IF(L19="F","Fin",IF([1]!Tableau1[[#This Row],[Statut]]="N","Fin")))))</f>
        <v>#REF!</v>
      </c>
      <c r="N19" s="1" t="str">
        <f>IFERROR(INDEX(Tableau2[Poste],MATCH(J19,Tableau2[Code],0)),"")</f>
        <v>Decoupe</v>
      </c>
    </row>
    <row r="20" spans="4:14" hidden="1" x14ac:dyDescent="0.3">
      <c r="D20" s="5" t="s">
        <v>239</v>
      </c>
      <c r="E20" s="1" t="s">
        <v>244</v>
      </c>
      <c r="F20" s="1" t="s">
        <v>241</v>
      </c>
      <c r="G20" s="1">
        <v>240</v>
      </c>
      <c r="H20" s="1">
        <v>240</v>
      </c>
      <c r="I20" s="1">
        <v>7.7666666700000002</v>
      </c>
      <c r="J20" s="4" t="s">
        <v>45</v>
      </c>
      <c r="K20" s="3" t="s">
        <v>46</v>
      </c>
      <c r="L20" s="2" t="s">
        <v>229</v>
      </c>
      <c r="M20" s="1" t="e">
        <f>IF(OR([1]!Tableau1[[#This Row],[Statut]]="T",[1]!Tableau1[[#This Row],[Statut]]="O"),"Terminée",IF(L20="R","Non pointée",IF(L20="D","Début",IF(L20="F","Fin",IF([1]!Tableau1[[#This Row],[Statut]]="N","Fin")))))</f>
        <v>#REF!</v>
      </c>
      <c r="N20" s="1" t="str">
        <f>IFERROR(INDEX(Tableau2[Poste],MATCH(J20,Tableau2[Code],0)),"")</f>
        <v>Decoupe</v>
      </c>
    </row>
    <row r="21" spans="4:14" hidden="1" x14ac:dyDescent="0.3">
      <c r="D21" s="5" t="s">
        <v>239</v>
      </c>
      <c r="E21" s="1" t="s">
        <v>244</v>
      </c>
      <c r="F21" s="1" t="s">
        <v>242</v>
      </c>
      <c r="G21" s="1">
        <v>240</v>
      </c>
      <c r="H21" s="1">
        <v>240</v>
      </c>
      <c r="I21" s="1">
        <v>7.7666666700000002</v>
      </c>
      <c r="J21" s="4" t="s">
        <v>15</v>
      </c>
      <c r="K21" s="3" t="s">
        <v>14</v>
      </c>
      <c r="L21" s="2" t="s">
        <v>243</v>
      </c>
      <c r="M21" s="1" t="e">
        <f>IF(OR([1]!Tableau1[[#This Row],[Statut]]="T",[1]!Tableau1[[#This Row],[Statut]]="O"),"Terminée",IF(L21="R","Non pointée",IF(L21="D","Début",IF(L21="F","Fin",IF([1]!Tableau1[[#This Row],[Statut]]="N","Fin")))))</f>
        <v>#REF!</v>
      </c>
      <c r="N21" s="1" t="str">
        <f>IFERROR(INDEX(Tableau2[Poste],MATCH(J21,Tableau2[Code],0)),"")</f>
        <v>Decoupe</v>
      </c>
    </row>
    <row r="22" spans="4:14" hidden="1" x14ac:dyDescent="0.3">
      <c r="D22" s="5" t="s">
        <v>245</v>
      </c>
      <c r="E22" s="1" t="s">
        <v>246</v>
      </c>
      <c r="F22" s="1" t="s">
        <v>247</v>
      </c>
      <c r="G22" s="1">
        <v>1</v>
      </c>
      <c r="H22" s="1">
        <v>1</v>
      </c>
      <c r="I22" s="1">
        <v>0.16666666999999999</v>
      </c>
      <c r="J22" s="4" t="s">
        <v>248</v>
      </c>
      <c r="K22" s="3" t="s">
        <v>249</v>
      </c>
      <c r="L22" s="6" t="s">
        <v>13</v>
      </c>
      <c r="M22" s="1" t="e">
        <f>IF(OR([1]!Tableau1[[#This Row],[Statut]]="T",[1]!Tableau1[[#This Row],[Statut]]="O"),"Terminée",IF(L22="R","Non pointée",IF(L22="D","Début",IF(L22="F","Fin",IF([1]!Tableau1[[#This Row],[Statut]]="N","Fin")))))</f>
        <v>#REF!</v>
      </c>
      <c r="N22" s="1" t="str">
        <f>IFERROR(INDEX(Tableau2[Poste],MATCH(J22,Tableau2[Code],0)),"")</f>
        <v/>
      </c>
    </row>
    <row r="23" spans="4:14" hidden="1" x14ac:dyDescent="0.3">
      <c r="D23" s="5" t="s">
        <v>250</v>
      </c>
      <c r="E23" s="1" t="s">
        <v>225</v>
      </c>
      <c r="F23" s="1" t="s">
        <v>226</v>
      </c>
      <c r="G23" s="1">
        <v>1</v>
      </c>
      <c r="H23" s="1">
        <v>1</v>
      </c>
      <c r="I23" s="1">
        <v>0.01</v>
      </c>
      <c r="J23" s="4" t="s">
        <v>227</v>
      </c>
      <c r="K23" s="3" t="s">
        <v>228</v>
      </c>
      <c r="L23" s="2" t="s">
        <v>229</v>
      </c>
      <c r="M23" s="1" t="e">
        <f>IF(OR([1]!Tableau1[[#This Row],[Statut]]="T",[1]!Tableau1[[#This Row],[Statut]]="O"),"Terminée",IF(L23="R","Non pointée",IF(L23="D","Début",IF(L23="F","Fin",IF([1]!Tableau1[[#This Row],[Statut]]="N","Fin")))))</f>
        <v>#REF!</v>
      </c>
      <c r="N23" s="1" t="str">
        <f>IFERROR(INDEX(Tableau2[Poste],MATCH(J23,Tableau2[Code],0)),"")</f>
        <v/>
      </c>
    </row>
    <row r="24" spans="4:14" hidden="1" x14ac:dyDescent="0.3">
      <c r="D24" s="5" t="s">
        <v>250</v>
      </c>
      <c r="E24" s="1" t="s">
        <v>251</v>
      </c>
      <c r="F24" s="1" t="s">
        <v>252</v>
      </c>
      <c r="G24" s="1">
        <v>50</v>
      </c>
      <c r="H24" s="1">
        <v>50</v>
      </c>
      <c r="I24" s="1">
        <v>2.74</v>
      </c>
      <c r="J24" s="4" t="s">
        <v>129</v>
      </c>
      <c r="K24" s="3" t="s">
        <v>130</v>
      </c>
      <c r="L24" s="2" t="s">
        <v>0</v>
      </c>
      <c r="M24" s="1" t="e">
        <f>IF(OR([1]!Tableau1[[#This Row],[Statut]]="T",[1]!Tableau1[[#This Row],[Statut]]="O"),"Terminée",IF(L24="R","Non pointée",IF(L24="D","Début",IF(L24="F","Fin",IF([1]!Tableau1[[#This Row],[Statut]]="N","Fin")))))</f>
        <v>#REF!</v>
      </c>
      <c r="N24" s="1" t="str">
        <f>IFERROR(INDEX(Tableau2[Poste],MATCH(J24,Tableau2[Code],0)),"")</f>
        <v>Divers</v>
      </c>
    </row>
    <row r="25" spans="4:14" hidden="1" x14ac:dyDescent="0.3">
      <c r="D25" s="5" t="s">
        <v>250</v>
      </c>
      <c r="E25" s="1" t="s">
        <v>251</v>
      </c>
      <c r="F25" s="1" t="s">
        <v>242</v>
      </c>
      <c r="G25" s="1">
        <v>50</v>
      </c>
      <c r="H25" s="1">
        <v>50</v>
      </c>
      <c r="I25" s="1">
        <v>4.9400000000000004</v>
      </c>
      <c r="J25" s="4" t="s">
        <v>194</v>
      </c>
      <c r="K25" s="3" t="s">
        <v>195</v>
      </c>
      <c r="L25" s="2" t="s">
        <v>0</v>
      </c>
      <c r="M25" s="1" t="e">
        <f>IF(OR([1]!Tableau1[[#This Row],[Statut]]="T",[1]!Tableau1[[#This Row],[Statut]]="O"),"Terminée",IF(L25="R","Non pointée",IF(L25="D","Début",IF(L25="F","Fin",IF([1]!Tableau1[[#This Row],[Statut]]="N","Fin")))))</f>
        <v>#REF!</v>
      </c>
      <c r="N25" s="1" t="str">
        <f>IFERROR(INDEX(Tableau2[Poste],MATCH(J25,Tableau2[Code],0)),"")</f>
        <v>Soudure</v>
      </c>
    </row>
    <row r="26" spans="4:14" hidden="1" x14ac:dyDescent="0.3">
      <c r="D26" s="5" t="s">
        <v>253</v>
      </c>
      <c r="E26" s="1" t="s">
        <v>225</v>
      </c>
      <c r="F26" s="1" t="s">
        <v>226</v>
      </c>
      <c r="G26" s="1">
        <v>1</v>
      </c>
      <c r="H26" s="1">
        <v>1</v>
      </c>
      <c r="I26" s="1">
        <v>0.5</v>
      </c>
      <c r="J26" s="4" t="s">
        <v>227</v>
      </c>
      <c r="K26" s="3" t="s">
        <v>228</v>
      </c>
      <c r="L26" s="2" t="s">
        <v>229</v>
      </c>
      <c r="M26" s="1" t="e">
        <f>IF(OR([1]!Tableau1[[#This Row],[Statut]]="T",[1]!Tableau1[[#This Row],[Statut]]="O"),"Terminée",IF(L26="R","Non pointée",IF(L26="D","Début",IF(L26="F","Fin",IF([1]!Tableau1[[#This Row],[Statut]]="N","Fin")))))</f>
        <v>#REF!</v>
      </c>
      <c r="N26" s="1" t="str">
        <f>IFERROR(INDEX(Tableau2[Poste],MATCH(J26,Tableau2[Code],0)),"")</f>
        <v/>
      </c>
    </row>
    <row r="27" spans="4:14" x14ac:dyDescent="0.3">
      <c r="D27" s="5" t="s">
        <v>253</v>
      </c>
      <c r="E27" s="1" t="s">
        <v>236</v>
      </c>
      <c r="F27" s="1" t="s">
        <v>217</v>
      </c>
      <c r="G27" s="1">
        <v>10</v>
      </c>
      <c r="H27" s="1">
        <v>10</v>
      </c>
      <c r="I27" s="1">
        <v>0.75</v>
      </c>
      <c r="J27" s="4" t="s">
        <v>159</v>
      </c>
      <c r="K27" s="3" t="s">
        <v>160</v>
      </c>
      <c r="L27" s="2" t="s">
        <v>0</v>
      </c>
      <c r="M27" s="1" t="e">
        <f>IF(OR([1]!Tableau1[[#This Row],[Statut]]="T",[1]!Tableau1[[#This Row],[Statut]]="O"),"Terminée",IF(L27="R","Non pointée",IF(L27="D","Début",IF(L27="F","Fin",IF([1]!Tableau1[[#This Row],[Statut]]="N","Fin")))))</f>
        <v>#REF!</v>
      </c>
      <c r="N27" s="1" t="str">
        <f>IFERROR(INDEX(Tableau2[Poste],MATCH(J27,Tableau2[Code],0)),"")</f>
        <v>Formage</v>
      </c>
    </row>
    <row r="28" spans="4:14" x14ac:dyDescent="0.3">
      <c r="D28" s="5" t="s">
        <v>253</v>
      </c>
      <c r="E28" s="1" t="s">
        <v>16</v>
      </c>
      <c r="F28" s="1" t="s">
        <v>254</v>
      </c>
      <c r="G28" s="1">
        <v>30</v>
      </c>
      <c r="H28" s="1">
        <v>30</v>
      </c>
      <c r="I28" s="1">
        <v>2.5</v>
      </c>
      <c r="J28" s="4" t="s">
        <v>100</v>
      </c>
      <c r="K28" s="3" t="s">
        <v>101</v>
      </c>
      <c r="L28" s="2" t="s">
        <v>229</v>
      </c>
      <c r="M28" s="1" t="e">
        <f>IF(OR([1]!Tableau1[[#This Row],[Statut]]="T",[1]!Tableau1[[#This Row],[Statut]]="O"),"Terminée",IF(L28="R","Non pointée",IF(L28="D","Début",IF(L28="F","Fin",IF([1]!Tableau1[[#This Row],[Statut]]="N","Fin")))))</f>
        <v>#REF!</v>
      </c>
      <c r="N28" s="1" t="str">
        <f>IFERROR(INDEX(Tableau2[Poste],MATCH(J28,Tableau2[Code],0)),"")</f>
        <v>Formage</v>
      </c>
    </row>
    <row r="29" spans="4:14" x14ac:dyDescent="0.3">
      <c r="D29" s="5" t="s">
        <v>253</v>
      </c>
      <c r="E29" s="1" t="s">
        <v>255</v>
      </c>
      <c r="F29" s="1" t="s">
        <v>254</v>
      </c>
      <c r="G29" s="1">
        <v>25</v>
      </c>
      <c r="H29" s="1">
        <v>25</v>
      </c>
      <c r="I29" s="1">
        <v>1</v>
      </c>
      <c r="J29" s="4" t="s">
        <v>88</v>
      </c>
      <c r="K29" s="3" t="s">
        <v>89</v>
      </c>
      <c r="L29" s="2" t="s">
        <v>0</v>
      </c>
      <c r="M29" s="1" t="e">
        <f>IF(OR([1]!Tableau1[[#This Row],[Statut]]="T",[1]!Tableau1[[#This Row],[Statut]]="O"),"Terminée",IF(L29="R","Non pointée",IF(L29="D","Début",IF(L29="F","Fin",IF([1]!Tableau1[[#This Row],[Statut]]="N","Fin")))))</f>
        <v>#REF!</v>
      </c>
      <c r="N29" s="1" t="str">
        <f>IFERROR(INDEX(Tableau2[Poste],MATCH(J29,Tableau2[Code],0)),"")</f>
        <v>Formage</v>
      </c>
    </row>
    <row r="30" spans="4:14" x14ac:dyDescent="0.3">
      <c r="D30" s="5" t="s">
        <v>253</v>
      </c>
      <c r="E30" s="1" t="s">
        <v>255</v>
      </c>
      <c r="F30" s="1" t="s">
        <v>254</v>
      </c>
      <c r="G30" s="1">
        <v>25</v>
      </c>
      <c r="H30" s="1">
        <v>26</v>
      </c>
      <c r="I30" s="1">
        <v>1.4166666699999999</v>
      </c>
      <c r="J30" s="4" t="s">
        <v>88</v>
      </c>
      <c r="K30" s="3" t="s">
        <v>89</v>
      </c>
      <c r="L30" s="2" t="s">
        <v>0</v>
      </c>
      <c r="M30" s="1" t="e">
        <f>IF(OR([1]!Tableau1[[#This Row],[Statut]]="T",[1]!Tableau1[[#This Row],[Statut]]="O"),"Terminée",IF(L30="R","Non pointée",IF(L30="D","Début",IF(L30="F","Fin",IF([1]!Tableau1[[#This Row],[Statut]]="N","Fin")))))</f>
        <v>#REF!</v>
      </c>
      <c r="N30" s="1" t="str">
        <f>IFERROR(INDEX(Tableau2[Poste],MATCH(J30,Tableau2[Code],0)),"")</f>
        <v>Formage</v>
      </c>
    </row>
    <row r="31" spans="4:14" x14ac:dyDescent="0.3">
      <c r="D31" s="5" t="s">
        <v>253</v>
      </c>
      <c r="E31" s="1" t="s">
        <v>256</v>
      </c>
      <c r="F31" s="1" t="s">
        <v>254</v>
      </c>
      <c r="G31" s="1">
        <v>25</v>
      </c>
      <c r="H31" s="1">
        <v>25</v>
      </c>
      <c r="I31" s="1">
        <v>1.3333333300000001</v>
      </c>
      <c r="J31" s="4" t="s">
        <v>88</v>
      </c>
      <c r="K31" s="3" t="s">
        <v>89</v>
      </c>
      <c r="L31" s="2" t="s">
        <v>229</v>
      </c>
      <c r="M31" s="1" t="e">
        <f>IF(OR([1]!Tableau1[[#This Row],[Statut]]="T",[1]!Tableau1[[#This Row],[Statut]]="O"),"Terminée",IF(L31="R","Non pointée",IF(L31="D","Début",IF(L31="F","Fin",IF([1]!Tableau1[[#This Row],[Statut]]="N","Fin")))))</f>
        <v>#REF!</v>
      </c>
      <c r="N31" s="1" t="str">
        <f>IFERROR(INDEX(Tableau2[Poste],MATCH(J31,Tableau2[Code],0)),"")</f>
        <v>Formage</v>
      </c>
    </row>
    <row r="32" spans="4:14" hidden="1" x14ac:dyDescent="0.3">
      <c r="D32" s="5" t="s">
        <v>257</v>
      </c>
      <c r="E32" s="1" t="s">
        <v>225</v>
      </c>
      <c r="F32" s="1" t="s">
        <v>226</v>
      </c>
      <c r="G32" s="1">
        <v>1</v>
      </c>
      <c r="H32" s="1">
        <v>1</v>
      </c>
      <c r="I32" s="1">
        <v>0.01</v>
      </c>
      <c r="J32" s="4" t="s">
        <v>227</v>
      </c>
      <c r="K32" s="3" t="s">
        <v>228</v>
      </c>
      <c r="L32" s="2" t="s">
        <v>229</v>
      </c>
      <c r="M32" s="1" t="e">
        <f>IF(OR([1]!Tableau1[[#This Row],[Statut]]="T",[1]!Tableau1[[#This Row],[Statut]]="O"),"Terminée",IF(L32="R","Non pointée",IF(L32="D","Début",IF(L32="F","Fin",IF([1]!Tableau1[[#This Row],[Statut]]="N","Fin")))))</f>
        <v>#REF!</v>
      </c>
      <c r="N32" s="1" t="str">
        <f>IFERROR(INDEX(Tableau2[Poste],MATCH(J32,Tableau2[Code],0)),"")</f>
        <v/>
      </c>
    </row>
    <row r="33" spans="4:14" hidden="1" x14ac:dyDescent="0.3">
      <c r="D33" s="5" t="s">
        <v>257</v>
      </c>
      <c r="E33" s="1" t="s">
        <v>232</v>
      </c>
      <c r="F33" s="1" t="s">
        <v>233</v>
      </c>
      <c r="G33" s="1">
        <v>49</v>
      </c>
      <c r="H33" s="1">
        <v>49</v>
      </c>
      <c r="I33" s="1">
        <v>4.75</v>
      </c>
      <c r="J33" s="4" t="s">
        <v>176</v>
      </c>
      <c r="K33" s="3" t="s">
        <v>177</v>
      </c>
      <c r="L33" s="2" t="s">
        <v>0</v>
      </c>
      <c r="M33" s="1" t="e">
        <f>IF(OR([1]!Tableau1[[#This Row],[Statut]]="T",[1]!Tableau1[[#This Row],[Statut]]="O"),"Terminée",IF(L33="R","Non pointée",IF(L33="D","Début",IF(L33="F","Fin",IF([1]!Tableau1[[#This Row],[Statut]]="N","Fin")))))</f>
        <v>#REF!</v>
      </c>
      <c r="N33" s="1" t="str">
        <f>IFERROR(INDEX(Tableau2[Poste],MATCH(J33,Tableau2[Code],0)),"")</f>
        <v>Soudure</v>
      </c>
    </row>
    <row r="34" spans="4:14" hidden="1" x14ac:dyDescent="0.3">
      <c r="D34" s="5" t="s">
        <v>257</v>
      </c>
      <c r="E34" s="1" t="s">
        <v>232</v>
      </c>
      <c r="F34" s="1" t="s">
        <v>234</v>
      </c>
      <c r="G34" s="1">
        <v>49</v>
      </c>
      <c r="H34" s="1">
        <v>49</v>
      </c>
      <c r="I34" s="1">
        <v>2.71</v>
      </c>
      <c r="J34" s="4" t="s">
        <v>176</v>
      </c>
      <c r="K34" s="3" t="s">
        <v>177</v>
      </c>
      <c r="L34" s="2" t="s">
        <v>0</v>
      </c>
      <c r="M34" s="1" t="e">
        <f>IF(OR([1]!Tableau1[[#This Row],[Statut]]="T",[1]!Tableau1[[#This Row],[Statut]]="O"),"Terminée",IF(L34="R","Non pointée",IF(L34="D","Début",IF(L34="F","Fin",IF([1]!Tableau1[[#This Row],[Statut]]="N","Fin")))))</f>
        <v>#REF!</v>
      </c>
      <c r="N34" s="1" t="str">
        <f>IFERROR(INDEX(Tableau2[Poste],MATCH(J34,Tableau2[Code],0)),"")</f>
        <v>Soudure</v>
      </c>
    </row>
    <row r="35" spans="4:14" hidden="1" x14ac:dyDescent="0.3">
      <c r="D35" s="5" t="s">
        <v>4</v>
      </c>
      <c r="E35" s="1" t="s">
        <v>258</v>
      </c>
      <c r="F35" s="1" t="s">
        <v>233</v>
      </c>
      <c r="G35" s="1">
        <v>29</v>
      </c>
      <c r="H35" s="1">
        <v>8</v>
      </c>
      <c r="I35" s="1">
        <v>1.1666666699999999</v>
      </c>
      <c r="J35" s="4" t="s">
        <v>2</v>
      </c>
      <c r="K35" s="3" t="s">
        <v>1</v>
      </c>
      <c r="L35" s="2" t="s">
        <v>0</v>
      </c>
      <c r="M35" s="1" t="e">
        <f>IF(OR([1]!Tableau1[[#This Row],[Statut]]="T",[1]!Tableau1[[#This Row],[Statut]]="O"),"Terminée",IF(L35="R","Non pointée",IF(L35="D","Début",IF(L35="F","Fin",IF([1]!Tableau1[[#This Row],[Statut]]="N","Fin")))))</f>
        <v>#REF!</v>
      </c>
      <c r="N35" s="1" t="str">
        <f>IFERROR(INDEX(Tableau2[Poste],MATCH(J35,Tableau2[Code],0)),"")</f>
        <v>Controle</v>
      </c>
    </row>
    <row r="36" spans="4:14" hidden="1" x14ac:dyDescent="0.3">
      <c r="D36" s="5"/>
      <c r="E36" s="1" t="s">
        <v>259</v>
      </c>
      <c r="F36" s="1" t="s">
        <v>260</v>
      </c>
      <c r="G36" s="1">
        <v>180</v>
      </c>
      <c r="H36" s="1">
        <v>0</v>
      </c>
      <c r="I36" s="1">
        <v>0</v>
      </c>
      <c r="J36" s="4" t="s">
        <v>219</v>
      </c>
      <c r="K36" s="3" t="s">
        <v>220</v>
      </c>
      <c r="L36" s="7" t="s">
        <v>21</v>
      </c>
      <c r="M36" s="1" t="e">
        <f>IF(OR([1]!Tableau1[[#This Row],[Statut]]="T",[1]!Tableau1[[#This Row],[Statut]]="O"),"Terminée",IF(L36="R","Non pointée",IF(L36="D","Début",IF(L36="F","Fin",IF([1]!Tableau1[[#This Row],[Statut]]="N","Fin")))))</f>
        <v>#REF!</v>
      </c>
      <c r="N36" s="1" t="str">
        <f>IFERROR(INDEX(Tableau2[Poste],MATCH(J36,Tableau2[Code],0)),"")</f>
        <v/>
      </c>
    </row>
    <row r="37" spans="4:14" hidden="1" x14ac:dyDescent="0.3">
      <c r="D37" s="5" t="s">
        <v>4</v>
      </c>
      <c r="E37" s="1" t="s">
        <v>258</v>
      </c>
      <c r="F37" s="1" t="s">
        <v>233</v>
      </c>
      <c r="G37" s="1">
        <v>29</v>
      </c>
      <c r="H37" s="1">
        <v>6</v>
      </c>
      <c r="I37" s="1">
        <v>1</v>
      </c>
      <c r="J37" s="4" t="s">
        <v>2</v>
      </c>
      <c r="K37" s="3" t="s">
        <v>1</v>
      </c>
      <c r="L37" s="2" t="s">
        <v>0</v>
      </c>
      <c r="M37" s="1" t="e">
        <f>IF(OR([1]!Tableau1[[#This Row],[Statut]]="T",[1]!Tableau1[[#This Row],[Statut]]="O"),"Terminée",IF(L37="R","Non pointée",IF(L37="D","Début",IF(L37="F","Fin",IF([1]!Tableau1[[#This Row],[Statut]]="N","Fin")))))</f>
        <v>#REF!</v>
      </c>
      <c r="N37" s="1" t="str">
        <f>IFERROR(INDEX(Tableau2[Poste],MATCH(J37,Tableau2[Code],0)),"")</f>
        <v>Controle</v>
      </c>
    </row>
    <row r="38" spans="4:14" hidden="1" x14ac:dyDescent="0.3">
      <c r="D38" s="5" t="s">
        <v>4</v>
      </c>
      <c r="E38" s="1" t="s">
        <v>222</v>
      </c>
      <c r="F38" s="1" t="s">
        <v>261</v>
      </c>
      <c r="G38" s="1">
        <v>48</v>
      </c>
      <c r="H38" s="1">
        <v>1</v>
      </c>
      <c r="I38" s="1">
        <v>0.66666667000000002</v>
      </c>
      <c r="J38" s="4" t="s">
        <v>2</v>
      </c>
      <c r="K38" s="3" t="s">
        <v>1</v>
      </c>
      <c r="L38" s="2" t="s">
        <v>0</v>
      </c>
      <c r="M38" s="1" t="e">
        <f>IF(OR([1]!Tableau1[[#This Row],[Statut]]="T",[1]!Tableau1[[#This Row],[Statut]]="O"),"Terminée",IF(L38="R","Non pointée",IF(L38="D","Début",IF(L38="F","Fin",IF([1]!Tableau1[[#This Row],[Statut]]="N","Fin")))))</f>
        <v>#REF!</v>
      </c>
      <c r="N38" s="1" t="str">
        <f>IFERROR(INDEX(Tableau2[Poste],MATCH(J38,Tableau2[Code],0)),"")</f>
        <v>Controle</v>
      </c>
    </row>
    <row r="39" spans="4:14" hidden="1" x14ac:dyDescent="0.3">
      <c r="D39" s="5" t="s">
        <v>4</v>
      </c>
      <c r="E39" s="1" t="s">
        <v>262</v>
      </c>
      <c r="F39" s="1" t="s">
        <v>263</v>
      </c>
      <c r="G39" s="1">
        <v>400</v>
      </c>
      <c r="H39" s="1">
        <v>1</v>
      </c>
      <c r="I39" s="1">
        <v>0.33333332999999998</v>
      </c>
      <c r="J39" s="4" t="s">
        <v>2</v>
      </c>
      <c r="K39" s="3" t="s">
        <v>1</v>
      </c>
      <c r="L39" s="2" t="s">
        <v>0</v>
      </c>
      <c r="M39" s="1" t="e">
        <f>IF(OR([1]!Tableau1[[#This Row],[Statut]]="T",[1]!Tableau1[[#This Row],[Statut]]="O"),"Terminée",IF(L39="R","Non pointée",IF(L39="D","Début",IF(L39="F","Fin",IF([1]!Tableau1[[#This Row],[Statut]]="N","Fin")))))</f>
        <v>#REF!</v>
      </c>
      <c r="N39" s="1" t="str">
        <f>IFERROR(INDEX(Tableau2[Poste],MATCH(J39,Tableau2[Code],0)),"")</f>
        <v>Controle</v>
      </c>
    </row>
    <row r="40" spans="4:14" hidden="1" x14ac:dyDescent="0.3">
      <c r="D40" s="5" t="s">
        <v>264</v>
      </c>
      <c r="E40" s="1" t="s">
        <v>265</v>
      </c>
      <c r="F40" s="1" t="s">
        <v>12</v>
      </c>
      <c r="G40" s="1">
        <v>174</v>
      </c>
      <c r="H40" s="1">
        <v>174</v>
      </c>
      <c r="I40" s="1">
        <v>7.95</v>
      </c>
      <c r="J40" s="4" t="s">
        <v>176</v>
      </c>
      <c r="K40" s="3" t="s">
        <v>177</v>
      </c>
      <c r="L40" s="6" t="s">
        <v>13</v>
      </c>
      <c r="M40" s="1" t="e">
        <f>IF(OR([1]!Tableau1[[#This Row],[Statut]]="T",[1]!Tableau1[[#This Row],[Statut]]="O"),"Terminée",IF(L40="R","Non pointée",IF(L40="D","Début",IF(L40="F","Fin",IF([1]!Tableau1[[#This Row],[Statut]]="N","Fin")))))</f>
        <v>#REF!</v>
      </c>
      <c r="N40" s="1" t="str">
        <f>IFERROR(INDEX(Tableau2[Poste],MATCH(J40,Tableau2[Code],0)),"")</f>
        <v>Soudure</v>
      </c>
    </row>
    <row r="41" spans="4:14" hidden="1" x14ac:dyDescent="0.3">
      <c r="D41" s="5" t="s">
        <v>266</v>
      </c>
      <c r="E41" s="1" t="s">
        <v>222</v>
      </c>
      <c r="F41" s="1" t="s">
        <v>12</v>
      </c>
      <c r="G41" s="1">
        <v>48</v>
      </c>
      <c r="H41" s="1">
        <v>48</v>
      </c>
      <c r="I41" s="1">
        <v>79.180000000000007</v>
      </c>
      <c r="J41" s="4" t="s">
        <v>161</v>
      </c>
      <c r="K41" s="3" t="s">
        <v>162</v>
      </c>
      <c r="L41" s="2" t="s">
        <v>229</v>
      </c>
      <c r="M41" s="1" t="e">
        <f>IF(OR([1]!Tableau1[[#This Row],[Statut]]="T",[1]!Tableau1[[#This Row],[Statut]]="O"),"Terminée",IF(L41="R","Non pointée",IF(L41="D","Début",IF(L41="F","Fin",IF([1]!Tableau1[[#This Row],[Statut]]="N","Fin")))))</f>
        <v>#REF!</v>
      </c>
      <c r="N41" s="1" t="str">
        <f>IFERROR(INDEX(Tableau2[Poste],MATCH(J41,Tableau2[Code],0)),"")</f>
        <v>Soudure</v>
      </c>
    </row>
    <row r="42" spans="4:14" hidden="1" x14ac:dyDescent="0.3">
      <c r="D42" s="5" t="s">
        <v>266</v>
      </c>
      <c r="E42" s="1" t="s">
        <v>222</v>
      </c>
      <c r="F42" s="1" t="s">
        <v>12</v>
      </c>
      <c r="G42" s="1">
        <v>48</v>
      </c>
      <c r="H42" s="1">
        <v>48</v>
      </c>
      <c r="I42" s="1">
        <v>7.61</v>
      </c>
      <c r="J42" s="4" t="s">
        <v>161</v>
      </c>
      <c r="K42" s="3" t="s">
        <v>162</v>
      </c>
      <c r="L42" s="2" t="s">
        <v>229</v>
      </c>
      <c r="M42" s="1" t="e">
        <f>IF(OR([1]!Tableau1[[#This Row],[Statut]]="T",[1]!Tableau1[[#This Row],[Statut]]="O"),"Terminée",IF(L42="R","Non pointée",IF(L42="D","Début",IF(L42="F","Fin",IF([1]!Tableau1[[#This Row],[Statut]]="N","Fin")))))</f>
        <v>#REF!</v>
      </c>
      <c r="N42" s="1" t="str">
        <f>IFERROR(INDEX(Tableau2[Poste],MATCH(J42,Tableau2[Code],0)),"")</f>
        <v>Soudure</v>
      </c>
    </row>
    <row r="43" spans="4:14" hidden="1" x14ac:dyDescent="0.3">
      <c r="D43" s="5" t="s">
        <v>267</v>
      </c>
      <c r="E43" s="1" t="s">
        <v>240</v>
      </c>
      <c r="F43" s="1" t="s">
        <v>268</v>
      </c>
      <c r="G43" s="1">
        <v>1152</v>
      </c>
      <c r="H43" s="1">
        <v>1152</v>
      </c>
      <c r="I43" s="1">
        <v>0</v>
      </c>
      <c r="J43" s="4" t="s">
        <v>269</v>
      </c>
      <c r="K43" s="3" t="s">
        <v>270</v>
      </c>
      <c r="L43" s="2" t="s">
        <v>229</v>
      </c>
      <c r="M43" s="1" t="e">
        <f>IF(OR([1]!Tableau1[[#This Row],[Statut]]="T",[1]!Tableau1[[#This Row],[Statut]]="O"),"Terminée",IF(L43="R","Non pointée",IF(L43="D","Début",IF(L43="F","Fin",IF([1]!Tableau1[[#This Row],[Statut]]="N","Fin")))))</f>
        <v>#REF!</v>
      </c>
      <c r="N43" s="1" t="str">
        <f>IFERROR(INDEX(Tableau2[Poste],MATCH(J43,Tableau2[Code],0)),"")</f>
        <v/>
      </c>
    </row>
    <row r="44" spans="4:14" hidden="1" x14ac:dyDescent="0.3">
      <c r="D44" s="5" t="s">
        <v>267</v>
      </c>
      <c r="E44" s="1" t="s">
        <v>240</v>
      </c>
      <c r="F44" s="1" t="s">
        <v>241</v>
      </c>
      <c r="G44" s="1">
        <v>1152</v>
      </c>
      <c r="H44" s="1">
        <v>43</v>
      </c>
      <c r="I44" s="1">
        <v>0.68333332999999996</v>
      </c>
      <c r="J44" s="4" t="s">
        <v>45</v>
      </c>
      <c r="K44" s="3" t="s">
        <v>46</v>
      </c>
      <c r="L44" s="2" t="s">
        <v>229</v>
      </c>
      <c r="M44" s="1" t="e">
        <f>IF(OR([1]!Tableau1[[#This Row],[Statut]]="T",[1]!Tableau1[[#This Row],[Statut]]="O"),"Terminée",IF(L44="R","Non pointée",IF(L44="D","Début",IF(L44="F","Fin",IF([1]!Tableau1[[#This Row],[Statut]]="N","Fin")))))</f>
        <v>#REF!</v>
      </c>
      <c r="N44" s="1" t="str">
        <f>IFERROR(INDEX(Tableau2[Poste],MATCH(J44,Tableau2[Code],0)),"")</f>
        <v>Decoupe</v>
      </c>
    </row>
    <row r="45" spans="4:14" hidden="1" x14ac:dyDescent="0.3">
      <c r="D45" s="5" t="s">
        <v>267</v>
      </c>
      <c r="E45" s="1" t="s">
        <v>244</v>
      </c>
      <c r="F45" s="1" t="s">
        <v>268</v>
      </c>
      <c r="G45" s="1">
        <v>240</v>
      </c>
      <c r="H45" s="1">
        <v>240</v>
      </c>
      <c r="I45" s="1">
        <v>1.6666670000000001E-2</v>
      </c>
      <c r="J45" s="4" t="s">
        <v>269</v>
      </c>
      <c r="K45" s="3" t="s">
        <v>270</v>
      </c>
      <c r="L45" s="2" t="s">
        <v>229</v>
      </c>
      <c r="M45" s="1" t="e">
        <f>IF(OR([1]!Tableau1[[#This Row],[Statut]]="T",[1]!Tableau1[[#This Row],[Statut]]="O"),"Terminée",IF(L45="R","Non pointée",IF(L45="D","Début",IF(L45="F","Fin",IF([1]!Tableau1[[#This Row],[Statut]]="N","Fin")))))</f>
        <v>#REF!</v>
      </c>
      <c r="N45" s="1" t="str">
        <f>IFERROR(INDEX(Tableau2[Poste],MATCH(J45,Tableau2[Code],0)),"")</f>
        <v/>
      </c>
    </row>
    <row r="46" spans="4:14" hidden="1" x14ac:dyDescent="0.3">
      <c r="D46" s="5" t="s">
        <v>267</v>
      </c>
      <c r="E46" s="1" t="s">
        <v>244</v>
      </c>
      <c r="F46" s="1" t="s">
        <v>241</v>
      </c>
      <c r="G46" s="1">
        <v>240</v>
      </c>
      <c r="H46" s="1">
        <v>33</v>
      </c>
      <c r="I46" s="1">
        <v>0.7</v>
      </c>
      <c r="J46" s="4" t="s">
        <v>45</v>
      </c>
      <c r="K46" s="3" t="s">
        <v>46</v>
      </c>
      <c r="L46" s="2" t="s">
        <v>229</v>
      </c>
      <c r="M46" s="1" t="e">
        <f>IF(OR([1]!Tableau1[[#This Row],[Statut]]="T",[1]!Tableau1[[#This Row],[Statut]]="O"),"Terminée",IF(L46="R","Non pointée",IF(L46="D","Début",IF(L46="F","Fin",IF([1]!Tableau1[[#This Row],[Statut]]="N","Fin")))))</f>
        <v>#REF!</v>
      </c>
      <c r="N46" s="1" t="str">
        <f>IFERROR(INDEX(Tableau2[Poste],MATCH(J46,Tableau2[Code],0)),"")</f>
        <v>Decoupe</v>
      </c>
    </row>
    <row r="47" spans="4:14" hidden="1" x14ac:dyDescent="0.3">
      <c r="D47" s="5" t="s">
        <v>6</v>
      </c>
      <c r="E47" s="1" t="s">
        <v>258</v>
      </c>
      <c r="F47" s="1" t="s">
        <v>271</v>
      </c>
      <c r="G47" s="1">
        <v>29</v>
      </c>
      <c r="H47" s="1">
        <v>29</v>
      </c>
      <c r="I47" s="1">
        <v>4.1100000000000003</v>
      </c>
      <c r="J47" s="4" t="s">
        <v>151</v>
      </c>
      <c r="K47" s="3" t="s">
        <v>152</v>
      </c>
      <c r="L47" s="2" t="s">
        <v>0</v>
      </c>
      <c r="M47" s="1" t="e">
        <f>IF(OR([1]!Tableau1[[#This Row],[Statut]]="T",[1]!Tableau1[[#This Row],[Statut]]="O"),"Terminée",IF(L47="R","Non pointée",IF(L47="D","Début",IF(L47="F","Fin",IF([1]!Tableau1[[#This Row],[Statut]]="N","Fin")))))</f>
        <v>#REF!</v>
      </c>
      <c r="N47" s="1" t="str">
        <f>IFERROR(INDEX(Tableau2[Poste],MATCH(J47,Tableau2[Code],0)),"")</f>
        <v>Soudure</v>
      </c>
    </row>
    <row r="48" spans="4:14" hidden="1" x14ac:dyDescent="0.3">
      <c r="D48" s="5" t="s">
        <v>6</v>
      </c>
      <c r="E48" s="1" t="s">
        <v>258</v>
      </c>
      <c r="F48" s="1" t="s">
        <v>271</v>
      </c>
      <c r="G48" s="1">
        <v>29</v>
      </c>
      <c r="H48" s="1">
        <v>29</v>
      </c>
      <c r="I48" s="1">
        <v>2.94</v>
      </c>
      <c r="J48" s="4" t="s">
        <v>151</v>
      </c>
      <c r="K48" s="3" t="s">
        <v>152</v>
      </c>
      <c r="L48" s="2" t="s">
        <v>0</v>
      </c>
      <c r="M48" s="1" t="e">
        <f>IF(OR([1]!Tableau1[[#This Row],[Statut]]="T",[1]!Tableau1[[#This Row],[Statut]]="O"),"Terminée",IF(L48="R","Non pointée",IF(L48="D","Début",IF(L48="F","Fin",IF([1]!Tableau1[[#This Row],[Statut]]="N","Fin")))))</f>
        <v>#REF!</v>
      </c>
      <c r="N48" s="1" t="str">
        <f>IFERROR(INDEX(Tableau2[Poste],MATCH(J48,Tableau2[Code],0)),"")</f>
        <v>Soudure</v>
      </c>
    </row>
    <row r="49" spans="4:14" x14ac:dyDescent="0.3">
      <c r="D49" s="5" t="s">
        <v>272</v>
      </c>
      <c r="E49" s="1" t="s">
        <v>235</v>
      </c>
      <c r="F49" s="1" t="s">
        <v>233</v>
      </c>
      <c r="G49" s="1">
        <v>10</v>
      </c>
      <c r="H49" s="1">
        <v>10</v>
      </c>
      <c r="I49" s="1">
        <v>1.18333333</v>
      </c>
      <c r="J49" s="4" t="s">
        <v>88</v>
      </c>
      <c r="K49" s="3" t="s">
        <v>89</v>
      </c>
      <c r="L49" s="2" t="s">
        <v>229</v>
      </c>
      <c r="M49" s="1" t="e">
        <f>IF(OR([1]!Tableau1[[#This Row],[Statut]]="T",[1]!Tableau1[[#This Row],[Statut]]="O"),"Terminée",IF(L49="R","Non pointée",IF(L49="D","Début",IF(L49="F","Fin",IF([1]!Tableau1[[#This Row],[Statut]]="N","Fin")))))</f>
        <v>#REF!</v>
      </c>
      <c r="N49" s="1" t="str">
        <f>IFERROR(INDEX(Tableau2[Poste],MATCH(J49,Tableau2[Code],0)),"")</f>
        <v>Formage</v>
      </c>
    </row>
    <row r="50" spans="4:14" x14ac:dyDescent="0.3">
      <c r="D50" s="5" t="s">
        <v>272</v>
      </c>
      <c r="E50" s="1" t="s">
        <v>235</v>
      </c>
      <c r="F50" s="1" t="s">
        <v>273</v>
      </c>
      <c r="G50" s="1">
        <v>10</v>
      </c>
      <c r="H50" s="1">
        <v>10</v>
      </c>
      <c r="I50" s="1">
        <v>0.71666666999999995</v>
      </c>
      <c r="J50" s="4" t="s">
        <v>159</v>
      </c>
      <c r="K50" s="3" t="s">
        <v>160</v>
      </c>
      <c r="L50" s="2" t="s">
        <v>0</v>
      </c>
      <c r="M50" s="1" t="e">
        <f>IF(OR([1]!Tableau1[[#This Row],[Statut]]="T",[1]!Tableau1[[#This Row],[Statut]]="O"),"Terminée",IF(L50="R","Non pointée",IF(L50="D","Début",IF(L50="F","Fin",IF([1]!Tableau1[[#This Row],[Statut]]="N","Fin")))))</f>
        <v>#REF!</v>
      </c>
      <c r="N50" s="1" t="str">
        <f>IFERROR(INDEX(Tableau2[Poste],MATCH(J50,Tableau2[Code],0)),"")</f>
        <v>Formage</v>
      </c>
    </row>
    <row r="51" spans="4:14" x14ac:dyDescent="0.3">
      <c r="D51" s="5" t="s">
        <v>272</v>
      </c>
      <c r="E51" s="1" t="s">
        <v>16</v>
      </c>
      <c r="F51" s="1" t="s">
        <v>254</v>
      </c>
      <c r="G51" s="1">
        <v>30</v>
      </c>
      <c r="H51" s="1">
        <v>30</v>
      </c>
      <c r="I51" s="1">
        <v>1.6666666699999999</v>
      </c>
      <c r="J51" s="4" t="s">
        <v>100</v>
      </c>
      <c r="K51" s="3" t="s">
        <v>101</v>
      </c>
      <c r="L51" s="2" t="s">
        <v>229</v>
      </c>
      <c r="M51" s="1" t="e">
        <f>IF(OR([1]!Tableau1[[#This Row],[Statut]]="T",[1]!Tableau1[[#This Row],[Statut]]="O"),"Terminée",IF(L51="R","Non pointée",IF(L51="D","Début",IF(L51="F","Fin",IF([1]!Tableau1[[#This Row],[Statut]]="N","Fin")))))</f>
        <v>#REF!</v>
      </c>
      <c r="N51" s="1" t="str">
        <f>IFERROR(INDEX(Tableau2[Poste],MATCH(J51,Tableau2[Code],0)),"")</f>
        <v>Formage</v>
      </c>
    </row>
    <row r="52" spans="4:14" x14ac:dyDescent="0.3">
      <c r="D52" s="5" t="s">
        <v>272</v>
      </c>
      <c r="E52" s="1" t="s">
        <v>16</v>
      </c>
      <c r="F52" s="1" t="s">
        <v>233</v>
      </c>
      <c r="G52" s="1">
        <v>30</v>
      </c>
      <c r="H52" s="1">
        <v>30</v>
      </c>
      <c r="I52" s="1">
        <v>0.75</v>
      </c>
      <c r="J52" s="4" t="s">
        <v>94</v>
      </c>
      <c r="K52" s="3" t="s">
        <v>95</v>
      </c>
      <c r="L52" s="2" t="s">
        <v>229</v>
      </c>
      <c r="M52" s="1" t="e">
        <f>IF(OR([1]!Tableau1[[#This Row],[Statut]]="T",[1]!Tableau1[[#This Row],[Statut]]="O"),"Terminée",IF(L52="R","Non pointée",IF(L52="D","Début",IF(L52="F","Fin",IF([1]!Tableau1[[#This Row],[Statut]]="N","Fin")))))</f>
        <v>#REF!</v>
      </c>
      <c r="N52" s="1" t="str">
        <f>IFERROR(INDEX(Tableau2[Poste],MATCH(J52,Tableau2[Code],0)),"")</f>
        <v>Formage</v>
      </c>
    </row>
    <row r="53" spans="4:14" x14ac:dyDescent="0.3">
      <c r="D53" s="5" t="s">
        <v>272</v>
      </c>
      <c r="E53" s="1" t="s">
        <v>256</v>
      </c>
      <c r="F53" s="1" t="s">
        <v>254</v>
      </c>
      <c r="G53" s="1">
        <v>25</v>
      </c>
      <c r="H53" s="1">
        <v>26</v>
      </c>
      <c r="I53" s="1">
        <v>1.5</v>
      </c>
      <c r="J53" s="4" t="s">
        <v>88</v>
      </c>
      <c r="K53" s="3" t="s">
        <v>89</v>
      </c>
      <c r="L53" s="2" t="s">
        <v>229</v>
      </c>
      <c r="M53" s="1" t="e">
        <f>IF(OR([1]!Tableau1[[#This Row],[Statut]]="T",[1]!Tableau1[[#This Row],[Statut]]="O"),"Terminée",IF(L53="R","Non pointée",IF(L53="D","Début",IF(L53="F","Fin",IF([1]!Tableau1[[#This Row],[Statut]]="N","Fin")))))</f>
        <v>#REF!</v>
      </c>
      <c r="N53" s="1" t="str">
        <f>IFERROR(INDEX(Tableau2[Poste],MATCH(J53,Tableau2[Code],0)),"")</f>
        <v>Formage</v>
      </c>
    </row>
    <row r="54" spans="4:14" hidden="1" x14ac:dyDescent="0.3">
      <c r="D54" s="5" t="s">
        <v>274</v>
      </c>
      <c r="E54" s="1" t="s">
        <v>275</v>
      </c>
      <c r="F54" s="1" t="s">
        <v>276</v>
      </c>
      <c r="G54" s="1">
        <v>49</v>
      </c>
      <c r="H54" s="1">
        <v>49</v>
      </c>
      <c r="I54" s="1">
        <v>3.96666667</v>
      </c>
      <c r="J54" s="4" t="s">
        <v>125</v>
      </c>
      <c r="K54" s="3" t="s">
        <v>126</v>
      </c>
      <c r="L54" s="2" t="s">
        <v>229</v>
      </c>
      <c r="M54" s="1" t="e">
        <f>IF(OR([1]!Tableau1[[#This Row],[Statut]]="T",[1]!Tableau1[[#This Row],[Statut]]="O"),"Terminée",IF(L54="R","Non pointée",IF(L54="D","Début",IF(L54="F","Fin",IF([1]!Tableau1[[#This Row],[Statut]]="N","Fin")))))</f>
        <v>#REF!</v>
      </c>
      <c r="N54" s="1" t="str">
        <f>IFERROR(INDEX(Tableau2[Poste],MATCH(J54,Tableau2[Code],0)),"")</f>
        <v>Divers</v>
      </c>
    </row>
    <row r="55" spans="4:14" hidden="1" x14ac:dyDescent="0.3">
      <c r="D55" s="5" t="s">
        <v>277</v>
      </c>
      <c r="E55" s="1" t="s">
        <v>265</v>
      </c>
      <c r="F55" s="1" t="s">
        <v>9</v>
      </c>
      <c r="G55" s="1">
        <v>174</v>
      </c>
      <c r="H55" s="1">
        <v>174</v>
      </c>
      <c r="I55" s="1">
        <v>2.15</v>
      </c>
      <c r="J55" s="4" t="s">
        <v>161</v>
      </c>
      <c r="K55" s="3" t="s">
        <v>162</v>
      </c>
      <c r="L55" s="6" t="s">
        <v>13</v>
      </c>
      <c r="M55" s="1" t="e">
        <f>IF(OR([1]!Tableau1[[#This Row],[Statut]]="T",[1]!Tableau1[[#This Row],[Statut]]="O"),"Terminée",IF(L55="R","Non pointée",IF(L55="D","Début",IF(L55="F","Fin",IF([1]!Tableau1[[#This Row],[Statut]]="N","Fin")))))</f>
        <v>#REF!</v>
      </c>
      <c r="N55" s="1" t="str">
        <f>IFERROR(INDEX(Tableau2[Poste],MATCH(J55,Tableau2[Code],0)),"")</f>
        <v>Soudure</v>
      </c>
    </row>
    <row r="56" spans="4:14" hidden="1" x14ac:dyDescent="0.3">
      <c r="D56" s="5" t="s">
        <v>277</v>
      </c>
      <c r="E56" s="1" t="s">
        <v>265</v>
      </c>
      <c r="F56" s="1" t="s">
        <v>9</v>
      </c>
      <c r="G56" s="1">
        <v>174</v>
      </c>
      <c r="H56" s="1">
        <v>174</v>
      </c>
      <c r="I56" s="1">
        <v>1.71</v>
      </c>
      <c r="J56" s="4" t="s">
        <v>161</v>
      </c>
      <c r="K56" s="3" t="s">
        <v>162</v>
      </c>
      <c r="L56" s="6" t="s">
        <v>13</v>
      </c>
      <c r="M56" s="1" t="e">
        <f>IF(OR([1]!Tableau1[[#This Row],[Statut]]="T",[1]!Tableau1[[#This Row],[Statut]]="O"),"Terminée",IF(L56="R","Non pointée",IF(L56="D","Début",IF(L56="F","Fin",IF([1]!Tableau1[[#This Row],[Statut]]="N","Fin")))))</f>
        <v>#REF!</v>
      </c>
      <c r="N56" s="1" t="str">
        <f>IFERROR(INDEX(Tableau2[Poste],MATCH(J56,Tableau2[Code],0)),"")</f>
        <v>Soudure</v>
      </c>
    </row>
    <row r="57" spans="4:14" hidden="1" x14ac:dyDescent="0.3">
      <c r="D57" s="5" t="s">
        <v>277</v>
      </c>
      <c r="E57" s="1" t="s">
        <v>265</v>
      </c>
      <c r="F57" s="1" t="s">
        <v>3</v>
      </c>
      <c r="G57" s="1">
        <v>174</v>
      </c>
      <c r="H57" s="1">
        <v>174</v>
      </c>
      <c r="I57" s="1">
        <v>2.15</v>
      </c>
      <c r="J57" s="4" t="s">
        <v>147</v>
      </c>
      <c r="K57" s="3" t="s">
        <v>148</v>
      </c>
      <c r="L57" s="6" t="s">
        <v>13</v>
      </c>
      <c r="M57" s="1" t="e">
        <f>IF(OR([1]!Tableau1[[#This Row],[Statut]]="T",[1]!Tableau1[[#This Row],[Statut]]="O"),"Terminée",IF(L57="R","Non pointée",IF(L57="D","Début",IF(L57="F","Fin",IF([1]!Tableau1[[#This Row],[Statut]]="N","Fin")))))</f>
        <v>#REF!</v>
      </c>
      <c r="N57" s="1" t="str">
        <f>IFERROR(INDEX(Tableau2[Poste],MATCH(J57,Tableau2[Code],0)),"")</f>
        <v>Soudure</v>
      </c>
    </row>
    <row r="58" spans="4:14" hidden="1" x14ac:dyDescent="0.3">
      <c r="D58" s="5" t="s">
        <v>277</v>
      </c>
      <c r="E58" s="1" t="s">
        <v>265</v>
      </c>
      <c r="F58" s="1" t="s">
        <v>3</v>
      </c>
      <c r="G58" s="1">
        <v>174</v>
      </c>
      <c r="H58" s="1">
        <v>174</v>
      </c>
      <c r="I58" s="1">
        <v>1.71</v>
      </c>
      <c r="J58" s="4" t="s">
        <v>147</v>
      </c>
      <c r="K58" s="3" t="s">
        <v>148</v>
      </c>
      <c r="L58" s="6" t="s">
        <v>13</v>
      </c>
      <c r="M58" s="1" t="e">
        <f>IF(OR([1]!Tableau1[[#This Row],[Statut]]="T",[1]!Tableau1[[#This Row],[Statut]]="O"),"Terminée",IF(L58="R","Non pointée",IF(L58="D","Début",IF(L58="F","Fin",IF([1]!Tableau1[[#This Row],[Statut]]="N","Fin")))))</f>
        <v>#REF!</v>
      </c>
      <c r="N58" s="1" t="str">
        <f>IFERROR(INDEX(Tableau2[Poste],MATCH(J58,Tableau2[Code],0)),"")</f>
        <v>Soudure</v>
      </c>
    </row>
    <row r="59" spans="4:14" hidden="1" x14ac:dyDescent="0.3">
      <c r="D59" s="5" t="s">
        <v>278</v>
      </c>
      <c r="E59" s="1" t="s">
        <v>275</v>
      </c>
      <c r="F59" s="1" t="s">
        <v>276</v>
      </c>
      <c r="G59" s="1">
        <v>49</v>
      </c>
      <c r="H59" s="1">
        <v>49</v>
      </c>
      <c r="I59" s="1">
        <v>2.9166666700000001</v>
      </c>
      <c r="J59" s="4" t="s">
        <v>125</v>
      </c>
      <c r="K59" s="3" t="s">
        <v>126</v>
      </c>
      <c r="L59" s="2" t="s">
        <v>229</v>
      </c>
      <c r="M59" s="1" t="e">
        <f>IF(OR([1]!Tableau1[[#This Row],[Statut]]="T",[1]!Tableau1[[#This Row],[Statut]]="O"),"Terminée",IF(L59="R","Non pointée",IF(L59="D","Début",IF(L59="F","Fin",IF([1]!Tableau1[[#This Row],[Statut]]="N","Fin")))))</f>
        <v>#REF!</v>
      </c>
      <c r="N59" s="1" t="str">
        <f>IFERROR(INDEX(Tableau2[Poste],MATCH(J59,Tableau2[Code],0)),"")</f>
        <v>Divers</v>
      </c>
    </row>
    <row r="60" spans="4:14" hidden="1" x14ac:dyDescent="0.3">
      <c r="D60" s="5" t="s">
        <v>279</v>
      </c>
      <c r="E60" s="1" t="s">
        <v>222</v>
      </c>
      <c r="F60" s="1" t="s">
        <v>223</v>
      </c>
      <c r="G60" s="1">
        <v>48</v>
      </c>
      <c r="H60" s="1">
        <v>48</v>
      </c>
      <c r="I60" s="1">
        <v>7.96</v>
      </c>
      <c r="J60" s="4" t="s">
        <v>176</v>
      </c>
      <c r="K60" s="3" t="s">
        <v>177</v>
      </c>
      <c r="L60" s="2" t="s">
        <v>0</v>
      </c>
      <c r="M60" s="1" t="e">
        <f>IF(OR([1]!Tableau1[[#This Row],[Statut]]="T",[1]!Tableau1[[#This Row],[Statut]]="O"),"Terminée",IF(L60="R","Non pointée",IF(L60="D","Début",IF(L60="F","Fin",IF([1]!Tableau1[[#This Row],[Statut]]="N","Fin")))))</f>
        <v>#REF!</v>
      </c>
      <c r="N60" s="1" t="str">
        <f>IFERROR(INDEX(Tableau2[Poste],MATCH(J60,Tableau2[Code],0)),"")</f>
        <v>Soudure</v>
      </c>
    </row>
  </sheetData>
  <conditionalFormatting sqref="D4:E60">
    <cfRule type="expression" dxfId="0" priority="1">
      <formula>OR($M4="D",$M4="R")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Pointagecde">
                <anchor moveWithCells="1" sizeWithCells="1">
                  <from>
                    <xdr:col>6</xdr:col>
                    <xdr:colOff>213360</xdr:colOff>
                    <xdr:row>0</xdr:row>
                    <xdr:rowOff>99060</xdr:rowOff>
                  </from>
                  <to>
                    <xdr:col>7</xdr:col>
                    <xdr:colOff>403860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1]!definirremplissage">
                <anchor moveWithCells="1" sizeWithCells="1">
                  <from>
                    <xdr:col>7</xdr:col>
                    <xdr:colOff>495300</xdr:colOff>
                    <xdr:row>0</xdr:row>
                    <xdr:rowOff>83820</xdr:rowOff>
                  </from>
                  <to>
                    <xdr:col>8</xdr:col>
                    <xdr:colOff>693420</xdr:colOff>
                    <xdr:row>1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C2AFA-261B-4BB8-8B70-90514E1ADF1E}">
  <sheetPr codeName="Feuil2"/>
  <dimension ref="A1:I107"/>
  <sheetViews>
    <sheetView workbookViewId="0">
      <selection activeCell="A12" sqref="A12"/>
    </sheetView>
  </sheetViews>
  <sheetFormatPr baseColWidth="10" defaultRowHeight="14.4" x14ac:dyDescent="0.3"/>
  <cols>
    <col min="1" max="1" width="26.5546875" bestFit="1" customWidth="1"/>
    <col min="2" max="2" width="37.44140625" bestFit="1" customWidth="1"/>
  </cols>
  <sheetData>
    <row r="1" spans="1:9" x14ac:dyDescent="0.3">
      <c r="A1" s="20" t="s">
        <v>32</v>
      </c>
    </row>
    <row r="2" spans="1:9" x14ac:dyDescent="0.3">
      <c r="A2" s="20"/>
      <c r="D2" t="s">
        <v>1</v>
      </c>
      <c r="E2" t="s">
        <v>36</v>
      </c>
      <c r="F2" t="s">
        <v>84</v>
      </c>
      <c r="G2" t="s">
        <v>87</v>
      </c>
      <c r="H2" t="s">
        <v>136</v>
      </c>
      <c r="I2" t="s">
        <v>112</v>
      </c>
    </row>
    <row r="3" spans="1:9" x14ac:dyDescent="0.3">
      <c r="A3" s="20"/>
    </row>
    <row r="4" spans="1:9" x14ac:dyDescent="0.3">
      <c r="A4" s="20"/>
    </row>
    <row r="5" spans="1:9" x14ac:dyDescent="0.3">
      <c r="A5" s="20" t="s">
        <v>33</v>
      </c>
      <c r="B5" t="s">
        <v>24</v>
      </c>
      <c r="C5" t="s">
        <v>34</v>
      </c>
    </row>
    <row r="6" spans="1:9" x14ac:dyDescent="0.3">
      <c r="A6" s="20">
        <v>12538</v>
      </c>
      <c r="B6" t="s">
        <v>35</v>
      </c>
      <c r="C6" t="s">
        <v>36</v>
      </c>
    </row>
    <row r="7" spans="1:9" x14ac:dyDescent="0.3">
      <c r="A7" s="20">
        <v>12540</v>
      </c>
      <c r="B7" t="s">
        <v>37</v>
      </c>
      <c r="C7" t="s">
        <v>36</v>
      </c>
    </row>
    <row r="8" spans="1:9" x14ac:dyDescent="0.3">
      <c r="A8" s="20">
        <v>12541</v>
      </c>
      <c r="B8" t="s">
        <v>38</v>
      </c>
      <c r="C8" t="s">
        <v>36</v>
      </c>
    </row>
    <row r="9" spans="1:9" x14ac:dyDescent="0.3">
      <c r="A9" s="20">
        <v>12542</v>
      </c>
      <c r="B9" t="s">
        <v>39</v>
      </c>
      <c r="C9" t="s">
        <v>36</v>
      </c>
    </row>
    <row r="10" spans="1:9" x14ac:dyDescent="0.3">
      <c r="A10" s="20">
        <v>12543</v>
      </c>
      <c r="B10" t="s">
        <v>40</v>
      </c>
      <c r="C10" t="s">
        <v>36</v>
      </c>
    </row>
    <row r="11" spans="1:9" x14ac:dyDescent="0.3">
      <c r="A11" s="20">
        <v>12544</v>
      </c>
      <c r="B11" t="s">
        <v>41</v>
      </c>
      <c r="C11" t="s">
        <v>36</v>
      </c>
    </row>
    <row r="12" spans="1:9" x14ac:dyDescent="0.3">
      <c r="A12" s="20">
        <v>12545</v>
      </c>
      <c r="B12" t="s">
        <v>42</v>
      </c>
      <c r="C12" t="s">
        <v>36</v>
      </c>
    </row>
    <row r="13" spans="1:9" x14ac:dyDescent="0.3">
      <c r="A13" s="20">
        <v>12547</v>
      </c>
      <c r="B13" t="s">
        <v>43</v>
      </c>
      <c r="C13" t="s">
        <v>36</v>
      </c>
    </row>
    <row r="14" spans="1:9" x14ac:dyDescent="0.3">
      <c r="A14" s="20">
        <v>12548</v>
      </c>
      <c r="B14" t="s">
        <v>44</v>
      </c>
      <c r="C14" t="s">
        <v>36</v>
      </c>
    </row>
    <row r="15" spans="1:9" x14ac:dyDescent="0.3">
      <c r="A15" s="20" t="s">
        <v>45</v>
      </c>
      <c r="B15" t="s">
        <v>46</v>
      </c>
      <c r="C15" t="s">
        <v>36</v>
      </c>
    </row>
    <row r="16" spans="1:9" x14ac:dyDescent="0.3">
      <c r="A16" s="20" t="s">
        <v>19</v>
      </c>
      <c r="B16" t="s">
        <v>18</v>
      </c>
      <c r="C16" t="s">
        <v>36</v>
      </c>
    </row>
    <row r="17" spans="1:3" x14ac:dyDescent="0.3">
      <c r="A17" s="20" t="s">
        <v>47</v>
      </c>
      <c r="B17" t="s">
        <v>48</v>
      </c>
      <c r="C17" t="s">
        <v>36</v>
      </c>
    </row>
    <row r="18" spans="1:3" x14ac:dyDescent="0.3">
      <c r="A18" s="20" t="s">
        <v>49</v>
      </c>
      <c r="B18" t="s">
        <v>50</v>
      </c>
      <c r="C18" t="s">
        <v>36</v>
      </c>
    </row>
    <row r="19" spans="1:3" x14ac:dyDescent="0.3">
      <c r="A19" s="20" t="s">
        <v>51</v>
      </c>
      <c r="B19" t="s">
        <v>52</v>
      </c>
      <c r="C19" t="s">
        <v>36</v>
      </c>
    </row>
    <row r="20" spans="1:3" x14ac:dyDescent="0.3">
      <c r="A20" s="20" t="s">
        <v>53</v>
      </c>
      <c r="B20" t="s">
        <v>54</v>
      </c>
      <c r="C20" t="s">
        <v>36</v>
      </c>
    </row>
    <row r="21" spans="1:3" x14ac:dyDescent="0.3">
      <c r="A21" s="20">
        <v>12557</v>
      </c>
      <c r="B21" t="s">
        <v>55</v>
      </c>
      <c r="C21" t="s">
        <v>36</v>
      </c>
    </row>
    <row r="22" spans="1:3" x14ac:dyDescent="0.3">
      <c r="A22" s="20">
        <v>12558</v>
      </c>
      <c r="B22" t="s">
        <v>20</v>
      </c>
      <c r="C22" t="s">
        <v>36</v>
      </c>
    </row>
    <row r="23" spans="1:3" x14ac:dyDescent="0.3">
      <c r="A23" s="20" t="s">
        <v>56</v>
      </c>
      <c r="B23" t="s">
        <v>57</v>
      </c>
      <c r="C23" t="s">
        <v>36</v>
      </c>
    </row>
    <row r="24" spans="1:3" x14ac:dyDescent="0.3">
      <c r="A24" s="20" t="s">
        <v>58</v>
      </c>
      <c r="B24" t="s">
        <v>59</v>
      </c>
      <c r="C24" t="s">
        <v>36</v>
      </c>
    </row>
    <row r="25" spans="1:3" x14ac:dyDescent="0.3">
      <c r="A25" s="20" t="s">
        <v>60</v>
      </c>
      <c r="B25" t="s">
        <v>61</v>
      </c>
      <c r="C25" t="s">
        <v>36</v>
      </c>
    </row>
    <row r="26" spans="1:3" x14ac:dyDescent="0.3">
      <c r="A26" s="20" t="s">
        <v>62</v>
      </c>
      <c r="B26" t="s">
        <v>63</v>
      </c>
      <c r="C26" t="s">
        <v>36</v>
      </c>
    </row>
    <row r="27" spans="1:3" x14ac:dyDescent="0.3">
      <c r="A27" s="20" t="s">
        <v>64</v>
      </c>
      <c r="B27" t="s">
        <v>65</v>
      </c>
      <c r="C27" t="s">
        <v>36</v>
      </c>
    </row>
    <row r="28" spans="1:3" x14ac:dyDescent="0.3">
      <c r="A28" s="20" t="s">
        <v>66</v>
      </c>
      <c r="B28" t="s">
        <v>67</v>
      </c>
      <c r="C28" t="s">
        <v>36</v>
      </c>
    </row>
    <row r="29" spans="1:3" x14ac:dyDescent="0.3">
      <c r="A29" s="20">
        <v>12567</v>
      </c>
      <c r="B29" t="s">
        <v>68</v>
      </c>
      <c r="C29" t="s">
        <v>36</v>
      </c>
    </row>
    <row r="30" spans="1:3" x14ac:dyDescent="0.3">
      <c r="A30" s="20">
        <v>12568</v>
      </c>
      <c r="B30" t="s">
        <v>69</v>
      </c>
      <c r="C30" t="s">
        <v>36</v>
      </c>
    </row>
    <row r="31" spans="1:3" x14ac:dyDescent="0.3">
      <c r="A31" s="20">
        <v>12569</v>
      </c>
      <c r="B31" t="s">
        <v>70</v>
      </c>
      <c r="C31" t="s">
        <v>36</v>
      </c>
    </row>
    <row r="32" spans="1:3" x14ac:dyDescent="0.3">
      <c r="A32" s="20" t="s">
        <v>71</v>
      </c>
      <c r="B32" t="s">
        <v>72</v>
      </c>
      <c r="C32" t="s">
        <v>36</v>
      </c>
    </row>
    <row r="33" spans="1:3" x14ac:dyDescent="0.3">
      <c r="A33" s="20">
        <v>12575</v>
      </c>
      <c r="B33" t="s">
        <v>73</v>
      </c>
      <c r="C33" t="s">
        <v>36</v>
      </c>
    </row>
    <row r="34" spans="1:3" x14ac:dyDescent="0.3">
      <c r="A34" s="20">
        <v>12580</v>
      </c>
      <c r="B34" t="s">
        <v>74</v>
      </c>
      <c r="C34" t="s">
        <v>36</v>
      </c>
    </row>
    <row r="35" spans="1:3" x14ac:dyDescent="0.3">
      <c r="A35" s="20">
        <v>12585</v>
      </c>
      <c r="B35" t="s">
        <v>75</v>
      </c>
      <c r="C35" t="s">
        <v>36</v>
      </c>
    </row>
    <row r="36" spans="1:3" x14ac:dyDescent="0.3">
      <c r="A36" s="20">
        <v>12589</v>
      </c>
      <c r="B36" t="s">
        <v>76</v>
      </c>
      <c r="C36" t="s">
        <v>36</v>
      </c>
    </row>
    <row r="37" spans="1:3" x14ac:dyDescent="0.3">
      <c r="A37" s="20" t="s">
        <v>77</v>
      </c>
      <c r="B37" t="s">
        <v>78</v>
      </c>
      <c r="C37" t="s">
        <v>36</v>
      </c>
    </row>
    <row r="38" spans="1:3" x14ac:dyDescent="0.3">
      <c r="A38" s="20">
        <v>12595</v>
      </c>
      <c r="B38" t="s">
        <v>79</v>
      </c>
      <c r="C38" t="s">
        <v>36</v>
      </c>
    </row>
    <row r="39" spans="1:3" x14ac:dyDescent="0.3">
      <c r="A39" s="20" t="s">
        <v>15</v>
      </c>
      <c r="B39" t="s">
        <v>14</v>
      </c>
      <c r="C39" t="s">
        <v>36</v>
      </c>
    </row>
    <row r="40" spans="1:3" x14ac:dyDescent="0.3">
      <c r="A40" s="20" t="s">
        <v>80</v>
      </c>
      <c r="B40" t="s">
        <v>81</v>
      </c>
      <c r="C40" t="s">
        <v>36</v>
      </c>
    </row>
    <row r="41" spans="1:3" x14ac:dyDescent="0.3">
      <c r="A41" s="20" t="s">
        <v>82</v>
      </c>
      <c r="B41" t="s">
        <v>83</v>
      </c>
      <c r="C41" t="s">
        <v>84</v>
      </c>
    </row>
    <row r="42" spans="1:3" x14ac:dyDescent="0.3">
      <c r="A42" s="20" t="s">
        <v>85</v>
      </c>
      <c r="B42" t="s">
        <v>86</v>
      </c>
      <c r="C42" t="s">
        <v>87</v>
      </c>
    </row>
    <row r="43" spans="1:3" x14ac:dyDescent="0.3">
      <c r="A43" s="20" t="s">
        <v>88</v>
      </c>
      <c r="B43" t="s">
        <v>89</v>
      </c>
      <c r="C43" t="s">
        <v>87</v>
      </c>
    </row>
    <row r="44" spans="1:3" x14ac:dyDescent="0.3">
      <c r="A44" s="20" t="s">
        <v>90</v>
      </c>
      <c r="B44" t="s">
        <v>91</v>
      </c>
      <c r="C44" t="s">
        <v>87</v>
      </c>
    </row>
    <row r="45" spans="1:3" x14ac:dyDescent="0.3">
      <c r="A45" s="20" t="s">
        <v>92</v>
      </c>
      <c r="B45" t="s">
        <v>93</v>
      </c>
      <c r="C45" t="s">
        <v>87</v>
      </c>
    </row>
    <row r="46" spans="1:3" x14ac:dyDescent="0.3">
      <c r="A46" s="20" t="s">
        <v>94</v>
      </c>
      <c r="B46" t="s">
        <v>95</v>
      </c>
      <c r="C46" t="s">
        <v>87</v>
      </c>
    </row>
    <row r="47" spans="1:3" x14ac:dyDescent="0.3">
      <c r="A47" s="20" t="s">
        <v>96</v>
      </c>
      <c r="B47" t="s">
        <v>97</v>
      </c>
      <c r="C47" t="s">
        <v>87</v>
      </c>
    </row>
    <row r="48" spans="1:3" x14ac:dyDescent="0.3">
      <c r="A48" s="20" t="s">
        <v>98</v>
      </c>
      <c r="B48" t="s">
        <v>99</v>
      </c>
      <c r="C48" t="s">
        <v>87</v>
      </c>
    </row>
    <row r="49" spans="1:3" x14ac:dyDescent="0.3">
      <c r="A49" s="20" t="s">
        <v>100</v>
      </c>
      <c r="B49" t="s">
        <v>101</v>
      </c>
      <c r="C49" t="s">
        <v>87</v>
      </c>
    </row>
    <row r="50" spans="1:3" x14ac:dyDescent="0.3">
      <c r="A50" s="20" t="s">
        <v>102</v>
      </c>
      <c r="B50" t="s">
        <v>103</v>
      </c>
      <c r="C50" t="s">
        <v>87</v>
      </c>
    </row>
    <row r="51" spans="1:3" x14ac:dyDescent="0.3">
      <c r="A51" s="20" t="s">
        <v>104</v>
      </c>
      <c r="B51" t="s">
        <v>105</v>
      </c>
      <c r="C51" t="s">
        <v>87</v>
      </c>
    </row>
    <row r="52" spans="1:3" x14ac:dyDescent="0.3">
      <c r="A52" s="20" t="s">
        <v>106</v>
      </c>
      <c r="B52" t="s">
        <v>107</v>
      </c>
      <c r="C52" t="s">
        <v>87</v>
      </c>
    </row>
    <row r="53" spans="1:3" x14ac:dyDescent="0.3">
      <c r="A53" s="20" t="s">
        <v>108</v>
      </c>
      <c r="B53" t="s">
        <v>109</v>
      </c>
      <c r="C53" t="s">
        <v>87</v>
      </c>
    </row>
    <row r="54" spans="1:3" x14ac:dyDescent="0.3">
      <c r="A54" s="20" t="s">
        <v>110</v>
      </c>
      <c r="B54" t="s">
        <v>111</v>
      </c>
      <c r="C54" t="s">
        <v>112</v>
      </c>
    </row>
    <row r="55" spans="1:3" x14ac:dyDescent="0.3">
      <c r="A55" s="20" t="s">
        <v>113</v>
      </c>
      <c r="B55" t="s">
        <v>114</v>
      </c>
      <c r="C55" t="s">
        <v>112</v>
      </c>
    </row>
    <row r="56" spans="1:3" x14ac:dyDescent="0.3">
      <c r="A56" s="20" t="s">
        <v>115</v>
      </c>
      <c r="B56" t="s">
        <v>116</v>
      </c>
      <c r="C56" t="s">
        <v>112</v>
      </c>
    </row>
    <row r="57" spans="1:3" x14ac:dyDescent="0.3">
      <c r="A57" s="20" t="s">
        <v>117</v>
      </c>
      <c r="B57" t="s">
        <v>118</v>
      </c>
      <c r="C57" t="s">
        <v>112</v>
      </c>
    </row>
    <row r="58" spans="1:3" x14ac:dyDescent="0.3">
      <c r="A58" s="20" t="s">
        <v>119</v>
      </c>
      <c r="B58" t="s">
        <v>120</v>
      </c>
      <c r="C58" t="s">
        <v>112</v>
      </c>
    </row>
    <row r="59" spans="1:3" x14ac:dyDescent="0.3">
      <c r="A59" s="20" t="s">
        <v>121</v>
      </c>
      <c r="B59" t="s">
        <v>122</v>
      </c>
      <c r="C59" t="s">
        <v>112</v>
      </c>
    </row>
    <row r="60" spans="1:3" x14ac:dyDescent="0.3">
      <c r="A60" s="20" t="s">
        <v>123</v>
      </c>
      <c r="B60" t="s">
        <v>124</v>
      </c>
      <c r="C60" t="s">
        <v>112</v>
      </c>
    </row>
    <row r="61" spans="1:3" x14ac:dyDescent="0.3">
      <c r="A61" s="20" t="s">
        <v>125</v>
      </c>
      <c r="B61" t="s">
        <v>126</v>
      </c>
      <c r="C61" t="s">
        <v>112</v>
      </c>
    </row>
    <row r="62" spans="1:3" x14ac:dyDescent="0.3">
      <c r="A62" s="20" t="s">
        <v>127</v>
      </c>
      <c r="B62" t="s">
        <v>128</v>
      </c>
      <c r="C62" t="s">
        <v>112</v>
      </c>
    </row>
    <row r="63" spans="1:3" x14ac:dyDescent="0.3">
      <c r="A63" s="20" t="s">
        <v>129</v>
      </c>
      <c r="B63" t="s">
        <v>130</v>
      </c>
      <c r="C63" t="s">
        <v>112</v>
      </c>
    </row>
    <row r="64" spans="1:3" x14ac:dyDescent="0.3">
      <c r="A64" s="20" t="s">
        <v>131</v>
      </c>
      <c r="B64" t="s">
        <v>132</v>
      </c>
      <c r="C64" t="s">
        <v>112</v>
      </c>
    </row>
    <row r="65" spans="1:3" x14ac:dyDescent="0.3">
      <c r="A65" s="20" t="s">
        <v>2</v>
      </c>
      <c r="B65" t="s">
        <v>1</v>
      </c>
      <c r="C65" t="s">
        <v>133</v>
      </c>
    </row>
    <row r="66" spans="1:3" x14ac:dyDescent="0.3">
      <c r="A66" s="20" t="s">
        <v>134</v>
      </c>
      <c r="B66" t="s">
        <v>135</v>
      </c>
      <c r="C66" t="s">
        <v>136</v>
      </c>
    </row>
    <row r="67" spans="1:3" x14ac:dyDescent="0.3">
      <c r="A67" s="20" t="s">
        <v>137</v>
      </c>
      <c r="B67" t="s">
        <v>138</v>
      </c>
      <c r="C67" t="s">
        <v>136</v>
      </c>
    </row>
    <row r="68" spans="1:3" x14ac:dyDescent="0.3">
      <c r="A68" s="20" t="s">
        <v>139</v>
      </c>
      <c r="B68" t="s">
        <v>140</v>
      </c>
      <c r="C68" t="s">
        <v>112</v>
      </c>
    </row>
    <row r="69" spans="1:3" x14ac:dyDescent="0.3">
      <c r="A69" s="20" t="s">
        <v>141</v>
      </c>
      <c r="B69" t="s">
        <v>142</v>
      </c>
      <c r="C69" t="s">
        <v>112</v>
      </c>
    </row>
    <row r="70" spans="1:3" x14ac:dyDescent="0.3">
      <c r="A70" s="20" t="s">
        <v>143</v>
      </c>
      <c r="B70" t="s">
        <v>144</v>
      </c>
      <c r="C70" t="s">
        <v>112</v>
      </c>
    </row>
    <row r="71" spans="1:3" x14ac:dyDescent="0.3">
      <c r="A71" s="20" t="s">
        <v>145</v>
      </c>
      <c r="B71" t="s">
        <v>146</v>
      </c>
      <c r="C71" t="s">
        <v>112</v>
      </c>
    </row>
    <row r="72" spans="1:3" x14ac:dyDescent="0.3">
      <c r="A72" s="20" t="s">
        <v>147</v>
      </c>
      <c r="B72" t="s">
        <v>148</v>
      </c>
      <c r="C72" t="s">
        <v>84</v>
      </c>
    </row>
    <row r="73" spans="1:3" x14ac:dyDescent="0.3">
      <c r="A73" s="20" t="s">
        <v>149</v>
      </c>
      <c r="B73" t="s">
        <v>150</v>
      </c>
      <c r="C73" t="s">
        <v>84</v>
      </c>
    </row>
    <row r="74" spans="1:3" x14ac:dyDescent="0.3">
      <c r="A74" s="20" t="s">
        <v>151</v>
      </c>
      <c r="B74" t="s">
        <v>152</v>
      </c>
      <c r="C74" t="s">
        <v>84</v>
      </c>
    </row>
    <row r="75" spans="1:3" x14ac:dyDescent="0.3">
      <c r="A75" s="20" t="s">
        <v>153</v>
      </c>
      <c r="B75" t="s">
        <v>154</v>
      </c>
      <c r="C75" t="s">
        <v>84</v>
      </c>
    </row>
    <row r="76" spans="1:3" x14ac:dyDescent="0.3">
      <c r="A76" s="20" t="s">
        <v>155</v>
      </c>
      <c r="B76" t="s">
        <v>156</v>
      </c>
      <c r="C76" t="s">
        <v>87</v>
      </c>
    </row>
    <row r="77" spans="1:3" x14ac:dyDescent="0.3">
      <c r="A77" s="20" t="s">
        <v>157</v>
      </c>
      <c r="B77" t="s">
        <v>158</v>
      </c>
      <c r="C77" t="s">
        <v>87</v>
      </c>
    </row>
    <row r="78" spans="1:3" x14ac:dyDescent="0.3">
      <c r="A78" s="20" t="s">
        <v>159</v>
      </c>
      <c r="B78" t="s">
        <v>160</v>
      </c>
      <c r="C78" t="s">
        <v>87</v>
      </c>
    </row>
    <row r="79" spans="1:3" x14ac:dyDescent="0.3">
      <c r="A79" s="20" t="s">
        <v>161</v>
      </c>
      <c r="B79" t="s">
        <v>162</v>
      </c>
      <c r="C79" t="s">
        <v>84</v>
      </c>
    </row>
    <row r="80" spans="1:3" x14ac:dyDescent="0.3">
      <c r="A80" s="20" t="s">
        <v>163</v>
      </c>
      <c r="B80" t="s">
        <v>164</v>
      </c>
      <c r="C80" t="s">
        <v>84</v>
      </c>
    </row>
    <row r="81" spans="1:3" x14ac:dyDescent="0.3">
      <c r="A81" s="20" t="s">
        <v>8</v>
      </c>
      <c r="B81" t="s">
        <v>7</v>
      </c>
      <c r="C81" t="s">
        <v>84</v>
      </c>
    </row>
    <row r="82" spans="1:3" x14ac:dyDescent="0.3">
      <c r="A82" s="20" t="s">
        <v>165</v>
      </c>
      <c r="B82" t="s">
        <v>166</v>
      </c>
      <c r="C82" t="s">
        <v>84</v>
      </c>
    </row>
    <row r="83" spans="1:3" x14ac:dyDescent="0.3">
      <c r="A83" s="20" t="s">
        <v>167</v>
      </c>
      <c r="B83" t="s">
        <v>168</v>
      </c>
      <c r="C83" t="s">
        <v>112</v>
      </c>
    </row>
    <row r="84" spans="1:3" x14ac:dyDescent="0.3">
      <c r="A84" s="20" t="s">
        <v>169</v>
      </c>
      <c r="B84" t="s">
        <v>170</v>
      </c>
      <c r="C84" t="s">
        <v>84</v>
      </c>
    </row>
    <row r="85" spans="1:3" x14ac:dyDescent="0.3">
      <c r="A85" s="20" t="s">
        <v>171</v>
      </c>
      <c r="B85" t="s">
        <v>172</v>
      </c>
      <c r="C85" t="s">
        <v>84</v>
      </c>
    </row>
    <row r="86" spans="1:3" x14ac:dyDescent="0.3">
      <c r="A86" s="20" t="s">
        <v>173</v>
      </c>
      <c r="B86" t="s">
        <v>174</v>
      </c>
      <c r="C86" t="s">
        <v>84</v>
      </c>
    </row>
    <row r="87" spans="1:3" x14ac:dyDescent="0.3">
      <c r="A87" s="20">
        <v>27510</v>
      </c>
      <c r="B87" t="s">
        <v>175</v>
      </c>
      <c r="C87" t="s">
        <v>84</v>
      </c>
    </row>
    <row r="88" spans="1:3" x14ac:dyDescent="0.3">
      <c r="A88" s="20">
        <v>27520</v>
      </c>
      <c r="B88" t="s">
        <v>5</v>
      </c>
      <c r="C88" t="s">
        <v>84</v>
      </c>
    </row>
    <row r="89" spans="1:3" x14ac:dyDescent="0.3">
      <c r="A89" s="20" t="s">
        <v>176</v>
      </c>
      <c r="B89" t="s">
        <v>177</v>
      </c>
      <c r="C89" t="s">
        <v>84</v>
      </c>
    </row>
    <row r="90" spans="1:3" x14ac:dyDescent="0.3">
      <c r="A90" s="20" t="s">
        <v>178</v>
      </c>
      <c r="B90" t="s">
        <v>179</v>
      </c>
      <c r="C90" t="s">
        <v>84</v>
      </c>
    </row>
    <row r="91" spans="1:3" x14ac:dyDescent="0.3">
      <c r="A91" s="20" t="s">
        <v>180</v>
      </c>
      <c r="B91" t="s">
        <v>181</v>
      </c>
      <c r="C91" t="s">
        <v>84</v>
      </c>
    </row>
    <row r="92" spans="1:3" x14ac:dyDescent="0.3">
      <c r="A92" s="20" t="s">
        <v>182</v>
      </c>
      <c r="B92" t="s">
        <v>183</v>
      </c>
      <c r="C92" t="s">
        <v>84</v>
      </c>
    </row>
    <row r="93" spans="1:3" x14ac:dyDescent="0.3">
      <c r="A93" s="20" t="s">
        <v>11</v>
      </c>
      <c r="B93" t="s">
        <v>10</v>
      </c>
      <c r="C93" t="s">
        <v>84</v>
      </c>
    </row>
    <row r="94" spans="1:3" x14ac:dyDescent="0.3">
      <c r="A94" s="20" t="s">
        <v>184</v>
      </c>
      <c r="B94" t="s">
        <v>185</v>
      </c>
      <c r="C94" t="s">
        <v>84</v>
      </c>
    </row>
    <row r="95" spans="1:3" x14ac:dyDescent="0.3">
      <c r="A95" s="20" t="s">
        <v>186</v>
      </c>
      <c r="B95" t="s">
        <v>187</v>
      </c>
      <c r="C95" t="s">
        <v>84</v>
      </c>
    </row>
    <row r="96" spans="1:3" x14ac:dyDescent="0.3">
      <c r="A96" s="20" t="s">
        <v>188</v>
      </c>
      <c r="B96" t="s">
        <v>189</v>
      </c>
      <c r="C96" t="s">
        <v>84</v>
      </c>
    </row>
    <row r="97" spans="1:3" x14ac:dyDescent="0.3">
      <c r="A97" s="20" t="s">
        <v>190</v>
      </c>
      <c r="B97" t="s">
        <v>191</v>
      </c>
      <c r="C97" t="s">
        <v>84</v>
      </c>
    </row>
    <row r="98" spans="1:3" x14ac:dyDescent="0.3">
      <c r="A98" s="20" t="s">
        <v>192</v>
      </c>
      <c r="B98" t="s">
        <v>193</v>
      </c>
      <c r="C98" t="s">
        <v>84</v>
      </c>
    </row>
    <row r="99" spans="1:3" x14ac:dyDescent="0.3">
      <c r="A99" s="20" t="s">
        <v>194</v>
      </c>
      <c r="B99" t="s">
        <v>195</v>
      </c>
      <c r="C99" t="s">
        <v>84</v>
      </c>
    </row>
    <row r="100" spans="1:3" x14ac:dyDescent="0.3">
      <c r="A100" s="20" t="s">
        <v>196</v>
      </c>
      <c r="B100" t="s">
        <v>197</v>
      </c>
      <c r="C100" t="s">
        <v>84</v>
      </c>
    </row>
    <row r="101" spans="1:3" x14ac:dyDescent="0.3">
      <c r="A101" s="20" t="s">
        <v>198</v>
      </c>
      <c r="B101" t="s">
        <v>199</v>
      </c>
      <c r="C101" t="s">
        <v>84</v>
      </c>
    </row>
    <row r="102" spans="1:3" x14ac:dyDescent="0.3">
      <c r="A102" s="20" t="s">
        <v>200</v>
      </c>
      <c r="B102" t="s">
        <v>201</v>
      </c>
      <c r="C102" t="s">
        <v>84</v>
      </c>
    </row>
    <row r="103" spans="1:3" x14ac:dyDescent="0.3">
      <c r="A103" s="20" t="s">
        <v>202</v>
      </c>
      <c r="B103" t="s">
        <v>203</v>
      </c>
      <c r="C103" t="s">
        <v>84</v>
      </c>
    </row>
    <row r="104" spans="1:3" x14ac:dyDescent="0.3">
      <c r="A104" s="20" t="s">
        <v>204</v>
      </c>
      <c r="B104" t="s">
        <v>205</v>
      </c>
      <c r="C104" t="s">
        <v>84</v>
      </c>
    </row>
    <row r="105" spans="1:3" x14ac:dyDescent="0.3">
      <c r="A105" s="20" t="s">
        <v>206</v>
      </c>
      <c r="B105" t="s">
        <v>207</v>
      </c>
      <c r="C105" t="s">
        <v>84</v>
      </c>
    </row>
    <row r="106" spans="1:3" x14ac:dyDescent="0.3">
      <c r="A106" s="20" t="s">
        <v>208</v>
      </c>
      <c r="B106" t="s">
        <v>209</v>
      </c>
      <c r="C106" t="s">
        <v>84</v>
      </c>
    </row>
    <row r="107" spans="1:3" x14ac:dyDescent="0.3">
      <c r="A107" s="20" t="s">
        <v>210</v>
      </c>
      <c r="B107" t="s">
        <v>211</v>
      </c>
      <c r="C107" t="s">
        <v>84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POINTAGE</vt:lpstr>
      <vt:lpstr>POSTE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CAO1</dc:creator>
  <cp:lastModifiedBy>JoDan</cp:lastModifiedBy>
  <dcterms:created xsi:type="dcterms:W3CDTF">2022-05-05T06:44:11Z</dcterms:created>
  <dcterms:modified xsi:type="dcterms:W3CDTF">2022-05-09T14:26:49Z</dcterms:modified>
</cp:coreProperties>
</file>