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42D6C17B-97F7-47F5-8773-A4726CF46D94}" xr6:coauthVersionLast="47" xr6:coauthVersionMax="47" xr10:uidLastSave="{00000000-0000-0000-0000-000000000000}"/>
  <bookViews>
    <workbookView xWindow="-108" yWindow="-108" windowWidth="23256" windowHeight="12576" xr2:uid="{B66C0F5D-FB4C-4ABF-B21D-EDC5DB3DA2C7}"/>
  </bookViews>
  <sheets>
    <sheet name="Planning" sheetId="1" r:id="rId1"/>
    <sheet name="Absences" sheetId="3" r:id="rId2"/>
    <sheet name="Paramètres" sheetId="2" r:id="rId3"/>
  </sheets>
  <definedNames>
    <definedName name="_Annee">Planning!$B$2</definedName>
    <definedName name="_Feries">t_Feries[Date]</definedName>
    <definedName name="_Mois">Planning!$B$3</definedName>
    <definedName name="l_Code_Absence">t_Type_Absence[Code]</definedName>
    <definedName name="l_Employe">t_Employe[Employé]</definedName>
    <definedName name="l_Mois">t_Mois[Mois]</definedName>
    <definedName name="l_Type_Absence">t_Type_Absence[Absence type]</definedName>
    <definedName name="Week1">Planning!$C$2:$F$3</definedName>
    <definedName name="_xlnm.Print_Area" localSheetId="0">Planning!$B$2:$AG$36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3" l="1"/>
  <c r="F9" i="3" l="1"/>
  <c r="F8" i="3"/>
  <c r="F7" i="3"/>
  <c r="F6" i="3"/>
  <c r="F5" i="3"/>
  <c r="F4" i="3"/>
  <c r="F3" i="3"/>
  <c r="C5" i="1"/>
  <c r="E3" i="2"/>
  <c r="E15" i="2"/>
  <c r="E14" i="2"/>
  <c r="E13" i="2"/>
  <c r="E12" i="2"/>
  <c r="E11" i="2"/>
  <c r="E7" i="2"/>
  <c r="E6" i="2"/>
  <c r="E4" i="2"/>
  <c r="E8" i="2" s="1"/>
  <c r="C4" i="1" l="1"/>
  <c r="D5" i="1"/>
  <c r="E5" i="2"/>
  <c r="E9" i="2"/>
  <c r="E10" i="2"/>
  <c r="C17" i="1" s="1" a="1"/>
  <c r="C17" i="1" s="1"/>
  <c r="C11" i="1" l="1" a="1"/>
  <c r="C11" i="1" s="1"/>
  <c r="C8" i="1" a="1"/>
  <c r="C8" i="1" s="1"/>
  <c r="C7" i="1" a="1"/>
  <c r="C7" i="1" s="1"/>
  <c r="C10" i="1" a="1"/>
  <c r="C10" i="1" s="1"/>
  <c r="C6" i="1" a="1"/>
  <c r="C6" i="1" s="1"/>
  <c r="C13" i="1" a="1"/>
  <c r="C13" i="1" s="1"/>
  <c r="C12" i="1" a="1"/>
  <c r="C12" i="1" s="1"/>
  <c r="C14" i="1" a="1"/>
  <c r="C14" i="1" s="1"/>
  <c r="C9" i="1" a="1"/>
  <c r="C9" i="1" s="1"/>
  <c r="C16" i="1" a="1"/>
  <c r="C16" i="1" s="1"/>
  <c r="C15" i="1" a="1"/>
  <c r="C15" i="1" s="1"/>
  <c r="E5" i="1"/>
  <c r="D16" i="1" a="1"/>
  <c r="D16" i="1" s="1"/>
  <c r="D13" i="1" a="1"/>
  <c r="D13" i="1" s="1"/>
  <c r="D9" i="1" a="1"/>
  <c r="D9" i="1" s="1"/>
  <c r="D17" i="1" a="1"/>
  <c r="D17" i="1" s="1"/>
  <c r="D14" i="1" a="1"/>
  <c r="D14" i="1" s="1"/>
  <c r="D15" i="1" a="1"/>
  <c r="D15" i="1" s="1"/>
  <c r="D11" i="1" a="1"/>
  <c r="D11" i="1" s="1"/>
  <c r="D7" i="1" a="1"/>
  <c r="D7" i="1" s="1"/>
  <c r="D4" i="1"/>
  <c r="D12" i="1" a="1"/>
  <c r="D12" i="1" s="1"/>
  <c r="D8" i="1" a="1"/>
  <c r="D8" i="1" s="1"/>
  <c r="D10" i="1" a="1"/>
  <c r="D10" i="1" s="1"/>
  <c r="D6" i="1" a="1"/>
  <c r="D6" i="1" s="1"/>
  <c r="C2" i="1"/>
  <c r="C25" i="1" l="1"/>
  <c r="C24" i="1"/>
  <c r="D25" i="1"/>
  <c r="D24" i="1"/>
  <c r="F5" i="1"/>
  <c r="E17" i="1" a="1"/>
  <c r="E17" i="1" s="1"/>
  <c r="E16" i="1" a="1"/>
  <c r="E16" i="1" s="1"/>
  <c r="E13" i="1" a="1"/>
  <c r="E13" i="1" s="1"/>
  <c r="E10" i="1" a="1"/>
  <c r="E10" i="1" s="1"/>
  <c r="E7" i="1" a="1"/>
  <c r="E7" i="1" s="1"/>
  <c r="E14" i="1" a="1"/>
  <c r="E14" i="1" s="1"/>
  <c r="E15" i="1" a="1"/>
  <c r="E15" i="1" s="1"/>
  <c r="E12" i="1" a="1"/>
  <c r="E12" i="1" s="1"/>
  <c r="E8" i="1" a="1"/>
  <c r="E8" i="1" s="1"/>
  <c r="E11" i="1" a="1"/>
  <c r="E11" i="1" s="1"/>
  <c r="E4" i="1"/>
  <c r="E9" i="1" a="1"/>
  <c r="E9" i="1" s="1"/>
  <c r="E6" i="1" a="1"/>
  <c r="E6" i="1" s="1"/>
  <c r="E25" i="1" l="1"/>
  <c r="E24" i="1"/>
  <c r="G5" i="1"/>
  <c r="F17" i="1" a="1"/>
  <c r="F17" i="1" s="1"/>
  <c r="F14" i="1" a="1"/>
  <c r="F14" i="1" s="1"/>
  <c r="F11" i="1" a="1"/>
  <c r="F11" i="1" s="1"/>
  <c r="F8" i="1" a="1"/>
  <c r="F8" i="1" s="1"/>
  <c r="F9" i="1" a="1"/>
  <c r="F9" i="1" s="1"/>
  <c r="F6" i="1" a="1"/>
  <c r="F6" i="1" s="1"/>
  <c r="F4" i="1"/>
  <c r="F10" i="1" a="1"/>
  <c r="F10" i="1" s="1"/>
  <c r="F12" i="1" a="1"/>
  <c r="F12" i="1" s="1"/>
  <c r="F16" i="1" a="1"/>
  <c r="F16" i="1" s="1"/>
  <c r="F13" i="1" a="1"/>
  <c r="F13" i="1" s="1"/>
  <c r="F15" i="1" a="1"/>
  <c r="F15" i="1" s="1"/>
  <c r="F7" i="1" a="1"/>
  <c r="F7" i="1" s="1"/>
  <c r="H5" i="1" l="1"/>
  <c r="G15" i="1" a="1"/>
  <c r="G15" i="1" s="1"/>
  <c r="G10" i="1" a="1"/>
  <c r="G10" i="1" s="1"/>
  <c r="G6" i="1" a="1"/>
  <c r="G6" i="1" s="1"/>
  <c r="G7" i="1" a="1"/>
  <c r="G7" i="1" s="1"/>
  <c r="G16" i="1" a="1"/>
  <c r="G16" i="1" s="1"/>
  <c r="G13" i="1" a="1"/>
  <c r="G13" i="1" s="1"/>
  <c r="G9" i="1" a="1"/>
  <c r="G9" i="1" s="1"/>
  <c r="G17" i="1" a="1"/>
  <c r="G17" i="1" s="1"/>
  <c r="G14" i="1" a="1"/>
  <c r="G14" i="1" s="1"/>
  <c r="G4" i="1"/>
  <c r="G11" i="1" a="1"/>
  <c r="G11" i="1" s="1"/>
  <c r="G8" i="1" a="1"/>
  <c r="G8" i="1" s="1"/>
  <c r="G12" i="1" a="1"/>
  <c r="G12" i="1" s="1"/>
  <c r="F24" i="1"/>
  <c r="F25" i="1"/>
  <c r="G24" i="1" l="1"/>
  <c r="G25" i="1"/>
  <c r="I5" i="1"/>
  <c r="H16" i="1" a="1"/>
  <c r="H16" i="1" s="1"/>
  <c r="H12" i="1" a="1"/>
  <c r="H12" i="1" s="1"/>
  <c r="H9" i="1" a="1"/>
  <c r="H9" i="1" s="1"/>
  <c r="H8" i="1" a="1"/>
  <c r="H8" i="1" s="1"/>
  <c r="H13" i="1" a="1"/>
  <c r="H13" i="1" s="1"/>
  <c r="H17" i="1" a="1"/>
  <c r="H17" i="1" s="1"/>
  <c r="H14" i="1" a="1"/>
  <c r="H14" i="1" s="1"/>
  <c r="H10" i="1" a="1"/>
  <c r="H10" i="1" s="1"/>
  <c r="H6" i="1" a="1"/>
  <c r="H6" i="1" s="1"/>
  <c r="H4" i="1"/>
  <c r="H11" i="1" a="1"/>
  <c r="H11" i="1" s="1"/>
  <c r="H7" i="1" a="1"/>
  <c r="H7" i="1" s="1"/>
  <c r="H15" i="1" a="1"/>
  <c r="H15" i="1" s="1"/>
  <c r="H24" i="1" l="1"/>
  <c r="H25" i="1"/>
  <c r="J5" i="1"/>
  <c r="I17" i="1" a="1"/>
  <c r="I17" i="1" s="1"/>
  <c r="I16" i="1" a="1"/>
  <c r="I16" i="1" s="1"/>
  <c r="I13" i="1" a="1"/>
  <c r="I13" i="1" s="1"/>
  <c r="I10" i="1" a="1"/>
  <c r="I10" i="1" s="1"/>
  <c r="I7" i="1" a="1"/>
  <c r="I7" i="1" s="1"/>
  <c r="I15" i="1" a="1"/>
  <c r="I15" i="1" s="1"/>
  <c r="I8" i="1" a="1"/>
  <c r="I8" i="1" s="1"/>
  <c r="I14" i="1" a="1"/>
  <c r="I14" i="1" s="1"/>
  <c r="I11" i="1" a="1"/>
  <c r="I11" i="1" s="1"/>
  <c r="I12" i="1" a="1"/>
  <c r="I12" i="1" s="1"/>
  <c r="I9" i="1" a="1"/>
  <c r="I9" i="1" s="1"/>
  <c r="I4" i="1"/>
  <c r="I6" i="1" a="1"/>
  <c r="I6" i="1" s="1"/>
  <c r="I25" i="1" l="1"/>
  <c r="I24" i="1"/>
  <c r="K5" i="1"/>
  <c r="J17" i="1" a="1"/>
  <c r="J17" i="1" s="1"/>
  <c r="J14" i="1" a="1"/>
  <c r="J14" i="1" s="1"/>
  <c r="J11" i="1" a="1"/>
  <c r="J11" i="1" s="1"/>
  <c r="J8" i="1" a="1"/>
  <c r="J8" i="1" s="1"/>
  <c r="J12" i="1" a="1"/>
  <c r="J12" i="1" s="1"/>
  <c r="J10" i="1" a="1"/>
  <c r="J10" i="1" s="1"/>
  <c r="J16" i="1" a="1"/>
  <c r="J16" i="1" s="1"/>
  <c r="J15" i="1" a="1"/>
  <c r="J15" i="1" s="1"/>
  <c r="J7" i="1" a="1"/>
  <c r="J7" i="1" s="1"/>
  <c r="J13" i="1" a="1"/>
  <c r="J13" i="1" s="1"/>
  <c r="J9" i="1" a="1"/>
  <c r="J9" i="1" s="1"/>
  <c r="J6" i="1" a="1"/>
  <c r="J6" i="1" s="1"/>
  <c r="J4" i="1"/>
  <c r="J24" i="1" l="1"/>
  <c r="J25" i="1"/>
  <c r="L5" i="1"/>
  <c r="K11" i="1" a="1"/>
  <c r="K11" i="1" s="1"/>
  <c r="K16" i="1" a="1"/>
  <c r="K16" i="1" s="1"/>
  <c r="K17" i="1" a="1"/>
  <c r="K17" i="1" s="1"/>
  <c r="K15" i="1" a="1"/>
  <c r="K15" i="1" s="1"/>
  <c r="K7" i="1" a="1"/>
  <c r="K7" i="1" s="1"/>
  <c r="K12" i="1" a="1"/>
  <c r="K12" i="1" s="1"/>
  <c r="K8" i="1" a="1"/>
  <c r="K8" i="1" s="1"/>
  <c r="K13" i="1" a="1"/>
  <c r="K13" i="1" s="1"/>
  <c r="K9" i="1" a="1"/>
  <c r="K9" i="1" s="1"/>
  <c r="K6" i="1" a="1"/>
  <c r="K6" i="1" s="1"/>
  <c r="K4" i="1"/>
  <c r="K14" i="1" a="1"/>
  <c r="K14" i="1" s="1"/>
  <c r="K10" i="1" a="1"/>
  <c r="K10" i="1" s="1"/>
  <c r="K24" i="1" l="1"/>
  <c r="K25" i="1"/>
  <c r="M5" i="1"/>
  <c r="L16" i="1" a="1"/>
  <c r="L16" i="1" s="1"/>
  <c r="L15" i="1" a="1"/>
  <c r="L15" i="1" s="1"/>
  <c r="L12" i="1" a="1"/>
  <c r="L12" i="1" s="1"/>
  <c r="L9" i="1" a="1"/>
  <c r="L9" i="1" s="1"/>
  <c r="L17" i="1" a="1"/>
  <c r="L17" i="1" s="1"/>
  <c r="L11" i="1" a="1"/>
  <c r="L11" i="1" s="1"/>
  <c r="L8" i="1" a="1"/>
  <c r="L8" i="1" s="1"/>
  <c r="L13" i="1" a="1"/>
  <c r="L13" i="1" s="1"/>
  <c r="L4" i="1"/>
  <c r="L14" i="1" a="1"/>
  <c r="L14" i="1" s="1"/>
  <c r="L10" i="1" a="1"/>
  <c r="L10" i="1" s="1"/>
  <c r="L7" i="1" a="1"/>
  <c r="L7" i="1" s="1"/>
  <c r="L6" i="1" a="1"/>
  <c r="L6" i="1" s="1"/>
  <c r="L24" i="1" l="1"/>
  <c r="L25" i="1"/>
  <c r="N5" i="1"/>
  <c r="M17" i="1" a="1"/>
  <c r="M17" i="1" s="1"/>
  <c r="M16" i="1" a="1"/>
  <c r="M16" i="1" s="1"/>
  <c r="M13" i="1" a="1"/>
  <c r="M13" i="1" s="1"/>
  <c r="M10" i="1" a="1"/>
  <c r="M10" i="1" s="1"/>
  <c r="M7" i="1" a="1"/>
  <c r="M7" i="1" s="1"/>
  <c r="M11" i="1" a="1"/>
  <c r="M11" i="1" s="1"/>
  <c r="M15" i="1" a="1"/>
  <c r="M15" i="1" s="1"/>
  <c r="M12" i="1" a="1"/>
  <c r="M12" i="1" s="1"/>
  <c r="M14" i="1" a="1"/>
  <c r="M14" i="1" s="1"/>
  <c r="M9" i="1" a="1"/>
  <c r="M9" i="1" s="1"/>
  <c r="M6" i="1" a="1"/>
  <c r="M6" i="1" s="1"/>
  <c r="M8" i="1" a="1"/>
  <c r="M8" i="1" s="1"/>
  <c r="M4" i="1"/>
  <c r="O5" i="1" l="1"/>
  <c r="N17" i="1" a="1"/>
  <c r="N17" i="1" s="1"/>
  <c r="N14" i="1" a="1"/>
  <c r="N14" i="1" s="1"/>
  <c r="N11" i="1" a="1"/>
  <c r="N11" i="1" s="1"/>
  <c r="N8" i="1" a="1"/>
  <c r="N8" i="1" s="1"/>
  <c r="N7" i="1" a="1"/>
  <c r="N7" i="1" s="1"/>
  <c r="N12" i="1" a="1"/>
  <c r="N12" i="1" s="1"/>
  <c r="N4" i="1"/>
  <c r="N13" i="1" a="1"/>
  <c r="N13" i="1" s="1"/>
  <c r="N9" i="1" a="1"/>
  <c r="N9" i="1" s="1"/>
  <c r="N10" i="1" a="1"/>
  <c r="N10" i="1" s="1"/>
  <c r="N16" i="1" a="1"/>
  <c r="N16" i="1" s="1"/>
  <c r="N15" i="1" a="1"/>
  <c r="N15" i="1" s="1"/>
  <c r="N6" i="1" a="1"/>
  <c r="N6" i="1" s="1"/>
  <c r="M25" i="1"/>
  <c r="M24" i="1"/>
  <c r="N24" i="1" l="1"/>
  <c r="N25" i="1"/>
  <c r="P5" i="1"/>
  <c r="O9" i="1" a="1"/>
  <c r="O9" i="1" s="1"/>
  <c r="O13" i="1" a="1"/>
  <c r="O13" i="1" s="1"/>
  <c r="O14" i="1" a="1"/>
  <c r="O14" i="1" s="1"/>
  <c r="O10" i="1" a="1"/>
  <c r="O10" i="1" s="1"/>
  <c r="O16" i="1" a="1"/>
  <c r="O16" i="1" s="1"/>
  <c r="O15" i="1" a="1"/>
  <c r="O15" i="1" s="1"/>
  <c r="O11" i="1" a="1"/>
  <c r="O11" i="1" s="1"/>
  <c r="O7" i="1" a="1"/>
  <c r="O7" i="1" s="1"/>
  <c r="O17" i="1" a="1"/>
  <c r="O17" i="1" s="1"/>
  <c r="O12" i="1" a="1"/>
  <c r="O12" i="1" s="1"/>
  <c r="O8" i="1" a="1"/>
  <c r="O8" i="1" s="1"/>
  <c r="O4" i="1"/>
  <c r="O6" i="1" a="1"/>
  <c r="O6" i="1" s="1"/>
  <c r="O25" i="1" l="1"/>
  <c r="O24" i="1"/>
  <c r="Q5" i="1"/>
  <c r="P16" i="1" a="1"/>
  <c r="P16" i="1" s="1"/>
  <c r="P15" i="1" a="1"/>
  <c r="P15" i="1" s="1"/>
  <c r="P12" i="1" a="1"/>
  <c r="P12" i="1" s="1"/>
  <c r="P9" i="1" a="1"/>
  <c r="P9" i="1" s="1"/>
  <c r="P14" i="1" a="1"/>
  <c r="P14" i="1" s="1"/>
  <c r="P10" i="1" a="1"/>
  <c r="P10" i="1" s="1"/>
  <c r="P7" i="1" a="1"/>
  <c r="P7" i="1" s="1"/>
  <c r="P11" i="1" a="1"/>
  <c r="P11" i="1" s="1"/>
  <c r="P17" i="1" a="1"/>
  <c r="P17" i="1" s="1"/>
  <c r="P8" i="1" a="1"/>
  <c r="P8" i="1" s="1"/>
  <c r="P4" i="1"/>
  <c r="P13" i="1" a="1"/>
  <c r="P13" i="1" s="1"/>
  <c r="P6" i="1" a="1"/>
  <c r="P6" i="1" s="1"/>
  <c r="R5" i="1" l="1"/>
  <c r="Q17" i="1" a="1"/>
  <c r="Q17" i="1" s="1"/>
  <c r="Q16" i="1" a="1"/>
  <c r="Q16" i="1" s="1"/>
  <c r="Q13" i="1" a="1"/>
  <c r="Q13" i="1" s="1"/>
  <c r="Q10" i="1" a="1"/>
  <c r="Q10" i="1" s="1"/>
  <c r="Q7" i="1" a="1"/>
  <c r="Q7" i="1" s="1"/>
  <c r="Q11" i="1" a="1"/>
  <c r="Q11" i="1" s="1"/>
  <c r="Q8" i="1" a="1"/>
  <c r="Q8" i="1" s="1"/>
  <c r="Q15" i="1" a="1"/>
  <c r="Q15" i="1" s="1"/>
  <c r="Q12" i="1" a="1"/>
  <c r="Q12" i="1" s="1"/>
  <c r="Q6" i="1" a="1"/>
  <c r="Q6" i="1" s="1"/>
  <c r="Q14" i="1" a="1"/>
  <c r="Q14" i="1" s="1"/>
  <c r="Q9" i="1" a="1"/>
  <c r="Q9" i="1" s="1"/>
  <c r="Q4" i="1"/>
  <c r="P24" i="1"/>
  <c r="P25" i="1"/>
  <c r="Q25" i="1" l="1"/>
  <c r="Q24" i="1"/>
  <c r="S5" i="1"/>
  <c r="R17" i="1" a="1"/>
  <c r="R17" i="1" s="1"/>
  <c r="R14" i="1" a="1"/>
  <c r="R14" i="1" s="1"/>
  <c r="R11" i="1" a="1"/>
  <c r="R11" i="1" s="1"/>
  <c r="R8" i="1" a="1"/>
  <c r="R8" i="1" s="1"/>
  <c r="R10" i="1" a="1"/>
  <c r="R10" i="1" s="1"/>
  <c r="R15" i="1" a="1"/>
  <c r="R15" i="1" s="1"/>
  <c r="R7" i="1" a="1"/>
  <c r="R7" i="1" s="1"/>
  <c r="R16" i="1" a="1"/>
  <c r="R16" i="1" s="1"/>
  <c r="R12" i="1" a="1"/>
  <c r="R12" i="1" s="1"/>
  <c r="R13" i="1" a="1"/>
  <c r="R13" i="1" s="1"/>
  <c r="R9" i="1" a="1"/>
  <c r="R9" i="1" s="1"/>
  <c r="R4" i="1"/>
  <c r="R6" i="1" a="1"/>
  <c r="R6" i="1" s="1"/>
  <c r="R24" i="1" l="1"/>
  <c r="R25" i="1"/>
  <c r="T5" i="1"/>
  <c r="S15" i="1" a="1"/>
  <c r="S15" i="1" s="1"/>
  <c r="S4" i="1"/>
  <c r="S8" i="1" a="1"/>
  <c r="S8" i="1" s="1"/>
  <c r="S9" i="1" a="1"/>
  <c r="S9" i="1" s="1"/>
  <c r="S12" i="1" a="1"/>
  <c r="S12" i="1" s="1"/>
  <c r="S17" i="1" a="1"/>
  <c r="S17" i="1" s="1"/>
  <c r="S13" i="1" a="1"/>
  <c r="S13" i="1" s="1"/>
  <c r="S14" i="1" a="1"/>
  <c r="S14" i="1" s="1"/>
  <c r="S10" i="1" a="1"/>
  <c r="S10" i="1" s="1"/>
  <c r="S11" i="1" a="1"/>
  <c r="S11" i="1" s="1"/>
  <c r="S7" i="1" a="1"/>
  <c r="S7" i="1" s="1"/>
  <c r="S16" i="1" a="1"/>
  <c r="S16" i="1" s="1"/>
  <c r="S6" i="1" a="1"/>
  <c r="S6" i="1" s="1"/>
  <c r="U5" i="1" l="1"/>
  <c r="T16" i="1" a="1"/>
  <c r="T16" i="1" s="1"/>
  <c r="T15" i="1" a="1"/>
  <c r="T15" i="1" s="1"/>
  <c r="T12" i="1" a="1"/>
  <c r="T12" i="1" s="1"/>
  <c r="T9" i="1" a="1"/>
  <c r="T9" i="1" s="1"/>
  <c r="T8" i="1" a="1"/>
  <c r="T8" i="1" s="1"/>
  <c r="T13" i="1" a="1"/>
  <c r="T13" i="1" s="1"/>
  <c r="T6" i="1" a="1"/>
  <c r="T6" i="1" s="1"/>
  <c r="T14" i="1" a="1"/>
  <c r="T14" i="1" s="1"/>
  <c r="T11" i="1" a="1"/>
  <c r="T11" i="1" s="1"/>
  <c r="T7" i="1" a="1"/>
  <c r="T7" i="1" s="1"/>
  <c r="T4" i="1"/>
  <c r="T17" i="1" a="1"/>
  <c r="T17" i="1" s="1"/>
  <c r="T10" i="1" a="1"/>
  <c r="T10" i="1" s="1"/>
  <c r="S24" i="1"/>
  <c r="S25" i="1"/>
  <c r="T24" i="1" l="1"/>
  <c r="T25" i="1"/>
  <c r="V5" i="1"/>
  <c r="U17" i="1" a="1"/>
  <c r="U17" i="1" s="1"/>
  <c r="U16" i="1" a="1"/>
  <c r="U16" i="1" s="1"/>
  <c r="U13" i="1" a="1"/>
  <c r="U13" i="1" s="1"/>
  <c r="U10" i="1" a="1"/>
  <c r="U10" i="1" s="1"/>
  <c r="U7" i="1" a="1"/>
  <c r="U7" i="1" s="1"/>
  <c r="U11" i="1" a="1"/>
  <c r="U11" i="1" s="1"/>
  <c r="U14" i="1" a="1"/>
  <c r="U14" i="1" s="1"/>
  <c r="U9" i="1" a="1"/>
  <c r="U9" i="1" s="1"/>
  <c r="U8" i="1" a="1"/>
  <c r="U8" i="1" s="1"/>
  <c r="U15" i="1" a="1"/>
  <c r="U15" i="1" s="1"/>
  <c r="U12" i="1" a="1"/>
  <c r="U12" i="1" s="1"/>
  <c r="U6" i="1" a="1"/>
  <c r="U6" i="1" s="1"/>
  <c r="U4" i="1"/>
  <c r="U25" i="1" l="1"/>
  <c r="U24" i="1"/>
  <c r="W5" i="1"/>
  <c r="V17" i="1" a="1"/>
  <c r="V17" i="1" s="1"/>
  <c r="V14" i="1" a="1"/>
  <c r="V14" i="1" s="1"/>
  <c r="V11" i="1" a="1"/>
  <c r="V11" i="1" s="1"/>
  <c r="V8" i="1" a="1"/>
  <c r="V8" i="1" s="1"/>
  <c r="V9" i="1" a="1"/>
  <c r="V9" i="1" s="1"/>
  <c r="V4" i="1"/>
  <c r="V15" i="1" a="1"/>
  <c r="V15" i="1" s="1"/>
  <c r="V12" i="1" a="1"/>
  <c r="V12" i="1" s="1"/>
  <c r="V6" i="1" a="1"/>
  <c r="V6" i="1" s="1"/>
  <c r="V16" i="1" a="1"/>
  <c r="V16" i="1" s="1"/>
  <c r="V13" i="1" a="1"/>
  <c r="V13" i="1" s="1"/>
  <c r="V10" i="1" a="1"/>
  <c r="V10" i="1" s="1"/>
  <c r="V7" i="1" a="1"/>
  <c r="V7" i="1" s="1"/>
  <c r="V24" i="1" l="1"/>
  <c r="V25" i="1"/>
  <c r="X5" i="1"/>
  <c r="W15" i="1" a="1"/>
  <c r="W15" i="1" s="1"/>
  <c r="W12" i="1" a="1"/>
  <c r="W12" i="1" s="1"/>
  <c r="W7" i="1" a="1"/>
  <c r="W7" i="1" s="1"/>
  <c r="W16" i="1" a="1"/>
  <c r="W16" i="1" s="1"/>
  <c r="W13" i="1" a="1"/>
  <c r="W13" i="1" s="1"/>
  <c r="W9" i="1" a="1"/>
  <c r="W9" i="1" s="1"/>
  <c r="W17" i="1" a="1"/>
  <c r="W17" i="1" s="1"/>
  <c r="W14" i="1" a="1"/>
  <c r="W14" i="1" s="1"/>
  <c r="W10" i="1" a="1"/>
  <c r="W10" i="1" s="1"/>
  <c r="W4" i="1"/>
  <c r="W11" i="1" a="1"/>
  <c r="W11" i="1" s="1"/>
  <c r="W8" i="1" a="1"/>
  <c r="W8" i="1" s="1"/>
  <c r="W6" i="1" a="1"/>
  <c r="W6" i="1" s="1"/>
  <c r="W25" i="1" l="1"/>
  <c r="W24" i="1"/>
  <c r="Y5" i="1"/>
  <c r="X16" i="1" a="1"/>
  <c r="X16" i="1" s="1"/>
  <c r="X15" i="1" a="1"/>
  <c r="X15" i="1" s="1"/>
  <c r="X12" i="1" a="1"/>
  <c r="X12" i="1" s="1"/>
  <c r="X9" i="1" a="1"/>
  <c r="X9" i="1" s="1"/>
  <c r="X8" i="1" a="1"/>
  <c r="X8" i="1" s="1"/>
  <c r="X6" i="1" a="1"/>
  <c r="X6" i="1" s="1"/>
  <c r="X13" i="1" a="1"/>
  <c r="X13" i="1" s="1"/>
  <c r="X17" i="1" a="1"/>
  <c r="X17" i="1" s="1"/>
  <c r="X14" i="1" a="1"/>
  <c r="X14" i="1" s="1"/>
  <c r="X10" i="1" a="1"/>
  <c r="X10" i="1" s="1"/>
  <c r="X4" i="1"/>
  <c r="X11" i="1" a="1"/>
  <c r="X11" i="1" s="1"/>
  <c r="X7" i="1" a="1"/>
  <c r="X7" i="1" s="1"/>
  <c r="X24" i="1" l="1"/>
  <c r="X25" i="1"/>
  <c r="Z5" i="1"/>
  <c r="Y17" i="1" a="1"/>
  <c r="Y17" i="1" s="1"/>
  <c r="Y16" i="1" a="1"/>
  <c r="Y16" i="1" s="1"/>
  <c r="Y13" i="1" a="1"/>
  <c r="Y13" i="1" s="1"/>
  <c r="Y10" i="1" a="1"/>
  <c r="Y10" i="1" s="1"/>
  <c r="Y7" i="1" a="1"/>
  <c r="Y7" i="1" s="1"/>
  <c r="Y6" i="1" a="1"/>
  <c r="Y6" i="1" s="1"/>
  <c r="Y15" i="1" a="1"/>
  <c r="Y15" i="1" s="1"/>
  <c r="Y14" i="1" a="1"/>
  <c r="Y14" i="1" s="1"/>
  <c r="Y11" i="1" a="1"/>
  <c r="Y11" i="1" s="1"/>
  <c r="Y8" i="1" a="1"/>
  <c r="Y8" i="1" s="1"/>
  <c r="Y12" i="1" a="1"/>
  <c r="Y12" i="1" s="1"/>
  <c r="Y9" i="1" a="1"/>
  <c r="Y9" i="1" s="1"/>
  <c r="Y4" i="1"/>
  <c r="AA5" i="1" l="1"/>
  <c r="Z17" i="1" a="1"/>
  <c r="Z17" i="1" s="1"/>
  <c r="Z14" i="1" a="1"/>
  <c r="Z14" i="1" s="1"/>
  <c r="Z11" i="1" a="1"/>
  <c r="Z11" i="1" s="1"/>
  <c r="Z8" i="1" a="1"/>
  <c r="Z8" i="1" s="1"/>
  <c r="Z4" i="1"/>
  <c r="Z10" i="1" a="1"/>
  <c r="Z10" i="1" s="1"/>
  <c r="Z16" i="1" a="1"/>
  <c r="Z16" i="1" s="1"/>
  <c r="Z7" i="1" a="1"/>
  <c r="Z7" i="1" s="1"/>
  <c r="Z6" i="1" a="1"/>
  <c r="Z6" i="1" s="1"/>
  <c r="Z12" i="1" a="1"/>
  <c r="Z12" i="1" s="1"/>
  <c r="Z15" i="1" a="1"/>
  <c r="Z15" i="1" s="1"/>
  <c r="Z13" i="1" a="1"/>
  <c r="Z13" i="1" s="1"/>
  <c r="Z9" i="1" a="1"/>
  <c r="Z9" i="1" s="1"/>
  <c r="Y25" i="1"/>
  <c r="Y24" i="1"/>
  <c r="Z24" i="1" l="1"/>
  <c r="Z25" i="1"/>
  <c r="AB5" i="1"/>
  <c r="AA15" i="1" a="1"/>
  <c r="AA15" i="1" s="1"/>
  <c r="AA10" i="1" a="1"/>
  <c r="AA10" i="1" s="1"/>
  <c r="AA17" i="1" a="1"/>
  <c r="AA17" i="1" s="1"/>
  <c r="AA7" i="1" a="1"/>
  <c r="AA7" i="1" s="1"/>
  <c r="AA12" i="1" a="1"/>
  <c r="AA12" i="1" s="1"/>
  <c r="AA8" i="1" a="1"/>
  <c r="AA8" i="1" s="1"/>
  <c r="AA13" i="1" a="1"/>
  <c r="AA13" i="1" s="1"/>
  <c r="AA9" i="1" a="1"/>
  <c r="AA9" i="1" s="1"/>
  <c r="AA4" i="1"/>
  <c r="AA16" i="1" a="1"/>
  <c r="AA16" i="1" s="1"/>
  <c r="AA14" i="1" a="1"/>
  <c r="AA14" i="1" s="1"/>
  <c r="AA11" i="1" a="1"/>
  <c r="AA11" i="1" s="1"/>
  <c r="AA6" i="1" a="1"/>
  <c r="AA6" i="1" s="1"/>
  <c r="AA24" i="1" l="1"/>
  <c r="AA25" i="1"/>
  <c r="AC5" i="1"/>
  <c r="AB16" i="1" a="1"/>
  <c r="AB16" i="1" s="1"/>
  <c r="AB15" i="1" a="1"/>
  <c r="AB15" i="1" s="1"/>
  <c r="AB12" i="1" a="1"/>
  <c r="AB12" i="1" s="1"/>
  <c r="AB9" i="1" a="1"/>
  <c r="AB9" i="1" s="1"/>
  <c r="AB17" i="1" a="1"/>
  <c r="AB17" i="1" s="1"/>
  <c r="AB11" i="1" a="1"/>
  <c r="AB11" i="1" s="1"/>
  <c r="AB8" i="1" a="1"/>
  <c r="AB8" i="1" s="1"/>
  <c r="AB13" i="1" a="1"/>
  <c r="AB13" i="1" s="1"/>
  <c r="AB4" i="1"/>
  <c r="AB14" i="1" a="1"/>
  <c r="AB14" i="1" s="1"/>
  <c r="AB10" i="1" a="1"/>
  <c r="AB10" i="1" s="1"/>
  <c r="AB7" i="1" a="1"/>
  <c r="AB7" i="1" s="1"/>
  <c r="AB6" i="1" a="1"/>
  <c r="AB6" i="1" s="1"/>
  <c r="AB24" i="1" l="1"/>
  <c r="AB25" i="1"/>
  <c r="AD5" i="1"/>
  <c r="AC17" i="1" a="1"/>
  <c r="AC17" i="1" s="1"/>
  <c r="AC16" i="1" a="1"/>
  <c r="AC16" i="1" s="1"/>
  <c r="AC13" i="1" a="1"/>
  <c r="AC13" i="1" s="1"/>
  <c r="AC10" i="1" a="1"/>
  <c r="AC10" i="1" s="1"/>
  <c r="AC7" i="1" a="1"/>
  <c r="AC7" i="1" s="1"/>
  <c r="AC14" i="1" a="1"/>
  <c r="AC14" i="1" s="1"/>
  <c r="AC9" i="1" a="1"/>
  <c r="AC9" i="1" s="1"/>
  <c r="AC15" i="1" a="1"/>
  <c r="AC15" i="1" s="1"/>
  <c r="AC11" i="1" a="1"/>
  <c r="AC11" i="1" s="1"/>
  <c r="AC6" i="1" a="1"/>
  <c r="AC6" i="1" s="1"/>
  <c r="AC8" i="1" a="1"/>
  <c r="AC8" i="1" s="1"/>
  <c r="AC12" i="1" a="1"/>
  <c r="AC12" i="1" s="1"/>
  <c r="AC4" i="1"/>
  <c r="AD17" i="1" l="1" a="1"/>
  <c r="AD17" i="1" s="1"/>
  <c r="AD14" i="1" a="1"/>
  <c r="AD14" i="1" s="1"/>
  <c r="AD11" i="1" a="1"/>
  <c r="AD11" i="1" s="1"/>
  <c r="AD8" i="1" a="1"/>
  <c r="AD8" i="1" s="1"/>
  <c r="AD7" i="1" a="1"/>
  <c r="AD7" i="1" s="1"/>
  <c r="AD12" i="1" a="1"/>
  <c r="AD12" i="1" s="1"/>
  <c r="AD13" i="1" a="1"/>
  <c r="AD13" i="1" s="1"/>
  <c r="AD9" i="1" a="1"/>
  <c r="AD9" i="1" s="1"/>
  <c r="AD15" i="1" a="1"/>
  <c r="AD15" i="1" s="1"/>
  <c r="AD10" i="1" a="1"/>
  <c r="AD10" i="1" s="1"/>
  <c r="AD6" i="1" a="1"/>
  <c r="AD6" i="1" s="1"/>
  <c r="AD16" i="1" a="1"/>
  <c r="AD16" i="1" s="1"/>
  <c r="AD4" i="1"/>
  <c r="AE5" i="1"/>
  <c r="AC25" i="1"/>
  <c r="AC24" i="1"/>
  <c r="AD24" i="1" l="1"/>
  <c r="AD25" i="1"/>
  <c r="AE15" i="1" a="1"/>
  <c r="AE15" i="1" s="1"/>
  <c r="AE17" i="1" a="1"/>
  <c r="AE17" i="1" s="1"/>
  <c r="AE13" i="1" a="1"/>
  <c r="AE13" i="1" s="1"/>
  <c r="AE9" i="1" a="1"/>
  <c r="AE9" i="1" s="1"/>
  <c r="AE6" i="1" a="1"/>
  <c r="AE6" i="1" s="1"/>
  <c r="AE14" i="1" a="1"/>
  <c r="AE14" i="1" s="1"/>
  <c r="AE10" i="1" a="1"/>
  <c r="AE10" i="1" s="1"/>
  <c r="AE16" i="1" a="1"/>
  <c r="AE16" i="1" s="1"/>
  <c r="AE11" i="1" a="1"/>
  <c r="AE11" i="1" s="1"/>
  <c r="AE7" i="1" a="1"/>
  <c r="AE7" i="1" s="1"/>
  <c r="AE12" i="1" a="1"/>
  <c r="AE12" i="1" s="1"/>
  <c r="AE8" i="1" a="1"/>
  <c r="AE8" i="1" s="1"/>
  <c r="AE4" i="1"/>
  <c r="AF5" i="1"/>
  <c r="AG5" i="1" l="1"/>
  <c r="AF16" i="1" a="1"/>
  <c r="AF16" i="1" s="1"/>
  <c r="AF15" i="1" a="1"/>
  <c r="AF15" i="1" s="1"/>
  <c r="AF12" i="1" a="1"/>
  <c r="AF12" i="1" s="1"/>
  <c r="AF9" i="1" a="1"/>
  <c r="AF9" i="1" s="1"/>
  <c r="AF6" i="1" a="1"/>
  <c r="AF6" i="1" s="1"/>
  <c r="AF14" i="1" a="1"/>
  <c r="AF14" i="1" s="1"/>
  <c r="AF10" i="1" a="1"/>
  <c r="AF10" i="1" s="1"/>
  <c r="AF7" i="1" a="1"/>
  <c r="AF7" i="1" s="1"/>
  <c r="AF11" i="1" a="1"/>
  <c r="AF11" i="1" s="1"/>
  <c r="AF8" i="1" a="1"/>
  <c r="AF8" i="1" s="1"/>
  <c r="AF4" i="1"/>
  <c r="AF17" i="1" a="1"/>
  <c r="AF17" i="1" s="1"/>
  <c r="AF13" i="1" a="1"/>
  <c r="AF13" i="1" s="1"/>
  <c r="AE25" i="1"/>
  <c r="AE24" i="1"/>
  <c r="AF24" i="1" l="1"/>
  <c r="AF25" i="1"/>
  <c r="AG17" i="1" a="1"/>
  <c r="AG17" i="1" s="1"/>
  <c r="AG16" i="1" a="1"/>
  <c r="AG16" i="1" s="1"/>
  <c r="AG13" i="1" a="1"/>
  <c r="AG13" i="1" s="1"/>
  <c r="AG10" i="1" a="1"/>
  <c r="AG10" i="1" s="1"/>
  <c r="AG7" i="1" a="1"/>
  <c r="AG7" i="1" s="1"/>
  <c r="AG11" i="1" a="1"/>
  <c r="AG11" i="1" s="1"/>
  <c r="AG6" i="1" a="1"/>
  <c r="AG6" i="1" s="1"/>
  <c r="AG8" i="1" a="1"/>
  <c r="AG8" i="1" s="1"/>
  <c r="AG15" i="1" a="1"/>
  <c r="AG15" i="1" s="1"/>
  <c r="AG12" i="1" a="1"/>
  <c r="AG12" i="1" s="1"/>
  <c r="AG14" i="1" a="1"/>
  <c r="AG14" i="1" s="1"/>
  <c r="AG9" i="1" a="1"/>
  <c r="AG9" i="1" s="1"/>
  <c r="AG4" i="1"/>
  <c r="AG25" i="1" l="1"/>
  <c r="AG2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Jalloul, Sammy (NEH Belgium CSC)</author>
  </authors>
  <commentList>
    <comment ref="E21" authorId="0" shapeId="0" xr:uid="{3BAC24AE-F6B8-4057-BA75-FD0BBB9438D6}">
      <text>
        <r>
          <rPr>
            <b/>
            <sz val="9"/>
            <color indexed="81"/>
            <rFont val="Tahoma"/>
            <family val="2"/>
          </rPr>
          <t>Jalloul, Sammy (NEH Belgium CSC):</t>
        </r>
        <r>
          <rPr>
            <sz val="9"/>
            <color indexed="81"/>
            <rFont val="Tahoma"/>
            <family val="2"/>
          </rPr>
          <t xml:space="preserve">
Nike visitor
</t>
        </r>
      </text>
    </comment>
  </commentList>
</comments>
</file>

<file path=xl/sharedStrings.xml><?xml version="1.0" encoding="utf-8"?>
<sst xmlns="http://schemas.openxmlformats.org/spreadsheetml/2006/main" count="113" uniqueCount="69">
  <si>
    <t>Absence type</t>
  </si>
  <si>
    <t>Code</t>
  </si>
  <si>
    <t>L</t>
  </si>
  <si>
    <t>S</t>
  </si>
  <si>
    <t>P</t>
  </si>
  <si>
    <t>Vacation Leave (Full Day)</t>
  </si>
  <si>
    <t>Vacation Leave (Morning)</t>
  </si>
  <si>
    <t>LAM</t>
  </si>
  <si>
    <t>Vacation Leave (Afternoon)</t>
  </si>
  <si>
    <t>LPM</t>
  </si>
  <si>
    <t>OC</t>
  </si>
  <si>
    <t>Maternity or Paternity</t>
  </si>
  <si>
    <t>MP</t>
  </si>
  <si>
    <t>Personal Leave</t>
  </si>
  <si>
    <t>Other</t>
  </si>
  <si>
    <t>O</t>
  </si>
  <si>
    <t>Work From Office (Critical)</t>
  </si>
  <si>
    <t>Work From Office (Non Critical)</t>
  </si>
  <si>
    <t>ONC</t>
  </si>
  <si>
    <t>Visitor 1</t>
  </si>
  <si>
    <t>Visitor 2</t>
  </si>
  <si>
    <t>Visitor 3</t>
  </si>
  <si>
    <t>Visitor 4</t>
  </si>
  <si>
    <t>Visitor 5</t>
  </si>
  <si>
    <t>Total In Office</t>
  </si>
  <si>
    <t>Total Absence</t>
  </si>
  <si>
    <t xml:space="preserve">Sickness </t>
  </si>
  <si>
    <t>Employé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</si>
  <si>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</si>
  <si>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</si>
  <si>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</si>
  <si>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</si>
  <si>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</si>
  <si>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</si>
  <si>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</si>
  <si>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</si>
  <si>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</si>
  <si>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</si>
  <si>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</si>
  <si>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</si>
  <si>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</si>
  <si>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</si>
  <si>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</si>
  <si>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</si>
  <si>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</si>
  <si>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</si>
  <si>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</si>
  <si>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</si>
  <si>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</si>
  <si>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</si>
  <si>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</si>
  <si>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début</t>
  </si>
  <si>
    <t>Date fin</t>
  </si>
  <si>
    <t>Motif absence</t>
  </si>
  <si>
    <t>Jour férié</t>
  </si>
  <si>
    <t>Date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</si>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</sst>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"/>
    <numFmt numFmtId="165" formatCode="d"/>
    <numFmt numFmtId="166" formatCode="ddd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0"/>
      <name val="Helvetica"/>
      <family val="2"/>
    </font>
    <font>
      <b/>
      <sz val="12"/>
      <color theme="0"/>
      <name val="Calibri"/>
      <family val="2"/>
      <scheme val="minor"/>
    </font>
    <font>
      <sz val="12"/>
      <color theme="1"/>
      <name val="Helvetica"/>
      <family val="2"/>
    </font>
    <font>
      <sz val="12"/>
      <color rgb="FF000000"/>
      <name val="Helvetica"/>
      <family val="2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0"/>
      <name val="Arial Rounded MT Bold"/>
      <family val="2"/>
    </font>
    <font>
      <b/>
      <sz val="12"/>
      <color theme="1"/>
      <name val="Helvetica"/>
      <family val="2"/>
    </font>
  </fonts>
  <fills count="1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rgb="FFE8ECF1"/>
      </patternFill>
    </fill>
    <fill>
      <patternFill patternType="solid">
        <fgColor theme="0"/>
        <bgColor rgb="FFE8ECF1"/>
      </patternFill>
    </fill>
    <fill>
      <patternFill patternType="solid">
        <fgColor rgb="FFFF0000"/>
        <bgColor rgb="FFE8ECF1"/>
      </patternFill>
    </fill>
    <fill>
      <patternFill patternType="solid">
        <fgColor rgb="FF0097FE"/>
        <bgColor rgb="FFE8ECF1"/>
      </patternFill>
    </fill>
    <fill>
      <patternFill patternType="solid">
        <fgColor rgb="FFFFC000"/>
        <bgColor rgb="FFE8ECF1"/>
      </patternFill>
    </fill>
    <fill>
      <patternFill patternType="solid">
        <fgColor rgb="FFFFFF00"/>
        <bgColor rgb="FFE8ECF1"/>
      </patternFill>
    </fill>
    <fill>
      <patternFill patternType="solid">
        <fgColor rgb="FF14F47F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FFD966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4" tint="0.39994506668294322"/>
      </right>
      <top style="medium">
        <color indexed="64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medium">
        <color indexed="64"/>
      </top>
      <bottom style="thin">
        <color theme="4" tint="0.39994506668294322"/>
      </bottom>
      <diagonal/>
    </border>
    <border>
      <left style="thin">
        <color theme="4" tint="0.39994506668294322"/>
      </left>
      <right style="medium">
        <color indexed="64"/>
      </right>
      <top style="medium">
        <color indexed="64"/>
      </top>
      <bottom style="thin">
        <color theme="4" tint="0.3999450666829432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4" tint="0.39994506668294322"/>
      </right>
      <top style="thin">
        <color theme="4" tint="0.39994506668294322"/>
      </top>
      <bottom style="medium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medium">
        <color indexed="64"/>
      </bottom>
      <diagonal/>
    </border>
    <border>
      <left style="thin">
        <color theme="4" tint="0.39994506668294322"/>
      </left>
      <right style="medium">
        <color indexed="64"/>
      </right>
      <top style="thin">
        <color theme="4" tint="0.3999450666829432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4" tint="0.39994506668294322"/>
      </bottom>
      <diagonal/>
    </border>
    <border>
      <left style="medium">
        <color indexed="64"/>
      </left>
      <right style="medium">
        <color indexed="64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indexed="64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n">
        <color theme="4" tint="0.39994506668294322"/>
      </left>
      <right style="medium">
        <color indexed="64"/>
      </right>
      <top/>
      <bottom style="thin">
        <color theme="4" tint="0.39994506668294322"/>
      </bottom>
      <diagonal/>
    </border>
    <border>
      <left style="medium">
        <color indexed="64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  <border>
      <left style="thin">
        <color theme="4" tint="0.39994506668294322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4" tint="0.39994506668294322"/>
      </bottom>
      <diagonal/>
    </border>
    <border>
      <left style="medium">
        <color indexed="64"/>
      </left>
      <right style="medium">
        <color indexed="64"/>
      </right>
      <top style="thin">
        <color theme="4" tint="0.39994506668294322"/>
      </top>
      <bottom style="medium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medium">
        <color indexed="64"/>
      </bottom>
      <diagonal/>
    </border>
    <border>
      <left style="thin">
        <color theme="4" tint="0.39994506668294322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 style="thin">
        <color auto="1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4" borderId="0" applyNumberFormat="0" applyBorder="0" applyAlignment="0" applyProtection="0"/>
  </cellStyleXfs>
  <cellXfs count="69">
    <xf numFmtId="0" fontId="0" fillId="0" borderId="0" xfId="0"/>
    <xf numFmtId="0" fontId="4" fillId="5" borderId="0" xfId="0" applyFont="1" applyFill="1"/>
    <xf numFmtId="0" fontId="4" fillId="0" borderId="0" xfId="0" applyFont="1"/>
    <xf numFmtId="164" fontId="6" fillId="5" borderId="0" xfId="1" applyNumberFormat="1" applyFont="1" applyFill="1" applyBorder="1" applyAlignment="1">
      <alignment horizontal="center" vertical="center" wrapText="1"/>
    </xf>
    <xf numFmtId="0" fontId="6" fillId="5" borderId="0" xfId="1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15" fillId="0" borderId="13" xfId="1" applyNumberFormat="1" applyFont="1" applyFill="1" applyBorder="1" applyAlignment="1">
      <alignment horizontal="center" vertical="center" wrapText="1"/>
    </xf>
    <xf numFmtId="165" fontId="15" fillId="0" borderId="14" xfId="1" applyNumberFormat="1" applyFont="1" applyFill="1" applyBorder="1" applyAlignment="1">
      <alignment horizontal="center" vertical="center" wrapText="1"/>
    </xf>
    <xf numFmtId="165" fontId="15" fillId="0" borderId="15" xfId="1" applyNumberFormat="1" applyFont="1" applyFill="1" applyBorder="1" applyAlignment="1">
      <alignment horizontal="center" vertical="center" wrapText="1"/>
    </xf>
    <xf numFmtId="166" fontId="15" fillId="0" borderId="9" xfId="1" applyNumberFormat="1" applyFont="1" applyFill="1" applyBorder="1" applyAlignment="1">
      <alignment horizontal="center" vertical="center" wrapText="1"/>
    </xf>
    <xf numFmtId="166" fontId="15" fillId="0" borderId="10" xfId="1" applyNumberFormat="1" applyFont="1" applyFill="1" applyBorder="1" applyAlignment="1">
      <alignment horizontal="center" vertical="center" wrapText="1"/>
    </xf>
    <xf numFmtId="166" fontId="15" fillId="0" borderId="11" xfId="1" applyNumberFormat="1" applyFont="1" applyFill="1" applyBorder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4" fillId="0" borderId="10" xfId="3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4" fillId="0" borderId="18" xfId="3" applyFont="1" applyFill="1" applyBorder="1" applyAlignment="1">
      <alignment horizontal="center" vertical="center" wrapText="1"/>
    </xf>
    <xf numFmtId="0" fontId="4" fillId="0" borderId="19" xfId="3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4" fillId="0" borderId="22" xfId="3" applyFont="1" applyFill="1" applyBorder="1" applyAlignment="1">
      <alignment horizontal="center" vertical="center" wrapText="1"/>
    </xf>
    <xf numFmtId="0" fontId="4" fillId="0" borderId="23" xfId="3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4" fillId="0" borderId="13" xfId="3" applyFont="1" applyFill="1" applyBorder="1" applyAlignment="1">
      <alignment horizontal="center" vertical="center" wrapText="1"/>
    </xf>
    <xf numFmtId="0" fontId="4" fillId="0" borderId="14" xfId="3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3" fillId="2" borderId="1" xfId="1" applyNumberFormat="1" applyFont="1" applyBorder="1" applyAlignment="1">
      <alignment horizontal="left" vertical="center" wrapText="1" indent="2"/>
    </xf>
    <xf numFmtId="164" fontId="3" fillId="2" borderId="12" xfId="1" applyNumberFormat="1" applyFont="1" applyBorder="1" applyAlignment="1">
      <alignment horizontal="left" vertical="center" wrapText="1" indent="2"/>
    </xf>
    <xf numFmtId="0" fontId="8" fillId="2" borderId="16" xfId="1" applyFont="1" applyBorder="1" applyAlignment="1">
      <alignment horizontal="left" vertical="center" indent="1"/>
    </xf>
    <xf numFmtId="0" fontId="8" fillId="2" borderId="26" xfId="1" applyFont="1" applyBorder="1" applyAlignment="1">
      <alignment horizontal="left" vertical="center" indent="1"/>
    </xf>
    <xf numFmtId="0" fontId="8" fillId="2" borderId="17" xfId="1" applyFont="1" applyBorder="1" applyAlignment="1">
      <alignment horizontal="left" vertical="center" indent="1"/>
    </xf>
    <xf numFmtId="0" fontId="8" fillId="2" borderId="27" xfId="1" applyFont="1" applyBorder="1" applyAlignment="1">
      <alignment horizontal="left" vertical="center" indent="1"/>
    </xf>
    <xf numFmtId="0" fontId="4" fillId="0" borderId="30" xfId="3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/>
    </xf>
    <xf numFmtId="0" fontId="11" fillId="13" borderId="16" xfId="1" applyFont="1" applyFill="1" applyBorder="1" applyAlignment="1">
      <alignment horizontal="left" vertical="center" indent="1"/>
    </xf>
    <xf numFmtId="0" fontId="11" fillId="13" borderId="9" xfId="3" applyFont="1" applyFill="1" applyBorder="1" applyAlignment="1">
      <alignment horizontal="center" vertical="center" wrapText="1"/>
    </xf>
    <xf numFmtId="0" fontId="11" fillId="13" borderId="10" xfId="3" applyFont="1" applyFill="1" applyBorder="1" applyAlignment="1">
      <alignment horizontal="center" vertical="center" wrapText="1"/>
    </xf>
    <xf numFmtId="0" fontId="17" fillId="13" borderId="10" xfId="0" applyFont="1" applyFill="1" applyBorder="1" applyAlignment="1">
      <alignment horizontal="center" vertical="center" wrapText="1"/>
    </xf>
    <xf numFmtId="0" fontId="17" fillId="13" borderId="11" xfId="0" applyFont="1" applyFill="1" applyBorder="1" applyAlignment="1">
      <alignment horizontal="center" vertical="center" wrapText="1"/>
    </xf>
    <xf numFmtId="0" fontId="11" fillId="15" borderId="27" xfId="1" applyFont="1" applyFill="1" applyBorder="1" applyAlignment="1">
      <alignment horizontal="left" vertical="center" indent="1"/>
    </xf>
    <xf numFmtId="0" fontId="11" fillId="15" borderId="13" xfId="3" applyFont="1" applyFill="1" applyBorder="1" applyAlignment="1">
      <alignment horizontal="center" vertical="center" wrapText="1"/>
    </xf>
    <xf numFmtId="0" fontId="11" fillId="15" borderId="14" xfId="3" applyFont="1" applyFill="1" applyBorder="1" applyAlignment="1">
      <alignment horizontal="center" vertical="center" wrapText="1"/>
    </xf>
    <xf numFmtId="0" fontId="17" fillId="15" borderId="28" xfId="0" applyFont="1" applyFill="1" applyBorder="1" applyAlignment="1">
      <alignment horizontal="center" vertical="center" wrapText="1"/>
    </xf>
    <xf numFmtId="0" fontId="17" fillId="15" borderId="29" xfId="0" applyFont="1" applyFill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center" vertical="center"/>
    </xf>
    <xf numFmtId="0" fontId="16" fillId="14" borderId="3" xfId="0" applyFont="1" applyFill="1" applyBorder="1" applyAlignment="1">
      <alignment horizontal="center" vertical="center"/>
    </xf>
    <xf numFmtId="0" fontId="16" fillId="14" borderId="4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6" fillId="14" borderId="7" xfId="0" applyFont="1" applyFill="1" applyBorder="1" applyAlignment="1">
      <alignment horizontal="center" vertical="center"/>
    </xf>
    <xf numFmtId="0" fontId="16" fillId="14" borderId="8" xfId="0" applyFont="1" applyFill="1" applyBorder="1" applyAlignment="1">
      <alignment horizontal="center" vertical="center"/>
    </xf>
    <xf numFmtId="0" fontId="5" fillId="14" borderId="5" xfId="1" applyFont="1" applyFill="1" applyBorder="1" applyAlignment="1">
      <alignment horizontal="center" vertical="center"/>
    </xf>
    <xf numFmtId="0" fontId="5" fillId="14" borderId="12" xfId="1" applyFont="1" applyFill="1" applyBorder="1" applyAlignment="1">
      <alignment horizontal="center" vertical="center"/>
    </xf>
    <xf numFmtId="164" fontId="7" fillId="6" borderId="31" xfId="2" applyNumberFormat="1" applyFont="1" applyFill="1" applyBorder="1" applyAlignment="1">
      <alignment horizontal="left" vertical="center" wrapText="1" indent="1"/>
    </xf>
    <xf numFmtId="164" fontId="7" fillId="6" borderId="31" xfId="2" applyNumberFormat="1" applyFont="1" applyFill="1" applyBorder="1" applyAlignment="1">
      <alignment horizontal="center" vertical="center" wrapText="1"/>
    </xf>
    <xf numFmtId="0" fontId="7" fillId="7" borderId="32" xfId="0" applyFont="1" applyFill="1" applyBorder="1" applyAlignment="1">
      <alignment horizontal="left" vertical="center" wrapText="1" indent="1"/>
    </xf>
    <xf numFmtId="0" fontId="7" fillId="9" borderId="32" xfId="0" applyFont="1" applyFill="1" applyBorder="1" applyAlignment="1">
      <alignment horizontal="left" vertical="center" wrapText="1" indent="1"/>
    </xf>
    <xf numFmtId="0" fontId="7" fillId="10" borderId="32" xfId="0" applyFont="1" applyFill="1" applyBorder="1" applyAlignment="1">
      <alignment horizontal="left" vertical="center" wrapText="1" indent="1"/>
    </xf>
    <xf numFmtId="0" fontId="10" fillId="11" borderId="32" xfId="0" applyFont="1" applyFill="1" applyBorder="1" applyAlignment="1">
      <alignment horizontal="left" vertical="center" wrapText="1" indent="1"/>
    </xf>
    <xf numFmtId="0" fontId="10" fillId="12" borderId="33" xfId="0" applyFont="1" applyFill="1" applyBorder="1" applyAlignment="1">
      <alignment horizontal="left" vertical="center" wrapText="1" indent="1"/>
    </xf>
    <xf numFmtId="0" fontId="10" fillId="8" borderId="34" xfId="0" applyFont="1" applyFill="1" applyBorder="1" applyAlignment="1">
      <alignment horizontal="center" vertical="center" wrapText="1"/>
    </xf>
    <xf numFmtId="0" fontId="10" fillId="8" borderId="35" xfId="0" applyFont="1" applyFill="1" applyBorder="1" applyAlignment="1">
      <alignment horizontal="center" vertical="center" wrapText="1"/>
    </xf>
    <xf numFmtId="0" fontId="10" fillId="8" borderId="36" xfId="0" applyFont="1" applyFill="1" applyBorder="1" applyAlignment="1">
      <alignment horizontal="center" vertical="center" wrapText="1"/>
    </xf>
  </cellXfs>
  <cellStyles count="4">
    <cellStyle name="40 % - Accent3" xfId="3" builtinId="39"/>
    <cellStyle name="Accent1" xfId="1" builtinId="29"/>
    <cellStyle name="Accent2" xfId="2" builtinId="33"/>
    <cellStyle name="Normal" xfId="0" builtinId="0"/>
  </cellStyles>
  <dxfs count="26"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</dxfs>
  <tableStyles count="0" defaultTableStyle="TableStyleMedium2" defaultPivotStyle="PivotStyleLight16"/>
  <colors>
    <mruColors>
      <color rgb="FFFFD966"/>
      <color rgb="FF14F47F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6" fmlaLink="$B$2" max="2050" min="2020" page="10" val="2022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1158240</xdr:colOff>
          <xdr:row>1</xdr:row>
          <xdr:rowOff>30480</xdr:rowOff>
        </xdr:from>
        <xdr:to>
          <xdr:col>1</xdr:col>
          <xdr:colOff>1409700</xdr:colOff>
          <xdr:row>1</xdr:row>
          <xdr:rowOff>281940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xdr:twoCellAnchor>
    <xdr:from>
      <xdr:col>34</xdr:col>
      <xdr:colOff>649941</xdr:colOff>
      <xdr:row>0</xdr:row>
      <xdr:rowOff>201706</xdr:rowOff>
    </xdr:from>
    <xdr:to>
      <xdr:col>34</xdr:col>
      <xdr:colOff>1860177</xdr:colOff>
      <xdr:row>3</xdr:row>
      <xdr:rowOff>291353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929C9237-2452-44F8-B71F-700F3904E444}"/>
            </a:ext>
          </a:extLst>
        </xdr:cNvPr>
        <xdr:cNvGrpSpPr/>
      </xdr:nvGrpSpPr>
      <xdr:grpSpPr>
        <a:xfrm>
          <a:off x="15357979" y="201706"/>
          <a:ext cx="1210236" cy="1038553"/>
          <a:chOff x="15015882" y="201706"/>
          <a:chExt cx="1210236" cy="1030941"/>
        </a:xfrm>
      </xdr:grpSpPr>
      <xdr:pic macro="[0]!EnregistrementPlanning">
        <xdr:nvPicPr>
          <xdr:cNvPr id="3" name="Image 2">
            <a:extLst>
              <a:ext uri="{FF2B5EF4-FFF2-40B4-BE49-F238E27FC236}">
                <a16:creationId xmlns:a16="http://schemas.microsoft.com/office/drawing/2014/main" id="{5FF612AF-42D1-463E-BF6E-B85B19FA816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206382" y="201706"/>
            <a:ext cx="762000" cy="762000"/>
          </a:xfrm>
          <a:prstGeom prst="rect">
            <a:avLst/>
          </a:prstGeom>
        </xdr:spPr>
      </xdr:pic>
      <xdr:sp macro="" textlink="">
        <xdr:nvSpPr>
          <xdr:cNvPr id="4" name="ZoneTexte 3">
            <a:extLst>
              <a:ext uri="{FF2B5EF4-FFF2-40B4-BE49-F238E27FC236}">
                <a16:creationId xmlns:a16="http://schemas.microsoft.com/office/drawing/2014/main" id="{7AA8DE08-D6BA-4160-A53C-98E291CC3C44}"/>
              </a:ext>
            </a:extLst>
          </xdr:cNvPr>
          <xdr:cNvSpPr txBox="1"/>
        </xdr:nvSpPr>
        <xdr:spPr>
          <a:xfrm>
            <a:off x="15015882" y="986118"/>
            <a:ext cx="1210236" cy="2465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rgbClr val="002060"/>
                </a:solidFill>
              </a:rPr>
              <a:t>Création PDF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301493</xdr:colOff>
          <xdr:row>4</xdr:row>
          <xdr:rowOff>156046</xdr:rowOff>
        </xdr:from>
        <xdr:to>
          <xdr:col>37</xdr:col>
          <xdr:colOff>448442</xdr:colOff>
          <xdr:row>14</xdr:row>
          <xdr:rowOff>163667</xdr:rowOff>
        </xdr:to>
        <xdr:pic>
          <xdr:nvPicPr>
            <xdr:cNvPr id="7" name="Image 6">
              <a:extLst>
                <a:ext uri="{FF2B5EF4-FFF2-40B4-BE49-F238E27FC236}">
                  <a16:creationId xmlns:a16="http://schemas.microsoft.com/office/drawing/2014/main" id="{7279976F-D069-4217-8074-AF068DDB60A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B$27:$H$36" spid="_x0000_s1030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5009531" y="1421254"/>
              <a:ext cx="3813175" cy="3170639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327660</xdr:colOff>
      <xdr:row>0</xdr:row>
      <xdr:rowOff>121920</xdr:rowOff>
    </xdr:from>
    <xdr:to>
      <xdr:col>9</xdr:col>
      <xdr:colOff>464820</xdr:colOff>
      <xdr:row>2</xdr:row>
      <xdr:rowOff>91440</xdr:rowOff>
    </xdr:to>
    <xdr:sp macro="[0]!ouvrUsfSaisie_Absenc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899660" y="121920"/>
          <a:ext cx="1257300" cy="33528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Saisie absence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0EB1C0D-DFCF-46F4-B5C7-BDD1FC75C245}" name="t_Absence" displayName="t_Absence" ref="B2:F10" totalsRowShown="0">
  <autoFilter ref="B2:F10" xr:uid="{10EB1C0D-DFCF-46F4-B5C7-BDD1FC75C245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B36E2ED2-E35B-482F-9847-E857EB306C1E}" name="Employé" dataDxfId="25"/>
    <tableColumn id="4" xr3:uid="{AE791274-6BB2-4DA0-9A39-27881B6750B4}" name="Motif absence" dataDxfId="24"/>
    <tableColumn id="2" xr3:uid="{735C510F-8171-4074-B299-B5DB596FEAD7}" name="Date début" dataDxfId="23"/>
    <tableColumn id="3" xr3:uid="{D178A47B-5111-4315-83A7-0CB9FA22DC31}" name="Date fin" dataDxfId="22"/>
    <tableColumn id="5" xr3:uid="{75231E3F-CC9A-4E38-A12A-AF7879DA7EE2}" name="Code" dataDxfId="21">
      <calculatedColumnFormula>IF(t_Absence[[#This Row],[Employé]]&lt;&gt;"",INDEX(t_Type_Absence[Code],MATCH(t_Absence[[#This Row],[Motif absence]],t_Type_Absence[Absence type],0)),"")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0B83C1-523F-47FE-8C81-51936B81424A}" name="t_Employe" displayName="t_Employe" ref="G2:G12" totalsRowShown="0" headerRowDxfId="20" dataDxfId="19">
  <autoFilter ref="G2:G12" xr:uid="{860B83C1-523F-47FE-8C81-51936B81424A}">
    <filterColumn colId="0" hiddenButton="1"/>
  </autoFilter>
  <tableColumns count="1">
    <tableColumn id="1" xr3:uid="{3C80C1CD-0A0D-4F8B-A56F-5FAA744288C6}" name="Employé" dataDxfId="18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7607D2-475A-4CFC-B25E-5E01035ED510}" name="t_Type_Absence" displayName="t_Type_Absence" ref="I2:J11" totalsRowShown="0">
  <autoFilter ref="I2:J11" xr:uid="{F67607D2-475A-4CFC-B25E-5E01035ED510}">
    <filterColumn colId="0" hiddenButton="1"/>
    <filterColumn colId="1" hiddenButton="1"/>
  </autoFilter>
  <tableColumns count="2">
    <tableColumn id="1" xr3:uid="{D92C47AE-DC2D-4613-B1C9-D7F92D936E54}" name="Code" dataDxfId="17"/>
    <tableColumn id="2" xr3:uid="{B9ECFA9B-6CD9-412D-B4DC-577350E0977C}" name="Absence type" dataDxfId="16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136EDA8-FECE-440B-8524-E3AE3A36B4EC}" name="t_Mois" displayName="t_Mois" ref="B2:B14" totalsRowShown="0" headerRowDxfId="15" dataDxfId="14">
  <autoFilter ref="B2:B14" xr:uid="{A136EDA8-FECE-440B-8524-E3AE3A36B4EC}">
    <filterColumn colId="0" hiddenButton="1"/>
  </autoFilter>
  <tableColumns count="1">
    <tableColumn id="1" xr3:uid="{E60CE101-98DA-4A37-BA8D-E5973B9DD703}" name="Mois" dataDxfId="13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D476EF1-7137-4928-A8F6-6E0D5FF18091}" name="t_Feries" displayName="t_Feries" ref="D2:E15" totalsRowShown="0" headerRowDxfId="12">
  <autoFilter ref="D2:E15" xr:uid="{6D476EF1-7137-4928-A8F6-6E0D5FF18091}">
    <filterColumn colId="0" hiddenButton="1"/>
    <filterColumn colId="1" hiddenButton="1"/>
  </autoFilter>
  <tableColumns count="2">
    <tableColumn id="1" xr3:uid="{34180F1C-29AE-4148-96C6-317404944CC3}" name="Jour férié" dataDxfId="11"/>
    <tableColumn id="2" xr3:uid="{C38160F3-975A-4A48-8984-CAFCB8200C60}" name="Date" dataDxfId="1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ED9DC-3CF4-45D1-81D3-EB489E6CA266}">
  <sheetPr codeName="Feuil1">
    <tabColor theme="4"/>
    <pageSetUpPr fitToPage="1"/>
  </sheetPr>
  <dimension ref="A1:AR109"/>
  <sheetViews>
    <sheetView showGridLines="0" showZeros="0" tabSelected="1" zoomScale="53" zoomScaleNormal="53" workbookViewId="0">
      <selection activeCell="AI19" sqref="AI19"/>
    </sheetView>
  </sheetViews>
  <sheetFormatPr baseColWidth="10" defaultColWidth="8.77734375" defaultRowHeight="25.05" customHeight="1" x14ac:dyDescent="0.3"/>
  <cols>
    <col min="1" max="1" width="5.77734375" style="1" customWidth="1"/>
    <col min="2" max="2" width="20.77734375" style="2" customWidth="1"/>
    <col min="3" max="33" width="5.77734375" style="2" customWidth="1"/>
    <col min="34" max="34" width="5.77734375" style="1" customWidth="1"/>
    <col min="35" max="35" width="35.77734375" style="2" customWidth="1"/>
    <col min="36" max="16384" width="8.77734375" style="2"/>
  </cols>
  <sheetData>
    <row r="1" spans="2:44" ht="25.05" customHeight="1" thickBot="1" x14ac:dyDescent="0.35"/>
    <row r="2" spans="2:44" ht="25.05" customHeight="1" x14ac:dyDescent="0.3">
      <c r="B2" s="32">
        <v>2022</v>
      </c>
      <c r="C2" s="51" t="str">
        <f>"Leave Management worksheet - "&amp;B3&amp;" "&amp;B2</f>
        <v>Leave Management worksheet - Janvier 2022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3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2:44" ht="25.05" customHeight="1" thickBot="1" x14ac:dyDescent="0.35">
      <c r="B3" s="33" t="s">
        <v>39</v>
      </c>
      <c r="C3" s="54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6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2:44" ht="25.05" customHeight="1" x14ac:dyDescent="0.3">
      <c r="B4" s="57"/>
      <c r="C4" s="13">
        <f>C5</f>
        <v>44562</v>
      </c>
      <c r="D4" s="14">
        <f t="shared" ref="D4:AG4" si="0">D5</f>
        <v>44563</v>
      </c>
      <c r="E4" s="14">
        <f t="shared" si="0"/>
        <v>44564</v>
      </c>
      <c r="F4" s="14">
        <f t="shared" si="0"/>
        <v>44565</v>
      </c>
      <c r="G4" s="14">
        <f t="shared" si="0"/>
        <v>44566</v>
      </c>
      <c r="H4" s="14">
        <f t="shared" si="0"/>
        <v>44567</v>
      </c>
      <c r="I4" s="14">
        <f t="shared" si="0"/>
        <v>44568</v>
      </c>
      <c r="J4" s="14">
        <f t="shared" si="0"/>
        <v>44569</v>
      </c>
      <c r="K4" s="14">
        <f t="shared" si="0"/>
        <v>44570</v>
      </c>
      <c r="L4" s="14">
        <f t="shared" si="0"/>
        <v>44571</v>
      </c>
      <c r="M4" s="14">
        <f t="shared" si="0"/>
        <v>44572</v>
      </c>
      <c r="N4" s="14">
        <f t="shared" si="0"/>
        <v>44573</v>
      </c>
      <c r="O4" s="14">
        <f t="shared" si="0"/>
        <v>44574</v>
      </c>
      <c r="P4" s="14">
        <f t="shared" si="0"/>
        <v>44575</v>
      </c>
      <c r="Q4" s="14">
        <f t="shared" si="0"/>
        <v>44576</v>
      </c>
      <c r="R4" s="14">
        <f t="shared" si="0"/>
        <v>44577</v>
      </c>
      <c r="S4" s="14">
        <f t="shared" si="0"/>
        <v>44578</v>
      </c>
      <c r="T4" s="14">
        <f t="shared" si="0"/>
        <v>44579</v>
      </c>
      <c r="U4" s="14">
        <f t="shared" si="0"/>
        <v>44580</v>
      </c>
      <c r="V4" s="14">
        <f t="shared" si="0"/>
        <v>44581</v>
      </c>
      <c r="W4" s="14">
        <f t="shared" si="0"/>
        <v>44582</v>
      </c>
      <c r="X4" s="14">
        <f t="shared" si="0"/>
        <v>44583</v>
      </c>
      <c r="Y4" s="14">
        <f t="shared" si="0"/>
        <v>44584</v>
      </c>
      <c r="Z4" s="14">
        <f t="shared" si="0"/>
        <v>44585</v>
      </c>
      <c r="AA4" s="14">
        <f t="shared" si="0"/>
        <v>44586</v>
      </c>
      <c r="AB4" s="14">
        <f t="shared" si="0"/>
        <v>44587</v>
      </c>
      <c r="AC4" s="14">
        <f t="shared" si="0"/>
        <v>44588</v>
      </c>
      <c r="AD4" s="14">
        <f t="shared" si="0"/>
        <v>44589</v>
      </c>
      <c r="AE4" s="14">
        <f t="shared" si="0"/>
        <v>44590</v>
      </c>
      <c r="AF4" s="14">
        <f t="shared" si="0"/>
        <v>44591</v>
      </c>
      <c r="AG4" s="15">
        <f t="shared" si="0"/>
        <v>44592</v>
      </c>
      <c r="AH4" s="3"/>
      <c r="AK4" s="1"/>
      <c r="AL4" s="1"/>
      <c r="AM4" s="1"/>
      <c r="AN4" s="1"/>
      <c r="AO4" s="1"/>
      <c r="AP4" s="1"/>
      <c r="AQ4" s="1"/>
      <c r="AR4" s="1"/>
    </row>
    <row r="5" spans="2:44" ht="25.05" customHeight="1" thickBot="1" x14ac:dyDescent="0.35">
      <c r="B5" s="58"/>
      <c r="C5" s="10">
        <f>DATE($B$2,MONTH(B3&amp;1),1)</f>
        <v>44562</v>
      </c>
      <c r="D5" s="11">
        <f>C5+1</f>
        <v>44563</v>
      </c>
      <c r="E5" s="11">
        <f t="shared" ref="E5:AD5" si="1">D5+1</f>
        <v>44564</v>
      </c>
      <c r="F5" s="11">
        <f t="shared" si="1"/>
        <v>44565</v>
      </c>
      <c r="G5" s="11">
        <f t="shared" si="1"/>
        <v>44566</v>
      </c>
      <c r="H5" s="11">
        <f t="shared" si="1"/>
        <v>44567</v>
      </c>
      <c r="I5" s="11">
        <f t="shared" si="1"/>
        <v>44568</v>
      </c>
      <c r="J5" s="11">
        <f t="shared" si="1"/>
        <v>44569</v>
      </c>
      <c r="K5" s="11">
        <f t="shared" si="1"/>
        <v>44570</v>
      </c>
      <c r="L5" s="11">
        <f t="shared" si="1"/>
        <v>44571</v>
      </c>
      <c r="M5" s="11">
        <f t="shared" si="1"/>
        <v>44572</v>
      </c>
      <c r="N5" s="11">
        <f t="shared" si="1"/>
        <v>44573</v>
      </c>
      <c r="O5" s="11">
        <f t="shared" si="1"/>
        <v>44574</v>
      </c>
      <c r="P5" s="11">
        <f t="shared" si="1"/>
        <v>44575</v>
      </c>
      <c r="Q5" s="11">
        <f t="shared" si="1"/>
        <v>44576</v>
      </c>
      <c r="R5" s="11">
        <f t="shared" si="1"/>
        <v>44577</v>
      </c>
      <c r="S5" s="11">
        <f t="shared" si="1"/>
        <v>44578</v>
      </c>
      <c r="T5" s="11">
        <f t="shared" si="1"/>
        <v>44579</v>
      </c>
      <c r="U5" s="11">
        <f t="shared" si="1"/>
        <v>44580</v>
      </c>
      <c r="V5" s="11">
        <f t="shared" si="1"/>
        <v>44581</v>
      </c>
      <c r="W5" s="11">
        <f t="shared" si="1"/>
        <v>44582</v>
      </c>
      <c r="X5" s="11">
        <f t="shared" si="1"/>
        <v>44583</v>
      </c>
      <c r="Y5" s="11">
        <f t="shared" si="1"/>
        <v>44584</v>
      </c>
      <c r="Z5" s="11">
        <f t="shared" si="1"/>
        <v>44585</v>
      </c>
      <c r="AA5" s="11">
        <f t="shared" si="1"/>
        <v>44586</v>
      </c>
      <c r="AB5" s="11">
        <f t="shared" si="1"/>
        <v>44587</v>
      </c>
      <c r="AC5" s="11">
        <f t="shared" si="1"/>
        <v>44588</v>
      </c>
      <c r="AD5" s="11">
        <f t="shared" si="1"/>
        <v>44589</v>
      </c>
      <c r="AE5" s="11">
        <f>IFERROR(IF(MONTH($C$5)=MONTH(AD5+1),AD5+1,""),"")</f>
        <v>44590</v>
      </c>
      <c r="AF5" s="11">
        <f t="shared" ref="AF5:AG5" si="2">IFERROR(IF(MONTH($C$5)=MONTH(AE5+1),AE5+1,""),"")</f>
        <v>44591</v>
      </c>
      <c r="AG5" s="12">
        <f t="shared" si="2"/>
        <v>44592</v>
      </c>
      <c r="AH5" s="3"/>
      <c r="AK5" s="1"/>
      <c r="AL5" s="1"/>
      <c r="AM5" s="1"/>
      <c r="AN5" s="1"/>
      <c r="AO5" s="1"/>
      <c r="AP5" s="1"/>
      <c r="AQ5" s="1"/>
      <c r="AR5" s="1"/>
    </row>
    <row r="6" spans="2:44" ht="25.05" customHeight="1" x14ac:dyDescent="0.3">
      <c r="B6" s="34" t="s">
        <v>28</v>
      </c>
      <c r="C6" s="16" t="str">
        <f t="array" ref="C6">IFERROR(
IF(AND(COUNTIF(_Feries,C$5)&lt;&gt;1,WEEKDAY(C$5,2)&lt;=5),INDEX(t_Absence[Code],MATCH($B6,IF(C$5&gt;=t_Absence[Date début],IF(C$5&lt;=t_Absence[Date fin],t_Absence[Employé]),""),0)),
""),
"")</f>
        <v/>
      </c>
      <c r="D6" s="17" t="str">
        <f t="array" ref="D6">IFERROR(
IF(AND(COUNTIF(_Feries,D$5)&lt;&gt;1,WEEKDAY(D$5,2)&lt;=5),INDEX(t_Absence[Code],MATCH($B6,IF(D$5&gt;=t_Absence[Date début],IF(D$5&lt;=t_Absence[Date fin],t_Absence[Employé]),""),0)),
""),
"")</f>
        <v/>
      </c>
      <c r="E6" s="18" t="str">
        <f t="array" ref="E6">IFERROR(
IF(AND(COUNTIF(_Feries,E$5)&lt;&gt;1,WEEKDAY(E$5,2)&lt;=5),INDEX(t_Absence[Code],MATCH($B6,IF(E$5&gt;=t_Absence[Date début],IF(E$5&lt;=t_Absence[Date fin],t_Absence[Employé]),""),0)),
""),
"")</f>
        <v>L</v>
      </c>
      <c r="F6" s="18" t="str">
        <f t="array" ref="F6">IFERROR(
IF(AND(COUNTIF(_Feries,F$5)&lt;&gt;1,WEEKDAY(F$5,2)&lt;=5),INDEX(t_Absence[Code],MATCH($B6,IF(F$5&gt;=t_Absence[Date début],IF(F$5&lt;=t_Absence[Date fin],t_Absence[Employé]),""),0)),
""),
"")</f>
        <v/>
      </c>
      <c r="G6" s="18" t="str">
        <f t="array" ref="G6">IFERROR(
IF(AND(COUNTIF(_Feries,G$5)&lt;&gt;1,WEEKDAY(G$5,2)&lt;=5),INDEX(t_Absence[Code],MATCH($B6,IF(G$5&gt;=t_Absence[Date début],IF(G$5&lt;=t_Absence[Date fin],t_Absence[Employé]),""),0)),
""),
"")</f>
        <v/>
      </c>
      <c r="H6" s="18" t="str">
        <f t="array" ref="H6">IFERROR(
IF(AND(COUNTIF(_Feries,H$5)&lt;&gt;1,WEEKDAY(H$5,2)&lt;=5),INDEX(t_Absence[Code],MATCH($B6,IF(H$5&gt;=t_Absence[Date début],IF(H$5&lt;=t_Absence[Date fin],t_Absence[Employé]),""),0)),
""),
"")</f>
        <v/>
      </c>
      <c r="I6" s="18" t="str">
        <f t="array" ref="I6">IFERROR(
IF(AND(COUNTIF(_Feries,I$5)&lt;&gt;1,WEEKDAY(I$5,2)&lt;=5),INDEX(t_Absence[Code],MATCH($B6,IF(I$5&gt;=t_Absence[Date début],IF(I$5&lt;=t_Absence[Date fin],t_Absence[Employé]),""),0)),
""),
"")</f>
        <v/>
      </c>
      <c r="J6" s="17" t="str">
        <f t="array" ref="J6">IFERROR(
IF(AND(COUNTIF(_Feries,J$5)&lt;&gt;1,WEEKDAY(J$5,2)&lt;=5),INDEX(t_Absence[Code],MATCH($B6,IF(J$5&gt;=t_Absence[Date début],IF(J$5&lt;=t_Absence[Date fin],t_Absence[Employé]),""),0)),
""),
"")</f>
        <v/>
      </c>
      <c r="K6" s="17" t="str">
        <f t="array" ref="K6">IFERROR(
IF(AND(COUNTIF(_Feries,K$5)&lt;&gt;1,WEEKDAY(K$5,2)&lt;=5),INDEX(t_Absence[Code],MATCH($B6,IF(K$5&gt;=t_Absence[Date début],IF(K$5&lt;=t_Absence[Date fin],t_Absence[Employé]),""),0)),
""),
"")</f>
        <v/>
      </c>
      <c r="L6" s="18" t="str">
        <f t="array" ref="L6">IFERROR(
IF(AND(COUNTIF(_Feries,L$5)&lt;&gt;1,WEEKDAY(L$5,2)&lt;=5),INDEX(t_Absence[Code],MATCH($B6,IF(L$5&gt;=t_Absence[Date début],IF(L$5&lt;=t_Absence[Date fin],t_Absence[Employé]),""),0)),
""),
"")</f>
        <v>S</v>
      </c>
      <c r="M6" s="18" t="str">
        <f t="array" ref="M6">IFERROR(
IF(AND(COUNTIF(_Feries,M$5)&lt;&gt;1,WEEKDAY(M$5,2)&lt;=5),INDEX(t_Absence[Code],MATCH($B6,IF(M$5&gt;=t_Absence[Date début],IF(M$5&lt;=t_Absence[Date fin],t_Absence[Employé]),""),0)),
""),
"")</f>
        <v/>
      </c>
      <c r="N6" s="18" t="str">
        <f t="array" ref="N6">IFERROR(
IF(AND(COUNTIF(_Feries,N$5)&lt;&gt;1,WEEKDAY(N$5,2)&lt;=5),INDEX(t_Absence[Code],MATCH($B6,IF(N$5&gt;=t_Absence[Date début],IF(N$5&lt;=t_Absence[Date fin],t_Absence[Employé]),""),0)),
""),
"")</f>
        <v/>
      </c>
      <c r="O6" s="18" t="str">
        <f t="array" ref="O6">IFERROR(
IF(AND(COUNTIF(_Feries,O$5)&lt;&gt;1,WEEKDAY(O$5,2)&lt;=5),INDEX(t_Absence[Code],MATCH($B6,IF(O$5&gt;=t_Absence[Date début],IF(O$5&lt;=t_Absence[Date fin],t_Absence[Employé]),""),0)),
""),
"")</f>
        <v/>
      </c>
      <c r="P6" s="18" t="str">
        <f t="array" ref="P6">IFERROR(
IF(AND(COUNTIF(_Feries,P$5)&lt;&gt;1,WEEKDAY(P$5,2)&lt;=5),INDEX(t_Absence[Code],MATCH($B6,IF(P$5&gt;=t_Absence[Date début],IF(P$5&lt;=t_Absence[Date fin],t_Absence[Employé]),""),0)),
""),
"")</f>
        <v/>
      </c>
      <c r="Q6" s="17" t="str">
        <f t="array" ref="Q6">IFERROR(
IF(AND(COUNTIF(_Feries,Q$5)&lt;&gt;1,WEEKDAY(Q$5,2)&lt;=5),INDEX(t_Absence[Code],MATCH($B6,IF(Q$5&gt;=t_Absence[Date début],IF(Q$5&lt;=t_Absence[Date fin],t_Absence[Employé]),""),0)),
""),
"")</f>
        <v/>
      </c>
      <c r="R6" s="17" t="str">
        <f t="array" ref="R6">IFERROR(
IF(AND(COUNTIF(_Feries,R$5)&lt;&gt;1,WEEKDAY(R$5,2)&lt;=5),INDEX(t_Absence[Code],MATCH($B6,IF(R$5&gt;=t_Absence[Date début],IF(R$5&lt;=t_Absence[Date fin],t_Absence[Employé]),""),0)),
""),
"")</f>
        <v/>
      </c>
      <c r="S6" s="18" t="str">
        <f t="array" ref="S6">IFERROR(
IF(AND(COUNTIF(_Feries,S$5)&lt;&gt;1,WEEKDAY(S$5,2)&lt;=5),INDEX(t_Absence[Code],MATCH($B6,IF(S$5&gt;=t_Absence[Date début],IF(S$5&lt;=t_Absence[Date fin],t_Absence[Employé]),""),0)),
""),
"")</f>
        <v>P</v>
      </c>
      <c r="T6" s="18" t="str">
        <f t="array" ref="T6">IFERROR(
IF(AND(COUNTIF(_Feries,T$5)&lt;&gt;1,WEEKDAY(T$5,2)&lt;=5),INDEX(t_Absence[Code],MATCH($B6,IF(T$5&gt;=t_Absence[Date début],IF(T$5&lt;=t_Absence[Date fin],t_Absence[Employé]),""),0)),
""),
"")</f>
        <v/>
      </c>
      <c r="U6" s="18" t="str">
        <f t="array" ref="U6">IFERROR(
IF(AND(COUNTIF(_Feries,U$5)&lt;&gt;1,WEEKDAY(U$5,2)&lt;=5),INDEX(t_Absence[Code],MATCH($B6,IF(U$5&gt;=t_Absence[Date début],IF(U$5&lt;=t_Absence[Date fin],t_Absence[Employé]),""),0)),
""),
"")</f>
        <v/>
      </c>
      <c r="V6" s="18" t="str">
        <f t="array" ref="V6">IFERROR(
IF(AND(COUNTIF(_Feries,V$5)&lt;&gt;1,WEEKDAY(V$5,2)&lt;=5),INDEX(t_Absence[Code],MATCH($B6,IF(V$5&gt;=t_Absence[Date début],IF(V$5&lt;=t_Absence[Date fin],t_Absence[Employé]),""),0)),
""),
"")</f>
        <v/>
      </c>
      <c r="W6" s="18" t="str">
        <f t="array" ref="W6">IFERROR(
IF(AND(COUNTIF(_Feries,W$5)&lt;&gt;1,WEEKDAY(W$5,2)&lt;=5),INDEX(t_Absence[Code],MATCH($B6,IF(W$5&gt;=t_Absence[Date début],IF(W$5&lt;=t_Absence[Date fin],t_Absence[Employé]),""),0)),
""),
"")</f>
        <v/>
      </c>
      <c r="X6" s="17" t="str">
        <f t="array" ref="X6">IFERROR(
IF(AND(COUNTIF(_Feries,X$5)&lt;&gt;1,WEEKDAY(X$5,2)&lt;=5),INDEX(t_Absence[Code],MATCH($B6,IF(X$5&gt;=t_Absence[Date début],IF(X$5&lt;=t_Absence[Date fin],t_Absence[Employé]),""),0)),
""),
"")</f>
        <v/>
      </c>
      <c r="Y6" s="17" t="str">
        <f t="array" ref="Y6">IFERROR(
IF(AND(COUNTIF(_Feries,Y$5)&lt;&gt;1,WEEKDAY(Y$5,2)&lt;=5),INDEX(t_Absence[Code],MATCH($B6,IF(Y$5&gt;=t_Absence[Date début],IF(Y$5&lt;=t_Absence[Date fin],t_Absence[Employé]),""),0)),
""),
"")</f>
        <v/>
      </c>
      <c r="Z6" s="18" t="str">
        <f t="array" ref="Z6">IFERROR(
IF(AND(COUNTIF(_Feries,Z$5)&lt;&gt;1,WEEKDAY(Z$5,2)&lt;=5),INDEX(t_Absence[Code],MATCH($B6,IF(Z$5&gt;=t_Absence[Date début],IF(Z$5&lt;=t_Absence[Date fin],t_Absence[Employé]),""),0)),
""),
"")</f>
        <v/>
      </c>
      <c r="AA6" s="18" t="str">
        <f t="array" ref="AA6">IFERROR(
IF(AND(COUNTIF(_Feries,AA$5)&lt;&gt;1,WEEKDAY(AA$5,2)&lt;=5),INDEX(t_Absence[Code],MATCH($B6,IF(AA$5&gt;=t_Absence[Date début],IF(AA$5&lt;=t_Absence[Date fin],t_Absence[Employé]),""),0)),
""),
"")</f>
        <v/>
      </c>
      <c r="AB6" s="18" t="str">
        <f t="array" ref="AB6">IFERROR(
IF(AND(COUNTIF(_Feries,AB$5)&lt;&gt;1,WEEKDAY(AB$5,2)&lt;=5),INDEX(t_Absence[Code],MATCH($B6,IF(AB$5&gt;=t_Absence[Date début],IF(AB$5&lt;=t_Absence[Date fin],t_Absence[Employé]),""),0)),
""),
"")</f>
        <v/>
      </c>
      <c r="AC6" s="18" t="str">
        <f t="array" ref="AC6">IFERROR(
IF(AND(COUNTIF(_Feries,AC$5)&lt;&gt;1,WEEKDAY(AC$5,2)&lt;=5),INDEX(t_Absence[Code],MATCH($B6,IF(AC$5&gt;=t_Absence[Date début],IF(AC$5&lt;=t_Absence[Date fin],t_Absence[Employé]),""),0)),
""),
"")</f>
        <v/>
      </c>
      <c r="AD6" s="18" t="str">
        <f t="array" ref="AD6">IFERROR(
IF(AND(COUNTIF(_Feries,AD$5)&lt;&gt;1,WEEKDAY(AD$5,2)&lt;=5),INDEX(t_Absence[Code],MATCH($B6,IF(AD$5&gt;=t_Absence[Date début],IF(AD$5&lt;=t_Absence[Date fin],t_Absence[Employé]),""),0)),
""),
"")</f>
        <v/>
      </c>
      <c r="AE6" s="17" t="str">
        <f t="array" ref="AE6">IFERROR(
IF(AND(COUNTIF(_Feries,AE$5)&lt;&gt;1,WEEKDAY(AE$5,2)&lt;=5),INDEX(t_Absence[Code],MATCH($B6,IF(AE$5&gt;=t_Absence[Date début],IF(AE$5&lt;=t_Absence[Date fin],t_Absence[Employé]),""),0)),
""),
"")</f>
        <v/>
      </c>
      <c r="AF6" s="17" t="str">
        <f t="array" ref="AF6">IFERROR(
IF(AND(COUNTIF(_Feries,AF$5)&lt;&gt;1,WEEKDAY(AF$5,2)&lt;=5),INDEX(t_Absence[Code],MATCH($B6,IF(AF$5&gt;=t_Absence[Date début],IF(AF$5&lt;=t_Absence[Date fin],t_Absence[Employé]),""),0)),
""),
"")</f>
        <v/>
      </c>
      <c r="AG6" s="19" t="str">
        <f t="array" ref="AG6">IFERROR(
IF(AND(COUNTIF(_Feries,AG$5)&lt;&gt;1,WEEKDAY(AG$5,2)&lt;=5),INDEX(t_Absence[Code],MATCH($B6,IF(AG$5&gt;=t_Absence[Date début],IF(AG$5&lt;=t_Absence[Date fin],t_Absence[Employé]),""),0)),
""),
"")</f>
        <v/>
      </c>
      <c r="AH6" s="4"/>
      <c r="AK6" s="1"/>
      <c r="AL6" s="1"/>
      <c r="AM6" s="1"/>
      <c r="AN6" s="1"/>
      <c r="AO6" s="1"/>
      <c r="AP6" s="1"/>
      <c r="AQ6" s="1"/>
      <c r="AR6" s="1"/>
    </row>
    <row r="7" spans="2:44" ht="25.05" customHeight="1" x14ac:dyDescent="0.3">
      <c r="B7" s="34">
        <v>2</v>
      </c>
      <c r="C7" s="20" t="str">
        <f t="array" ref="C7">IFERROR(
IF(AND(COUNTIF(_Feries,C$5)&lt;&gt;1,WEEKDAY(C$5,2)&lt;=5),INDEX(t_Absence[Code],MATCH($B7,IF(C$5&gt;=t_Absence[Date début],IF(C$5&lt;=t_Absence[Date fin],t_Absence[Employé]),""),0)),
""),
"")</f>
        <v/>
      </c>
      <c r="D7" s="21" t="str">
        <f t="array" ref="D7">IFERROR(
IF(AND(COUNTIF(_Feries,D$5)&lt;&gt;1,WEEKDAY(D$5,2)&lt;=5),INDEX(t_Absence[Code],MATCH($B7,IF(D$5&gt;=t_Absence[Date début],IF(D$5&lt;=t_Absence[Date fin],t_Absence[Employé]),""),0)),
""),
"")</f>
        <v/>
      </c>
      <c r="E7" s="22" t="str">
        <f t="array" ref="E7">IFERROR(
IF(AND(COUNTIF(_Feries,E$5)&lt;&gt;1,WEEKDAY(E$5,2)&lt;=5),INDEX(t_Absence[Code],MATCH($B7,IF(E$5&gt;=t_Absence[Date début],IF(E$5&lt;=t_Absence[Date fin],t_Absence[Employé]),""),0)),
""),
"")</f>
        <v/>
      </c>
      <c r="F7" s="22" t="str">
        <f t="array" ref="F7">IFERROR(
IF(AND(COUNTIF(_Feries,F$5)&lt;&gt;1,WEEKDAY(F$5,2)&lt;=5),INDEX(t_Absence[Code],MATCH($B7,IF(F$5&gt;=t_Absence[Date début],IF(F$5&lt;=t_Absence[Date fin],t_Absence[Employé]),""),0)),
""),
"")</f>
        <v/>
      </c>
      <c r="G7" s="22" t="str">
        <f t="array" ref="G7">IFERROR(
IF(AND(COUNTIF(_Feries,G$5)&lt;&gt;1,WEEKDAY(G$5,2)&lt;=5),INDEX(t_Absence[Code],MATCH($B7,IF(G$5&gt;=t_Absence[Date début],IF(G$5&lt;=t_Absence[Date fin],t_Absence[Employé]),""),0)),
""),
"")</f>
        <v/>
      </c>
      <c r="H7" s="22" t="str">
        <f t="array" ref="H7">IFERROR(
IF(AND(COUNTIF(_Feries,H$5)&lt;&gt;1,WEEKDAY(H$5,2)&lt;=5),INDEX(t_Absence[Code],MATCH($B7,IF(H$5&gt;=t_Absence[Date début],IF(H$5&lt;=t_Absence[Date fin],t_Absence[Employé]),""),0)),
""),
"")</f>
        <v/>
      </c>
      <c r="I7" s="22" t="str">
        <f t="array" ref="I7">IFERROR(
IF(AND(COUNTIF(_Feries,I$5)&lt;&gt;1,WEEKDAY(I$5,2)&lt;=5),INDEX(t_Absence[Code],MATCH($B7,IF(I$5&gt;=t_Absence[Date début],IF(I$5&lt;=t_Absence[Date fin],t_Absence[Employé]),""),0)),
""),
"")</f>
        <v/>
      </c>
      <c r="J7" s="21" t="str">
        <f t="array" ref="J7">IFERROR(
IF(AND(COUNTIF(_Feries,J$5)&lt;&gt;1,WEEKDAY(J$5,2)&lt;=5),INDEX(t_Absence[Code],MATCH($B7,IF(J$5&gt;=t_Absence[Date début],IF(J$5&lt;=t_Absence[Date fin],t_Absence[Employé]),""),0)),
""),
"")</f>
        <v/>
      </c>
      <c r="K7" s="21" t="str">
        <f t="array" ref="K7">IFERROR(
IF(AND(COUNTIF(_Feries,K$5)&lt;&gt;1,WEEKDAY(K$5,2)&lt;=5),INDEX(t_Absence[Code],MATCH($B7,IF(K$5&gt;=t_Absence[Date début],IF(K$5&lt;=t_Absence[Date fin],t_Absence[Employé]),""),0)),
""),
"")</f>
        <v/>
      </c>
      <c r="L7" s="22" t="str">
        <f t="array" ref="L7">IFERROR(
IF(AND(COUNTIF(_Feries,L$5)&lt;&gt;1,WEEKDAY(L$5,2)&lt;=5),INDEX(t_Absence[Code],MATCH($B7,IF(L$5&gt;=t_Absence[Date début],IF(L$5&lt;=t_Absence[Date fin],t_Absence[Employé]),""),0)),
""),
"")</f>
        <v/>
      </c>
      <c r="M7" s="22" t="str">
        <f t="array" ref="M7">IFERROR(
IF(AND(COUNTIF(_Feries,M$5)&lt;&gt;1,WEEKDAY(M$5,2)&lt;=5),INDEX(t_Absence[Code],MATCH($B7,IF(M$5&gt;=t_Absence[Date début],IF(M$5&lt;=t_Absence[Date fin],t_Absence[Employé]),""),0)),
""),
"")</f>
        <v/>
      </c>
      <c r="N7" s="22" t="str">
        <f t="array" ref="N7">IFERROR(
IF(AND(COUNTIF(_Feries,N$5)&lt;&gt;1,WEEKDAY(N$5,2)&lt;=5),INDEX(t_Absence[Code],MATCH($B7,IF(N$5&gt;=t_Absence[Date début],IF(N$5&lt;=t_Absence[Date fin],t_Absence[Employé]),""),0)),
""),
"")</f>
        <v/>
      </c>
      <c r="O7" s="22" t="str">
        <f t="array" ref="O7">IFERROR(
IF(AND(COUNTIF(_Feries,O$5)&lt;&gt;1,WEEKDAY(O$5,2)&lt;=5),INDEX(t_Absence[Code],MATCH($B7,IF(O$5&gt;=t_Absence[Date début],IF(O$5&lt;=t_Absence[Date fin],t_Absence[Employé]),""),0)),
""),
"")</f>
        <v/>
      </c>
      <c r="P7" s="22" t="str">
        <f t="array" ref="P7">IFERROR(
IF(AND(COUNTIF(_Feries,P$5)&lt;&gt;1,WEEKDAY(P$5,2)&lt;=5),INDEX(t_Absence[Code],MATCH($B7,IF(P$5&gt;=t_Absence[Date début],IF(P$5&lt;=t_Absence[Date fin],t_Absence[Employé]),""),0)),
""),
"")</f>
        <v/>
      </c>
      <c r="Q7" s="21" t="str">
        <f t="array" ref="Q7">IFERROR(
IF(AND(COUNTIF(_Feries,Q$5)&lt;&gt;1,WEEKDAY(Q$5,2)&lt;=5),INDEX(t_Absence[Code],MATCH($B7,IF(Q$5&gt;=t_Absence[Date début],IF(Q$5&lt;=t_Absence[Date fin],t_Absence[Employé]),""),0)),
""),
"")</f>
        <v/>
      </c>
      <c r="R7" s="21" t="str">
        <f t="array" ref="R7">IFERROR(
IF(AND(COUNTIF(_Feries,R$5)&lt;&gt;1,WEEKDAY(R$5,2)&lt;=5),INDEX(t_Absence[Code],MATCH($B7,IF(R$5&gt;=t_Absence[Date début],IF(R$5&lt;=t_Absence[Date fin],t_Absence[Employé]),""),0)),
""),
"")</f>
        <v/>
      </c>
      <c r="S7" s="22" t="str">
        <f t="array" ref="S7">IFERROR(
IF(AND(COUNTIF(_Feries,S$5)&lt;&gt;1,WEEKDAY(S$5,2)&lt;=5),INDEX(t_Absence[Code],MATCH($B7,IF(S$5&gt;=t_Absence[Date début],IF(S$5&lt;=t_Absence[Date fin],t_Absence[Employé]),""),0)),
""),
"")</f>
        <v/>
      </c>
      <c r="T7" s="22" t="str">
        <f t="array" ref="T7">IFERROR(
IF(AND(COUNTIF(_Feries,T$5)&lt;&gt;1,WEEKDAY(T$5,2)&lt;=5),INDEX(t_Absence[Code],MATCH($B7,IF(T$5&gt;=t_Absence[Date début],IF(T$5&lt;=t_Absence[Date fin],t_Absence[Employé]),""),0)),
""),
"")</f>
        <v/>
      </c>
      <c r="U7" s="22" t="str">
        <f t="array" ref="U7">IFERROR(
IF(AND(COUNTIF(_Feries,U$5)&lt;&gt;1,WEEKDAY(U$5,2)&lt;=5),INDEX(t_Absence[Code],MATCH($B7,IF(U$5&gt;=t_Absence[Date début],IF(U$5&lt;=t_Absence[Date fin],t_Absence[Employé]),""),0)),
""),
"")</f>
        <v/>
      </c>
      <c r="V7" s="22" t="str">
        <f t="array" ref="V7">IFERROR(
IF(AND(COUNTIF(_Feries,V$5)&lt;&gt;1,WEEKDAY(V$5,2)&lt;=5),INDEX(t_Absence[Code],MATCH($B7,IF(V$5&gt;=t_Absence[Date début],IF(V$5&lt;=t_Absence[Date fin],t_Absence[Employé]),""),0)),
""),
"")</f>
        <v/>
      </c>
      <c r="W7" s="22" t="str">
        <f t="array" ref="W7">IFERROR(
IF(AND(COUNTIF(_Feries,W$5)&lt;&gt;1,WEEKDAY(W$5,2)&lt;=5),INDEX(t_Absence[Code],MATCH($B7,IF(W$5&gt;=t_Absence[Date début],IF(W$5&lt;=t_Absence[Date fin],t_Absence[Employé]),""),0)),
""),
"")</f>
        <v/>
      </c>
      <c r="X7" s="21" t="str">
        <f t="array" ref="X7">IFERROR(
IF(AND(COUNTIF(_Feries,X$5)&lt;&gt;1,WEEKDAY(X$5,2)&lt;=5),INDEX(t_Absence[Code],MATCH($B7,IF(X$5&gt;=t_Absence[Date début],IF(X$5&lt;=t_Absence[Date fin],t_Absence[Employé]),""),0)),
""),
"")</f>
        <v/>
      </c>
      <c r="Y7" s="21" t="str">
        <f t="array" ref="Y7">IFERROR(
IF(AND(COUNTIF(_Feries,Y$5)&lt;&gt;1,WEEKDAY(Y$5,2)&lt;=5),INDEX(t_Absence[Code],MATCH($B7,IF(Y$5&gt;=t_Absence[Date début],IF(Y$5&lt;=t_Absence[Date fin],t_Absence[Employé]),""),0)),
""),
"")</f>
        <v/>
      </c>
      <c r="Z7" s="22" t="str">
        <f t="array" ref="Z7">IFERROR(
IF(AND(COUNTIF(_Feries,Z$5)&lt;&gt;1,WEEKDAY(Z$5,2)&lt;=5),INDEX(t_Absence[Code],MATCH($B7,IF(Z$5&gt;=t_Absence[Date début],IF(Z$5&lt;=t_Absence[Date fin],t_Absence[Employé]),""),0)),
""),
"")</f>
        <v/>
      </c>
      <c r="AA7" s="22" t="str">
        <f t="array" ref="AA7">IFERROR(
IF(AND(COUNTIF(_Feries,AA$5)&lt;&gt;1,WEEKDAY(AA$5,2)&lt;=5),INDEX(t_Absence[Code],MATCH($B7,IF(AA$5&gt;=t_Absence[Date début],IF(AA$5&lt;=t_Absence[Date fin],t_Absence[Employé]),""),0)),
""),
"")</f>
        <v/>
      </c>
      <c r="AB7" s="22" t="str">
        <f t="array" ref="AB7">IFERROR(
IF(AND(COUNTIF(_Feries,AB$5)&lt;&gt;1,WEEKDAY(AB$5,2)&lt;=5),INDEX(t_Absence[Code],MATCH($B7,IF(AB$5&gt;=t_Absence[Date début],IF(AB$5&lt;=t_Absence[Date fin],t_Absence[Employé]),""),0)),
""),
"")</f>
        <v/>
      </c>
      <c r="AC7" s="22" t="str">
        <f t="array" ref="AC7">IFERROR(
IF(AND(COUNTIF(_Feries,AC$5)&lt;&gt;1,WEEKDAY(AC$5,2)&lt;=5),INDEX(t_Absence[Code],MATCH($B7,IF(AC$5&gt;=t_Absence[Date début],IF(AC$5&lt;=t_Absence[Date fin],t_Absence[Employé]),""),0)),
""),
"")</f>
        <v/>
      </c>
      <c r="AD7" s="22" t="str">
        <f t="array" ref="AD7">IFERROR(
IF(AND(COUNTIF(_Feries,AD$5)&lt;&gt;1,WEEKDAY(AD$5,2)&lt;=5),INDEX(t_Absence[Code],MATCH($B7,IF(AD$5&gt;=t_Absence[Date début],IF(AD$5&lt;=t_Absence[Date fin],t_Absence[Employé]),""),0)),
""),
"")</f>
        <v/>
      </c>
      <c r="AE7" s="21" t="str">
        <f t="array" ref="AE7">IFERROR(
IF(AND(COUNTIF(_Feries,AE$5)&lt;&gt;1,WEEKDAY(AE$5,2)&lt;=5),INDEX(t_Absence[Code],MATCH($B7,IF(AE$5&gt;=t_Absence[Date début],IF(AE$5&lt;=t_Absence[Date fin],t_Absence[Employé]),""),0)),
""),
"")</f>
        <v/>
      </c>
      <c r="AF7" s="21" t="str">
        <f t="array" ref="AF7">IFERROR(
IF(AND(COUNTIF(_Feries,AF$5)&lt;&gt;1,WEEKDAY(AF$5,2)&lt;=5),INDEX(t_Absence[Code],MATCH($B7,IF(AF$5&gt;=t_Absence[Date début],IF(AF$5&lt;=t_Absence[Date fin],t_Absence[Employé]),""),0)),
""),
"")</f>
        <v/>
      </c>
      <c r="AG7" s="23" t="str">
        <f t="array" ref="AG7">IFERROR(
IF(AND(COUNTIF(_Feries,AG$5)&lt;&gt;1,WEEKDAY(AG$5,2)&lt;=5),INDEX(t_Absence[Code],MATCH($B7,IF(AG$5&gt;=t_Absence[Date début],IF(AG$5&lt;=t_Absence[Date fin],t_Absence[Employé]),""),0)),
""),
"")</f>
        <v/>
      </c>
      <c r="AH7" s="4"/>
      <c r="AK7" s="1"/>
      <c r="AL7" s="1"/>
      <c r="AM7" s="1"/>
      <c r="AN7" s="1"/>
      <c r="AO7" s="1"/>
      <c r="AP7" s="1"/>
      <c r="AQ7" s="1"/>
      <c r="AR7" s="1"/>
    </row>
    <row r="8" spans="2:44" ht="25.05" customHeight="1" x14ac:dyDescent="0.3">
      <c r="B8" s="34">
        <v>3</v>
      </c>
      <c r="C8" s="20" t="str">
        <f t="array" ref="C8">IFERROR(
IF(AND(COUNTIF(_Feries,C$5)&lt;&gt;1,WEEKDAY(C$5,2)&lt;=5),INDEX(t_Absence[Code],MATCH($B8,IF(C$5&gt;=t_Absence[Date début],IF(C$5&lt;=t_Absence[Date fin],t_Absence[Employé]),""),0)),
""),
"")</f>
        <v/>
      </c>
      <c r="D8" s="21" t="str">
        <f t="array" ref="D8">IFERROR(
IF(AND(COUNTIF(_Feries,D$5)&lt;&gt;1,WEEKDAY(D$5,2)&lt;=5),INDEX(t_Absence[Code],MATCH($B8,IF(D$5&gt;=t_Absence[Date début],IF(D$5&lt;=t_Absence[Date fin],t_Absence[Employé]),""),0)),
""),
"")</f>
        <v/>
      </c>
      <c r="E8" s="22" t="str">
        <f t="array" ref="E8">IFERROR(
IF(AND(COUNTIF(_Feries,E$5)&lt;&gt;1,WEEKDAY(E$5,2)&lt;=5),INDEX(t_Absence[Code],MATCH($B8,IF(E$5&gt;=t_Absence[Date début],IF(E$5&lt;=t_Absence[Date fin],t_Absence[Employé]),""),0)),
""),
"")</f>
        <v/>
      </c>
      <c r="F8" s="22" t="str">
        <f t="array" ref="F8">IFERROR(
IF(AND(COUNTIF(_Feries,F$5)&lt;&gt;1,WEEKDAY(F$5,2)&lt;=5),INDEX(t_Absence[Code],MATCH($B8,IF(F$5&gt;=t_Absence[Date début],IF(F$5&lt;=t_Absence[Date fin],t_Absence[Employé]),""),0)),
""),
"")</f>
        <v/>
      </c>
      <c r="G8" s="22" t="str">
        <f t="array" ref="G8">IFERROR(
IF(AND(COUNTIF(_Feries,G$5)&lt;&gt;1,WEEKDAY(G$5,2)&lt;=5),INDEX(t_Absence[Code],MATCH($B8,IF(G$5&gt;=t_Absence[Date début],IF(G$5&lt;=t_Absence[Date fin],t_Absence[Employé]),""),0)),
""),
"")</f>
        <v/>
      </c>
      <c r="H8" s="22" t="str">
        <f t="array" ref="H8">IFERROR(
IF(AND(COUNTIF(_Feries,H$5)&lt;&gt;1,WEEKDAY(H$5,2)&lt;=5),INDEX(t_Absence[Code],MATCH($B8,IF(H$5&gt;=t_Absence[Date début],IF(H$5&lt;=t_Absence[Date fin],t_Absence[Employé]),""),0)),
""),
"")</f>
        <v/>
      </c>
      <c r="I8" s="22" t="str">
        <f t="array" ref="I8">IFERROR(
IF(AND(COUNTIF(_Feries,I$5)&lt;&gt;1,WEEKDAY(I$5,2)&lt;=5),INDEX(t_Absence[Code],MATCH($B8,IF(I$5&gt;=t_Absence[Date début],IF(I$5&lt;=t_Absence[Date fin],t_Absence[Employé]),""),0)),
""),
"")</f>
        <v/>
      </c>
      <c r="J8" s="21" t="str">
        <f t="array" ref="J8">IFERROR(
IF(AND(COUNTIF(_Feries,J$5)&lt;&gt;1,WEEKDAY(J$5,2)&lt;=5),INDEX(t_Absence[Code],MATCH($B8,IF(J$5&gt;=t_Absence[Date début],IF(J$5&lt;=t_Absence[Date fin],t_Absence[Employé]),""),0)),
""),
"")</f>
        <v/>
      </c>
      <c r="K8" s="21" t="str">
        <f t="array" ref="K8">IFERROR(
IF(AND(COUNTIF(_Feries,K$5)&lt;&gt;1,WEEKDAY(K$5,2)&lt;=5),INDEX(t_Absence[Code],MATCH($B8,IF(K$5&gt;=t_Absence[Date début],IF(K$5&lt;=t_Absence[Date fin],t_Absence[Employé]),""),0)),
""),
"")</f>
        <v/>
      </c>
      <c r="L8" s="22" t="str">
        <f t="array" ref="L8">IFERROR(
IF(AND(COUNTIF(_Feries,L$5)&lt;&gt;1,WEEKDAY(L$5,2)&lt;=5),INDEX(t_Absence[Code],MATCH($B8,IF(L$5&gt;=t_Absence[Date début],IF(L$5&lt;=t_Absence[Date fin],t_Absence[Employé]),""),0)),
""),
"")</f>
        <v/>
      </c>
      <c r="M8" s="22" t="str">
        <f t="array" ref="M8">IFERROR(
IF(AND(COUNTIF(_Feries,M$5)&lt;&gt;1,WEEKDAY(M$5,2)&lt;=5),INDEX(t_Absence[Code],MATCH($B8,IF(M$5&gt;=t_Absence[Date début],IF(M$5&lt;=t_Absence[Date fin],t_Absence[Employé]),""),0)),
""),
"")</f>
        <v/>
      </c>
      <c r="N8" s="22" t="str">
        <f t="array" ref="N8">IFERROR(
IF(AND(COUNTIF(_Feries,N$5)&lt;&gt;1,WEEKDAY(N$5,2)&lt;=5),INDEX(t_Absence[Code],MATCH($B8,IF(N$5&gt;=t_Absence[Date début],IF(N$5&lt;=t_Absence[Date fin],t_Absence[Employé]),""),0)),
""),
"")</f>
        <v/>
      </c>
      <c r="O8" s="22" t="str">
        <f t="array" ref="O8">IFERROR(
IF(AND(COUNTIF(_Feries,O$5)&lt;&gt;1,WEEKDAY(O$5,2)&lt;=5),INDEX(t_Absence[Code],MATCH($B8,IF(O$5&gt;=t_Absence[Date début],IF(O$5&lt;=t_Absence[Date fin],t_Absence[Employé]),""),0)),
""),
"")</f>
        <v/>
      </c>
      <c r="P8" s="22" t="str">
        <f t="array" ref="P8">IFERROR(
IF(AND(COUNTIF(_Feries,P$5)&lt;&gt;1,WEEKDAY(P$5,2)&lt;=5),INDEX(t_Absence[Code],MATCH($B8,IF(P$5&gt;=t_Absence[Date début],IF(P$5&lt;=t_Absence[Date fin],t_Absence[Employé]),""),0)),
""),
"")</f>
        <v/>
      </c>
      <c r="Q8" s="21" t="str">
        <f t="array" ref="Q8">IFERROR(
IF(AND(COUNTIF(_Feries,Q$5)&lt;&gt;1,WEEKDAY(Q$5,2)&lt;=5),INDEX(t_Absence[Code],MATCH($B8,IF(Q$5&gt;=t_Absence[Date début],IF(Q$5&lt;=t_Absence[Date fin],t_Absence[Employé]),""),0)),
""),
"")</f>
        <v/>
      </c>
      <c r="R8" s="21" t="str">
        <f t="array" ref="R8">IFERROR(
IF(AND(COUNTIF(_Feries,R$5)&lt;&gt;1,WEEKDAY(R$5,2)&lt;=5),INDEX(t_Absence[Code],MATCH($B8,IF(R$5&gt;=t_Absence[Date début],IF(R$5&lt;=t_Absence[Date fin],t_Absence[Employé]),""),0)),
""),
"")</f>
        <v/>
      </c>
      <c r="S8" s="22" t="str">
        <f t="array" ref="S8">IFERROR(
IF(AND(COUNTIF(_Feries,S$5)&lt;&gt;1,WEEKDAY(S$5,2)&lt;=5),INDEX(t_Absence[Code],MATCH($B8,IF(S$5&gt;=t_Absence[Date début],IF(S$5&lt;=t_Absence[Date fin],t_Absence[Employé]),""),0)),
""),
"")</f>
        <v/>
      </c>
      <c r="T8" s="22" t="str">
        <f t="array" ref="T8">IFERROR(
IF(AND(COUNTIF(_Feries,T$5)&lt;&gt;1,WEEKDAY(T$5,2)&lt;=5),INDEX(t_Absence[Code],MATCH($B8,IF(T$5&gt;=t_Absence[Date début],IF(T$5&lt;=t_Absence[Date fin],t_Absence[Employé]),""),0)),
""),
"")</f>
        <v/>
      </c>
      <c r="U8" s="22" t="str">
        <f t="array" ref="U8">IFERROR(
IF(AND(COUNTIF(_Feries,U$5)&lt;&gt;1,WEEKDAY(U$5,2)&lt;=5),INDEX(t_Absence[Code],MATCH($B8,IF(U$5&gt;=t_Absence[Date début],IF(U$5&lt;=t_Absence[Date fin],t_Absence[Employé]),""),0)),
""),
"")</f>
        <v/>
      </c>
      <c r="V8" s="22" t="str">
        <f t="array" ref="V8">IFERROR(
IF(AND(COUNTIF(_Feries,V$5)&lt;&gt;1,WEEKDAY(V$5,2)&lt;=5),INDEX(t_Absence[Code],MATCH($B8,IF(V$5&gt;=t_Absence[Date début],IF(V$5&lt;=t_Absence[Date fin],t_Absence[Employé]),""),0)),
""),
"")</f>
        <v/>
      </c>
      <c r="W8" s="22" t="str">
        <f t="array" ref="W8">IFERROR(
IF(AND(COUNTIF(_Feries,W$5)&lt;&gt;1,WEEKDAY(W$5,2)&lt;=5),INDEX(t_Absence[Code],MATCH($B8,IF(W$5&gt;=t_Absence[Date début],IF(W$5&lt;=t_Absence[Date fin],t_Absence[Employé]),""),0)),
""),
"")</f>
        <v/>
      </c>
      <c r="X8" s="21" t="str">
        <f t="array" ref="X8">IFERROR(
IF(AND(COUNTIF(_Feries,X$5)&lt;&gt;1,WEEKDAY(X$5,2)&lt;=5),INDEX(t_Absence[Code],MATCH($B8,IF(X$5&gt;=t_Absence[Date début],IF(X$5&lt;=t_Absence[Date fin],t_Absence[Employé]),""),0)),
""),
"")</f>
        <v/>
      </c>
      <c r="Y8" s="21" t="str">
        <f t="array" ref="Y8">IFERROR(
IF(AND(COUNTIF(_Feries,Y$5)&lt;&gt;1,WEEKDAY(Y$5,2)&lt;=5),INDEX(t_Absence[Code],MATCH($B8,IF(Y$5&gt;=t_Absence[Date début],IF(Y$5&lt;=t_Absence[Date fin],t_Absence[Employé]),""),0)),
""),
"")</f>
        <v/>
      </c>
      <c r="Z8" s="22" t="str">
        <f t="array" ref="Z8">IFERROR(
IF(AND(COUNTIF(_Feries,Z$5)&lt;&gt;1,WEEKDAY(Z$5,2)&lt;=5),INDEX(t_Absence[Code],MATCH($B8,IF(Z$5&gt;=t_Absence[Date début],IF(Z$5&lt;=t_Absence[Date fin],t_Absence[Employé]),""),0)),
""),
"")</f>
        <v/>
      </c>
      <c r="AA8" s="22" t="str">
        <f t="array" ref="AA8">IFERROR(
IF(AND(COUNTIF(_Feries,AA$5)&lt;&gt;1,WEEKDAY(AA$5,2)&lt;=5),INDEX(t_Absence[Code],MATCH($B8,IF(AA$5&gt;=t_Absence[Date début],IF(AA$5&lt;=t_Absence[Date fin],t_Absence[Employé]),""),0)),
""),
"")</f>
        <v/>
      </c>
      <c r="AB8" s="22" t="str">
        <f t="array" ref="AB8">IFERROR(
IF(AND(COUNTIF(_Feries,AB$5)&lt;&gt;1,WEEKDAY(AB$5,2)&lt;=5),INDEX(t_Absence[Code],MATCH($B8,IF(AB$5&gt;=t_Absence[Date début],IF(AB$5&lt;=t_Absence[Date fin],t_Absence[Employé]),""),0)),
""),
"")</f>
        <v/>
      </c>
      <c r="AC8" s="22" t="str">
        <f t="array" ref="AC8">IFERROR(
IF(AND(COUNTIF(_Feries,AC$5)&lt;&gt;1,WEEKDAY(AC$5,2)&lt;=5),INDEX(t_Absence[Code],MATCH($B8,IF(AC$5&gt;=t_Absence[Date début],IF(AC$5&lt;=t_Absence[Date fin],t_Absence[Employé]),""),0)),
""),
"")</f>
        <v/>
      </c>
      <c r="AD8" s="22" t="str">
        <f t="array" ref="AD8">IFERROR(
IF(AND(COUNTIF(_Feries,AD$5)&lt;&gt;1,WEEKDAY(AD$5,2)&lt;=5),INDEX(t_Absence[Code],MATCH($B8,IF(AD$5&gt;=t_Absence[Date début],IF(AD$5&lt;=t_Absence[Date fin],t_Absence[Employé]),""),0)),
""),
"")</f>
        <v/>
      </c>
      <c r="AE8" s="21" t="str">
        <f t="array" ref="AE8">IFERROR(
IF(AND(COUNTIF(_Feries,AE$5)&lt;&gt;1,WEEKDAY(AE$5,2)&lt;=5),INDEX(t_Absence[Code],MATCH($B8,IF(AE$5&gt;=t_Absence[Date début],IF(AE$5&lt;=t_Absence[Date fin],t_Absence[Employé]),""),0)),
""),
"")</f>
        <v/>
      </c>
      <c r="AF8" s="21" t="str">
        <f t="array" ref="AF8">IFERROR(
IF(AND(COUNTIF(_Feries,AF$5)&lt;&gt;1,WEEKDAY(AF$5,2)&lt;=5),INDEX(t_Absence[Code],MATCH($B8,IF(AF$5&gt;=t_Absence[Date début],IF(AF$5&lt;=t_Absence[Date fin],t_Absence[Employé]),""),0)),
""),
"")</f>
        <v/>
      </c>
      <c r="AG8" s="23" t="str">
        <f t="array" ref="AG8">IFERROR(
IF(AND(COUNTIF(_Feries,AG$5)&lt;&gt;1,WEEKDAY(AG$5,2)&lt;=5),INDEX(t_Absence[Code],MATCH($B8,IF(AG$5&gt;=t_Absence[Date début],IF(AG$5&lt;=t_Absence[Date fin],t_Absence[Employé]),""),0)),
""),
"")</f>
        <v/>
      </c>
      <c r="AH8" s="4"/>
      <c r="AK8" s="1"/>
      <c r="AL8" s="1"/>
      <c r="AM8" s="1"/>
      <c r="AN8" s="1"/>
      <c r="AO8" s="1"/>
      <c r="AP8" s="1"/>
      <c r="AQ8" s="1"/>
      <c r="AR8" s="1"/>
    </row>
    <row r="9" spans="2:44" ht="25.05" customHeight="1" x14ac:dyDescent="0.3">
      <c r="B9" s="34" t="s">
        <v>29</v>
      </c>
      <c r="C9" s="20" t="str">
        <f t="array" ref="C9">IFERROR(
IF(AND(COUNTIF(_Feries,C$5)&lt;&gt;1,WEEKDAY(C$5,2)&lt;=5),INDEX(t_Absence[Code],MATCH($B9,IF(C$5&gt;=t_Absence[Date début],IF(C$5&lt;=t_Absence[Date fin],t_Absence[Employé]),""),0)),
""),
"")</f>
        <v/>
      </c>
      <c r="D9" s="21" t="str">
        <f t="array" ref="D9">IFERROR(
IF(AND(COUNTIF(_Feries,D$5)&lt;&gt;1,WEEKDAY(D$5,2)&lt;=5),INDEX(t_Absence[Code],MATCH($B9,IF(D$5&gt;=t_Absence[Date début],IF(D$5&lt;=t_Absence[Date fin],t_Absence[Employé]),""),0)),
""),
"")</f>
        <v/>
      </c>
      <c r="E9" s="22" t="str">
        <f t="array" ref="E9">IFERROR(
IF(AND(COUNTIF(_Feries,E$5)&lt;&gt;1,WEEKDAY(E$5,2)&lt;=5),INDEX(t_Absence[Code],MATCH($B9,IF(E$5&gt;=t_Absence[Date début],IF(E$5&lt;=t_Absence[Date fin],t_Absence[Employé]),""),0)),
""),
"")</f>
        <v>L</v>
      </c>
      <c r="F9" s="22" t="str">
        <f t="array" ref="F9">IFERROR(
IF(AND(COUNTIF(_Feries,F$5)&lt;&gt;1,WEEKDAY(F$5,2)&lt;=5),INDEX(t_Absence[Code],MATCH($B9,IF(F$5&gt;=t_Absence[Date début],IF(F$5&lt;=t_Absence[Date fin],t_Absence[Employé]),""),0)),
""),
"")</f>
        <v/>
      </c>
      <c r="G9" s="22" t="str">
        <f t="array" ref="G9">IFERROR(
IF(AND(COUNTIF(_Feries,G$5)&lt;&gt;1,WEEKDAY(G$5,2)&lt;=5),INDEX(t_Absence[Code],MATCH($B9,IF(G$5&gt;=t_Absence[Date début],IF(G$5&lt;=t_Absence[Date fin],t_Absence[Employé]),""),0)),
""),
"")</f>
        <v/>
      </c>
      <c r="H9" s="22" t="str">
        <f t="array" ref="H9">IFERROR(
IF(AND(COUNTIF(_Feries,H$5)&lt;&gt;1,WEEKDAY(H$5,2)&lt;=5),INDEX(t_Absence[Code],MATCH($B9,IF(H$5&gt;=t_Absence[Date début],IF(H$5&lt;=t_Absence[Date fin],t_Absence[Employé]),""),0)),
""),
"")</f>
        <v/>
      </c>
      <c r="I9" s="22" t="str">
        <f t="array" ref="I9">IFERROR(
IF(AND(COUNTIF(_Feries,I$5)&lt;&gt;1,WEEKDAY(I$5,2)&lt;=5),INDEX(t_Absence[Code],MATCH($B9,IF(I$5&gt;=t_Absence[Date début],IF(I$5&lt;=t_Absence[Date fin],t_Absence[Employé]),""),0)),
""),
"")</f>
        <v/>
      </c>
      <c r="J9" s="21" t="str">
        <f t="array" ref="J9">IFERROR(
IF(AND(COUNTIF(_Feries,J$5)&lt;&gt;1,WEEKDAY(J$5,2)&lt;=5),INDEX(t_Absence[Code],MATCH($B9,IF(J$5&gt;=t_Absence[Date début],IF(J$5&lt;=t_Absence[Date fin],t_Absence[Employé]),""),0)),
""),
"")</f>
        <v/>
      </c>
      <c r="K9" s="21" t="str">
        <f t="array" ref="K9">IFERROR(
IF(AND(COUNTIF(_Feries,K$5)&lt;&gt;1,WEEKDAY(K$5,2)&lt;=5),INDEX(t_Absence[Code],MATCH($B9,IF(K$5&gt;=t_Absence[Date début],IF(K$5&lt;=t_Absence[Date fin],t_Absence[Employé]),""),0)),
""),
"")</f>
        <v/>
      </c>
      <c r="L9" s="22" t="str">
        <f t="array" ref="L9">IFERROR(
IF(AND(COUNTIF(_Feries,L$5)&lt;&gt;1,WEEKDAY(L$5,2)&lt;=5),INDEX(t_Absence[Code],MATCH($B9,IF(L$5&gt;=t_Absence[Date début],IF(L$5&lt;=t_Absence[Date fin],t_Absence[Employé]),""),0)),
""),
"")</f>
        <v/>
      </c>
      <c r="M9" s="22" t="str">
        <f t="array" ref="M9">IFERROR(
IF(AND(COUNTIF(_Feries,M$5)&lt;&gt;1,WEEKDAY(M$5,2)&lt;=5),INDEX(t_Absence[Code],MATCH($B9,IF(M$5&gt;=t_Absence[Date début],IF(M$5&lt;=t_Absence[Date fin],t_Absence[Employé]),""),0)),
""),
"")</f>
        <v/>
      </c>
      <c r="N9" s="22" t="str">
        <f t="array" ref="N9">IFERROR(
IF(AND(COUNTIF(_Feries,N$5)&lt;&gt;1,WEEKDAY(N$5,2)&lt;=5),INDEX(t_Absence[Code],MATCH($B9,IF(N$5&gt;=t_Absence[Date début],IF(N$5&lt;=t_Absence[Date fin],t_Absence[Employé]),""),0)),
""),
"")</f>
        <v/>
      </c>
      <c r="O9" s="22" t="str">
        <f t="array" ref="O9">IFERROR(
IF(AND(COUNTIF(_Feries,O$5)&lt;&gt;1,WEEKDAY(O$5,2)&lt;=5),INDEX(t_Absence[Code],MATCH($B9,IF(O$5&gt;=t_Absence[Date début],IF(O$5&lt;=t_Absence[Date fin],t_Absence[Employé]),""),0)),
""),
"")</f>
        <v/>
      </c>
      <c r="P9" s="22" t="str">
        <f t="array" ref="P9">IFERROR(
IF(AND(COUNTIF(_Feries,P$5)&lt;&gt;1,WEEKDAY(P$5,2)&lt;=5),INDEX(t_Absence[Code],MATCH($B9,IF(P$5&gt;=t_Absence[Date début],IF(P$5&lt;=t_Absence[Date fin],t_Absence[Employé]),""),0)),
""),
"")</f>
        <v/>
      </c>
      <c r="Q9" s="21" t="str">
        <f t="array" ref="Q9">IFERROR(
IF(AND(COUNTIF(_Feries,Q$5)&lt;&gt;1,WEEKDAY(Q$5,2)&lt;=5),INDEX(t_Absence[Code],MATCH($B9,IF(Q$5&gt;=t_Absence[Date début],IF(Q$5&lt;=t_Absence[Date fin],t_Absence[Employé]),""),0)),
""),
"")</f>
        <v/>
      </c>
      <c r="R9" s="21" t="str">
        <f t="array" ref="R9">IFERROR(
IF(AND(COUNTIF(_Feries,R$5)&lt;&gt;1,WEEKDAY(R$5,2)&lt;=5),INDEX(t_Absence[Code],MATCH($B9,IF(R$5&gt;=t_Absence[Date début],IF(R$5&lt;=t_Absence[Date fin],t_Absence[Employé]),""),0)),
""),
"")</f>
        <v/>
      </c>
      <c r="S9" s="22" t="str">
        <f t="array" ref="S9">IFERROR(
IF(AND(COUNTIF(_Feries,S$5)&lt;&gt;1,WEEKDAY(S$5,2)&lt;=5),INDEX(t_Absence[Code],MATCH($B9,IF(S$5&gt;=t_Absence[Date début],IF(S$5&lt;=t_Absence[Date fin],t_Absence[Employé]),""),0)),
""),
"")</f>
        <v/>
      </c>
      <c r="T9" s="22" t="str">
        <f t="array" ref="T9">IFERROR(
IF(AND(COUNTIF(_Feries,T$5)&lt;&gt;1,WEEKDAY(T$5,2)&lt;=5),INDEX(t_Absence[Code],MATCH($B9,IF(T$5&gt;=t_Absence[Date début],IF(T$5&lt;=t_Absence[Date fin],t_Absence[Employé]),""),0)),
""),
"")</f>
        <v/>
      </c>
      <c r="U9" s="22" t="str">
        <f t="array" ref="U9">IFERROR(
IF(AND(COUNTIF(_Feries,U$5)&lt;&gt;1,WEEKDAY(U$5,2)&lt;=5),INDEX(t_Absence[Code],MATCH($B9,IF(U$5&gt;=t_Absence[Date début],IF(U$5&lt;=t_Absence[Date fin],t_Absence[Employé]),""),0)),
""),
"")</f>
        <v/>
      </c>
      <c r="V9" s="22" t="str">
        <f t="array" ref="V9">IFERROR(
IF(AND(COUNTIF(_Feries,V$5)&lt;&gt;1,WEEKDAY(V$5,2)&lt;=5),INDEX(t_Absence[Code],MATCH($B9,IF(V$5&gt;=t_Absence[Date début],IF(V$5&lt;=t_Absence[Date fin],t_Absence[Employé]),""),0)),
""),
"")</f>
        <v/>
      </c>
      <c r="W9" s="22" t="str">
        <f t="array" ref="W9">IFERROR(
IF(AND(COUNTIF(_Feries,W$5)&lt;&gt;1,WEEKDAY(W$5,2)&lt;=5),INDEX(t_Absence[Code],MATCH($B9,IF(W$5&gt;=t_Absence[Date début],IF(W$5&lt;=t_Absence[Date fin],t_Absence[Employé]),""),0)),
""),
"")</f>
        <v/>
      </c>
      <c r="X9" s="21" t="str">
        <f t="array" ref="X9">IFERROR(
IF(AND(COUNTIF(_Feries,X$5)&lt;&gt;1,WEEKDAY(X$5,2)&lt;=5),INDEX(t_Absence[Code],MATCH($B9,IF(X$5&gt;=t_Absence[Date début],IF(X$5&lt;=t_Absence[Date fin],t_Absence[Employé]),""),0)),
""),
"")</f>
        <v/>
      </c>
      <c r="Y9" s="21" t="str">
        <f t="array" ref="Y9">IFERROR(
IF(AND(COUNTIF(_Feries,Y$5)&lt;&gt;1,WEEKDAY(Y$5,2)&lt;=5),INDEX(t_Absence[Code],MATCH($B9,IF(Y$5&gt;=t_Absence[Date début],IF(Y$5&lt;=t_Absence[Date fin],t_Absence[Employé]),""),0)),
""),
"")</f>
        <v/>
      </c>
      <c r="Z9" s="22" t="str">
        <f t="array" ref="Z9">IFERROR(
IF(AND(COUNTIF(_Feries,Z$5)&lt;&gt;1,WEEKDAY(Z$5,2)&lt;=5),INDEX(t_Absence[Code],MATCH($B9,IF(Z$5&gt;=t_Absence[Date début],IF(Z$5&lt;=t_Absence[Date fin],t_Absence[Employé]),""),0)),
""),
"")</f>
        <v/>
      </c>
      <c r="AA9" s="22" t="str">
        <f t="array" ref="AA9">IFERROR(
IF(AND(COUNTIF(_Feries,AA$5)&lt;&gt;1,WEEKDAY(AA$5,2)&lt;=5),INDEX(t_Absence[Code],MATCH($B9,IF(AA$5&gt;=t_Absence[Date début],IF(AA$5&lt;=t_Absence[Date fin],t_Absence[Employé]),""),0)),
""),
"")</f>
        <v/>
      </c>
      <c r="AB9" s="22" t="str">
        <f t="array" ref="AB9">IFERROR(
IF(AND(COUNTIF(_Feries,AB$5)&lt;&gt;1,WEEKDAY(AB$5,2)&lt;=5),INDEX(t_Absence[Code],MATCH($B9,IF(AB$5&gt;=t_Absence[Date début],IF(AB$5&lt;=t_Absence[Date fin],t_Absence[Employé]),""),0)),
""),
"")</f>
        <v/>
      </c>
      <c r="AC9" s="22" t="str">
        <f t="array" ref="AC9">IFERROR(
IF(AND(COUNTIF(_Feries,AC$5)&lt;&gt;1,WEEKDAY(AC$5,2)&lt;=5),INDEX(t_Absence[Code],MATCH($B9,IF(AC$5&gt;=t_Absence[Date début],IF(AC$5&lt;=t_Absence[Date fin],t_Absence[Employé]),""),0)),
""),
"")</f>
        <v/>
      </c>
      <c r="AD9" s="22" t="str">
        <f t="array" ref="AD9">IFERROR(
IF(AND(COUNTIF(_Feries,AD$5)&lt;&gt;1,WEEKDAY(AD$5,2)&lt;=5),INDEX(t_Absence[Code],MATCH($B9,IF(AD$5&gt;=t_Absence[Date début],IF(AD$5&lt;=t_Absence[Date fin],t_Absence[Employé]),""),0)),
""),
"")</f>
        <v/>
      </c>
      <c r="AE9" s="21" t="str">
        <f t="array" ref="AE9">IFERROR(
IF(AND(COUNTIF(_Feries,AE$5)&lt;&gt;1,WEEKDAY(AE$5,2)&lt;=5),INDEX(t_Absence[Code],MATCH($B9,IF(AE$5&gt;=t_Absence[Date début],IF(AE$5&lt;=t_Absence[Date fin],t_Absence[Employé]),""),0)),
""),
"")</f>
        <v/>
      </c>
      <c r="AF9" s="21" t="str">
        <f t="array" ref="AF9">IFERROR(
IF(AND(COUNTIF(_Feries,AF$5)&lt;&gt;1,WEEKDAY(AF$5,2)&lt;=5),INDEX(t_Absence[Code],MATCH($B9,IF(AF$5&gt;=t_Absence[Date début],IF(AF$5&lt;=t_Absence[Date fin],t_Absence[Employé]),""),0)),
""),
"")</f>
        <v/>
      </c>
      <c r="AG9" s="23" t="str">
        <f t="array" ref="AG9">IFERROR(
IF(AND(COUNTIF(_Feries,AG$5)&lt;&gt;1,WEEKDAY(AG$5,2)&lt;=5),INDEX(t_Absence[Code],MATCH($B9,IF(AG$5&gt;=t_Absence[Date début],IF(AG$5&lt;=t_Absence[Date fin],t_Absence[Employé]),""),0)),
""),
"")</f>
        <v/>
      </c>
      <c r="AH9" s="4"/>
      <c r="AK9" s="1"/>
      <c r="AL9" s="1"/>
      <c r="AM9" s="1"/>
      <c r="AN9" s="1"/>
      <c r="AO9" s="1"/>
      <c r="AP9" s="1"/>
      <c r="AQ9" s="1"/>
      <c r="AR9" s="1"/>
    </row>
    <row r="10" spans="2:44" ht="25.05" customHeight="1" x14ac:dyDescent="0.3">
      <c r="B10" s="34">
        <v>4</v>
      </c>
      <c r="C10" s="20" t="str">
        <f t="array" ref="C10">IFERROR(
IF(AND(COUNTIF(_Feries,C$5)&lt;&gt;1,WEEKDAY(C$5,2)&lt;=5),INDEX(t_Absence[Code],MATCH($B10,IF(C$5&gt;=t_Absence[Date début],IF(C$5&lt;=t_Absence[Date fin],t_Absence[Employé]),""),0)),
""),
"")</f>
        <v/>
      </c>
      <c r="D10" s="21" t="str">
        <f t="array" ref="D10">IFERROR(
IF(AND(COUNTIF(_Feries,D$5)&lt;&gt;1,WEEKDAY(D$5,2)&lt;=5),INDEX(t_Absence[Code],MATCH($B10,IF(D$5&gt;=t_Absence[Date début],IF(D$5&lt;=t_Absence[Date fin],t_Absence[Employé]),""),0)),
""),
"")</f>
        <v/>
      </c>
      <c r="E10" s="22" t="str">
        <f t="array" ref="E10">IFERROR(
IF(AND(COUNTIF(_Feries,E$5)&lt;&gt;1,WEEKDAY(E$5,2)&lt;=5),INDEX(t_Absence[Code],MATCH($B10,IF(E$5&gt;=t_Absence[Date début],IF(E$5&lt;=t_Absence[Date fin],t_Absence[Employé]),""),0)),
""),
"")</f>
        <v/>
      </c>
      <c r="F10" s="22" t="str">
        <f t="array" ref="F10">IFERROR(
IF(AND(COUNTIF(_Feries,F$5)&lt;&gt;1,WEEKDAY(F$5,2)&lt;=5),INDEX(t_Absence[Code],MATCH($B10,IF(F$5&gt;=t_Absence[Date début],IF(F$5&lt;=t_Absence[Date fin],t_Absence[Employé]),""),0)),
""),
"")</f>
        <v/>
      </c>
      <c r="G10" s="22" t="str">
        <f t="array" ref="G10">IFERROR(
IF(AND(COUNTIF(_Feries,G$5)&lt;&gt;1,WEEKDAY(G$5,2)&lt;=5),INDEX(t_Absence[Code],MATCH($B10,IF(G$5&gt;=t_Absence[Date début],IF(G$5&lt;=t_Absence[Date fin],t_Absence[Employé]),""),0)),
""),
"")</f>
        <v/>
      </c>
      <c r="H10" s="22" t="str">
        <f t="array" ref="H10">IFERROR(
IF(AND(COUNTIF(_Feries,H$5)&lt;&gt;1,WEEKDAY(H$5,2)&lt;=5),INDEX(t_Absence[Code],MATCH($B10,IF(H$5&gt;=t_Absence[Date début],IF(H$5&lt;=t_Absence[Date fin],t_Absence[Employé]),""),0)),
""),
"")</f>
        <v/>
      </c>
      <c r="I10" s="22" t="str">
        <f t="array" ref="I10">IFERROR(
IF(AND(COUNTIF(_Feries,I$5)&lt;&gt;1,WEEKDAY(I$5,2)&lt;=5),INDEX(t_Absence[Code],MATCH($B10,IF(I$5&gt;=t_Absence[Date début],IF(I$5&lt;=t_Absence[Date fin],t_Absence[Employé]),""),0)),
""),
"")</f>
        <v/>
      </c>
      <c r="J10" s="21" t="str">
        <f t="array" ref="J10">IFERROR(
IF(AND(COUNTIF(_Feries,J$5)&lt;&gt;1,WEEKDAY(J$5,2)&lt;=5),INDEX(t_Absence[Code],MATCH($B10,IF(J$5&gt;=t_Absence[Date début],IF(J$5&lt;=t_Absence[Date fin],t_Absence[Employé]),""),0)),
""),
"")</f>
        <v/>
      </c>
      <c r="K10" s="21" t="str">
        <f t="array" ref="K10">IFERROR(
IF(AND(COUNTIF(_Feries,K$5)&lt;&gt;1,WEEKDAY(K$5,2)&lt;=5),INDEX(t_Absence[Code],MATCH($B10,IF(K$5&gt;=t_Absence[Date début],IF(K$5&lt;=t_Absence[Date fin],t_Absence[Employé]),""),0)),
""),
"")</f>
        <v/>
      </c>
      <c r="L10" s="22" t="str">
        <f t="array" ref="L10">IFERROR(
IF(AND(COUNTIF(_Feries,L$5)&lt;&gt;1,WEEKDAY(L$5,2)&lt;=5),INDEX(t_Absence[Code],MATCH($B10,IF(L$5&gt;=t_Absence[Date début],IF(L$5&lt;=t_Absence[Date fin],t_Absence[Employé]),""),0)),
""),
"")</f>
        <v/>
      </c>
      <c r="M10" s="22" t="str">
        <f t="array" ref="M10">IFERROR(
IF(AND(COUNTIF(_Feries,M$5)&lt;&gt;1,WEEKDAY(M$5,2)&lt;=5),INDEX(t_Absence[Code],MATCH($B10,IF(M$5&gt;=t_Absence[Date début],IF(M$5&lt;=t_Absence[Date fin],t_Absence[Employé]),""),0)),
""),
"")</f>
        <v/>
      </c>
      <c r="N10" s="22" t="str">
        <f t="array" ref="N10">IFERROR(
IF(AND(COUNTIF(_Feries,N$5)&lt;&gt;1,WEEKDAY(N$5,2)&lt;=5),INDEX(t_Absence[Code],MATCH($B10,IF(N$5&gt;=t_Absence[Date début],IF(N$5&lt;=t_Absence[Date fin],t_Absence[Employé]),""),0)),
""),
"")</f>
        <v/>
      </c>
      <c r="O10" s="22" t="str">
        <f t="array" ref="O10">IFERROR(
IF(AND(COUNTIF(_Feries,O$5)&lt;&gt;1,WEEKDAY(O$5,2)&lt;=5),INDEX(t_Absence[Code],MATCH($B10,IF(O$5&gt;=t_Absence[Date début],IF(O$5&lt;=t_Absence[Date fin],t_Absence[Employé]),""),0)),
""),
"")</f>
        <v/>
      </c>
      <c r="P10" s="22" t="str">
        <f t="array" ref="P10">IFERROR(
IF(AND(COUNTIF(_Feries,P$5)&lt;&gt;1,WEEKDAY(P$5,2)&lt;=5),INDEX(t_Absence[Code],MATCH($B10,IF(P$5&gt;=t_Absence[Date début],IF(P$5&lt;=t_Absence[Date fin],t_Absence[Employé]),""),0)),
""),
"")</f>
        <v/>
      </c>
      <c r="Q10" s="21" t="str">
        <f t="array" ref="Q10">IFERROR(
IF(AND(COUNTIF(_Feries,Q$5)&lt;&gt;1,WEEKDAY(Q$5,2)&lt;=5),INDEX(t_Absence[Code],MATCH($B10,IF(Q$5&gt;=t_Absence[Date début],IF(Q$5&lt;=t_Absence[Date fin],t_Absence[Employé]),""),0)),
""),
"")</f>
        <v/>
      </c>
      <c r="R10" s="21" t="str">
        <f t="array" ref="R10">IFERROR(
IF(AND(COUNTIF(_Feries,R$5)&lt;&gt;1,WEEKDAY(R$5,2)&lt;=5),INDEX(t_Absence[Code],MATCH($B10,IF(R$5&gt;=t_Absence[Date début],IF(R$5&lt;=t_Absence[Date fin],t_Absence[Employé]),""),0)),
""),
"")</f>
        <v/>
      </c>
      <c r="S10" s="22" t="str">
        <f t="array" ref="S10">IFERROR(
IF(AND(COUNTIF(_Feries,S$5)&lt;&gt;1,WEEKDAY(S$5,2)&lt;=5),INDEX(t_Absence[Code],MATCH($B10,IF(S$5&gt;=t_Absence[Date début],IF(S$5&lt;=t_Absence[Date fin],t_Absence[Employé]),""),0)),
""),
"")</f>
        <v/>
      </c>
      <c r="T10" s="22" t="str">
        <f t="array" ref="T10">IFERROR(
IF(AND(COUNTIF(_Feries,T$5)&lt;&gt;1,WEEKDAY(T$5,2)&lt;=5),INDEX(t_Absence[Code],MATCH($B10,IF(T$5&gt;=t_Absence[Date début],IF(T$5&lt;=t_Absence[Date fin],t_Absence[Employé]),""),0)),
""),
"")</f>
        <v/>
      </c>
      <c r="U10" s="22" t="str">
        <f t="array" ref="U10">IFERROR(
IF(AND(COUNTIF(_Feries,U$5)&lt;&gt;1,WEEKDAY(U$5,2)&lt;=5),INDEX(t_Absence[Code],MATCH($B10,IF(U$5&gt;=t_Absence[Date début],IF(U$5&lt;=t_Absence[Date fin],t_Absence[Employé]),""),0)),
""),
"")</f>
        <v/>
      </c>
      <c r="V10" s="22" t="str">
        <f t="array" ref="V10">IFERROR(
IF(AND(COUNTIF(_Feries,V$5)&lt;&gt;1,WEEKDAY(V$5,2)&lt;=5),INDEX(t_Absence[Code],MATCH($B10,IF(V$5&gt;=t_Absence[Date début],IF(V$5&lt;=t_Absence[Date fin],t_Absence[Employé]),""),0)),
""),
"")</f>
        <v/>
      </c>
      <c r="W10" s="22" t="str">
        <f t="array" ref="W10">IFERROR(
IF(AND(COUNTIF(_Feries,W$5)&lt;&gt;1,WEEKDAY(W$5,2)&lt;=5),INDEX(t_Absence[Code],MATCH($B10,IF(W$5&gt;=t_Absence[Date début],IF(W$5&lt;=t_Absence[Date fin],t_Absence[Employé]),""),0)),
""),
"")</f>
        <v/>
      </c>
      <c r="X10" s="21" t="str">
        <f t="array" ref="X10">IFERROR(
IF(AND(COUNTIF(_Feries,X$5)&lt;&gt;1,WEEKDAY(X$5,2)&lt;=5),INDEX(t_Absence[Code],MATCH($B10,IF(X$5&gt;=t_Absence[Date début],IF(X$5&lt;=t_Absence[Date fin],t_Absence[Employé]),""),0)),
""),
"")</f>
        <v/>
      </c>
      <c r="Y10" s="21" t="str">
        <f t="array" ref="Y10">IFERROR(
IF(AND(COUNTIF(_Feries,Y$5)&lt;&gt;1,WEEKDAY(Y$5,2)&lt;=5),INDEX(t_Absence[Code],MATCH($B10,IF(Y$5&gt;=t_Absence[Date début],IF(Y$5&lt;=t_Absence[Date fin],t_Absence[Employé]),""),0)),
""),
"")</f>
        <v/>
      </c>
      <c r="Z10" s="22" t="str">
        <f t="array" ref="Z10">IFERROR(
IF(AND(COUNTIF(_Feries,Z$5)&lt;&gt;1,WEEKDAY(Z$5,2)&lt;=5),INDEX(t_Absence[Code],MATCH($B10,IF(Z$5&gt;=t_Absence[Date début],IF(Z$5&lt;=t_Absence[Date fin],t_Absence[Employé]),""),0)),
""),
"")</f>
        <v/>
      </c>
      <c r="AA10" s="22" t="str">
        <f t="array" ref="AA10">IFERROR(
IF(AND(COUNTIF(_Feries,AA$5)&lt;&gt;1,WEEKDAY(AA$5,2)&lt;=5),INDEX(t_Absence[Code],MATCH($B10,IF(AA$5&gt;=t_Absence[Date début],IF(AA$5&lt;=t_Absence[Date fin],t_Absence[Employé]),""),0)),
""),
"")</f>
        <v/>
      </c>
      <c r="AB10" s="22" t="str">
        <f t="array" ref="AB10">IFERROR(
IF(AND(COUNTIF(_Feries,AB$5)&lt;&gt;1,WEEKDAY(AB$5,2)&lt;=5),INDEX(t_Absence[Code],MATCH($B10,IF(AB$5&gt;=t_Absence[Date début],IF(AB$5&lt;=t_Absence[Date fin],t_Absence[Employé]),""),0)),
""),
"")</f>
        <v/>
      </c>
      <c r="AC10" s="22" t="str">
        <f t="array" ref="AC10">IFERROR(
IF(AND(COUNTIF(_Feries,AC$5)&lt;&gt;1,WEEKDAY(AC$5,2)&lt;=5),INDEX(t_Absence[Code],MATCH($B10,IF(AC$5&gt;=t_Absence[Date début],IF(AC$5&lt;=t_Absence[Date fin],t_Absence[Employé]),""),0)),
""),
"")</f>
        <v/>
      </c>
      <c r="AD10" s="22" t="str">
        <f t="array" ref="AD10">IFERROR(
IF(AND(COUNTIF(_Feries,AD$5)&lt;&gt;1,WEEKDAY(AD$5,2)&lt;=5),INDEX(t_Absence[Code],MATCH($B10,IF(AD$5&gt;=t_Absence[Date début],IF(AD$5&lt;=t_Absence[Date fin],t_Absence[Employé]),""),0)),
""),
"")</f>
        <v/>
      </c>
      <c r="AE10" s="21" t="str">
        <f t="array" ref="AE10">IFERROR(
IF(AND(COUNTIF(_Feries,AE$5)&lt;&gt;1,WEEKDAY(AE$5,2)&lt;=5),INDEX(t_Absence[Code],MATCH($B10,IF(AE$5&gt;=t_Absence[Date début],IF(AE$5&lt;=t_Absence[Date fin],t_Absence[Employé]),""),0)),
""),
"")</f>
        <v/>
      </c>
      <c r="AF10" s="21" t="str">
        <f t="array" ref="AF10">IFERROR(
IF(AND(COUNTIF(_Feries,AF$5)&lt;&gt;1,WEEKDAY(AF$5,2)&lt;=5),INDEX(t_Absence[Code],MATCH($B10,IF(AF$5&gt;=t_Absence[Date début],IF(AF$5&lt;=t_Absence[Date fin],t_Absence[Employé]),""),0)),
""),
"")</f>
        <v/>
      </c>
      <c r="AG10" s="23" t="str">
        <f t="array" ref="AG10">IFERROR(
IF(AND(COUNTIF(_Feries,AG$5)&lt;&gt;1,WEEKDAY(AG$5,2)&lt;=5),INDEX(t_Absence[Code],MATCH($B10,IF(AG$5&gt;=t_Absence[Date début],IF(AG$5&lt;=t_Absence[Date fin],t_Absence[Employé]),""),0)),
""),
"")</f>
        <v/>
      </c>
      <c r="AH10" s="4"/>
      <c r="AK10" s="1"/>
      <c r="AL10" s="1"/>
      <c r="AM10" s="1"/>
      <c r="AN10" s="1"/>
      <c r="AO10" s="1"/>
      <c r="AP10" s="1"/>
      <c r="AQ10" s="1"/>
      <c r="AR10" s="1"/>
    </row>
    <row r="11" spans="2:44" ht="25.05" customHeight="1" x14ac:dyDescent="0.3">
      <c r="B11" s="34">
        <v>5</v>
      </c>
      <c r="C11" s="20" t="str">
        <f t="array" ref="C11">IFERROR(
IF(AND(COUNTIF(_Feries,C$5)&lt;&gt;1,WEEKDAY(C$5,2)&lt;=5),INDEX(t_Absence[Code],MATCH($B11,IF(C$5&gt;=t_Absence[Date début],IF(C$5&lt;=t_Absence[Date fin],t_Absence[Employé]),""),0)),
""),
"")</f>
        <v/>
      </c>
      <c r="D11" s="21" t="str">
        <f t="array" ref="D11">IFERROR(
IF(AND(COUNTIF(_Feries,D$5)&lt;&gt;1,WEEKDAY(D$5,2)&lt;=5),INDEX(t_Absence[Code],MATCH($B11,IF(D$5&gt;=t_Absence[Date début],IF(D$5&lt;=t_Absence[Date fin],t_Absence[Employé]),""),0)),
""),
"")</f>
        <v/>
      </c>
      <c r="E11" s="22" t="str">
        <f t="array" ref="E11">IFERROR(
IF(AND(COUNTIF(_Feries,E$5)&lt;&gt;1,WEEKDAY(E$5,2)&lt;=5),INDEX(t_Absence[Code],MATCH($B11,IF(E$5&gt;=t_Absence[Date début],IF(E$5&lt;=t_Absence[Date fin],t_Absence[Employé]),""),0)),
""),
"")</f>
        <v/>
      </c>
      <c r="F11" s="22" t="str">
        <f t="array" ref="F11">IFERROR(
IF(AND(COUNTIF(_Feries,F$5)&lt;&gt;1,WEEKDAY(F$5,2)&lt;=5),INDEX(t_Absence[Code],MATCH($B11,IF(F$5&gt;=t_Absence[Date début],IF(F$5&lt;=t_Absence[Date fin],t_Absence[Employé]),""),0)),
""),
"")</f>
        <v/>
      </c>
      <c r="G11" s="22" t="str">
        <f t="array" ref="G11">IFERROR(
IF(AND(COUNTIF(_Feries,G$5)&lt;&gt;1,WEEKDAY(G$5,2)&lt;=5),INDEX(t_Absence[Code],MATCH($B11,IF(G$5&gt;=t_Absence[Date début],IF(G$5&lt;=t_Absence[Date fin],t_Absence[Employé]),""),0)),
""),
"")</f>
        <v/>
      </c>
      <c r="H11" s="22" t="str">
        <f t="array" ref="H11">IFERROR(
IF(AND(COUNTIF(_Feries,H$5)&lt;&gt;1,WEEKDAY(H$5,2)&lt;=5),INDEX(t_Absence[Code],MATCH($B11,IF(H$5&gt;=t_Absence[Date début],IF(H$5&lt;=t_Absence[Date fin],t_Absence[Employé]),""),0)),
""),
"")</f>
        <v/>
      </c>
      <c r="I11" s="22" t="str">
        <f t="array" ref="I11">IFERROR(
IF(AND(COUNTIF(_Feries,I$5)&lt;&gt;1,WEEKDAY(I$5,2)&lt;=5),INDEX(t_Absence[Code],MATCH($B11,IF(I$5&gt;=t_Absence[Date début],IF(I$5&lt;=t_Absence[Date fin],t_Absence[Employé]),""),0)),
""),
"")</f>
        <v/>
      </c>
      <c r="J11" s="21" t="str">
        <f t="array" ref="J11">IFERROR(
IF(AND(COUNTIF(_Feries,J$5)&lt;&gt;1,WEEKDAY(J$5,2)&lt;=5),INDEX(t_Absence[Code],MATCH($B11,IF(J$5&gt;=t_Absence[Date début],IF(J$5&lt;=t_Absence[Date fin],t_Absence[Employé]),""),0)),
""),
"")</f>
        <v/>
      </c>
      <c r="K11" s="21" t="str">
        <f t="array" ref="K11">IFERROR(
IF(AND(COUNTIF(_Feries,K$5)&lt;&gt;1,WEEKDAY(K$5,2)&lt;=5),INDEX(t_Absence[Code],MATCH($B11,IF(K$5&gt;=t_Absence[Date début],IF(K$5&lt;=t_Absence[Date fin],t_Absence[Employé]),""),0)),
""),
"")</f>
        <v/>
      </c>
      <c r="L11" s="22" t="str">
        <f t="array" ref="L11">IFERROR(
IF(AND(COUNTIF(_Feries,L$5)&lt;&gt;1,WEEKDAY(L$5,2)&lt;=5),INDEX(t_Absence[Code],MATCH($B11,IF(L$5&gt;=t_Absence[Date début],IF(L$5&lt;=t_Absence[Date fin],t_Absence[Employé]),""),0)),
""),
"")</f>
        <v/>
      </c>
      <c r="M11" s="22" t="str">
        <f t="array" ref="M11">IFERROR(
IF(AND(COUNTIF(_Feries,M$5)&lt;&gt;1,WEEKDAY(M$5,2)&lt;=5),INDEX(t_Absence[Code],MATCH($B11,IF(M$5&gt;=t_Absence[Date début],IF(M$5&lt;=t_Absence[Date fin],t_Absence[Employé]),""),0)),
""),
"")</f>
        <v/>
      </c>
      <c r="N11" s="22" t="str">
        <f t="array" ref="N11">IFERROR(
IF(AND(COUNTIF(_Feries,N$5)&lt;&gt;1,WEEKDAY(N$5,2)&lt;=5),INDEX(t_Absence[Code],MATCH($B11,IF(N$5&gt;=t_Absence[Date début],IF(N$5&lt;=t_Absence[Date fin],t_Absence[Employé]),""),0)),
""),
"")</f>
        <v/>
      </c>
      <c r="O11" s="22" t="str">
        <f t="array" ref="O11">IFERROR(
IF(AND(COUNTIF(_Feries,O$5)&lt;&gt;1,WEEKDAY(O$5,2)&lt;=5),INDEX(t_Absence[Code],MATCH($B11,IF(O$5&gt;=t_Absence[Date début],IF(O$5&lt;=t_Absence[Date fin],t_Absence[Employé]),""),0)),
""),
"")</f>
        <v/>
      </c>
      <c r="P11" s="22" t="str">
        <f t="array" ref="P11">IFERROR(
IF(AND(COUNTIF(_Feries,P$5)&lt;&gt;1,WEEKDAY(P$5,2)&lt;=5),INDEX(t_Absence[Code],MATCH($B11,IF(P$5&gt;=t_Absence[Date début],IF(P$5&lt;=t_Absence[Date fin],t_Absence[Employé]),""),0)),
""),
"")</f>
        <v/>
      </c>
      <c r="Q11" s="21" t="str">
        <f t="array" ref="Q11">IFERROR(
IF(AND(COUNTIF(_Feries,Q$5)&lt;&gt;1,WEEKDAY(Q$5,2)&lt;=5),INDEX(t_Absence[Code],MATCH($B11,IF(Q$5&gt;=t_Absence[Date début],IF(Q$5&lt;=t_Absence[Date fin],t_Absence[Employé]),""),0)),
""),
"")</f>
        <v/>
      </c>
      <c r="R11" s="21" t="str">
        <f t="array" ref="R11">IFERROR(
IF(AND(COUNTIF(_Feries,R$5)&lt;&gt;1,WEEKDAY(R$5,2)&lt;=5),INDEX(t_Absence[Code],MATCH($B11,IF(R$5&gt;=t_Absence[Date début],IF(R$5&lt;=t_Absence[Date fin],t_Absence[Employé]),""),0)),
""),
"")</f>
        <v/>
      </c>
      <c r="S11" s="22" t="str">
        <f t="array" ref="S11">IFERROR(
IF(AND(COUNTIF(_Feries,S$5)&lt;&gt;1,WEEKDAY(S$5,2)&lt;=5),INDEX(t_Absence[Code],MATCH($B11,IF(S$5&gt;=t_Absence[Date début],IF(S$5&lt;=t_Absence[Date fin],t_Absence[Employé]),""),0)),
""),
"")</f>
        <v/>
      </c>
      <c r="T11" s="22" t="str">
        <f t="array" ref="T11">IFERROR(
IF(AND(COUNTIF(_Feries,T$5)&lt;&gt;1,WEEKDAY(T$5,2)&lt;=5),INDEX(t_Absence[Code],MATCH($B11,IF(T$5&gt;=t_Absence[Date début],IF(T$5&lt;=t_Absence[Date fin],t_Absence[Employé]),""),0)),
""),
"")</f>
        <v/>
      </c>
      <c r="U11" s="22" t="str">
        <f t="array" ref="U11">IFERROR(
IF(AND(COUNTIF(_Feries,U$5)&lt;&gt;1,WEEKDAY(U$5,2)&lt;=5),INDEX(t_Absence[Code],MATCH($B11,IF(U$5&gt;=t_Absence[Date début],IF(U$5&lt;=t_Absence[Date fin],t_Absence[Employé]),""),0)),
""),
"")</f>
        <v/>
      </c>
      <c r="V11" s="22" t="str">
        <f t="array" ref="V11">IFERROR(
IF(AND(COUNTIF(_Feries,V$5)&lt;&gt;1,WEEKDAY(V$5,2)&lt;=5),INDEX(t_Absence[Code],MATCH($B11,IF(V$5&gt;=t_Absence[Date début],IF(V$5&lt;=t_Absence[Date fin],t_Absence[Employé]),""),0)),
""),
"")</f>
        <v/>
      </c>
      <c r="W11" s="22" t="str">
        <f t="array" ref="W11">IFERROR(
IF(AND(COUNTIF(_Feries,W$5)&lt;&gt;1,WEEKDAY(W$5,2)&lt;=5),INDEX(t_Absence[Code],MATCH($B11,IF(W$5&gt;=t_Absence[Date début],IF(W$5&lt;=t_Absence[Date fin],t_Absence[Employé]),""),0)),
""),
"")</f>
        <v/>
      </c>
      <c r="X11" s="21" t="str">
        <f t="array" ref="X11">IFERROR(
IF(AND(COUNTIF(_Feries,X$5)&lt;&gt;1,WEEKDAY(X$5,2)&lt;=5),INDEX(t_Absence[Code],MATCH($B11,IF(X$5&gt;=t_Absence[Date début],IF(X$5&lt;=t_Absence[Date fin],t_Absence[Employé]),""),0)),
""),
"")</f>
        <v/>
      </c>
      <c r="Y11" s="21" t="str">
        <f t="array" ref="Y11">IFERROR(
IF(AND(COUNTIF(_Feries,Y$5)&lt;&gt;1,WEEKDAY(Y$5,2)&lt;=5),INDEX(t_Absence[Code],MATCH($B11,IF(Y$5&gt;=t_Absence[Date début],IF(Y$5&lt;=t_Absence[Date fin],t_Absence[Employé]),""),0)),
""),
"")</f>
        <v/>
      </c>
      <c r="Z11" s="22" t="str">
        <f t="array" ref="Z11">IFERROR(
IF(AND(COUNTIF(_Feries,Z$5)&lt;&gt;1,WEEKDAY(Z$5,2)&lt;=5),INDEX(t_Absence[Code],MATCH($B11,IF(Z$5&gt;=t_Absence[Date début],IF(Z$5&lt;=t_Absence[Date fin],t_Absence[Employé]),""),0)),
""),
"")</f>
        <v/>
      </c>
      <c r="AA11" s="22" t="str">
        <f t="array" ref="AA11">IFERROR(
IF(AND(COUNTIF(_Feries,AA$5)&lt;&gt;1,WEEKDAY(AA$5,2)&lt;=5),INDEX(t_Absence[Code],MATCH($B11,IF(AA$5&gt;=t_Absence[Date début],IF(AA$5&lt;=t_Absence[Date fin],t_Absence[Employé]),""),0)),
""),
"")</f>
        <v/>
      </c>
      <c r="AB11" s="22" t="str">
        <f t="array" ref="AB11">IFERROR(
IF(AND(COUNTIF(_Feries,AB$5)&lt;&gt;1,WEEKDAY(AB$5,2)&lt;=5),INDEX(t_Absence[Code],MATCH($B11,IF(AB$5&gt;=t_Absence[Date début],IF(AB$5&lt;=t_Absence[Date fin],t_Absence[Employé]),""),0)),
""),
"")</f>
        <v/>
      </c>
      <c r="AC11" s="22" t="str">
        <f t="array" ref="AC11">IFERROR(
IF(AND(COUNTIF(_Feries,AC$5)&lt;&gt;1,WEEKDAY(AC$5,2)&lt;=5),INDEX(t_Absence[Code],MATCH($B11,IF(AC$5&gt;=t_Absence[Date début],IF(AC$5&lt;=t_Absence[Date fin],t_Absence[Employé]),""),0)),
""),
"")</f>
        <v/>
      </c>
      <c r="AD11" s="22" t="str">
        <f t="array" ref="AD11">IFERROR(
IF(AND(COUNTIF(_Feries,AD$5)&lt;&gt;1,WEEKDAY(AD$5,2)&lt;=5),INDEX(t_Absence[Code],MATCH($B11,IF(AD$5&gt;=t_Absence[Date début],IF(AD$5&lt;=t_Absence[Date fin],t_Absence[Employé]),""),0)),
""),
"")</f>
        <v/>
      </c>
      <c r="AE11" s="21" t="str">
        <f t="array" ref="AE11">IFERROR(
IF(AND(COUNTIF(_Feries,AE$5)&lt;&gt;1,WEEKDAY(AE$5,2)&lt;=5),INDEX(t_Absence[Code],MATCH($B11,IF(AE$5&gt;=t_Absence[Date début],IF(AE$5&lt;=t_Absence[Date fin],t_Absence[Employé]),""),0)),
""),
"")</f>
        <v/>
      </c>
      <c r="AF11" s="21" t="str">
        <f t="array" ref="AF11">IFERROR(
IF(AND(COUNTIF(_Feries,AF$5)&lt;&gt;1,WEEKDAY(AF$5,2)&lt;=5),INDEX(t_Absence[Code],MATCH($B11,IF(AF$5&gt;=t_Absence[Date début],IF(AF$5&lt;=t_Absence[Date fin],t_Absence[Employé]),""),0)),
""),
"")</f>
        <v/>
      </c>
      <c r="AG11" s="23" t="str">
        <f t="array" ref="AG11">IFERROR(
IF(AND(COUNTIF(_Feries,AG$5)&lt;&gt;1,WEEKDAY(AG$5,2)&lt;=5),INDEX(t_Absence[Code],MATCH($B11,IF(AG$5&gt;=t_Absence[Date début],IF(AG$5&lt;=t_Absence[Date fin],t_Absence[Employé]),""),0)),
""),
"")</f>
        <v/>
      </c>
      <c r="AH11" s="4"/>
      <c r="AK11" s="1"/>
      <c r="AL11" s="1"/>
      <c r="AM11" s="1"/>
      <c r="AN11" s="1"/>
      <c r="AO11" s="1"/>
      <c r="AP11" s="1"/>
      <c r="AQ11" s="1"/>
      <c r="AR11" s="1"/>
    </row>
    <row r="12" spans="2:44" ht="25.05" customHeight="1" x14ac:dyDescent="0.3">
      <c r="B12" s="34" t="s">
        <v>30</v>
      </c>
      <c r="C12" s="20" t="str">
        <f t="array" ref="C12">IFERROR(
IF(AND(COUNTIF(_Feries,C$5)&lt;&gt;1,WEEKDAY(C$5,2)&lt;=5),INDEX(t_Absence[Code],MATCH($B12,IF(C$5&gt;=t_Absence[Date début],IF(C$5&lt;=t_Absence[Date fin],t_Absence[Employé]),""),0)),
""),
"")</f>
        <v/>
      </c>
      <c r="D12" s="21" t="str">
        <f t="array" ref="D12">IFERROR(
IF(AND(COUNTIF(_Feries,D$5)&lt;&gt;1,WEEKDAY(D$5,2)&lt;=5),INDEX(t_Absence[Code],MATCH($B12,IF(D$5&gt;=t_Absence[Date début],IF(D$5&lt;=t_Absence[Date fin],t_Absence[Employé]),""),0)),
""),
"")</f>
        <v/>
      </c>
      <c r="E12" s="22" t="str">
        <f t="array" ref="E12">IFERROR(
IF(AND(COUNTIF(_Feries,E$5)&lt;&gt;1,WEEKDAY(E$5,2)&lt;=5),INDEX(t_Absence[Code],MATCH($B12,IF(E$5&gt;=t_Absence[Date début],IF(E$5&lt;=t_Absence[Date fin],t_Absence[Employé]),""),0)),
""),
"")</f>
        <v>OC</v>
      </c>
      <c r="F12" s="22" t="str">
        <f t="array" ref="F12">IFERROR(
IF(AND(COUNTIF(_Feries,F$5)&lt;&gt;1,WEEKDAY(F$5,2)&lt;=5),INDEX(t_Absence[Code],MATCH($B12,IF(F$5&gt;=t_Absence[Date début],IF(F$5&lt;=t_Absence[Date fin],t_Absence[Employé]),""),0)),
""),
"")</f>
        <v/>
      </c>
      <c r="G12" s="22" t="str">
        <f t="array" ref="G12">IFERROR(
IF(AND(COUNTIF(_Feries,G$5)&lt;&gt;1,WEEKDAY(G$5,2)&lt;=5),INDEX(t_Absence[Code],MATCH($B12,IF(G$5&gt;=t_Absence[Date début],IF(G$5&lt;=t_Absence[Date fin],t_Absence[Employé]),""),0)),
""),
"")</f>
        <v>L</v>
      </c>
      <c r="H12" s="22" t="str">
        <f t="array" ref="H12">IFERROR(
IF(AND(COUNTIF(_Feries,H$5)&lt;&gt;1,WEEKDAY(H$5,2)&lt;=5),INDEX(t_Absence[Code],MATCH($B12,IF(H$5&gt;=t_Absence[Date début],IF(H$5&lt;=t_Absence[Date fin],t_Absence[Employé]),""),0)),
""),
"")</f>
        <v/>
      </c>
      <c r="I12" s="22" t="str">
        <f t="array" ref="I12">IFERROR(
IF(AND(COUNTIF(_Feries,I$5)&lt;&gt;1,WEEKDAY(I$5,2)&lt;=5),INDEX(t_Absence[Code],MATCH($B12,IF(I$5&gt;=t_Absence[Date début],IF(I$5&lt;=t_Absence[Date fin],t_Absence[Employé]),""),0)),
""),
"")</f>
        <v/>
      </c>
      <c r="J12" s="21" t="str">
        <f t="array" ref="J12">IFERROR(
IF(AND(COUNTIF(_Feries,J$5)&lt;&gt;1,WEEKDAY(J$5,2)&lt;=5),INDEX(t_Absence[Code],MATCH($B12,IF(J$5&gt;=t_Absence[Date début],IF(J$5&lt;=t_Absence[Date fin],t_Absence[Employé]),""),0)),
""),
"")</f>
        <v/>
      </c>
      <c r="K12" s="21" t="str">
        <f t="array" ref="K12">IFERROR(
IF(AND(COUNTIF(_Feries,K$5)&lt;&gt;1,WEEKDAY(K$5,2)&lt;=5),INDEX(t_Absence[Code],MATCH($B12,IF(K$5&gt;=t_Absence[Date début],IF(K$5&lt;=t_Absence[Date fin],t_Absence[Employé]),""),0)),
""),
"")</f>
        <v/>
      </c>
      <c r="L12" s="22" t="str">
        <f t="array" ref="L12">IFERROR(
IF(AND(COUNTIF(_Feries,L$5)&lt;&gt;1,WEEKDAY(L$5,2)&lt;=5),INDEX(t_Absence[Code],MATCH($B12,IF(L$5&gt;=t_Absence[Date début],IF(L$5&lt;=t_Absence[Date fin],t_Absence[Employé]),""),0)),
""),
"")</f>
        <v/>
      </c>
      <c r="M12" s="22" t="str">
        <f t="array" ref="M12">IFERROR(
IF(AND(COUNTIF(_Feries,M$5)&lt;&gt;1,WEEKDAY(M$5,2)&lt;=5),INDEX(t_Absence[Code],MATCH($B12,IF(M$5&gt;=t_Absence[Date début],IF(M$5&lt;=t_Absence[Date fin],t_Absence[Employé]),""),0)),
""),
"")</f>
        <v/>
      </c>
      <c r="N12" s="22" t="str">
        <f t="array" ref="N12">IFERROR(
IF(AND(COUNTIF(_Feries,N$5)&lt;&gt;1,WEEKDAY(N$5,2)&lt;=5),INDEX(t_Absence[Code],MATCH($B12,IF(N$5&gt;=t_Absence[Date début],IF(N$5&lt;=t_Absence[Date fin],t_Absence[Employé]),""),0)),
""),
"")</f>
        <v/>
      </c>
      <c r="O12" s="22" t="str">
        <f t="array" ref="O12">IFERROR(
IF(AND(COUNTIF(_Feries,O$5)&lt;&gt;1,WEEKDAY(O$5,2)&lt;=5),INDEX(t_Absence[Code],MATCH($B12,IF(O$5&gt;=t_Absence[Date début],IF(O$5&lt;=t_Absence[Date fin],t_Absence[Employé]),""),0)),
""),
"")</f>
        <v/>
      </c>
      <c r="P12" s="22" t="str">
        <f t="array" ref="P12">IFERROR(
IF(AND(COUNTIF(_Feries,P$5)&lt;&gt;1,WEEKDAY(P$5,2)&lt;=5),INDEX(t_Absence[Code],MATCH($B12,IF(P$5&gt;=t_Absence[Date début],IF(P$5&lt;=t_Absence[Date fin],t_Absence[Employé]),""),0)),
""),
"")</f>
        <v/>
      </c>
      <c r="Q12" s="21" t="str">
        <f t="array" ref="Q12">IFERROR(
IF(AND(COUNTIF(_Feries,Q$5)&lt;&gt;1,WEEKDAY(Q$5,2)&lt;=5),INDEX(t_Absence[Code],MATCH($B12,IF(Q$5&gt;=t_Absence[Date début],IF(Q$5&lt;=t_Absence[Date fin],t_Absence[Employé]),""),0)),
""),
"")</f>
        <v/>
      </c>
      <c r="R12" s="21" t="str">
        <f t="array" ref="R12">IFERROR(
IF(AND(COUNTIF(_Feries,R$5)&lt;&gt;1,WEEKDAY(R$5,2)&lt;=5),INDEX(t_Absence[Code],MATCH($B12,IF(R$5&gt;=t_Absence[Date début],IF(R$5&lt;=t_Absence[Date fin],t_Absence[Employé]),""),0)),
""),
"")</f>
        <v/>
      </c>
      <c r="S12" s="22" t="str">
        <f t="array" ref="S12">IFERROR(
IF(AND(COUNTIF(_Feries,S$5)&lt;&gt;1,WEEKDAY(S$5,2)&lt;=5),INDEX(t_Absence[Code],MATCH($B12,IF(S$5&gt;=t_Absence[Date début],IF(S$5&lt;=t_Absence[Date fin],t_Absence[Employé]),""),0)),
""),
"")</f>
        <v/>
      </c>
      <c r="T12" s="22" t="str">
        <f t="array" ref="T12">IFERROR(
IF(AND(COUNTIF(_Feries,T$5)&lt;&gt;1,WEEKDAY(T$5,2)&lt;=5),INDEX(t_Absence[Code],MATCH($B12,IF(T$5&gt;=t_Absence[Date début],IF(T$5&lt;=t_Absence[Date fin],t_Absence[Employé]),""),0)),
""),
"")</f>
        <v/>
      </c>
      <c r="U12" s="22" t="str">
        <f t="array" ref="U12">IFERROR(
IF(AND(COUNTIF(_Feries,U$5)&lt;&gt;1,WEEKDAY(U$5,2)&lt;=5),INDEX(t_Absence[Code],MATCH($B12,IF(U$5&gt;=t_Absence[Date début],IF(U$5&lt;=t_Absence[Date fin],t_Absence[Employé]),""),0)),
""),
"")</f>
        <v/>
      </c>
      <c r="V12" s="22" t="str">
        <f t="array" ref="V12">IFERROR(
IF(AND(COUNTIF(_Feries,V$5)&lt;&gt;1,WEEKDAY(V$5,2)&lt;=5),INDEX(t_Absence[Code],MATCH($B12,IF(V$5&gt;=t_Absence[Date début],IF(V$5&lt;=t_Absence[Date fin],t_Absence[Employé]),""),0)),
""),
"")</f>
        <v/>
      </c>
      <c r="W12" s="22" t="str">
        <f t="array" ref="W12">IFERROR(
IF(AND(COUNTIF(_Feries,W$5)&lt;&gt;1,WEEKDAY(W$5,2)&lt;=5),INDEX(t_Absence[Code],MATCH($B12,IF(W$5&gt;=t_Absence[Date début],IF(W$5&lt;=t_Absence[Date fin],t_Absence[Employé]),""),0)),
""),
"")</f>
        <v/>
      </c>
      <c r="X12" s="21" t="str">
        <f t="array" ref="X12">IFERROR(
IF(AND(COUNTIF(_Feries,X$5)&lt;&gt;1,WEEKDAY(X$5,2)&lt;=5),INDEX(t_Absence[Code],MATCH($B12,IF(X$5&gt;=t_Absence[Date début],IF(X$5&lt;=t_Absence[Date fin],t_Absence[Employé]),""),0)),
""),
"")</f>
        <v/>
      </c>
      <c r="Y12" s="21" t="str">
        <f t="array" ref="Y12">IFERROR(
IF(AND(COUNTIF(_Feries,Y$5)&lt;&gt;1,WEEKDAY(Y$5,2)&lt;=5),INDEX(t_Absence[Code],MATCH($B12,IF(Y$5&gt;=t_Absence[Date début],IF(Y$5&lt;=t_Absence[Date fin],t_Absence[Employé]),""),0)),
""),
"")</f>
        <v/>
      </c>
      <c r="Z12" s="22" t="str">
        <f t="array" ref="Z12">IFERROR(
IF(AND(COUNTIF(_Feries,Z$5)&lt;&gt;1,WEEKDAY(Z$5,2)&lt;=5),INDEX(t_Absence[Code],MATCH($B12,IF(Z$5&gt;=t_Absence[Date début],IF(Z$5&lt;=t_Absence[Date fin],t_Absence[Employé]),""),0)),
""),
"")</f>
        <v/>
      </c>
      <c r="AA12" s="22" t="str">
        <f t="array" ref="AA12">IFERROR(
IF(AND(COUNTIF(_Feries,AA$5)&lt;&gt;1,WEEKDAY(AA$5,2)&lt;=5),INDEX(t_Absence[Code],MATCH($B12,IF(AA$5&gt;=t_Absence[Date début],IF(AA$5&lt;=t_Absence[Date fin],t_Absence[Employé]),""),0)),
""),
"")</f>
        <v/>
      </c>
      <c r="AB12" s="22" t="str">
        <f t="array" ref="AB12">IFERROR(
IF(AND(COUNTIF(_Feries,AB$5)&lt;&gt;1,WEEKDAY(AB$5,2)&lt;=5),INDEX(t_Absence[Code],MATCH($B12,IF(AB$5&gt;=t_Absence[Date début],IF(AB$5&lt;=t_Absence[Date fin],t_Absence[Employé]),""),0)),
""),
"")</f>
        <v/>
      </c>
      <c r="AC12" s="22" t="str">
        <f t="array" ref="AC12">IFERROR(
IF(AND(COUNTIF(_Feries,AC$5)&lt;&gt;1,WEEKDAY(AC$5,2)&lt;=5),INDEX(t_Absence[Code],MATCH($B12,IF(AC$5&gt;=t_Absence[Date début],IF(AC$5&lt;=t_Absence[Date fin],t_Absence[Employé]),""),0)),
""),
"")</f>
        <v/>
      </c>
      <c r="AD12" s="22" t="str">
        <f t="array" ref="AD12">IFERROR(
IF(AND(COUNTIF(_Feries,AD$5)&lt;&gt;1,WEEKDAY(AD$5,2)&lt;=5),INDEX(t_Absence[Code],MATCH($B12,IF(AD$5&gt;=t_Absence[Date début],IF(AD$5&lt;=t_Absence[Date fin],t_Absence[Employé]),""),0)),
""),
"")</f>
        <v/>
      </c>
      <c r="AE12" s="21" t="str">
        <f t="array" ref="AE12">IFERROR(
IF(AND(COUNTIF(_Feries,AE$5)&lt;&gt;1,WEEKDAY(AE$5,2)&lt;=5),INDEX(t_Absence[Code],MATCH($B12,IF(AE$5&gt;=t_Absence[Date début],IF(AE$5&lt;=t_Absence[Date fin],t_Absence[Employé]),""),0)),
""),
"")</f>
        <v/>
      </c>
      <c r="AF12" s="21" t="str">
        <f t="array" ref="AF12">IFERROR(
IF(AND(COUNTIF(_Feries,AF$5)&lt;&gt;1,WEEKDAY(AF$5,2)&lt;=5),INDEX(t_Absence[Code],MATCH($B12,IF(AF$5&gt;=t_Absence[Date début],IF(AF$5&lt;=t_Absence[Date fin],t_Absence[Employé]),""),0)),
""),
"")</f>
        <v/>
      </c>
      <c r="AG12" s="23" t="str">
        <f t="array" ref="AG12">IFERROR(
IF(AND(COUNTIF(_Feries,AG$5)&lt;&gt;1,WEEKDAY(AG$5,2)&lt;=5),INDEX(t_Absence[Code],MATCH($B12,IF(AG$5&gt;=t_Absence[Date début],IF(AG$5&lt;=t_Absence[Date fin],t_Absence[Employé]),""),0)),
""),
"")</f>
        <v/>
      </c>
      <c r="AH12" s="4"/>
      <c r="AK12" s="1"/>
      <c r="AL12" s="1"/>
      <c r="AM12" s="1"/>
      <c r="AN12" s="1"/>
      <c r="AO12" s="1"/>
      <c r="AP12" s="1"/>
      <c r="AQ12" s="1"/>
      <c r="AR12" s="1"/>
    </row>
    <row r="13" spans="2:44" ht="25.05" customHeight="1" x14ac:dyDescent="0.3">
      <c r="B13" s="34">
        <v>6</v>
      </c>
      <c r="C13" s="20" t="str">
        <f t="array" ref="C13">IFERROR(
IF(AND(COUNTIF(_Feries,C$5)&lt;&gt;1,WEEKDAY(C$5,2)&lt;=5),INDEX(t_Absence[Code],MATCH($B13,IF(C$5&gt;=t_Absence[Date début],IF(C$5&lt;=t_Absence[Date fin],t_Absence[Employé]),""),0)),
""),
"")</f>
        <v/>
      </c>
      <c r="D13" s="21" t="str">
        <f t="array" ref="D13">IFERROR(
IF(AND(COUNTIF(_Feries,D$5)&lt;&gt;1,WEEKDAY(D$5,2)&lt;=5),INDEX(t_Absence[Code],MATCH($B13,IF(D$5&gt;=t_Absence[Date début],IF(D$5&lt;=t_Absence[Date fin],t_Absence[Employé]),""),0)),
""),
"")</f>
        <v/>
      </c>
      <c r="E13" s="22" t="str">
        <f t="array" ref="E13">IFERROR(
IF(AND(COUNTIF(_Feries,E$5)&lt;&gt;1,WEEKDAY(E$5,2)&lt;=5),INDEX(t_Absence[Code],MATCH($B13,IF(E$5&gt;=t_Absence[Date début],IF(E$5&lt;=t_Absence[Date fin],t_Absence[Employé]),""),0)),
""),
"")</f>
        <v/>
      </c>
      <c r="F13" s="22" t="str">
        <f t="array" ref="F13">IFERROR(
IF(AND(COUNTIF(_Feries,F$5)&lt;&gt;1,WEEKDAY(F$5,2)&lt;=5),INDEX(t_Absence[Code],MATCH($B13,IF(F$5&gt;=t_Absence[Date début],IF(F$5&lt;=t_Absence[Date fin],t_Absence[Employé]),""),0)),
""),
"")</f>
        <v/>
      </c>
      <c r="G13" s="22" t="str">
        <f t="array" ref="G13">IFERROR(
IF(AND(COUNTIF(_Feries,G$5)&lt;&gt;1,WEEKDAY(G$5,2)&lt;=5),INDEX(t_Absence[Code],MATCH($B13,IF(G$5&gt;=t_Absence[Date début],IF(G$5&lt;=t_Absence[Date fin],t_Absence[Employé]),""),0)),
""),
"")</f>
        <v/>
      </c>
      <c r="H13" s="22" t="str">
        <f t="array" ref="H13">IFERROR(
IF(AND(COUNTIF(_Feries,H$5)&lt;&gt;1,WEEKDAY(H$5,2)&lt;=5),INDEX(t_Absence[Code],MATCH($B13,IF(H$5&gt;=t_Absence[Date début],IF(H$5&lt;=t_Absence[Date fin],t_Absence[Employé]),""),0)),
""),
"")</f>
        <v/>
      </c>
      <c r="I13" s="22" t="str">
        <f t="array" ref="I13">IFERROR(
IF(AND(COUNTIF(_Feries,I$5)&lt;&gt;1,WEEKDAY(I$5,2)&lt;=5),INDEX(t_Absence[Code],MATCH($B13,IF(I$5&gt;=t_Absence[Date début],IF(I$5&lt;=t_Absence[Date fin],t_Absence[Employé]),""),0)),
""),
"")</f>
        <v/>
      </c>
      <c r="J13" s="21" t="str">
        <f t="array" ref="J13">IFERROR(
IF(AND(COUNTIF(_Feries,J$5)&lt;&gt;1,WEEKDAY(J$5,2)&lt;=5),INDEX(t_Absence[Code],MATCH($B13,IF(J$5&gt;=t_Absence[Date début],IF(J$5&lt;=t_Absence[Date fin],t_Absence[Employé]),""),0)),
""),
"")</f>
        <v/>
      </c>
      <c r="K13" s="21" t="str">
        <f t="array" ref="K13">IFERROR(
IF(AND(COUNTIF(_Feries,K$5)&lt;&gt;1,WEEKDAY(K$5,2)&lt;=5),INDEX(t_Absence[Code],MATCH($B13,IF(K$5&gt;=t_Absence[Date début],IF(K$5&lt;=t_Absence[Date fin],t_Absence[Employé]),""),0)),
""),
"")</f>
        <v/>
      </c>
      <c r="L13" s="22" t="str">
        <f t="array" ref="L13">IFERROR(
IF(AND(COUNTIF(_Feries,L$5)&lt;&gt;1,WEEKDAY(L$5,2)&lt;=5),INDEX(t_Absence[Code],MATCH($B13,IF(L$5&gt;=t_Absence[Date début],IF(L$5&lt;=t_Absence[Date fin],t_Absence[Employé]),""),0)),
""),
"")</f>
        <v/>
      </c>
      <c r="M13" s="22" t="str">
        <f t="array" ref="M13">IFERROR(
IF(AND(COUNTIF(_Feries,M$5)&lt;&gt;1,WEEKDAY(M$5,2)&lt;=5),INDEX(t_Absence[Code],MATCH($B13,IF(M$5&gt;=t_Absence[Date début],IF(M$5&lt;=t_Absence[Date fin],t_Absence[Employé]),""),0)),
""),
"")</f>
        <v/>
      </c>
      <c r="N13" s="22" t="str">
        <f t="array" ref="N13">IFERROR(
IF(AND(COUNTIF(_Feries,N$5)&lt;&gt;1,WEEKDAY(N$5,2)&lt;=5),INDEX(t_Absence[Code],MATCH($B13,IF(N$5&gt;=t_Absence[Date début],IF(N$5&lt;=t_Absence[Date fin],t_Absence[Employé]),""),0)),
""),
"")</f>
        <v/>
      </c>
      <c r="O13" s="22" t="str">
        <f t="array" ref="O13">IFERROR(
IF(AND(COUNTIF(_Feries,O$5)&lt;&gt;1,WEEKDAY(O$5,2)&lt;=5),INDEX(t_Absence[Code],MATCH($B13,IF(O$5&gt;=t_Absence[Date début],IF(O$5&lt;=t_Absence[Date fin],t_Absence[Employé]),""),0)),
""),
"")</f>
        <v/>
      </c>
      <c r="P13" s="22" t="str">
        <f t="array" ref="P13">IFERROR(
IF(AND(COUNTIF(_Feries,P$5)&lt;&gt;1,WEEKDAY(P$5,2)&lt;=5),INDEX(t_Absence[Code],MATCH($B13,IF(P$5&gt;=t_Absence[Date début],IF(P$5&lt;=t_Absence[Date fin],t_Absence[Employé]),""),0)),
""),
"")</f>
        <v/>
      </c>
      <c r="Q13" s="21" t="str">
        <f t="array" ref="Q13">IFERROR(
IF(AND(COUNTIF(_Feries,Q$5)&lt;&gt;1,WEEKDAY(Q$5,2)&lt;=5),INDEX(t_Absence[Code],MATCH($B13,IF(Q$5&gt;=t_Absence[Date début],IF(Q$5&lt;=t_Absence[Date fin],t_Absence[Employé]),""),0)),
""),
"")</f>
        <v/>
      </c>
      <c r="R13" s="21" t="str">
        <f t="array" ref="R13">IFERROR(
IF(AND(COUNTIF(_Feries,R$5)&lt;&gt;1,WEEKDAY(R$5,2)&lt;=5),INDEX(t_Absence[Code],MATCH($B13,IF(R$5&gt;=t_Absence[Date début],IF(R$5&lt;=t_Absence[Date fin],t_Absence[Employé]),""),0)),
""),
"")</f>
        <v/>
      </c>
      <c r="S13" s="22" t="str">
        <f t="array" ref="S13">IFERROR(
IF(AND(COUNTIF(_Feries,S$5)&lt;&gt;1,WEEKDAY(S$5,2)&lt;=5),INDEX(t_Absence[Code],MATCH($B13,IF(S$5&gt;=t_Absence[Date début],IF(S$5&lt;=t_Absence[Date fin],t_Absence[Employé]),""),0)),
""),
"")</f>
        <v/>
      </c>
      <c r="T13" s="22" t="str">
        <f t="array" ref="T13">IFERROR(
IF(AND(COUNTIF(_Feries,T$5)&lt;&gt;1,WEEKDAY(T$5,2)&lt;=5),INDEX(t_Absence[Code],MATCH($B13,IF(T$5&gt;=t_Absence[Date début],IF(T$5&lt;=t_Absence[Date fin],t_Absence[Employé]),""),0)),
""),
"")</f>
        <v/>
      </c>
      <c r="U13" s="22" t="str">
        <f t="array" ref="U13">IFERROR(
IF(AND(COUNTIF(_Feries,U$5)&lt;&gt;1,WEEKDAY(U$5,2)&lt;=5),INDEX(t_Absence[Code],MATCH($B13,IF(U$5&gt;=t_Absence[Date début],IF(U$5&lt;=t_Absence[Date fin],t_Absence[Employé]),""),0)),
""),
"")</f>
        <v/>
      </c>
      <c r="V13" s="22" t="str">
        <f t="array" ref="V13">IFERROR(
IF(AND(COUNTIF(_Feries,V$5)&lt;&gt;1,WEEKDAY(V$5,2)&lt;=5),INDEX(t_Absence[Code],MATCH($B13,IF(V$5&gt;=t_Absence[Date début],IF(V$5&lt;=t_Absence[Date fin],t_Absence[Employé]),""),0)),
""),
"")</f>
        <v/>
      </c>
      <c r="W13" s="22" t="str">
        <f t="array" ref="W13">IFERROR(
IF(AND(COUNTIF(_Feries,W$5)&lt;&gt;1,WEEKDAY(W$5,2)&lt;=5),INDEX(t_Absence[Code],MATCH($B13,IF(W$5&gt;=t_Absence[Date début],IF(W$5&lt;=t_Absence[Date fin],t_Absence[Employé]),""),0)),
""),
"")</f>
        <v/>
      </c>
      <c r="X13" s="21" t="str">
        <f t="array" ref="X13">IFERROR(
IF(AND(COUNTIF(_Feries,X$5)&lt;&gt;1,WEEKDAY(X$5,2)&lt;=5),INDEX(t_Absence[Code],MATCH($B13,IF(X$5&gt;=t_Absence[Date début],IF(X$5&lt;=t_Absence[Date fin],t_Absence[Employé]),""),0)),
""),
"")</f>
        <v/>
      </c>
      <c r="Y13" s="21" t="str">
        <f t="array" ref="Y13">IFERROR(
IF(AND(COUNTIF(_Feries,Y$5)&lt;&gt;1,WEEKDAY(Y$5,2)&lt;=5),INDEX(t_Absence[Code],MATCH($B13,IF(Y$5&gt;=t_Absence[Date début],IF(Y$5&lt;=t_Absence[Date fin],t_Absence[Employé]),""),0)),
""),
"")</f>
        <v/>
      </c>
      <c r="Z13" s="22" t="str">
        <f t="array" ref="Z13">IFERROR(
IF(AND(COUNTIF(_Feries,Z$5)&lt;&gt;1,WEEKDAY(Z$5,2)&lt;=5),INDEX(t_Absence[Code],MATCH($B13,IF(Z$5&gt;=t_Absence[Date début],IF(Z$5&lt;=t_Absence[Date fin],t_Absence[Employé]),""),0)),
""),
"")</f>
        <v/>
      </c>
      <c r="AA13" s="22" t="str">
        <f t="array" ref="AA13">IFERROR(
IF(AND(COUNTIF(_Feries,AA$5)&lt;&gt;1,WEEKDAY(AA$5,2)&lt;=5),INDEX(t_Absence[Code],MATCH($B13,IF(AA$5&gt;=t_Absence[Date début],IF(AA$5&lt;=t_Absence[Date fin],t_Absence[Employé]),""),0)),
""),
"")</f>
        <v/>
      </c>
      <c r="AB13" s="22" t="str">
        <f t="array" ref="AB13">IFERROR(
IF(AND(COUNTIF(_Feries,AB$5)&lt;&gt;1,WEEKDAY(AB$5,2)&lt;=5),INDEX(t_Absence[Code],MATCH($B13,IF(AB$5&gt;=t_Absence[Date début],IF(AB$5&lt;=t_Absence[Date fin],t_Absence[Employé]),""),0)),
""),
"")</f>
        <v/>
      </c>
      <c r="AC13" s="22" t="str">
        <f t="array" ref="AC13">IFERROR(
IF(AND(COUNTIF(_Feries,AC$5)&lt;&gt;1,WEEKDAY(AC$5,2)&lt;=5),INDEX(t_Absence[Code],MATCH($B13,IF(AC$5&gt;=t_Absence[Date début],IF(AC$5&lt;=t_Absence[Date fin],t_Absence[Employé]),""),0)),
""),
"")</f>
        <v/>
      </c>
      <c r="AD13" s="22" t="str">
        <f t="array" ref="AD13">IFERROR(
IF(AND(COUNTIF(_Feries,AD$5)&lt;&gt;1,WEEKDAY(AD$5,2)&lt;=5),INDEX(t_Absence[Code],MATCH($B13,IF(AD$5&gt;=t_Absence[Date début],IF(AD$5&lt;=t_Absence[Date fin],t_Absence[Employé]),""),0)),
""),
"")</f>
        <v/>
      </c>
      <c r="AE13" s="21" t="str">
        <f t="array" ref="AE13">IFERROR(
IF(AND(COUNTIF(_Feries,AE$5)&lt;&gt;1,WEEKDAY(AE$5,2)&lt;=5),INDEX(t_Absence[Code],MATCH($B13,IF(AE$5&gt;=t_Absence[Date début],IF(AE$5&lt;=t_Absence[Date fin],t_Absence[Employé]),""),0)),
""),
"")</f>
        <v/>
      </c>
      <c r="AF13" s="21" t="str">
        <f t="array" ref="AF13">IFERROR(
IF(AND(COUNTIF(_Feries,AF$5)&lt;&gt;1,WEEKDAY(AF$5,2)&lt;=5),INDEX(t_Absence[Code],MATCH($B13,IF(AF$5&gt;=t_Absence[Date début],IF(AF$5&lt;=t_Absence[Date fin],t_Absence[Employé]),""),0)),
""),
"")</f>
        <v/>
      </c>
      <c r="AG13" s="23" t="str">
        <f t="array" ref="AG13">IFERROR(
IF(AND(COUNTIF(_Feries,AG$5)&lt;&gt;1,WEEKDAY(AG$5,2)&lt;=5),INDEX(t_Absence[Code],MATCH($B13,IF(AG$5&gt;=t_Absence[Date début],IF(AG$5&lt;=t_Absence[Date fin],t_Absence[Employé]),""),0)),
""),
"")</f>
        <v/>
      </c>
      <c r="AH13" s="4"/>
      <c r="AK13" s="1"/>
      <c r="AL13" s="1"/>
      <c r="AM13" s="1"/>
      <c r="AN13" s="1"/>
      <c r="AO13" s="1"/>
      <c r="AP13" s="1"/>
      <c r="AQ13" s="1"/>
      <c r="AR13" s="1"/>
    </row>
    <row r="14" spans="2:44" ht="25.05" customHeight="1" x14ac:dyDescent="0.3">
      <c r="B14" s="34">
        <v>7</v>
      </c>
      <c r="C14" s="20" t="str">
        <f t="array" ref="C14">IFERROR(
IF(AND(COUNTIF(_Feries,C$5)&lt;&gt;1,WEEKDAY(C$5,2)&lt;=5),INDEX(t_Absence[Code],MATCH($B14,IF(C$5&gt;=t_Absence[Date début],IF(C$5&lt;=t_Absence[Date fin],t_Absence[Employé]),""),0)),
""),
"")</f>
        <v/>
      </c>
      <c r="D14" s="21" t="str">
        <f t="array" ref="D14">IFERROR(
IF(AND(COUNTIF(_Feries,D$5)&lt;&gt;1,WEEKDAY(D$5,2)&lt;=5),INDEX(t_Absence[Code],MATCH($B14,IF(D$5&gt;=t_Absence[Date début],IF(D$5&lt;=t_Absence[Date fin],t_Absence[Employé]),""),0)),
""),
"")</f>
        <v/>
      </c>
      <c r="E14" s="22" t="str">
        <f t="array" ref="E14">IFERROR(
IF(AND(COUNTIF(_Feries,E$5)&lt;&gt;1,WEEKDAY(E$5,2)&lt;=5),INDEX(t_Absence[Code],MATCH($B14,IF(E$5&gt;=t_Absence[Date début],IF(E$5&lt;=t_Absence[Date fin],t_Absence[Employé]),""),0)),
""),
"")</f>
        <v/>
      </c>
      <c r="F14" s="22" t="str">
        <f t="array" ref="F14">IFERROR(
IF(AND(COUNTIF(_Feries,F$5)&lt;&gt;1,WEEKDAY(F$5,2)&lt;=5),INDEX(t_Absence[Code],MATCH($B14,IF(F$5&gt;=t_Absence[Date début],IF(F$5&lt;=t_Absence[Date fin],t_Absence[Employé]),""),0)),
""),
"")</f>
        <v/>
      </c>
      <c r="G14" s="22" t="str">
        <f t="array" ref="G14">IFERROR(
IF(AND(COUNTIF(_Feries,G$5)&lt;&gt;1,WEEKDAY(G$5,2)&lt;=5),INDEX(t_Absence[Code],MATCH($B14,IF(G$5&gt;=t_Absence[Date début],IF(G$5&lt;=t_Absence[Date fin],t_Absence[Employé]),""),0)),
""),
"")</f>
        <v/>
      </c>
      <c r="H14" s="22" t="str">
        <f t="array" ref="H14">IFERROR(
IF(AND(COUNTIF(_Feries,H$5)&lt;&gt;1,WEEKDAY(H$5,2)&lt;=5),INDEX(t_Absence[Code],MATCH($B14,IF(H$5&gt;=t_Absence[Date début],IF(H$5&lt;=t_Absence[Date fin],t_Absence[Employé]),""),0)),
""),
"")</f>
        <v/>
      </c>
      <c r="I14" s="22" t="str">
        <f t="array" ref="I14">IFERROR(
IF(AND(COUNTIF(_Feries,I$5)&lt;&gt;1,WEEKDAY(I$5,2)&lt;=5),INDEX(t_Absence[Code],MATCH($B14,IF(I$5&gt;=t_Absence[Date début],IF(I$5&lt;=t_Absence[Date fin],t_Absence[Employé]),""),0)),
""),
"")</f>
        <v/>
      </c>
      <c r="J14" s="21" t="str">
        <f t="array" ref="J14">IFERROR(
IF(AND(COUNTIF(_Feries,J$5)&lt;&gt;1,WEEKDAY(J$5,2)&lt;=5),INDEX(t_Absence[Code],MATCH($B14,IF(J$5&gt;=t_Absence[Date début],IF(J$5&lt;=t_Absence[Date fin],t_Absence[Employé]),""),0)),
""),
"")</f>
        <v/>
      </c>
      <c r="K14" s="21" t="str">
        <f t="array" ref="K14">IFERROR(
IF(AND(COUNTIF(_Feries,K$5)&lt;&gt;1,WEEKDAY(K$5,2)&lt;=5),INDEX(t_Absence[Code],MATCH($B14,IF(K$5&gt;=t_Absence[Date début],IF(K$5&lt;=t_Absence[Date fin],t_Absence[Employé]),""),0)),
""),
"")</f>
        <v/>
      </c>
      <c r="L14" s="22" t="str">
        <f t="array" ref="L14">IFERROR(
IF(AND(COUNTIF(_Feries,L$5)&lt;&gt;1,WEEKDAY(L$5,2)&lt;=5),INDEX(t_Absence[Code],MATCH($B14,IF(L$5&gt;=t_Absence[Date début],IF(L$5&lt;=t_Absence[Date fin],t_Absence[Employé]),""),0)),
""),
"")</f>
        <v/>
      </c>
      <c r="M14" s="22" t="str">
        <f t="array" ref="M14">IFERROR(
IF(AND(COUNTIF(_Feries,M$5)&lt;&gt;1,WEEKDAY(M$5,2)&lt;=5),INDEX(t_Absence[Code],MATCH($B14,IF(M$5&gt;=t_Absence[Date début],IF(M$5&lt;=t_Absence[Date fin],t_Absence[Employé]),""),0)),
""),
"")</f>
        <v/>
      </c>
      <c r="N14" s="22" t="str">
        <f t="array" ref="N14">IFERROR(
IF(AND(COUNTIF(_Feries,N$5)&lt;&gt;1,WEEKDAY(N$5,2)&lt;=5),INDEX(t_Absence[Code],MATCH($B14,IF(N$5&gt;=t_Absence[Date début],IF(N$5&lt;=t_Absence[Date fin],t_Absence[Employé]),""),0)),
""),
"")</f>
        <v/>
      </c>
      <c r="O14" s="22" t="str">
        <f t="array" ref="O14">IFERROR(
IF(AND(COUNTIF(_Feries,O$5)&lt;&gt;1,WEEKDAY(O$5,2)&lt;=5),INDEX(t_Absence[Code],MATCH($B14,IF(O$5&gt;=t_Absence[Date début],IF(O$5&lt;=t_Absence[Date fin],t_Absence[Employé]),""),0)),
""),
"")</f>
        <v/>
      </c>
      <c r="P14" s="22" t="str">
        <f t="array" ref="P14">IFERROR(
IF(AND(COUNTIF(_Feries,P$5)&lt;&gt;1,WEEKDAY(P$5,2)&lt;=5),INDEX(t_Absence[Code],MATCH($B14,IF(P$5&gt;=t_Absence[Date début],IF(P$5&lt;=t_Absence[Date fin],t_Absence[Employé]),""),0)),
""),
"")</f>
        <v/>
      </c>
      <c r="Q14" s="21" t="str">
        <f t="array" ref="Q14">IFERROR(
IF(AND(COUNTIF(_Feries,Q$5)&lt;&gt;1,WEEKDAY(Q$5,2)&lt;=5),INDEX(t_Absence[Code],MATCH($B14,IF(Q$5&gt;=t_Absence[Date début],IF(Q$5&lt;=t_Absence[Date fin],t_Absence[Employé]),""),0)),
""),
"")</f>
        <v/>
      </c>
      <c r="R14" s="21" t="str">
        <f t="array" ref="R14">IFERROR(
IF(AND(COUNTIF(_Feries,R$5)&lt;&gt;1,WEEKDAY(R$5,2)&lt;=5),INDEX(t_Absence[Code],MATCH($B14,IF(R$5&gt;=t_Absence[Date début],IF(R$5&lt;=t_Absence[Date fin],t_Absence[Employé]),""),0)),
""),
"")</f>
        <v/>
      </c>
      <c r="S14" s="22" t="str">
        <f t="array" ref="S14">IFERROR(
IF(AND(COUNTIF(_Feries,S$5)&lt;&gt;1,WEEKDAY(S$5,2)&lt;=5),INDEX(t_Absence[Code],MATCH($B14,IF(S$5&gt;=t_Absence[Date début],IF(S$5&lt;=t_Absence[Date fin],t_Absence[Employé]),""),0)),
""),
"")</f>
        <v/>
      </c>
      <c r="T14" s="22" t="str">
        <f t="array" ref="T14">IFERROR(
IF(AND(COUNTIF(_Feries,T$5)&lt;&gt;1,WEEKDAY(T$5,2)&lt;=5),INDEX(t_Absence[Code],MATCH($B14,IF(T$5&gt;=t_Absence[Date début],IF(T$5&lt;=t_Absence[Date fin],t_Absence[Employé]),""),0)),
""),
"")</f>
        <v/>
      </c>
      <c r="U14" s="22" t="str">
        <f t="array" ref="U14">IFERROR(
IF(AND(COUNTIF(_Feries,U$5)&lt;&gt;1,WEEKDAY(U$5,2)&lt;=5),INDEX(t_Absence[Code],MATCH($B14,IF(U$5&gt;=t_Absence[Date début],IF(U$5&lt;=t_Absence[Date fin],t_Absence[Employé]),""),0)),
""),
"")</f>
        <v/>
      </c>
      <c r="V14" s="22" t="str">
        <f t="array" ref="V14">IFERROR(
IF(AND(COUNTIF(_Feries,V$5)&lt;&gt;1,WEEKDAY(V$5,2)&lt;=5),INDEX(t_Absence[Code],MATCH($B14,IF(V$5&gt;=t_Absence[Date début],IF(V$5&lt;=t_Absence[Date fin],t_Absence[Employé]),""),0)),
""),
"")</f>
        <v/>
      </c>
      <c r="W14" s="22" t="str">
        <f t="array" ref="W14">IFERROR(
IF(AND(COUNTIF(_Feries,W$5)&lt;&gt;1,WEEKDAY(W$5,2)&lt;=5),INDEX(t_Absence[Code],MATCH($B14,IF(W$5&gt;=t_Absence[Date début],IF(W$5&lt;=t_Absence[Date fin],t_Absence[Employé]),""),0)),
""),
"")</f>
        <v/>
      </c>
      <c r="X14" s="21" t="str">
        <f t="array" ref="X14">IFERROR(
IF(AND(COUNTIF(_Feries,X$5)&lt;&gt;1,WEEKDAY(X$5,2)&lt;=5),INDEX(t_Absence[Code],MATCH($B14,IF(X$5&gt;=t_Absence[Date début],IF(X$5&lt;=t_Absence[Date fin],t_Absence[Employé]),""),0)),
""),
"")</f>
        <v/>
      </c>
      <c r="Y14" s="21" t="str">
        <f t="array" ref="Y14">IFERROR(
IF(AND(COUNTIF(_Feries,Y$5)&lt;&gt;1,WEEKDAY(Y$5,2)&lt;=5),INDEX(t_Absence[Code],MATCH($B14,IF(Y$5&gt;=t_Absence[Date début],IF(Y$5&lt;=t_Absence[Date fin],t_Absence[Employé]),""),0)),
""),
"")</f>
        <v/>
      </c>
      <c r="Z14" s="22" t="str">
        <f t="array" ref="Z14">IFERROR(
IF(AND(COUNTIF(_Feries,Z$5)&lt;&gt;1,WEEKDAY(Z$5,2)&lt;=5),INDEX(t_Absence[Code],MATCH($B14,IF(Z$5&gt;=t_Absence[Date début],IF(Z$5&lt;=t_Absence[Date fin],t_Absence[Employé]),""),0)),
""),
"")</f>
        <v/>
      </c>
      <c r="AA14" s="22" t="str">
        <f t="array" ref="AA14">IFERROR(
IF(AND(COUNTIF(_Feries,AA$5)&lt;&gt;1,WEEKDAY(AA$5,2)&lt;=5),INDEX(t_Absence[Code],MATCH($B14,IF(AA$5&gt;=t_Absence[Date début],IF(AA$5&lt;=t_Absence[Date fin],t_Absence[Employé]),""),0)),
""),
"")</f>
        <v/>
      </c>
      <c r="AB14" s="22" t="str">
        <f t="array" ref="AB14">IFERROR(
IF(AND(COUNTIF(_Feries,AB$5)&lt;&gt;1,WEEKDAY(AB$5,2)&lt;=5),INDEX(t_Absence[Code],MATCH($B14,IF(AB$5&gt;=t_Absence[Date début],IF(AB$5&lt;=t_Absence[Date fin],t_Absence[Employé]),""),0)),
""),
"")</f>
        <v/>
      </c>
      <c r="AC14" s="22" t="str">
        <f t="array" ref="AC14">IFERROR(
IF(AND(COUNTIF(_Feries,AC$5)&lt;&gt;1,WEEKDAY(AC$5,2)&lt;=5),INDEX(t_Absence[Code],MATCH($B14,IF(AC$5&gt;=t_Absence[Date début],IF(AC$5&lt;=t_Absence[Date fin],t_Absence[Employé]),""),0)),
""),
"")</f>
        <v/>
      </c>
      <c r="AD14" s="22" t="str">
        <f t="array" ref="AD14">IFERROR(
IF(AND(COUNTIF(_Feries,AD$5)&lt;&gt;1,WEEKDAY(AD$5,2)&lt;=5),INDEX(t_Absence[Code],MATCH($B14,IF(AD$5&gt;=t_Absence[Date début],IF(AD$5&lt;=t_Absence[Date fin],t_Absence[Employé]),""),0)),
""),
"")</f>
        <v/>
      </c>
      <c r="AE14" s="21" t="str">
        <f t="array" ref="AE14">IFERROR(
IF(AND(COUNTIF(_Feries,AE$5)&lt;&gt;1,WEEKDAY(AE$5,2)&lt;=5),INDEX(t_Absence[Code],MATCH($B14,IF(AE$5&gt;=t_Absence[Date début],IF(AE$5&lt;=t_Absence[Date fin],t_Absence[Employé]),""),0)),
""),
"")</f>
        <v/>
      </c>
      <c r="AF14" s="21" t="str">
        <f t="array" ref="AF14">IFERROR(
IF(AND(COUNTIF(_Feries,AF$5)&lt;&gt;1,WEEKDAY(AF$5,2)&lt;=5),INDEX(t_Absence[Code],MATCH($B14,IF(AF$5&gt;=t_Absence[Date début],IF(AF$5&lt;=t_Absence[Date fin],t_Absence[Employé]),""),0)),
""),
"")</f>
        <v/>
      </c>
      <c r="AG14" s="23" t="str">
        <f t="array" ref="AG14">IFERROR(
IF(AND(COUNTIF(_Feries,AG$5)&lt;&gt;1,WEEKDAY(AG$5,2)&lt;=5),INDEX(t_Absence[Code],MATCH($B14,IF(AG$5&gt;=t_Absence[Date début],IF(AG$5&lt;=t_Absence[Date fin],t_Absence[Employé]),""),0)),
""),
"")</f>
        <v/>
      </c>
      <c r="AH14" s="4"/>
      <c r="AK14" s="1"/>
      <c r="AL14" s="1"/>
      <c r="AM14" s="1"/>
      <c r="AN14" s="1"/>
      <c r="AO14" s="1"/>
      <c r="AP14" s="1"/>
      <c r="AQ14" s="1"/>
      <c r="AR14" s="1"/>
    </row>
    <row r="15" spans="2:44" ht="25.05" customHeight="1" x14ac:dyDescent="0.3">
      <c r="B15" s="34" t="s">
        <v>31</v>
      </c>
      <c r="C15" s="20" t="str">
        <f t="array" ref="C15">IFERROR(
IF(AND(COUNTIF(_Feries,C$5)&lt;&gt;1,WEEKDAY(C$5,2)&lt;=5),INDEX(t_Absence[Code],MATCH($B15,IF(C$5&gt;=t_Absence[Date début],IF(C$5&lt;=t_Absence[Date fin],t_Absence[Employé]),""),0)),
""),
"")</f>
        <v/>
      </c>
      <c r="D15" s="21" t="str">
        <f t="array" ref="D15">IFERROR(
IF(AND(COUNTIF(_Feries,D$5)&lt;&gt;1,WEEKDAY(D$5,2)&lt;=5),INDEX(t_Absence[Code],MATCH($B15,IF(D$5&gt;=t_Absence[Date début],IF(D$5&lt;=t_Absence[Date fin],t_Absence[Employé]),""),0)),
""),
"")</f>
        <v/>
      </c>
      <c r="E15" s="22" t="str">
        <f t="array" ref="E15">IFERROR(
IF(AND(COUNTIF(_Feries,E$5)&lt;&gt;1,WEEKDAY(E$5,2)&lt;=5),INDEX(t_Absence[Code],MATCH($B15,IF(E$5&gt;=t_Absence[Date début],IF(E$5&lt;=t_Absence[Date fin],t_Absence[Employé]),""),0)),
""),
"")</f>
        <v/>
      </c>
      <c r="F15" s="22" t="str">
        <f t="array" ref="F15">IFERROR(
IF(AND(COUNTIF(_Feries,F$5)&lt;&gt;1,WEEKDAY(F$5,2)&lt;=5),INDEX(t_Absence[Code],MATCH($B15,IF(F$5&gt;=t_Absence[Date début],IF(F$5&lt;=t_Absence[Date fin],t_Absence[Employé]),""),0)),
""),
"")</f>
        <v/>
      </c>
      <c r="G15" s="22" t="str">
        <f t="array" ref="G15">IFERROR(
IF(AND(COUNTIF(_Feries,G$5)&lt;&gt;1,WEEKDAY(G$5,2)&lt;=5),INDEX(t_Absence[Code],MATCH($B15,IF(G$5&gt;=t_Absence[Date début],IF(G$5&lt;=t_Absence[Date fin],t_Absence[Employé]),""),0)),
""),
"")</f>
        <v/>
      </c>
      <c r="H15" s="22" t="str">
        <f t="array" ref="H15">IFERROR(
IF(AND(COUNTIF(_Feries,H$5)&lt;&gt;1,WEEKDAY(H$5,2)&lt;=5),INDEX(t_Absence[Code],MATCH($B15,IF(H$5&gt;=t_Absence[Date début],IF(H$5&lt;=t_Absence[Date fin],t_Absence[Employé]),""),0)),
""),
"")</f>
        <v>ONC</v>
      </c>
      <c r="I15" s="22" t="str">
        <f t="array" ref="I15">IFERROR(
IF(AND(COUNTIF(_Feries,I$5)&lt;&gt;1,WEEKDAY(I$5,2)&lt;=5),INDEX(t_Absence[Code],MATCH($B15,IF(I$5&gt;=t_Absence[Date début],IF(I$5&lt;=t_Absence[Date fin],t_Absence[Employé]),""),0)),
""),
"")</f>
        <v/>
      </c>
      <c r="J15" s="21" t="str">
        <f t="array" ref="J15">IFERROR(
IF(AND(COUNTIF(_Feries,J$5)&lt;&gt;1,WEEKDAY(J$5,2)&lt;=5),INDEX(t_Absence[Code],MATCH($B15,IF(J$5&gt;=t_Absence[Date début],IF(J$5&lt;=t_Absence[Date fin],t_Absence[Employé]),""),0)),
""),
"")</f>
        <v/>
      </c>
      <c r="K15" s="21" t="str">
        <f t="array" ref="K15">IFERROR(
IF(AND(COUNTIF(_Feries,K$5)&lt;&gt;1,WEEKDAY(K$5,2)&lt;=5),INDEX(t_Absence[Code],MATCH($B15,IF(K$5&gt;=t_Absence[Date début],IF(K$5&lt;=t_Absence[Date fin],t_Absence[Employé]),""),0)),
""),
"")</f>
        <v/>
      </c>
      <c r="L15" s="22" t="str">
        <f t="array" ref="L15">IFERROR(
IF(AND(COUNTIF(_Feries,L$5)&lt;&gt;1,WEEKDAY(L$5,2)&lt;=5),INDEX(t_Absence[Code],MATCH($B15,IF(L$5&gt;=t_Absence[Date début],IF(L$5&lt;=t_Absence[Date fin],t_Absence[Employé]),""),0)),
""),
"")</f>
        <v>O</v>
      </c>
      <c r="M15" s="22" t="str">
        <f t="array" ref="M15">IFERROR(
IF(AND(COUNTIF(_Feries,M$5)&lt;&gt;1,WEEKDAY(M$5,2)&lt;=5),INDEX(t_Absence[Code],MATCH($B15,IF(M$5&gt;=t_Absence[Date début],IF(M$5&lt;=t_Absence[Date fin],t_Absence[Employé]),""),0)),
""),
"")</f>
        <v/>
      </c>
      <c r="N15" s="22" t="str">
        <f t="array" ref="N15">IFERROR(
IF(AND(COUNTIF(_Feries,N$5)&lt;&gt;1,WEEKDAY(N$5,2)&lt;=5),INDEX(t_Absence[Code],MATCH($B15,IF(N$5&gt;=t_Absence[Date début],IF(N$5&lt;=t_Absence[Date fin],t_Absence[Employé]),""),0)),
""),
"")</f>
        <v/>
      </c>
      <c r="O15" s="22" t="str">
        <f t="array" ref="O15">IFERROR(
IF(AND(COUNTIF(_Feries,O$5)&lt;&gt;1,WEEKDAY(O$5,2)&lt;=5),INDEX(t_Absence[Code],MATCH($B15,IF(O$5&gt;=t_Absence[Date début],IF(O$5&lt;=t_Absence[Date fin],t_Absence[Employé]),""),0)),
""),
"")</f>
        <v/>
      </c>
      <c r="P15" s="22" t="str">
        <f t="array" ref="P15">IFERROR(
IF(AND(COUNTIF(_Feries,P$5)&lt;&gt;1,WEEKDAY(P$5,2)&lt;=5),INDEX(t_Absence[Code],MATCH($B15,IF(P$5&gt;=t_Absence[Date début],IF(P$5&lt;=t_Absence[Date fin],t_Absence[Employé]),""),0)),
""),
"")</f>
        <v/>
      </c>
      <c r="Q15" s="21" t="str">
        <f t="array" ref="Q15">IFERROR(
IF(AND(COUNTIF(_Feries,Q$5)&lt;&gt;1,WEEKDAY(Q$5,2)&lt;=5),INDEX(t_Absence[Code],MATCH($B15,IF(Q$5&gt;=t_Absence[Date début],IF(Q$5&lt;=t_Absence[Date fin],t_Absence[Employé]),""),0)),
""),
"")</f>
        <v/>
      </c>
      <c r="R15" s="21" t="str">
        <f t="array" ref="R15">IFERROR(
IF(AND(COUNTIF(_Feries,R$5)&lt;&gt;1,WEEKDAY(R$5,2)&lt;=5),INDEX(t_Absence[Code],MATCH($B15,IF(R$5&gt;=t_Absence[Date début],IF(R$5&lt;=t_Absence[Date fin],t_Absence[Employé]),""),0)),
""),
"")</f>
        <v/>
      </c>
      <c r="S15" s="22" t="str">
        <f t="array" ref="S15">IFERROR(
IF(AND(COUNTIF(_Feries,S$5)&lt;&gt;1,WEEKDAY(S$5,2)&lt;=5),INDEX(t_Absence[Code],MATCH($B15,IF(S$5&gt;=t_Absence[Date début],IF(S$5&lt;=t_Absence[Date fin],t_Absence[Employé]),""),0)),
""),
"")</f>
        <v/>
      </c>
      <c r="T15" s="22" t="str">
        <f t="array" ref="T15">IFERROR(
IF(AND(COUNTIF(_Feries,T$5)&lt;&gt;1,WEEKDAY(T$5,2)&lt;=5),INDEX(t_Absence[Code],MATCH($B15,IF(T$5&gt;=t_Absence[Date début],IF(T$5&lt;=t_Absence[Date fin],t_Absence[Employé]),""),0)),
""),
"")</f>
        <v/>
      </c>
      <c r="U15" s="22" t="str">
        <f t="array" ref="U15">IFERROR(
IF(AND(COUNTIF(_Feries,U$5)&lt;&gt;1,WEEKDAY(U$5,2)&lt;=5),INDEX(t_Absence[Code],MATCH($B15,IF(U$5&gt;=t_Absence[Date début],IF(U$5&lt;=t_Absence[Date fin],t_Absence[Employé]),""),0)),
""),
"")</f>
        <v/>
      </c>
      <c r="V15" s="22" t="str">
        <f t="array" ref="V15">IFERROR(
IF(AND(COUNTIF(_Feries,V$5)&lt;&gt;1,WEEKDAY(V$5,2)&lt;=5),INDEX(t_Absence[Code],MATCH($B15,IF(V$5&gt;=t_Absence[Date début],IF(V$5&lt;=t_Absence[Date fin],t_Absence[Employé]),""),0)),
""),
"")</f>
        <v/>
      </c>
      <c r="W15" s="22" t="str">
        <f t="array" ref="W15">IFERROR(
IF(AND(COUNTIF(_Feries,W$5)&lt;&gt;1,WEEKDAY(W$5,2)&lt;=5),INDEX(t_Absence[Code],MATCH($B15,IF(W$5&gt;=t_Absence[Date début],IF(W$5&lt;=t_Absence[Date fin],t_Absence[Employé]),""),0)),
""),
"")</f>
        <v/>
      </c>
      <c r="X15" s="21" t="str">
        <f t="array" ref="X15">IFERROR(
IF(AND(COUNTIF(_Feries,X$5)&lt;&gt;1,WEEKDAY(X$5,2)&lt;=5),INDEX(t_Absence[Code],MATCH($B15,IF(X$5&gt;=t_Absence[Date début],IF(X$5&lt;=t_Absence[Date fin],t_Absence[Employé]),""),0)),
""),
"")</f>
        <v/>
      </c>
      <c r="Y15" s="21" t="str">
        <f t="array" ref="Y15">IFERROR(
IF(AND(COUNTIF(_Feries,Y$5)&lt;&gt;1,WEEKDAY(Y$5,2)&lt;=5),INDEX(t_Absence[Code],MATCH($B15,IF(Y$5&gt;=t_Absence[Date début],IF(Y$5&lt;=t_Absence[Date fin],t_Absence[Employé]),""),0)),
""),
"")</f>
        <v/>
      </c>
      <c r="Z15" s="22" t="str">
        <f t="array" ref="Z15">IFERROR(
IF(AND(COUNTIF(_Feries,Z$5)&lt;&gt;1,WEEKDAY(Z$5,2)&lt;=5),INDEX(t_Absence[Code],MATCH($B15,IF(Z$5&gt;=t_Absence[Date début],IF(Z$5&lt;=t_Absence[Date fin],t_Absence[Employé]),""),0)),
""),
"")</f>
        <v/>
      </c>
      <c r="AA15" s="22" t="str">
        <f t="array" ref="AA15">IFERROR(
IF(AND(COUNTIF(_Feries,AA$5)&lt;&gt;1,WEEKDAY(AA$5,2)&lt;=5),INDEX(t_Absence[Code],MATCH($B15,IF(AA$5&gt;=t_Absence[Date début],IF(AA$5&lt;=t_Absence[Date fin],t_Absence[Employé]),""),0)),
""),
"")</f>
        <v/>
      </c>
      <c r="AB15" s="22" t="str">
        <f t="array" ref="AB15">IFERROR(
IF(AND(COUNTIF(_Feries,AB$5)&lt;&gt;1,WEEKDAY(AB$5,2)&lt;=5),INDEX(t_Absence[Code],MATCH($B15,IF(AB$5&gt;=t_Absence[Date début],IF(AB$5&lt;=t_Absence[Date fin],t_Absence[Employé]),""),0)),
""),
"")</f>
        <v/>
      </c>
      <c r="AC15" s="22" t="str">
        <f t="array" ref="AC15">IFERROR(
IF(AND(COUNTIF(_Feries,AC$5)&lt;&gt;1,WEEKDAY(AC$5,2)&lt;=5),INDEX(t_Absence[Code],MATCH($B15,IF(AC$5&gt;=t_Absence[Date début],IF(AC$5&lt;=t_Absence[Date fin],t_Absence[Employé]),""),0)),
""),
"")</f>
        <v/>
      </c>
      <c r="AD15" s="22" t="str">
        <f t="array" ref="AD15">IFERROR(
IF(AND(COUNTIF(_Feries,AD$5)&lt;&gt;1,WEEKDAY(AD$5,2)&lt;=5),INDEX(t_Absence[Code],MATCH($B15,IF(AD$5&gt;=t_Absence[Date début],IF(AD$5&lt;=t_Absence[Date fin],t_Absence[Employé]),""),0)),
""),
"")</f>
        <v/>
      </c>
      <c r="AE15" s="21" t="str">
        <f t="array" ref="AE15">IFERROR(
IF(AND(COUNTIF(_Feries,AE$5)&lt;&gt;1,WEEKDAY(AE$5,2)&lt;=5),INDEX(t_Absence[Code],MATCH($B15,IF(AE$5&gt;=t_Absence[Date début],IF(AE$5&lt;=t_Absence[Date fin],t_Absence[Employé]),""),0)),
""),
"")</f>
        <v/>
      </c>
      <c r="AF15" s="21" t="str">
        <f t="array" ref="AF15">IFERROR(
IF(AND(COUNTIF(_Feries,AF$5)&lt;&gt;1,WEEKDAY(AF$5,2)&lt;=5),INDEX(t_Absence[Code],MATCH($B15,IF(AF$5&gt;=t_Absence[Date début],IF(AF$5&lt;=t_Absence[Date fin],t_Absence[Employé]),""),0)),
""),
"")</f>
        <v/>
      </c>
      <c r="AG15" s="23" t="str">
        <f t="array" ref="AG15">IFERROR(
IF(AND(COUNTIF(_Feries,AG$5)&lt;&gt;1,WEEKDAY(AG$5,2)&lt;=5),INDEX(t_Absence[Code],MATCH($B15,IF(AG$5&gt;=t_Absence[Date début],IF(AG$5&lt;=t_Absence[Date fin],t_Absence[Employé]),""),0)),
""),
"")</f>
        <v/>
      </c>
      <c r="AH15" s="4"/>
      <c r="AI15" s="5"/>
      <c r="AJ15" s="6"/>
      <c r="AK15" s="1"/>
      <c r="AL15" s="1"/>
      <c r="AM15" s="1"/>
      <c r="AN15" s="1"/>
      <c r="AO15" s="1"/>
      <c r="AP15" s="1"/>
      <c r="AQ15" s="1"/>
      <c r="AR15" s="1"/>
    </row>
    <row r="16" spans="2:44" ht="25.05" customHeight="1" x14ac:dyDescent="0.3">
      <c r="B16" s="34">
        <v>8</v>
      </c>
      <c r="C16" s="20" t="str">
        <f t="array" ref="C16">IFERROR(
IF(AND(COUNTIF(_Feries,C$5)&lt;&gt;1,WEEKDAY(C$5,2)&lt;=5),INDEX(t_Absence[Code],MATCH($B16,IF(C$5&gt;=t_Absence[Date début],IF(C$5&lt;=t_Absence[Date fin],t_Absence[Employé]),""),0)),
""),
"")</f>
        <v/>
      </c>
      <c r="D16" s="21" t="str">
        <f t="array" ref="D16">IFERROR(
IF(AND(COUNTIF(_Feries,D$5)&lt;&gt;1,WEEKDAY(D$5,2)&lt;=5),INDEX(t_Absence[Code],MATCH($B16,IF(D$5&gt;=t_Absence[Date début],IF(D$5&lt;=t_Absence[Date fin],t_Absence[Employé]),""),0)),
""),
"")</f>
        <v/>
      </c>
      <c r="E16" s="22" t="str">
        <f t="array" ref="E16">IFERROR(
IF(AND(COUNTIF(_Feries,E$5)&lt;&gt;1,WEEKDAY(E$5,2)&lt;=5),INDEX(t_Absence[Code],MATCH($B16,IF(E$5&gt;=t_Absence[Date début],IF(E$5&lt;=t_Absence[Date fin],t_Absence[Employé]),""),0)),
""),
"")</f>
        <v/>
      </c>
      <c r="F16" s="22" t="str">
        <f t="array" ref="F16">IFERROR(
IF(AND(COUNTIF(_Feries,F$5)&lt;&gt;1,WEEKDAY(F$5,2)&lt;=5),INDEX(t_Absence[Code],MATCH($B16,IF(F$5&gt;=t_Absence[Date début],IF(F$5&lt;=t_Absence[Date fin],t_Absence[Employé]),""),0)),
""),
"")</f>
        <v/>
      </c>
      <c r="G16" s="22" t="str">
        <f t="array" ref="G16">IFERROR(
IF(AND(COUNTIF(_Feries,G$5)&lt;&gt;1,WEEKDAY(G$5,2)&lt;=5),INDEX(t_Absence[Code],MATCH($B16,IF(G$5&gt;=t_Absence[Date début],IF(G$5&lt;=t_Absence[Date fin],t_Absence[Employé]),""),0)),
""),
"")</f>
        <v/>
      </c>
      <c r="H16" s="22" t="str">
        <f t="array" ref="H16">IFERROR(
IF(AND(COUNTIF(_Feries,H$5)&lt;&gt;1,WEEKDAY(H$5,2)&lt;=5),INDEX(t_Absence[Code],MATCH($B16,IF(H$5&gt;=t_Absence[Date début],IF(H$5&lt;=t_Absence[Date fin],t_Absence[Employé]),""),0)),
""),
"")</f>
        <v/>
      </c>
      <c r="I16" s="22" t="str">
        <f t="array" ref="I16">IFERROR(
IF(AND(COUNTIF(_Feries,I$5)&lt;&gt;1,WEEKDAY(I$5,2)&lt;=5),INDEX(t_Absence[Code],MATCH($B16,IF(I$5&gt;=t_Absence[Date début],IF(I$5&lt;=t_Absence[Date fin],t_Absence[Employé]),""),0)),
""),
"")</f>
        <v/>
      </c>
      <c r="J16" s="21" t="str">
        <f t="array" ref="J16">IFERROR(
IF(AND(COUNTIF(_Feries,J$5)&lt;&gt;1,WEEKDAY(J$5,2)&lt;=5),INDEX(t_Absence[Code],MATCH($B16,IF(J$5&gt;=t_Absence[Date début],IF(J$5&lt;=t_Absence[Date fin],t_Absence[Employé]),""),0)),
""),
"")</f>
        <v/>
      </c>
      <c r="K16" s="21" t="str">
        <f t="array" ref="K16">IFERROR(
IF(AND(COUNTIF(_Feries,K$5)&lt;&gt;1,WEEKDAY(K$5,2)&lt;=5),INDEX(t_Absence[Code],MATCH($B16,IF(K$5&gt;=t_Absence[Date début],IF(K$5&lt;=t_Absence[Date fin],t_Absence[Employé]),""),0)),
""),
"")</f>
        <v/>
      </c>
      <c r="L16" s="22" t="str">
        <f t="array" ref="L16">IFERROR(
IF(AND(COUNTIF(_Feries,L$5)&lt;&gt;1,WEEKDAY(L$5,2)&lt;=5),INDEX(t_Absence[Code],MATCH($B16,IF(L$5&gt;=t_Absence[Date début],IF(L$5&lt;=t_Absence[Date fin],t_Absence[Employé]),""),0)),
""),
"")</f>
        <v/>
      </c>
      <c r="M16" s="22" t="str">
        <f t="array" ref="M16">IFERROR(
IF(AND(COUNTIF(_Feries,M$5)&lt;&gt;1,WEEKDAY(M$5,2)&lt;=5),INDEX(t_Absence[Code],MATCH($B16,IF(M$5&gt;=t_Absence[Date début],IF(M$5&lt;=t_Absence[Date fin],t_Absence[Employé]),""),0)),
""),
"")</f>
        <v/>
      </c>
      <c r="N16" s="22" t="str">
        <f t="array" ref="N16">IFERROR(
IF(AND(COUNTIF(_Feries,N$5)&lt;&gt;1,WEEKDAY(N$5,2)&lt;=5),INDEX(t_Absence[Code],MATCH($B16,IF(N$5&gt;=t_Absence[Date début],IF(N$5&lt;=t_Absence[Date fin],t_Absence[Employé]),""),0)),
""),
"")</f>
        <v/>
      </c>
      <c r="O16" s="22" t="str">
        <f t="array" ref="O16">IFERROR(
IF(AND(COUNTIF(_Feries,O$5)&lt;&gt;1,WEEKDAY(O$5,2)&lt;=5),INDEX(t_Absence[Code],MATCH($B16,IF(O$5&gt;=t_Absence[Date début],IF(O$5&lt;=t_Absence[Date fin],t_Absence[Employé]),""),0)),
""),
"")</f>
        <v/>
      </c>
      <c r="P16" s="22" t="str">
        <f t="array" ref="P16">IFERROR(
IF(AND(COUNTIF(_Feries,P$5)&lt;&gt;1,WEEKDAY(P$5,2)&lt;=5),INDEX(t_Absence[Code],MATCH($B16,IF(P$5&gt;=t_Absence[Date début],IF(P$5&lt;=t_Absence[Date fin],t_Absence[Employé]),""),0)),
""),
"")</f>
        <v/>
      </c>
      <c r="Q16" s="21" t="str">
        <f t="array" ref="Q16">IFERROR(
IF(AND(COUNTIF(_Feries,Q$5)&lt;&gt;1,WEEKDAY(Q$5,2)&lt;=5),INDEX(t_Absence[Code],MATCH($B16,IF(Q$5&gt;=t_Absence[Date début],IF(Q$5&lt;=t_Absence[Date fin],t_Absence[Employé]),""),0)),
""),
"")</f>
        <v/>
      </c>
      <c r="R16" s="21" t="str">
        <f t="array" ref="R16">IFERROR(
IF(AND(COUNTIF(_Feries,R$5)&lt;&gt;1,WEEKDAY(R$5,2)&lt;=5),INDEX(t_Absence[Code],MATCH($B16,IF(R$5&gt;=t_Absence[Date début],IF(R$5&lt;=t_Absence[Date fin],t_Absence[Employé]),""),0)),
""),
"")</f>
        <v/>
      </c>
      <c r="S16" s="22" t="str">
        <f t="array" ref="S16">IFERROR(
IF(AND(COUNTIF(_Feries,S$5)&lt;&gt;1,WEEKDAY(S$5,2)&lt;=5),INDEX(t_Absence[Code],MATCH($B16,IF(S$5&gt;=t_Absence[Date début],IF(S$5&lt;=t_Absence[Date fin],t_Absence[Employé]),""),0)),
""),
"")</f>
        <v/>
      </c>
      <c r="T16" s="22" t="str">
        <f t="array" ref="T16">IFERROR(
IF(AND(COUNTIF(_Feries,T$5)&lt;&gt;1,WEEKDAY(T$5,2)&lt;=5),INDEX(t_Absence[Code],MATCH($B16,IF(T$5&gt;=t_Absence[Date début],IF(T$5&lt;=t_Absence[Date fin],t_Absence[Employé]),""),0)),
""),
"")</f>
        <v/>
      </c>
      <c r="U16" s="22" t="str">
        <f t="array" ref="U16">IFERROR(
IF(AND(COUNTIF(_Feries,U$5)&lt;&gt;1,WEEKDAY(U$5,2)&lt;=5),INDEX(t_Absence[Code],MATCH($B16,IF(U$5&gt;=t_Absence[Date début],IF(U$5&lt;=t_Absence[Date fin],t_Absence[Employé]),""),0)),
""),
"")</f>
        <v/>
      </c>
      <c r="V16" s="22" t="str">
        <f t="array" ref="V16">IFERROR(
IF(AND(COUNTIF(_Feries,V$5)&lt;&gt;1,WEEKDAY(V$5,2)&lt;=5),INDEX(t_Absence[Code],MATCH($B16,IF(V$5&gt;=t_Absence[Date début],IF(V$5&lt;=t_Absence[Date fin],t_Absence[Employé]),""),0)),
""),
"")</f>
        <v/>
      </c>
      <c r="W16" s="22" t="str">
        <f t="array" ref="W16">IFERROR(
IF(AND(COUNTIF(_Feries,W$5)&lt;&gt;1,WEEKDAY(W$5,2)&lt;=5),INDEX(t_Absence[Code],MATCH($B16,IF(W$5&gt;=t_Absence[Date début],IF(W$5&lt;=t_Absence[Date fin],t_Absence[Employé]),""),0)),
""),
"")</f>
        <v/>
      </c>
      <c r="X16" s="21" t="str">
        <f t="array" ref="X16">IFERROR(
IF(AND(COUNTIF(_Feries,X$5)&lt;&gt;1,WEEKDAY(X$5,2)&lt;=5),INDEX(t_Absence[Code],MATCH($B16,IF(X$5&gt;=t_Absence[Date début],IF(X$5&lt;=t_Absence[Date fin],t_Absence[Employé]),""),0)),
""),
"")</f>
        <v/>
      </c>
      <c r="Y16" s="21" t="str">
        <f t="array" ref="Y16">IFERROR(
IF(AND(COUNTIF(_Feries,Y$5)&lt;&gt;1,WEEKDAY(Y$5,2)&lt;=5),INDEX(t_Absence[Code],MATCH($B16,IF(Y$5&gt;=t_Absence[Date début],IF(Y$5&lt;=t_Absence[Date fin],t_Absence[Employé]),""),0)),
""),
"")</f>
        <v/>
      </c>
      <c r="Z16" s="22" t="str">
        <f t="array" ref="Z16">IFERROR(
IF(AND(COUNTIF(_Feries,Z$5)&lt;&gt;1,WEEKDAY(Z$5,2)&lt;=5),INDEX(t_Absence[Code],MATCH($B16,IF(Z$5&gt;=t_Absence[Date début],IF(Z$5&lt;=t_Absence[Date fin],t_Absence[Employé]),""),0)),
""),
"")</f>
        <v/>
      </c>
      <c r="AA16" s="22" t="str">
        <f t="array" ref="AA16">IFERROR(
IF(AND(COUNTIF(_Feries,AA$5)&lt;&gt;1,WEEKDAY(AA$5,2)&lt;=5),INDEX(t_Absence[Code],MATCH($B16,IF(AA$5&gt;=t_Absence[Date début],IF(AA$5&lt;=t_Absence[Date fin],t_Absence[Employé]),""),0)),
""),
"")</f>
        <v/>
      </c>
      <c r="AB16" s="22" t="str">
        <f t="array" ref="AB16">IFERROR(
IF(AND(COUNTIF(_Feries,AB$5)&lt;&gt;1,WEEKDAY(AB$5,2)&lt;=5),INDEX(t_Absence[Code],MATCH($B16,IF(AB$5&gt;=t_Absence[Date début],IF(AB$5&lt;=t_Absence[Date fin],t_Absence[Employé]),""),0)),
""),
"")</f>
        <v/>
      </c>
      <c r="AC16" s="22" t="str">
        <f t="array" ref="AC16">IFERROR(
IF(AND(COUNTIF(_Feries,AC$5)&lt;&gt;1,WEEKDAY(AC$5,2)&lt;=5),INDEX(t_Absence[Code],MATCH($B16,IF(AC$5&gt;=t_Absence[Date début],IF(AC$5&lt;=t_Absence[Date fin],t_Absence[Employé]),""),0)),
""),
"")</f>
        <v/>
      </c>
      <c r="AD16" s="22" t="str">
        <f t="array" ref="AD16">IFERROR(
IF(AND(COUNTIF(_Feries,AD$5)&lt;&gt;1,WEEKDAY(AD$5,2)&lt;=5),INDEX(t_Absence[Code],MATCH($B16,IF(AD$5&gt;=t_Absence[Date début],IF(AD$5&lt;=t_Absence[Date fin],t_Absence[Employé]),""),0)),
""),
"")</f>
        <v/>
      </c>
      <c r="AE16" s="21" t="str">
        <f t="array" ref="AE16">IFERROR(
IF(AND(COUNTIF(_Feries,AE$5)&lt;&gt;1,WEEKDAY(AE$5,2)&lt;=5),INDEX(t_Absence[Code],MATCH($B16,IF(AE$5&gt;=t_Absence[Date début],IF(AE$5&lt;=t_Absence[Date fin],t_Absence[Employé]),""),0)),
""),
"")</f>
        <v/>
      </c>
      <c r="AF16" s="21" t="str">
        <f t="array" ref="AF16">IFERROR(
IF(AND(COUNTIF(_Feries,AF$5)&lt;&gt;1,WEEKDAY(AF$5,2)&lt;=5),INDEX(t_Absence[Code],MATCH($B16,IF(AF$5&gt;=t_Absence[Date début],IF(AF$5&lt;=t_Absence[Date fin],t_Absence[Employé]),""),0)),
""),
"")</f>
        <v/>
      </c>
      <c r="AG16" s="23" t="str">
        <f t="array" ref="AG16">IFERROR(
IF(AND(COUNTIF(_Feries,AG$5)&lt;&gt;1,WEEKDAY(AG$5,2)&lt;=5),INDEX(t_Absence[Code],MATCH($B16,IF(AG$5&gt;=t_Absence[Date début],IF(AG$5&lt;=t_Absence[Date fin],t_Absence[Employé]),""),0)),
""),
"")</f>
        <v/>
      </c>
      <c r="AH16" s="4"/>
      <c r="AI16" s="1"/>
      <c r="AJ16" s="6"/>
      <c r="AK16" s="1"/>
      <c r="AL16" s="1"/>
      <c r="AM16" s="1"/>
      <c r="AN16" s="1"/>
      <c r="AO16" s="1"/>
      <c r="AP16" s="1"/>
      <c r="AQ16" s="1"/>
      <c r="AR16" s="1"/>
    </row>
    <row r="17" spans="2:44" ht="25.05" customHeight="1" thickBot="1" x14ac:dyDescent="0.35">
      <c r="B17" s="34">
        <v>9</v>
      </c>
      <c r="C17" s="24" t="str">
        <f t="array" ref="C17">IFERROR(
IF(AND(COUNTIF(_Feries,C$5)&lt;&gt;1,WEEKDAY(C$5,2)&lt;=5),INDEX(t_Absence[Code],MATCH($B17,IF(C$5&gt;=t_Absence[Date début],IF(C$5&lt;=t_Absence[Date fin],t_Absence[Employé]),""),0)),
""),
"")</f>
        <v/>
      </c>
      <c r="D17" s="25" t="str">
        <f t="array" ref="D17">IFERROR(
IF(AND(COUNTIF(_Feries,D$5)&lt;&gt;1,WEEKDAY(D$5,2)&lt;=5),INDEX(t_Absence[Code],MATCH($B17,IF(D$5&gt;=t_Absence[Date début],IF(D$5&lt;=t_Absence[Date fin],t_Absence[Employé]),""),0)),
""),
"")</f>
        <v/>
      </c>
      <c r="E17" s="26" t="str">
        <f t="array" ref="E17">IFERROR(
IF(AND(COUNTIF(_Feries,E$5)&lt;&gt;1,WEEKDAY(E$5,2)&lt;=5),INDEX(t_Absence[Code],MATCH($B17,IF(E$5&gt;=t_Absence[Date début],IF(E$5&lt;=t_Absence[Date fin],t_Absence[Employé]),""),0)),
""),
"")</f>
        <v/>
      </c>
      <c r="F17" s="26" t="str">
        <f t="array" ref="F17">IFERROR(
IF(AND(COUNTIF(_Feries,F$5)&lt;&gt;1,WEEKDAY(F$5,2)&lt;=5),INDEX(t_Absence[Code],MATCH($B17,IF(F$5&gt;=t_Absence[Date début],IF(F$5&lt;=t_Absence[Date fin],t_Absence[Employé]),""),0)),
""),
"")</f>
        <v/>
      </c>
      <c r="G17" s="26" t="str">
        <f t="array" ref="G17">IFERROR(
IF(AND(COUNTIF(_Feries,G$5)&lt;&gt;1,WEEKDAY(G$5,2)&lt;=5),INDEX(t_Absence[Code],MATCH($B17,IF(G$5&gt;=t_Absence[Date début],IF(G$5&lt;=t_Absence[Date fin],t_Absence[Employé]),""),0)),
""),
"")</f>
        <v/>
      </c>
      <c r="H17" s="26" t="str">
        <f t="array" ref="H17">IFERROR(
IF(AND(COUNTIF(_Feries,H$5)&lt;&gt;1,WEEKDAY(H$5,2)&lt;=5),INDEX(t_Absence[Code],MATCH($B17,IF(H$5&gt;=t_Absence[Date début],IF(H$5&lt;=t_Absence[Date fin],t_Absence[Employé]),""),0)),
""),
"")</f>
        <v/>
      </c>
      <c r="I17" s="26" t="str">
        <f t="array" ref="I17">IFERROR(
IF(AND(COUNTIF(_Feries,I$5)&lt;&gt;1,WEEKDAY(I$5,2)&lt;=5),INDEX(t_Absence[Code],MATCH($B17,IF(I$5&gt;=t_Absence[Date début],IF(I$5&lt;=t_Absence[Date fin],t_Absence[Employé]),""),0)),
""),
"")</f>
        <v/>
      </c>
      <c r="J17" s="25" t="str">
        <f t="array" ref="J17">IFERROR(
IF(AND(COUNTIF(_Feries,J$5)&lt;&gt;1,WEEKDAY(J$5,2)&lt;=5),INDEX(t_Absence[Code],MATCH($B17,IF(J$5&gt;=t_Absence[Date début],IF(J$5&lt;=t_Absence[Date fin],t_Absence[Employé]),""),0)),
""),
"")</f>
        <v/>
      </c>
      <c r="K17" s="25" t="str">
        <f t="array" ref="K17">IFERROR(
IF(AND(COUNTIF(_Feries,K$5)&lt;&gt;1,WEEKDAY(K$5,2)&lt;=5),INDEX(t_Absence[Code],MATCH($B17,IF(K$5&gt;=t_Absence[Date début],IF(K$5&lt;=t_Absence[Date fin],t_Absence[Employé]),""),0)),
""),
"")</f>
        <v/>
      </c>
      <c r="L17" s="26" t="str">
        <f t="array" ref="L17">IFERROR(
IF(AND(COUNTIF(_Feries,L$5)&lt;&gt;1,WEEKDAY(L$5,2)&lt;=5),INDEX(t_Absence[Code],MATCH($B17,IF(L$5&gt;=t_Absence[Date début],IF(L$5&lt;=t_Absence[Date fin],t_Absence[Employé]),""),0)),
""),
"")</f>
        <v/>
      </c>
      <c r="M17" s="26" t="str">
        <f t="array" ref="M17">IFERROR(
IF(AND(COUNTIF(_Feries,M$5)&lt;&gt;1,WEEKDAY(M$5,2)&lt;=5),INDEX(t_Absence[Code],MATCH($B17,IF(M$5&gt;=t_Absence[Date début],IF(M$5&lt;=t_Absence[Date fin],t_Absence[Employé]),""),0)),
""),
"")</f>
        <v/>
      </c>
      <c r="N17" s="26" t="str">
        <f t="array" ref="N17">IFERROR(
IF(AND(COUNTIF(_Feries,N$5)&lt;&gt;1,WEEKDAY(N$5,2)&lt;=5),INDEX(t_Absence[Code],MATCH($B17,IF(N$5&gt;=t_Absence[Date début],IF(N$5&lt;=t_Absence[Date fin],t_Absence[Employé]),""),0)),
""),
"")</f>
        <v/>
      </c>
      <c r="O17" s="26" t="str">
        <f t="array" ref="O17">IFERROR(
IF(AND(COUNTIF(_Feries,O$5)&lt;&gt;1,WEEKDAY(O$5,2)&lt;=5),INDEX(t_Absence[Code],MATCH($B17,IF(O$5&gt;=t_Absence[Date début],IF(O$5&lt;=t_Absence[Date fin],t_Absence[Employé]),""),0)),
""),
"")</f>
        <v/>
      </c>
      <c r="P17" s="26" t="str">
        <f t="array" ref="P17">IFERROR(
IF(AND(COUNTIF(_Feries,P$5)&lt;&gt;1,WEEKDAY(P$5,2)&lt;=5),INDEX(t_Absence[Code],MATCH($B17,IF(P$5&gt;=t_Absence[Date début],IF(P$5&lt;=t_Absence[Date fin],t_Absence[Employé]),""),0)),
""),
"")</f>
        <v/>
      </c>
      <c r="Q17" s="25" t="str">
        <f t="array" ref="Q17">IFERROR(
IF(AND(COUNTIF(_Feries,Q$5)&lt;&gt;1,WEEKDAY(Q$5,2)&lt;=5),INDEX(t_Absence[Code],MATCH($B17,IF(Q$5&gt;=t_Absence[Date début],IF(Q$5&lt;=t_Absence[Date fin],t_Absence[Employé]),""),0)),
""),
"")</f>
        <v/>
      </c>
      <c r="R17" s="25" t="str">
        <f t="array" ref="R17">IFERROR(
IF(AND(COUNTIF(_Feries,R$5)&lt;&gt;1,WEEKDAY(R$5,2)&lt;=5),INDEX(t_Absence[Code],MATCH($B17,IF(R$5&gt;=t_Absence[Date début],IF(R$5&lt;=t_Absence[Date fin],t_Absence[Employé]),""),0)),
""),
"")</f>
        <v/>
      </c>
      <c r="S17" s="26" t="str">
        <f t="array" ref="S17">IFERROR(
IF(AND(COUNTIF(_Feries,S$5)&lt;&gt;1,WEEKDAY(S$5,2)&lt;=5),INDEX(t_Absence[Code],MATCH($B17,IF(S$5&gt;=t_Absence[Date début],IF(S$5&lt;=t_Absence[Date fin],t_Absence[Employé]),""),0)),
""),
"")</f>
        <v/>
      </c>
      <c r="T17" s="26" t="str">
        <f t="array" ref="T17">IFERROR(
IF(AND(COUNTIF(_Feries,T$5)&lt;&gt;1,WEEKDAY(T$5,2)&lt;=5),INDEX(t_Absence[Code],MATCH($B17,IF(T$5&gt;=t_Absence[Date début],IF(T$5&lt;=t_Absence[Date fin],t_Absence[Employé]),""),0)),
""),
"")</f>
        <v/>
      </c>
      <c r="U17" s="26" t="str">
        <f t="array" ref="U17">IFERROR(
IF(AND(COUNTIF(_Feries,U$5)&lt;&gt;1,WEEKDAY(U$5,2)&lt;=5),INDEX(t_Absence[Code],MATCH($B17,IF(U$5&gt;=t_Absence[Date début],IF(U$5&lt;=t_Absence[Date fin],t_Absence[Employé]),""),0)),
""),
"")</f>
        <v/>
      </c>
      <c r="V17" s="26" t="str">
        <f t="array" ref="V17">IFERROR(
IF(AND(COUNTIF(_Feries,V$5)&lt;&gt;1,WEEKDAY(V$5,2)&lt;=5),INDEX(t_Absence[Code],MATCH($B17,IF(V$5&gt;=t_Absence[Date début],IF(V$5&lt;=t_Absence[Date fin],t_Absence[Employé]),""),0)),
""),
"")</f>
        <v/>
      </c>
      <c r="W17" s="26" t="str">
        <f t="array" ref="W17">IFERROR(
IF(AND(COUNTIF(_Feries,W$5)&lt;&gt;1,WEEKDAY(W$5,2)&lt;=5),INDEX(t_Absence[Code],MATCH($B17,IF(W$5&gt;=t_Absence[Date début],IF(W$5&lt;=t_Absence[Date fin],t_Absence[Employé]),""),0)),
""),
"")</f>
        <v/>
      </c>
      <c r="X17" s="25" t="str">
        <f t="array" ref="X17">IFERROR(
IF(AND(COUNTIF(_Feries,X$5)&lt;&gt;1,WEEKDAY(X$5,2)&lt;=5),INDEX(t_Absence[Code],MATCH($B17,IF(X$5&gt;=t_Absence[Date début],IF(X$5&lt;=t_Absence[Date fin],t_Absence[Employé]),""),0)),
""),
"")</f>
        <v/>
      </c>
      <c r="Y17" s="25" t="str">
        <f t="array" ref="Y17">IFERROR(
IF(AND(COUNTIF(_Feries,Y$5)&lt;&gt;1,WEEKDAY(Y$5,2)&lt;=5),INDEX(t_Absence[Code],MATCH($B17,IF(Y$5&gt;=t_Absence[Date début],IF(Y$5&lt;=t_Absence[Date fin],t_Absence[Employé]),""),0)),
""),
"")</f>
        <v/>
      </c>
      <c r="Z17" s="26" t="str">
        <f t="array" ref="Z17">IFERROR(
IF(AND(COUNTIF(_Feries,Z$5)&lt;&gt;1,WEEKDAY(Z$5,2)&lt;=5),INDEX(t_Absence[Code],MATCH($B17,IF(Z$5&gt;=t_Absence[Date début],IF(Z$5&lt;=t_Absence[Date fin],t_Absence[Employé]),""),0)),
""),
"")</f>
        <v/>
      </c>
      <c r="AA17" s="26" t="str">
        <f t="array" ref="AA17">IFERROR(
IF(AND(COUNTIF(_Feries,AA$5)&lt;&gt;1,WEEKDAY(AA$5,2)&lt;=5),INDEX(t_Absence[Code],MATCH($B17,IF(AA$5&gt;=t_Absence[Date début],IF(AA$5&lt;=t_Absence[Date fin],t_Absence[Employé]),""),0)),
""),
"")</f>
        <v/>
      </c>
      <c r="AB17" s="26" t="str">
        <f t="array" ref="AB17">IFERROR(
IF(AND(COUNTIF(_Feries,AB$5)&lt;&gt;1,WEEKDAY(AB$5,2)&lt;=5),INDEX(t_Absence[Code],MATCH($B17,IF(AB$5&gt;=t_Absence[Date début],IF(AB$5&lt;=t_Absence[Date fin],t_Absence[Employé]),""),0)),
""),
"")</f>
        <v/>
      </c>
      <c r="AC17" s="26" t="str">
        <f t="array" ref="AC17">IFERROR(
IF(AND(COUNTIF(_Feries,AC$5)&lt;&gt;1,WEEKDAY(AC$5,2)&lt;=5),INDEX(t_Absence[Code],MATCH($B17,IF(AC$5&gt;=t_Absence[Date début],IF(AC$5&lt;=t_Absence[Date fin],t_Absence[Employé]),""),0)),
""),
"")</f>
        <v/>
      </c>
      <c r="AD17" s="26" t="str">
        <f t="array" ref="AD17">IFERROR(
IF(AND(COUNTIF(_Feries,AD$5)&lt;&gt;1,WEEKDAY(AD$5,2)&lt;=5),INDEX(t_Absence[Code],MATCH($B17,IF(AD$5&gt;=t_Absence[Date début],IF(AD$5&lt;=t_Absence[Date fin],t_Absence[Employé]),""),0)),
""),
"")</f>
        <v/>
      </c>
      <c r="AE17" s="25" t="str">
        <f t="array" ref="AE17">IFERROR(
IF(AND(COUNTIF(_Feries,AE$5)&lt;&gt;1,WEEKDAY(AE$5,2)&lt;=5),INDEX(t_Absence[Code],MATCH($B17,IF(AE$5&gt;=t_Absence[Date début],IF(AE$5&lt;=t_Absence[Date fin],t_Absence[Employé]),""),0)),
""),
"")</f>
        <v/>
      </c>
      <c r="AF17" s="25" t="str">
        <f t="array" ref="AF17">IFERROR(
IF(AND(COUNTIF(_Feries,AF$5)&lt;&gt;1,WEEKDAY(AF$5,2)&lt;=5),INDEX(t_Absence[Code],MATCH($B17,IF(AF$5&gt;=t_Absence[Date début],IF(AF$5&lt;=t_Absence[Date fin],t_Absence[Employé]),""),0)),
""),
"")</f>
        <v/>
      </c>
      <c r="AG17" s="27" t="str">
        <f t="array" ref="AG17">IFERROR(
IF(AND(COUNTIF(_Feries,AG$5)&lt;&gt;1,WEEKDAY(AG$5,2)&lt;=5),INDEX(t_Absence[Code],MATCH($B17,IF(AG$5&gt;=t_Absence[Date début],IF(AG$5&lt;=t_Absence[Date fin],t_Absence[Employé]),""),0)),
""),
"")</f>
        <v/>
      </c>
      <c r="AH17" s="4"/>
      <c r="AI17" s="1"/>
      <c r="AJ17" s="6"/>
      <c r="AK17" s="1"/>
      <c r="AL17" s="1"/>
      <c r="AM17" s="1"/>
      <c r="AN17" s="1"/>
      <c r="AO17" s="1"/>
      <c r="AP17" s="1"/>
      <c r="AQ17" s="1"/>
      <c r="AR17" s="1"/>
    </row>
    <row r="18" spans="2:44" ht="7.95" customHeight="1" thickBot="1" x14ac:dyDescent="0.35">
      <c r="B18" s="40"/>
      <c r="C18" s="38"/>
      <c r="D18" s="38"/>
      <c r="E18" s="39"/>
      <c r="F18" s="39"/>
      <c r="G18" s="39"/>
      <c r="H18" s="39"/>
      <c r="I18" s="39"/>
      <c r="J18" s="38"/>
      <c r="K18" s="38"/>
      <c r="L18" s="39"/>
      <c r="M18" s="39"/>
      <c r="N18" s="39"/>
      <c r="O18" s="39"/>
      <c r="P18" s="39"/>
      <c r="Q18" s="38"/>
      <c r="R18" s="38"/>
      <c r="S18" s="39"/>
      <c r="T18" s="39"/>
      <c r="U18" s="39"/>
      <c r="V18" s="39"/>
      <c r="W18" s="39"/>
      <c r="X18" s="38"/>
      <c r="Y18" s="38"/>
      <c r="Z18" s="39"/>
      <c r="AA18" s="39"/>
      <c r="AB18" s="39"/>
      <c r="AC18" s="39"/>
      <c r="AD18" s="39"/>
      <c r="AE18" s="38"/>
      <c r="AF18" s="38"/>
      <c r="AG18" s="39"/>
      <c r="AH18" s="4"/>
      <c r="AI18" s="1"/>
      <c r="AJ18" s="6"/>
      <c r="AK18" s="1"/>
      <c r="AL18" s="1"/>
      <c r="AM18" s="1"/>
      <c r="AN18" s="1"/>
      <c r="AO18" s="1"/>
      <c r="AP18" s="1"/>
      <c r="AQ18" s="1"/>
      <c r="AR18" s="1"/>
    </row>
    <row r="19" spans="2:44" ht="25.05" customHeight="1" x14ac:dyDescent="0.3">
      <c r="B19" s="35" t="s">
        <v>19</v>
      </c>
      <c r="C19" s="16"/>
      <c r="D19" s="17"/>
      <c r="E19" s="18"/>
      <c r="F19" s="18"/>
      <c r="G19" s="18"/>
      <c r="H19" s="18"/>
      <c r="I19" s="18"/>
      <c r="J19" s="17"/>
      <c r="K19" s="17"/>
      <c r="L19" s="18"/>
      <c r="M19" s="18"/>
      <c r="N19" s="18"/>
      <c r="O19" s="18"/>
      <c r="P19" s="18"/>
      <c r="Q19" s="17"/>
      <c r="R19" s="17"/>
      <c r="S19" s="18"/>
      <c r="T19" s="18"/>
      <c r="U19" s="18"/>
      <c r="V19" s="18"/>
      <c r="W19" s="18"/>
      <c r="X19" s="17"/>
      <c r="Y19" s="17"/>
      <c r="Z19" s="18"/>
      <c r="AA19" s="18"/>
      <c r="AB19" s="18"/>
      <c r="AC19" s="18"/>
      <c r="AD19" s="18"/>
      <c r="AE19" s="17"/>
      <c r="AF19" s="17"/>
      <c r="AG19" s="19"/>
      <c r="AH19" s="4"/>
      <c r="AI19" s="1"/>
      <c r="AJ19" s="6"/>
      <c r="AK19" s="1"/>
      <c r="AL19" s="1"/>
      <c r="AM19" s="1"/>
      <c r="AN19" s="1"/>
      <c r="AO19" s="1"/>
      <c r="AP19" s="1"/>
      <c r="AQ19" s="1"/>
      <c r="AR19" s="1"/>
    </row>
    <row r="20" spans="2:44" ht="25.05" customHeight="1" x14ac:dyDescent="0.3">
      <c r="B20" s="36" t="s">
        <v>20</v>
      </c>
      <c r="C20" s="20"/>
      <c r="D20" s="21"/>
      <c r="E20" s="22"/>
      <c r="F20" s="22"/>
      <c r="G20" s="22"/>
      <c r="H20" s="22"/>
      <c r="I20" s="22"/>
      <c r="J20" s="21"/>
      <c r="K20" s="21"/>
      <c r="L20" s="22"/>
      <c r="M20" s="22"/>
      <c r="N20" s="22"/>
      <c r="O20" s="22"/>
      <c r="P20" s="22"/>
      <c r="Q20" s="21"/>
      <c r="R20" s="21"/>
      <c r="S20" s="22"/>
      <c r="T20" s="22"/>
      <c r="U20" s="22"/>
      <c r="V20" s="22"/>
      <c r="W20" s="22"/>
      <c r="X20" s="21"/>
      <c r="Y20" s="21"/>
      <c r="Z20" s="22"/>
      <c r="AA20" s="22"/>
      <c r="AB20" s="22"/>
      <c r="AC20" s="22"/>
      <c r="AD20" s="22"/>
      <c r="AE20" s="21"/>
      <c r="AF20" s="21"/>
      <c r="AG20" s="23"/>
      <c r="AH20" s="4"/>
      <c r="AI20" s="1"/>
      <c r="AJ20" s="6"/>
      <c r="AK20" s="1"/>
      <c r="AL20" s="1"/>
      <c r="AM20" s="1"/>
      <c r="AN20" s="1"/>
      <c r="AO20" s="1"/>
      <c r="AP20" s="1"/>
      <c r="AQ20" s="1"/>
      <c r="AR20" s="1"/>
    </row>
    <row r="21" spans="2:44" ht="25.05" customHeight="1" x14ac:dyDescent="0.3">
      <c r="B21" s="36" t="s">
        <v>21</v>
      </c>
      <c r="C21" s="20"/>
      <c r="D21" s="21"/>
      <c r="E21" s="22" t="s">
        <v>10</v>
      </c>
      <c r="F21" s="22"/>
      <c r="G21" s="22"/>
      <c r="H21" s="22"/>
      <c r="I21" s="22"/>
      <c r="J21" s="21"/>
      <c r="K21" s="21"/>
      <c r="L21" s="22"/>
      <c r="M21" s="22"/>
      <c r="N21" s="22"/>
      <c r="O21" s="22"/>
      <c r="P21" s="22"/>
      <c r="Q21" s="21"/>
      <c r="R21" s="21"/>
      <c r="S21" s="22"/>
      <c r="T21" s="22"/>
      <c r="U21" s="22"/>
      <c r="V21" s="22"/>
      <c r="W21" s="22"/>
      <c r="X21" s="21"/>
      <c r="Y21" s="21"/>
      <c r="Z21" s="22"/>
      <c r="AA21" s="22"/>
      <c r="AB21" s="22"/>
      <c r="AC21" s="22"/>
      <c r="AD21" s="22"/>
      <c r="AE21" s="21"/>
      <c r="AF21" s="21"/>
      <c r="AG21" s="23"/>
      <c r="AH21" s="4"/>
      <c r="AI21" s="1"/>
      <c r="AJ21" s="6"/>
      <c r="AK21" s="1"/>
      <c r="AL21" s="1"/>
      <c r="AM21" s="1"/>
      <c r="AN21" s="1"/>
      <c r="AO21" s="1"/>
      <c r="AP21" s="1"/>
      <c r="AQ21" s="1"/>
      <c r="AR21" s="1"/>
    </row>
    <row r="22" spans="2:44" ht="25.05" customHeight="1" x14ac:dyDescent="0.3">
      <c r="B22" s="36" t="s">
        <v>22</v>
      </c>
      <c r="C22" s="20"/>
      <c r="D22" s="21"/>
      <c r="E22" s="22"/>
      <c r="F22" s="22"/>
      <c r="G22" s="22"/>
      <c r="H22" s="22"/>
      <c r="I22" s="22"/>
      <c r="J22" s="21"/>
      <c r="K22" s="21"/>
      <c r="L22" s="22"/>
      <c r="M22" s="22"/>
      <c r="N22" s="22"/>
      <c r="O22" s="22"/>
      <c r="P22" s="22"/>
      <c r="Q22" s="21"/>
      <c r="R22" s="21"/>
      <c r="S22" s="22"/>
      <c r="T22" s="22"/>
      <c r="U22" s="22"/>
      <c r="V22" s="22"/>
      <c r="W22" s="22"/>
      <c r="X22" s="21"/>
      <c r="Y22" s="21"/>
      <c r="Z22" s="22"/>
      <c r="AA22" s="22"/>
      <c r="AB22" s="22"/>
      <c r="AC22" s="22"/>
      <c r="AD22" s="22"/>
      <c r="AE22" s="21"/>
      <c r="AF22" s="21"/>
      <c r="AG22" s="23"/>
      <c r="AH22" s="4"/>
      <c r="AI22" s="1"/>
      <c r="AJ22" s="1"/>
      <c r="AK22" s="1"/>
      <c r="AL22" s="1"/>
      <c r="AM22" s="1"/>
      <c r="AN22" s="1"/>
      <c r="AO22" s="1"/>
      <c r="AP22" s="1"/>
      <c r="AQ22" s="1"/>
      <c r="AR22" s="1"/>
    </row>
    <row r="23" spans="2:44" ht="25.05" customHeight="1" thickBot="1" x14ac:dyDescent="0.35">
      <c r="B23" s="37" t="s">
        <v>23</v>
      </c>
      <c r="C23" s="28"/>
      <c r="D23" s="29"/>
      <c r="E23" s="30"/>
      <c r="F23" s="30"/>
      <c r="G23" s="30"/>
      <c r="H23" s="30"/>
      <c r="I23" s="30"/>
      <c r="J23" s="29"/>
      <c r="K23" s="29"/>
      <c r="L23" s="30"/>
      <c r="M23" s="30"/>
      <c r="N23" s="30"/>
      <c r="O23" s="30"/>
      <c r="P23" s="30"/>
      <c r="Q23" s="29"/>
      <c r="R23" s="29"/>
      <c r="S23" s="30"/>
      <c r="T23" s="30"/>
      <c r="U23" s="30"/>
      <c r="V23" s="30"/>
      <c r="W23" s="30"/>
      <c r="X23" s="29"/>
      <c r="Y23" s="29"/>
      <c r="Z23" s="30"/>
      <c r="AA23" s="30"/>
      <c r="AB23" s="30"/>
      <c r="AC23" s="30"/>
      <c r="AD23" s="30"/>
      <c r="AE23" s="29"/>
      <c r="AF23" s="29"/>
      <c r="AG23" s="31"/>
      <c r="AH23" s="4"/>
      <c r="AI23" s="1"/>
      <c r="AJ23" s="1"/>
      <c r="AK23" s="1"/>
      <c r="AL23" s="1"/>
      <c r="AM23" s="1"/>
      <c r="AN23" s="1"/>
      <c r="AO23" s="1"/>
      <c r="AP23" s="1"/>
      <c r="AQ23" s="1"/>
      <c r="AR23" s="1"/>
    </row>
    <row r="24" spans="2:44" ht="43.05" customHeight="1" x14ac:dyDescent="0.3">
      <c r="B24" s="41" t="s">
        <v>24</v>
      </c>
      <c r="C24" s="42">
        <f t="shared" ref="C24:D24" si="3">COUNTIF(C6:C23,"OC")+COUNTIF(C6:C23,"ONC")</f>
        <v>0</v>
      </c>
      <c r="D24" s="43">
        <f t="shared" si="3"/>
        <v>0</v>
      </c>
      <c r="E24" s="44">
        <f>COUNTIF(E6:E23,"OC")+COUNTIF(E6:E23,"ONC")</f>
        <v>2</v>
      </c>
      <c r="F24" s="44">
        <f t="shared" ref="F24:AG24" si="4">COUNTIF(F6:F23,"OC")+COUNTIF(F6:F23,"ONC")</f>
        <v>0</v>
      </c>
      <c r="G24" s="44">
        <f t="shared" si="4"/>
        <v>0</v>
      </c>
      <c r="H24" s="44">
        <f t="shared" si="4"/>
        <v>1</v>
      </c>
      <c r="I24" s="44">
        <f t="shared" si="4"/>
        <v>0</v>
      </c>
      <c r="J24" s="43">
        <f t="shared" si="4"/>
        <v>0</v>
      </c>
      <c r="K24" s="43">
        <f t="shared" si="4"/>
        <v>0</v>
      </c>
      <c r="L24" s="44">
        <f t="shared" si="4"/>
        <v>0</v>
      </c>
      <c r="M24" s="44">
        <f t="shared" si="4"/>
        <v>0</v>
      </c>
      <c r="N24" s="44">
        <f t="shared" si="4"/>
        <v>0</v>
      </c>
      <c r="O24" s="44">
        <f t="shared" si="4"/>
        <v>0</v>
      </c>
      <c r="P24" s="44">
        <f t="shared" si="4"/>
        <v>0</v>
      </c>
      <c r="Q24" s="43">
        <f t="shared" si="4"/>
        <v>0</v>
      </c>
      <c r="R24" s="43">
        <f t="shared" si="4"/>
        <v>0</v>
      </c>
      <c r="S24" s="44">
        <f t="shared" si="4"/>
        <v>0</v>
      </c>
      <c r="T24" s="44">
        <f t="shared" si="4"/>
        <v>0</v>
      </c>
      <c r="U24" s="44">
        <f t="shared" si="4"/>
        <v>0</v>
      </c>
      <c r="V24" s="44">
        <f t="shared" si="4"/>
        <v>0</v>
      </c>
      <c r="W24" s="44">
        <f t="shared" si="4"/>
        <v>0</v>
      </c>
      <c r="X24" s="43">
        <f t="shared" si="4"/>
        <v>0</v>
      </c>
      <c r="Y24" s="43">
        <f t="shared" si="4"/>
        <v>0</v>
      </c>
      <c r="Z24" s="44">
        <f t="shared" si="4"/>
        <v>0</v>
      </c>
      <c r="AA24" s="44">
        <f t="shared" si="4"/>
        <v>0</v>
      </c>
      <c r="AB24" s="44">
        <f t="shared" si="4"/>
        <v>0</v>
      </c>
      <c r="AC24" s="44">
        <f t="shared" si="4"/>
        <v>0</v>
      </c>
      <c r="AD24" s="44">
        <f t="shared" si="4"/>
        <v>0</v>
      </c>
      <c r="AE24" s="43">
        <f t="shared" si="4"/>
        <v>0</v>
      </c>
      <c r="AF24" s="43">
        <f t="shared" si="4"/>
        <v>0</v>
      </c>
      <c r="AG24" s="45">
        <f t="shared" si="4"/>
        <v>0</v>
      </c>
      <c r="AI24" s="1"/>
      <c r="AJ24" s="1"/>
      <c r="AK24" s="1"/>
      <c r="AL24" s="1"/>
      <c r="AM24" s="1"/>
      <c r="AN24" s="1"/>
      <c r="AO24" s="1"/>
      <c r="AP24" s="1"/>
      <c r="AQ24" s="1"/>
      <c r="AR24" s="1"/>
    </row>
    <row r="25" spans="2:44" ht="43.05" customHeight="1" thickBot="1" x14ac:dyDescent="0.35">
      <c r="B25" s="46" t="s">
        <v>25</v>
      </c>
      <c r="C25" s="47">
        <f t="shared" ref="C25:D25" si="5">COUNTIF(C6:C23,"L")+COUNTIF(C6:C23,"LAM")+COUNTIF(C6:C23,"LPM")+COUNTIF(C6:C23,"S")+COUNTIF(C6:C23,"MP")+COUNTIF(C6:C23,"P")+COUNTIF(C6:C23,"O")</f>
        <v>0</v>
      </c>
      <c r="D25" s="48">
        <f t="shared" si="5"/>
        <v>0</v>
      </c>
      <c r="E25" s="49">
        <f>COUNTIF(E6:E23,"L")+COUNTIF(E6:E23,"LAM")+COUNTIF(E6:E23,"LPM")+COUNTIF(E6:E23,"S")+COUNTIF(E6:E23,"MP")+COUNTIF(E6:E23,"P")+COUNTIF(E6:E23,"O")</f>
        <v>2</v>
      </c>
      <c r="F25" s="49">
        <f t="shared" ref="F25:AG25" si="6">COUNTIF(F6:F23,"L")+COUNTIF(F6:F23,"LAM")+COUNTIF(F6:F23,"LPM")+COUNTIF(F6:F23,"S")+COUNTIF(F6:F23,"MP")+COUNTIF(F6:F23,"P")+COUNTIF(F6:F23,"O")</f>
        <v>0</v>
      </c>
      <c r="G25" s="49">
        <f t="shared" si="6"/>
        <v>1</v>
      </c>
      <c r="H25" s="49">
        <f t="shared" si="6"/>
        <v>0</v>
      </c>
      <c r="I25" s="49">
        <f t="shared" si="6"/>
        <v>0</v>
      </c>
      <c r="J25" s="48">
        <f t="shared" si="6"/>
        <v>0</v>
      </c>
      <c r="K25" s="48">
        <f t="shared" si="6"/>
        <v>0</v>
      </c>
      <c r="L25" s="49">
        <f t="shared" si="6"/>
        <v>2</v>
      </c>
      <c r="M25" s="49">
        <f t="shared" si="6"/>
        <v>0</v>
      </c>
      <c r="N25" s="49">
        <f t="shared" si="6"/>
        <v>0</v>
      </c>
      <c r="O25" s="49">
        <f t="shared" si="6"/>
        <v>0</v>
      </c>
      <c r="P25" s="49">
        <f t="shared" si="6"/>
        <v>0</v>
      </c>
      <c r="Q25" s="48">
        <f t="shared" si="6"/>
        <v>0</v>
      </c>
      <c r="R25" s="48">
        <f t="shared" si="6"/>
        <v>0</v>
      </c>
      <c r="S25" s="49">
        <f t="shared" si="6"/>
        <v>1</v>
      </c>
      <c r="T25" s="49">
        <f t="shared" si="6"/>
        <v>0</v>
      </c>
      <c r="U25" s="49">
        <f t="shared" si="6"/>
        <v>0</v>
      </c>
      <c r="V25" s="49">
        <f t="shared" si="6"/>
        <v>0</v>
      </c>
      <c r="W25" s="49">
        <f t="shared" si="6"/>
        <v>0</v>
      </c>
      <c r="X25" s="48">
        <f t="shared" si="6"/>
        <v>0</v>
      </c>
      <c r="Y25" s="48">
        <f t="shared" si="6"/>
        <v>0</v>
      </c>
      <c r="Z25" s="49">
        <f t="shared" si="6"/>
        <v>0</v>
      </c>
      <c r="AA25" s="49">
        <f t="shared" si="6"/>
        <v>0</v>
      </c>
      <c r="AB25" s="49">
        <f t="shared" si="6"/>
        <v>0</v>
      </c>
      <c r="AC25" s="49">
        <f t="shared" si="6"/>
        <v>0</v>
      </c>
      <c r="AD25" s="49">
        <f t="shared" si="6"/>
        <v>0</v>
      </c>
      <c r="AE25" s="48">
        <f t="shared" si="6"/>
        <v>0</v>
      </c>
      <c r="AF25" s="48">
        <f t="shared" si="6"/>
        <v>0</v>
      </c>
      <c r="AG25" s="50">
        <f t="shared" si="6"/>
        <v>0</v>
      </c>
      <c r="AI25" s="1"/>
      <c r="AJ25" s="1"/>
      <c r="AK25" s="1"/>
      <c r="AL25" s="1"/>
      <c r="AM25" s="1"/>
      <c r="AN25" s="1"/>
      <c r="AO25" s="1"/>
      <c r="AP25" s="1"/>
      <c r="AQ25" s="1"/>
      <c r="AR25" s="1"/>
    </row>
    <row r="26" spans="2:44" ht="25.05" customHeight="1" x14ac:dyDescent="0.3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I26" s="1"/>
      <c r="AJ26" s="1"/>
      <c r="AK26" s="1"/>
      <c r="AL26" s="1"/>
      <c r="AM26" s="1"/>
      <c r="AN26" s="1"/>
      <c r="AO26" s="1"/>
      <c r="AP26" s="1"/>
      <c r="AQ26" s="1"/>
      <c r="AR26" s="1"/>
    </row>
    <row r="27" spans="2:44" ht="25.05" customHeight="1" x14ac:dyDescent="0.3">
      <c r="B27" s="59" t="s">
        <v>0</v>
      </c>
      <c r="C27" s="59"/>
      <c r="D27" s="59"/>
      <c r="E27" s="59"/>
      <c r="F27" s="59"/>
      <c r="G27" s="60" t="s">
        <v>1</v>
      </c>
      <c r="H27" s="60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I27" s="1"/>
      <c r="AJ27" s="1"/>
      <c r="AK27" s="1"/>
      <c r="AL27" s="1"/>
      <c r="AM27" s="1"/>
      <c r="AN27" s="1"/>
      <c r="AO27" s="1"/>
      <c r="AP27" s="1"/>
      <c r="AQ27" s="1"/>
      <c r="AR27" s="1"/>
    </row>
    <row r="28" spans="2:44" ht="25.05" customHeight="1" x14ac:dyDescent="0.3">
      <c r="B28" s="61" t="s">
        <v>5</v>
      </c>
      <c r="C28" s="61"/>
      <c r="D28" s="61"/>
      <c r="E28" s="61"/>
      <c r="F28" s="61"/>
      <c r="G28" s="66" t="s">
        <v>2</v>
      </c>
      <c r="H28" s="66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I28" s="1"/>
      <c r="AJ28" s="1"/>
      <c r="AK28" s="1"/>
      <c r="AL28" s="1"/>
      <c r="AM28" s="1"/>
      <c r="AN28" s="1"/>
      <c r="AO28" s="1"/>
      <c r="AP28" s="1"/>
      <c r="AQ28" s="1"/>
      <c r="AR28" s="1"/>
    </row>
    <row r="29" spans="2:44" ht="25.05" customHeight="1" x14ac:dyDescent="0.3">
      <c r="B29" s="61" t="s">
        <v>6</v>
      </c>
      <c r="C29" s="61"/>
      <c r="D29" s="61"/>
      <c r="E29" s="61"/>
      <c r="F29" s="61"/>
      <c r="G29" s="67" t="s">
        <v>7</v>
      </c>
      <c r="H29" s="67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I29" s="1"/>
      <c r="AJ29" s="1"/>
      <c r="AK29" s="1"/>
      <c r="AL29" s="1"/>
      <c r="AM29" s="1"/>
      <c r="AN29" s="1"/>
      <c r="AO29" s="1"/>
      <c r="AP29" s="1"/>
      <c r="AQ29" s="1"/>
      <c r="AR29" s="1"/>
    </row>
    <row r="30" spans="2:44" ht="25.05" customHeight="1" x14ac:dyDescent="0.3">
      <c r="B30" s="61" t="s">
        <v>8</v>
      </c>
      <c r="C30" s="61"/>
      <c r="D30" s="61"/>
      <c r="E30" s="61"/>
      <c r="F30" s="61"/>
      <c r="G30" s="67" t="s">
        <v>9</v>
      </c>
      <c r="H30" s="67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I30" s="1"/>
      <c r="AJ30" s="1"/>
      <c r="AK30" s="1"/>
      <c r="AL30" s="1"/>
      <c r="AM30" s="1"/>
      <c r="AN30" s="1"/>
      <c r="AO30" s="1"/>
      <c r="AP30" s="1"/>
      <c r="AQ30" s="1"/>
      <c r="AR30" s="1"/>
    </row>
    <row r="31" spans="2:44" ht="25.05" customHeight="1" x14ac:dyDescent="0.3">
      <c r="B31" s="62" t="s">
        <v>26</v>
      </c>
      <c r="C31" s="62"/>
      <c r="D31" s="62"/>
      <c r="E31" s="62"/>
      <c r="F31" s="62"/>
      <c r="G31" s="67" t="s">
        <v>3</v>
      </c>
      <c r="H31" s="67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I31" s="1"/>
      <c r="AJ31" s="1"/>
      <c r="AK31" s="1"/>
      <c r="AL31" s="1"/>
      <c r="AM31" s="1"/>
      <c r="AN31" s="1"/>
      <c r="AO31" s="1"/>
      <c r="AP31" s="1"/>
      <c r="AQ31" s="1"/>
      <c r="AR31" s="1"/>
    </row>
    <row r="32" spans="2:44" ht="25.05" customHeight="1" x14ac:dyDescent="0.3">
      <c r="B32" s="63" t="s">
        <v>11</v>
      </c>
      <c r="C32" s="63"/>
      <c r="D32" s="63"/>
      <c r="E32" s="63"/>
      <c r="F32" s="63"/>
      <c r="G32" s="67" t="s">
        <v>12</v>
      </c>
      <c r="H32" s="67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I32" s="1"/>
      <c r="AJ32" s="1"/>
      <c r="AK32" s="1"/>
      <c r="AL32" s="1"/>
      <c r="AM32" s="1"/>
      <c r="AN32" s="1"/>
      <c r="AO32" s="1"/>
      <c r="AP32" s="1"/>
      <c r="AQ32" s="1"/>
      <c r="AR32" s="1"/>
    </row>
    <row r="33" spans="2:44" ht="25.05" customHeight="1" x14ac:dyDescent="0.3">
      <c r="B33" s="63" t="s">
        <v>13</v>
      </c>
      <c r="C33" s="63"/>
      <c r="D33" s="63"/>
      <c r="E33" s="63"/>
      <c r="F33" s="63"/>
      <c r="G33" s="67" t="s">
        <v>4</v>
      </c>
      <c r="H33" s="67"/>
      <c r="I33" s="1"/>
      <c r="J33" s="1"/>
      <c r="K33" s="1"/>
      <c r="L33" s="1"/>
      <c r="M33" s="1"/>
      <c r="N33" s="1"/>
      <c r="O33" s="1"/>
      <c r="P33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I33" s="1"/>
      <c r="AJ33" s="1"/>
      <c r="AK33" s="1"/>
      <c r="AL33" s="1"/>
      <c r="AM33" s="1"/>
      <c r="AN33" s="1"/>
      <c r="AO33" s="1"/>
      <c r="AP33" s="1"/>
      <c r="AQ33" s="1"/>
      <c r="AR33" s="1"/>
    </row>
    <row r="34" spans="2:44" ht="25.05" customHeight="1" x14ac:dyDescent="0.3">
      <c r="B34" s="63" t="s">
        <v>14</v>
      </c>
      <c r="C34" s="63"/>
      <c r="D34" s="63"/>
      <c r="E34" s="63"/>
      <c r="F34" s="63"/>
      <c r="G34" s="67" t="s">
        <v>15</v>
      </c>
      <c r="H34" s="67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I34" s="1"/>
      <c r="AJ34" s="1"/>
      <c r="AK34" s="1"/>
      <c r="AL34" s="1"/>
      <c r="AM34" s="1"/>
      <c r="AN34" s="1"/>
      <c r="AO34" s="1"/>
      <c r="AP34" s="1"/>
      <c r="AQ34" s="1"/>
      <c r="AR34" s="1"/>
    </row>
    <row r="35" spans="2:44" ht="25.05" customHeight="1" x14ac:dyDescent="0.3">
      <c r="B35" s="64" t="s">
        <v>16</v>
      </c>
      <c r="C35" s="64"/>
      <c r="D35" s="64"/>
      <c r="E35" s="64"/>
      <c r="F35" s="64"/>
      <c r="G35" s="67" t="s">
        <v>10</v>
      </c>
      <c r="H35" s="67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I35" s="1"/>
      <c r="AJ35" s="1"/>
      <c r="AK35" s="1"/>
      <c r="AL35" s="1"/>
      <c r="AM35" s="1"/>
      <c r="AN35" s="1"/>
      <c r="AO35" s="1"/>
      <c r="AP35" s="1"/>
      <c r="AQ35" s="1"/>
      <c r="AR35" s="1"/>
    </row>
    <row r="36" spans="2:44" ht="25.05" customHeight="1" x14ac:dyDescent="0.3">
      <c r="B36" s="65" t="s">
        <v>17</v>
      </c>
      <c r="C36" s="65"/>
      <c r="D36" s="65"/>
      <c r="E36" s="65"/>
      <c r="F36" s="65"/>
      <c r="G36" s="68" t="s">
        <v>18</v>
      </c>
      <c r="H36" s="68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I36" s="1"/>
      <c r="AJ36" s="1"/>
      <c r="AK36" s="1"/>
      <c r="AL36" s="1"/>
      <c r="AM36" s="1"/>
      <c r="AN36" s="1"/>
      <c r="AO36" s="1"/>
      <c r="AP36" s="1"/>
      <c r="AQ36" s="1"/>
      <c r="AR36" s="1"/>
    </row>
    <row r="37" spans="2:44" ht="25.05" customHeight="1" x14ac:dyDescent="0.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I37" s="1"/>
      <c r="AJ37" s="1"/>
      <c r="AK37" s="1"/>
      <c r="AL37" s="1"/>
      <c r="AM37" s="1"/>
      <c r="AN37" s="1"/>
      <c r="AO37" s="1"/>
      <c r="AP37" s="1"/>
      <c r="AQ37" s="1"/>
      <c r="AR37" s="1"/>
    </row>
    <row r="38" spans="2:44" ht="25.05" customHeight="1" x14ac:dyDescent="0.3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I38" s="1"/>
      <c r="AJ38" s="1"/>
      <c r="AK38" s="1"/>
      <c r="AL38" s="1"/>
      <c r="AM38" s="1"/>
      <c r="AN38" s="1"/>
      <c r="AO38" s="1"/>
      <c r="AP38" s="1"/>
      <c r="AQ38" s="1"/>
      <c r="AR38" s="1"/>
    </row>
    <row r="39" spans="2:44" ht="25.05" customHeigh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I39" s="1"/>
      <c r="AJ39" s="1"/>
      <c r="AK39" s="1"/>
      <c r="AL39" s="1"/>
      <c r="AM39" s="1"/>
      <c r="AN39" s="1"/>
      <c r="AO39" s="1"/>
      <c r="AP39" s="1"/>
      <c r="AQ39" s="1"/>
      <c r="AR39" s="1"/>
    </row>
    <row r="40" spans="2:44" ht="25.05" customHeight="1" x14ac:dyDescent="0.3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I40" s="1"/>
      <c r="AJ40" s="1"/>
      <c r="AK40" s="1"/>
      <c r="AL40" s="1"/>
      <c r="AM40" s="1"/>
      <c r="AN40" s="1"/>
      <c r="AO40" s="1"/>
      <c r="AP40" s="1"/>
      <c r="AQ40" s="1"/>
      <c r="AR40" s="1"/>
    </row>
    <row r="41" spans="2:44" ht="25.05" customHeight="1" x14ac:dyDescent="0.3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I41" s="1"/>
      <c r="AJ41" s="1"/>
      <c r="AK41" s="1"/>
      <c r="AL41" s="1"/>
      <c r="AM41" s="1"/>
      <c r="AN41" s="1"/>
      <c r="AO41" s="1"/>
      <c r="AP41" s="1"/>
      <c r="AQ41" s="1"/>
      <c r="AR41" s="1"/>
    </row>
    <row r="42" spans="2:44" ht="25.05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I42" s="1"/>
      <c r="AJ42" s="1"/>
      <c r="AK42" s="1"/>
      <c r="AL42" s="1"/>
      <c r="AM42" s="1"/>
      <c r="AN42" s="1"/>
      <c r="AO42" s="1"/>
      <c r="AP42" s="1"/>
      <c r="AQ42" s="1"/>
      <c r="AR42" s="1"/>
    </row>
    <row r="43" spans="2:44" ht="25.05" customHeight="1" x14ac:dyDescent="0.3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I43" s="1"/>
      <c r="AJ43" s="1"/>
      <c r="AK43" s="1"/>
      <c r="AL43" s="1"/>
      <c r="AM43" s="1"/>
      <c r="AN43" s="1"/>
      <c r="AO43" s="1"/>
      <c r="AP43" s="1"/>
      <c r="AQ43" s="1"/>
      <c r="AR43" s="1"/>
    </row>
    <row r="44" spans="2:44" ht="25.05" customHeight="1" x14ac:dyDescent="0.3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I44" s="1"/>
      <c r="AJ44" s="1"/>
      <c r="AK44" s="1"/>
      <c r="AL44" s="1"/>
      <c r="AM44" s="1"/>
      <c r="AN44" s="1"/>
      <c r="AO44" s="1"/>
      <c r="AP44" s="1"/>
      <c r="AQ44" s="1"/>
      <c r="AR44" s="1"/>
    </row>
    <row r="45" spans="2:44" ht="25.05" customHeight="1" x14ac:dyDescent="0.3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I45" s="1"/>
      <c r="AJ45" s="1"/>
      <c r="AK45" s="1"/>
      <c r="AL45" s="1"/>
      <c r="AM45" s="1"/>
      <c r="AN45" s="1"/>
      <c r="AO45" s="1"/>
      <c r="AP45" s="1"/>
      <c r="AQ45" s="1"/>
      <c r="AR45" s="1"/>
    </row>
    <row r="46" spans="2:44" ht="25.05" customHeight="1" x14ac:dyDescent="0.3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I46" s="1"/>
      <c r="AJ46" s="1"/>
      <c r="AK46" s="1"/>
      <c r="AL46" s="1"/>
      <c r="AM46" s="1"/>
      <c r="AN46" s="1"/>
      <c r="AO46" s="1"/>
      <c r="AP46" s="1"/>
      <c r="AQ46" s="1"/>
      <c r="AR46" s="1"/>
    </row>
    <row r="47" spans="2:44" ht="25.05" customHeight="1" x14ac:dyDescent="0.3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I47" s="1"/>
      <c r="AJ47" s="1"/>
      <c r="AK47" s="1"/>
      <c r="AL47" s="1"/>
      <c r="AM47" s="1"/>
      <c r="AN47" s="1"/>
      <c r="AO47" s="1"/>
      <c r="AP47" s="1"/>
      <c r="AQ47" s="1"/>
      <c r="AR47" s="1"/>
    </row>
    <row r="48" spans="2:44" ht="25.05" customHeight="1" x14ac:dyDescent="0.3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I48" s="1"/>
      <c r="AJ48" s="1"/>
      <c r="AK48" s="1"/>
      <c r="AL48" s="1"/>
      <c r="AM48" s="1"/>
      <c r="AN48" s="1"/>
      <c r="AO48" s="1"/>
      <c r="AP48" s="1"/>
      <c r="AQ48" s="1"/>
      <c r="AR48" s="1"/>
    </row>
    <row r="49" spans="2:44" ht="25.05" customHeight="1" x14ac:dyDescent="0.3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I49" s="1"/>
      <c r="AJ49" s="1"/>
      <c r="AK49" s="1"/>
      <c r="AL49" s="1"/>
      <c r="AM49" s="1"/>
      <c r="AN49" s="1"/>
      <c r="AO49" s="1"/>
      <c r="AP49" s="1"/>
      <c r="AQ49" s="1"/>
      <c r="AR49" s="1"/>
    </row>
    <row r="50" spans="2:44" ht="25.05" customHeight="1" x14ac:dyDescent="0.3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I50" s="1"/>
      <c r="AJ50" s="1"/>
      <c r="AK50" s="1"/>
      <c r="AL50" s="1"/>
      <c r="AM50" s="1"/>
      <c r="AN50" s="1"/>
      <c r="AO50" s="1"/>
      <c r="AP50" s="1"/>
      <c r="AQ50" s="1"/>
      <c r="AR50" s="1"/>
    </row>
    <row r="51" spans="2:44" ht="25.05" customHeight="1" x14ac:dyDescent="0.3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I51" s="1"/>
      <c r="AJ51" s="1"/>
      <c r="AK51" s="1"/>
      <c r="AL51" s="1"/>
      <c r="AM51" s="1"/>
      <c r="AN51" s="1"/>
      <c r="AO51" s="1"/>
      <c r="AP51" s="1"/>
      <c r="AQ51" s="1"/>
      <c r="AR51" s="1"/>
    </row>
    <row r="52" spans="2:44" ht="25.05" customHeight="1" x14ac:dyDescent="0.3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I52" s="1"/>
      <c r="AJ52" s="1"/>
      <c r="AK52" s="1"/>
      <c r="AL52" s="1"/>
      <c r="AM52" s="1"/>
      <c r="AN52" s="1"/>
      <c r="AO52" s="1"/>
      <c r="AP52" s="1"/>
      <c r="AQ52" s="1"/>
      <c r="AR52" s="1"/>
    </row>
    <row r="53" spans="2:44" ht="25.05" customHeight="1" x14ac:dyDescent="0.3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I53" s="1"/>
      <c r="AJ53" s="1"/>
      <c r="AK53" s="1"/>
      <c r="AL53" s="1"/>
      <c r="AM53" s="1"/>
      <c r="AN53" s="1"/>
      <c r="AO53" s="1"/>
      <c r="AP53" s="1"/>
      <c r="AQ53" s="1"/>
      <c r="AR53" s="1"/>
    </row>
    <row r="54" spans="2:44" ht="25.05" customHeight="1" x14ac:dyDescent="0.3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I54" s="1"/>
      <c r="AJ54" s="1"/>
      <c r="AK54" s="1"/>
      <c r="AL54" s="1"/>
      <c r="AM54" s="1"/>
      <c r="AN54" s="1"/>
      <c r="AO54" s="1"/>
      <c r="AP54" s="1"/>
      <c r="AQ54" s="1"/>
      <c r="AR54" s="1"/>
    </row>
    <row r="55" spans="2:44" ht="25.05" customHeight="1" x14ac:dyDescent="0.3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I55" s="1"/>
      <c r="AJ55" s="1"/>
      <c r="AK55" s="1"/>
      <c r="AL55" s="1"/>
      <c r="AM55" s="1"/>
      <c r="AN55" s="1"/>
      <c r="AO55" s="1"/>
      <c r="AP55" s="1"/>
      <c r="AQ55" s="1"/>
      <c r="AR55" s="1"/>
    </row>
    <row r="56" spans="2:44" ht="25.05" customHeight="1" x14ac:dyDescent="0.3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I56" s="1"/>
      <c r="AJ56" s="1"/>
      <c r="AK56" s="1"/>
      <c r="AL56" s="1"/>
      <c r="AM56" s="1"/>
      <c r="AN56" s="1"/>
      <c r="AO56" s="1"/>
      <c r="AP56" s="1"/>
      <c r="AQ56" s="1"/>
      <c r="AR56" s="1"/>
    </row>
    <row r="57" spans="2:44" ht="25.05" customHeight="1" x14ac:dyDescent="0.3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I57" s="1"/>
      <c r="AJ57" s="1"/>
      <c r="AK57" s="1"/>
      <c r="AL57" s="1"/>
      <c r="AM57" s="1"/>
      <c r="AN57" s="1"/>
      <c r="AO57" s="1"/>
      <c r="AP57" s="1"/>
      <c r="AQ57" s="1"/>
      <c r="AR57" s="1"/>
    </row>
    <row r="58" spans="2:44" ht="25.05" customHeight="1" x14ac:dyDescent="0.3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I58" s="1"/>
      <c r="AJ58" s="1"/>
      <c r="AK58" s="1"/>
      <c r="AL58" s="1"/>
      <c r="AM58" s="1"/>
      <c r="AN58" s="1"/>
      <c r="AO58" s="1"/>
      <c r="AP58" s="1"/>
      <c r="AQ58" s="1"/>
      <c r="AR58" s="1"/>
    </row>
    <row r="59" spans="2:44" ht="25.05" customHeight="1" x14ac:dyDescent="0.3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I59" s="1"/>
      <c r="AJ59" s="1"/>
      <c r="AK59" s="1"/>
      <c r="AL59" s="1"/>
      <c r="AM59" s="1"/>
      <c r="AN59" s="1"/>
      <c r="AO59" s="1"/>
      <c r="AP59" s="1"/>
      <c r="AQ59" s="1"/>
      <c r="AR59" s="1"/>
    </row>
    <row r="60" spans="2:44" ht="25.05" customHeight="1" x14ac:dyDescent="0.3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I60" s="1"/>
      <c r="AJ60" s="1"/>
      <c r="AK60" s="1"/>
      <c r="AL60" s="1"/>
      <c r="AM60" s="1"/>
      <c r="AN60" s="1"/>
      <c r="AO60" s="1"/>
      <c r="AP60" s="1"/>
      <c r="AQ60" s="1"/>
      <c r="AR60" s="1"/>
    </row>
    <row r="61" spans="2:44" ht="25.05" customHeight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I61" s="1"/>
      <c r="AJ61" s="1"/>
      <c r="AK61" s="1"/>
      <c r="AL61" s="1"/>
      <c r="AM61" s="1"/>
      <c r="AN61" s="1"/>
      <c r="AO61" s="1"/>
      <c r="AP61" s="1"/>
      <c r="AQ61" s="1"/>
      <c r="AR61" s="1"/>
    </row>
    <row r="62" spans="2:44" ht="25.05" customHeight="1" x14ac:dyDescent="0.3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I62" s="1"/>
      <c r="AJ62" s="1"/>
      <c r="AK62" s="1"/>
      <c r="AL62" s="1"/>
      <c r="AM62" s="1"/>
      <c r="AN62" s="1"/>
      <c r="AO62" s="1"/>
      <c r="AP62" s="1"/>
      <c r="AQ62" s="1"/>
      <c r="AR62" s="1"/>
    </row>
    <row r="63" spans="2:44" ht="25.05" customHeight="1" x14ac:dyDescent="0.3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I63" s="1"/>
      <c r="AJ63" s="1"/>
      <c r="AK63" s="1"/>
      <c r="AL63" s="1"/>
      <c r="AM63" s="1"/>
      <c r="AN63" s="1"/>
      <c r="AO63" s="1"/>
      <c r="AP63" s="1"/>
      <c r="AQ63" s="1"/>
      <c r="AR63" s="1"/>
    </row>
    <row r="64" spans="2:44" ht="25.05" customHeight="1" x14ac:dyDescent="0.3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I64" s="1"/>
      <c r="AJ64" s="1"/>
      <c r="AK64" s="1"/>
      <c r="AL64" s="1"/>
      <c r="AM64" s="1"/>
      <c r="AN64" s="1"/>
      <c r="AO64" s="1"/>
      <c r="AP64" s="1"/>
      <c r="AQ64" s="1"/>
      <c r="AR64" s="1"/>
    </row>
    <row r="65" spans="2:44" ht="25.05" customHeight="1" x14ac:dyDescent="0.3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I65" s="1"/>
      <c r="AJ65" s="1"/>
      <c r="AK65" s="1"/>
      <c r="AL65" s="1"/>
      <c r="AM65" s="1"/>
      <c r="AN65" s="1"/>
      <c r="AO65" s="1"/>
      <c r="AP65" s="1"/>
      <c r="AQ65" s="1"/>
      <c r="AR65" s="1"/>
    </row>
    <row r="66" spans="2:44" ht="25.05" customHeight="1" x14ac:dyDescent="0.3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I66" s="1"/>
      <c r="AJ66" s="1"/>
      <c r="AK66" s="1"/>
      <c r="AL66" s="1"/>
      <c r="AM66" s="1"/>
      <c r="AN66" s="1"/>
      <c r="AO66" s="1"/>
      <c r="AP66" s="1"/>
      <c r="AQ66" s="1"/>
      <c r="AR66" s="1"/>
    </row>
    <row r="67" spans="2:44" ht="25.05" customHeight="1" x14ac:dyDescent="0.3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I67" s="1"/>
      <c r="AJ67" s="1"/>
      <c r="AK67" s="1"/>
      <c r="AL67" s="1"/>
      <c r="AM67" s="1"/>
      <c r="AN67" s="1"/>
      <c r="AO67" s="1"/>
      <c r="AP67" s="1"/>
      <c r="AQ67" s="1"/>
      <c r="AR67" s="1"/>
    </row>
    <row r="68" spans="2:44" ht="25.05" customHeight="1" x14ac:dyDescent="0.3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I68" s="1"/>
      <c r="AJ68" s="1"/>
      <c r="AK68" s="1"/>
      <c r="AL68" s="1"/>
      <c r="AM68" s="1"/>
      <c r="AN68" s="1"/>
      <c r="AO68" s="1"/>
      <c r="AP68" s="1"/>
      <c r="AQ68" s="1"/>
      <c r="AR68" s="1"/>
    </row>
    <row r="69" spans="2:44" ht="25.05" customHeight="1" x14ac:dyDescent="0.3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I69" s="1"/>
      <c r="AJ69" s="1"/>
      <c r="AK69" s="1"/>
      <c r="AL69" s="1"/>
      <c r="AM69" s="1"/>
      <c r="AN69" s="1"/>
      <c r="AO69" s="1"/>
      <c r="AP69" s="1"/>
      <c r="AQ69" s="1"/>
      <c r="AR69" s="1"/>
    </row>
    <row r="70" spans="2:44" ht="25.05" customHeight="1" x14ac:dyDescent="0.3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I70" s="1"/>
      <c r="AJ70" s="1"/>
      <c r="AK70" s="1"/>
      <c r="AL70" s="1"/>
      <c r="AM70" s="1"/>
      <c r="AN70" s="1"/>
      <c r="AO70" s="1"/>
      <c r="AP70" s="1"/>
      <c r="AQ70" s="1"/>
      <c r="AR70" s="1"/>
    </row>
    <row r="71" spans="2:44" ht="25.05" customHeight="1" x14ac:dyDescent="0.3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I71" s="1"/>
      <c r="AJ71" s="1"/>
      <c r="AK71" s="1"/>
      <c r="AL71" s="1"/>
      <c r="AM71" s="1"/>
      <c r="AN71" s="1"/>
      <c r="AO71" s="1"/>
      <c r="AP71" s="1"/>
      <c r="AQ71" s="1"/>
      <c r="AR71" s="1"/>
    </row>
    <row r="72" spans="2:44" ht="25.05" customHeight="1" x14ac:dyDescent="0.3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I72" s="1"/>
      <c r="AJ72" s="1"/>
      <c r="AK72" s="1"/>
      <c r="AL72" s="1"/>
      <c r="AM72" s="1"/>
      <c r="AN72" s="1"/>
      <c r="AO72" s="1"/>
      <c r="AP72" s="1"/>
      <c r="AQ72" s="1"/>
      <c r="AR72" s="1"/>
    </row>
    <row r="73" spans="2:44" ht="25.05" customHeight="1" x14ac:dyDescent="0.3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I73" s="1"/>
      <c r="AJ73" s="1"/>
      <c r="AK73" s="1"/>
      <c r="AL73" s="1"/>
      <c r="AM73" s="1"/>
      <c r="AN73" s="1"/>
      <c r="AO73" s="1"/>
      <c r="AP73" s="1"/>
      <c r="AQ73" s="1"/>
      <c r="AR73" s="1"/>
    </row>
    <row r="74" spans="2:44" ht="25.05" customHeight="1" x14ac:dyDescent="0.3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I74" s="1"/>
      <c r="AJ74" s="1"/>
      <c r="AK74" s="1"/>
      <c r="AL74" s="1"/>
      <c r="AM74" s="1"/>
      <c r="AN74" s="1"/>
      <c r="AO74" s="1"/>
      <c r="AP74" s="1"/>
      <c r="AQ74" s="1"/>
      <c r="AR74" s="1"/>
    </row>
    <row r="75" spans="2:44" ht="25.05" customHeight="1" x14ac:dyDescent="0.3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I75" s="1"/>
      <c r="AJ75" s="1"/>
      <c r="AK75" s="1"/>
      <c r="AL75" s="1"/>
      <c r="AM75" s="1"/>
      <c r="AN75" s="1"/>
      <c r="AO75" s="1"/>
      <c r="AP75" s="1"/>
      <c r="AQ75" s="1"/>
      <c r="AR75" s="1"/>
    </row>
    <row r="76" spans="2:44" ht="25.05" customHeight="1" x14ac:dyDescent="0.3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I76" s="1"/>
      <c r="AJ76" s="1"/>
      <c r="AK76" s="1"/>
      <c r="AL76" s="1"/>
      <c r="AM76" s="1"/>
      <c r="AN76" s="1"/>
      <c r="AO76" s="1"/>
      <c r="AP76" s="1"/>
      <c r="AQ76" s="1"/>
      <c r="AR76" s="1"/>
    </row>
    <row r="77" spans="2:44" ht="25.05" customHeight="1" x14ac:dyDescent="0.3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I77" s="1"/>
      <c r="AJ77" s="1"/>
      <c r="AK77" s="1"/>
      <c r="AL77" s="1"/>
      <c r="AM77" s="1"/>
      <c r="AN77" s="1"/>
      <c r="AO77" s="1"/>
      <c r="AP77" s="1"/>
      <c r="AQ77" s="1"/>
      <c r="AR77" s="1"/>
    </row>
    <row r="78" spans="2:44" ht="25.05" customHeight="1" x14ac:dyDescent="0.3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I78" s="1"/>
      <c r="AJ78" s="1"/>
      <c r="AK78" s="1"/>
      <c r="AL78" s="1"/>
      <c r="AM78" s="1"/>
      <c r="AN78" s="1"/>
      <c r="AO78" s="1"/>
      <c r="AP78" s="1"/>
      <c r="AQ78" s="1"/>
      <c r="AR78" s="1"/>
    </row>
    <row r="79" spans="2:44" ht="25.05" customHeight="1" x14ac:dyDescent="0.3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I79" s="1"/>
      <c r="AJ79" s="1"/>
      <c r="AK79" s="1"/>
      <c r="AL79" s="1"/>
      <c r="AM79" s="1"/>
      <c r="AN79" s="1"/>
      <c r="AO79" s="1"/>
      <c r="AP79" s="1"/>
      <c r="AQ79" s="1"/>
      <c r="AR79" s="1"/>
    </row>
    <row r="80" spans="2:44" ht="25.05" customHeight="1" x14ac:dyDescent="0.3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I80" s="1"/>
      <c r="AJ80" s="1"/>
      <c r="AK80" s="1"/>
      <c r="AL80" s="1"/>
      <c r="AM80" s="1"/>
      <c r="AN80" s="1"/>
      <c r="AO80" s="1"/>
      <c r="AP80" s="1"/>
      <c r="AQ80" s="1"/>
      <c r="AR80" s="1"/>
    </row>
    <row r="81" spans="2:44" ht="25.05" customHeight="1" x14ac:dyDescent="0.3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I81" s="1"/>
      <c r="AJ81" s="1"/>
      <c r="AK81" s="1"/>
      <c r="AL81" s="1"/>
      <c r="AM81" s="1"/>
      <c r="AN81" s="1"/>
      <c r="AO81" s="1"/>
      <c r="AP81" s="1"/>
      <c r="AQ81" s="1"/>
      <c r="AR81" s="1"/>
    </row>
    <row r="82" spans="2:44" ht="25.05" customHeight="1" x14ac:dyDescent="0.3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I82" s="1"/>
      <c r="AJ82" s="1"/>
      <c r="AK82" s="1"/>
      <c r="AL82" s="1"/>
      <c r="AM82" s="1"/>
      <c r="AN82" s="1"/>
      <c r="AO82" s="1"/>
      <c r="AP82" s="1"/>
      <c r="AQ82" s="1"/>
      <c r="AR82" s="1"/>
    </row>
    <row r="83" spans="2:44" ht="25.05" customHeight="1" x14ac:dyDescent="0.3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I83" s="1"/>
      <c r="AJ83" s="1"/>
      <c r="AK83" s="1"/>
      <c r="AL83" s="1"/>
      <c r="AM83" s="1"/>
      <c r="AN83" s="1"/>
      <c r="AO83" s="1"/>
      <c r="AP83" s="1"/>
      <c r="AQ83" s="1"/>
      <c r="AR83" s="1"/>
    </row>
    <row r="84" spans="2:44" ht="25.05" customHeight="1" x14ac:dyDescent="0.3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I84" s="1"/>
      <c r="AJ84" s="1"/>
      <c r="AK84" s="1"/>
      <c r="AL84" s="1"/>
      <c r="AM84" s="1"/>
      <c r="AN84" s="1"/>
      <c r="AO84" s="1"/>
      <c r="AP84" s="1"/>
      <c r="AQ84" s="1"/>
      <c r="AR84" s="1"/>
    </row>
    <row r="85" spans="2:44" ht="25.05" customHeight="1" x14ac:dyDescent="0.3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I85" s="1"/>
      <c r="AJ85" s="1"/>
      <c r="AK85" s="1"/>
      <c r="AL85" s="1"/>
      <c r="AM85" s="1"/>
      <c r="AN85" s="1"/>
      <c r="AO85" s="1"/>
      <c r="AP85" s="1"/>
      <c r="AQ85" s="1"/>
      <c r="AR85" s="1"/>
    </row>
    <row r="86" spans="2:44" ht="25.05" customHeight="1" x14ac:dyDescent="0.3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I86" s="1"/>
      <c r="AJ86" s="1"/>
      <c r="AK86" s="1"/>
      <c r="AL86" s="1"/>
      <c r="AM86" s="1"/>
      <c r="AN86" s="1"/>
      <c r="AO86" s="1"/>
      <c r="AP86" s="1"/>
      <c r="AQ86" s="1"/>
      <c r="AR86" s="1"/>
    </row>
    <row r="87" spans="2:44" ht="25.05" customHeight="1" x14ac:dyDescent="0.3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I87" s="1"/>
      <c r="AJ87" s="1"/>
      <c r="AK87" s="1"/>
      <c r="AL87" s="1"/>
      <c r="AM87" s="1"/>
      <c r="AN87" s="1"/>
      <c r="AO87" s="1"/>
      <c r="AP87" s="1"/>
      <c r="AQ87" s="1"/>
      <c r="AR87" s="1"/>
    </row>
    <row r="88" spans="2:44" ht="25.05" customHeight="1" x14ac:dyDescent="0.3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I88" s="1"/>
      <c r="AJ88" s="1"/>
      <c r="AK88" s="1"/>
      <c r="AL88" s="1"/>
      <c r="AM88" s="1"/>
      <c r="AN88" s="1"/>
      <c r="AO88" s="1"/>
      <c r="AP88" s="1"/>
      <c r="AQ88" s="1"/>
      <c r="AR88" s="1"/>
    </row>
    <row r="89" spans="2:44" ht="25.05" customHeight="1" x14ac:dyDescent="0.3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I89" s="1"/>
      <c r="AJ89" s="1"/>
      <c r="AK89" s="1"/>
      <c r="AL89" s="1"/>
      <c r="AM89" s="1"/>
      <c r="AN89" s="1"/>
      <c r="AO89" s="1"/>
      <c r="AP89" s="1"/>
      <c r="AQ89" s="1"/>
      <c r="AR89" s="1"/>
    </row>
    <row r="90" spans="2:44" ht="25.05" customHeight="1" x14ac:dyDescent="0.3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I90" s="1"/>
      <c r="AJ90" s="1"/>
      <c r="AK90" s="1"/>
      <c r="AL90" s="1"/>
      <c r="AM90" s="1"/>
      <c r="AN90" s="1"/>
      <c r="AO90" s="1"/>
      <c r="AP90" s="1"/>
      <c r="AQ90" s="1"/>
      <c r="AR90" s="1"/>
    </row>
    <row r="91" spans="2:44" ht="25.05" customHeight="1" x14ac:dyDescent="0.3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I91" s="1"/>
      <c r="AJ91" s="1"/>
      <c r="AK91" s="1"/>
      <c r="AL91" s="1"/>
      <c r="AM91" s="1"/>
      <c r="AN91" s="1"/>
      <c r="AO91" s="1"/>
      <c r="AP91" s="1"/>
      <c r="AQ91" s="1"/>
      <c r="AR91" s="1"/>
    </row>
    <row r="92" spans="2:44" ht="25.05" customHeight="1" x14ac:dyDescent="0.3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I92" s="1"/>
      <c r="AJ92" s="1"/>
      <c r="AK92" s="1"/>
      <c r="AL92" s="1"/>
      <c r="AM92" s="1"/>
      <c r="AN92" s="1"/>
      <c r="AO92" s="1"/>
      <c r="AP92" s="1"/>
      <c r="AQ92" s="1"/>
      <c r="AR92" s="1"/>
    </row>
    <row r="93" spans="2:44" ht="25.05" customHeight="1" x14ac:dyDescent="0.3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I93" s="1"/>
      <c r="AJ93" s="1"/>
      <c r="AK93" s="1"/>
      <c r="AL93" s="1"/>
      <c r="AM93" s="1"/>
      <c r="AN93" s="1"/>
      <c r="AO93" s="1"/>
      <c r="AP93" s="1"/>
      <c r="AQ93" s="1"/>
      <c r="AR93" s="1"/>
    </row>
    <row r="94" spans="2:44" ht="25.05" customHeight="1" x14ac:dyDescent="0.3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I94" s="1"/>
      <c r="AJ94" s="1"/>
      <c r="AK94" s="1"/>
      <c r="AL94" s="1"/>
      <c r="AM94" s="1"/>
      <c r="AN94" s="1"/>
      <c r="AO94" s="1"/>
      <c r="AP94" s="1"/>
      <c r="AQ94" s="1"/>
      <c r="AR94" s="1"/>
    </row>
    <row r="95" spans="2:44" ht="25.05" customHeight="1" x14ac:dyDescent="0.3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I95" s="1"/>
      <c r="AJ95" s="1"/>
      <c r="AK95" s="1"/>
      <c r="AL95" s="1"/>
      <c r="AM95" s="1"/>
      <c r="AN95" s="1"/>
      <c r="AO95" s="1"/>
      <c r="AP95" s="1"/>
      <c r="AQ95" s="1"/>
      <c r="AR95" s="1"/>
    </row>
    <row r="96" spans="2:44" ht="25.05" customHeight="1" x14ac:dyDescent="0.3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I96" s="1"/>
      <c r="AJ96" s="1"/>
      <c r="AK96" s="1"/>
      <c r="AL96" s="1"/>
      <c r="AM96" s="1"/>
      <c r="AN96" s="1"/>
      <c r="AO96" s="1"/>
      <c r="AP96" s="1"/>
      <c r="AQ96" s="1"/>
      <c r="AR96" s="1"/>
    </row>
    <row r="97" spans="2:44" ht="25.05" customHeight="1" x14ac:dyDescent="0.3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I97" s="1"/>
      <c r="AJ97" s="1"/>
      <c r="AK97" s="1"/>
      <c r="AL97" s="1"/>
      <c r="AM97" s="1"/>
      <c r="AN97" s="1"/>
      <c r="AO97" s="1"/>
      <c r="AP97" s="1"/>
      <c r="AQ97" s="1"/>
      <c r="AR97" s="1"/>
    </row>
    <row r="98" spans="2:44" ht="25.05" customHeight="1" x14ac:dyDescent="0.3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I98" s="1"/>
      <c r="AJ98" s="1"/>
      <c r="AK98" s="1"/>
      <c r="AL98" s="1"/>
      <c r="AM98" s="1"/>
      <c r="AN98" s="1"/>
      <c r="AO98" s="1"/>
      <c r="AP98" s="1"/>
      <c r="AQ98" s="1"/>
      <c r="AR98" s="1"/>
    </row>
    <row r="99" spans="2:44" ht="25.05" customHeight="1" x14ac:dyDescent="0.3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I99" s="1"/>
      <c r="AJ99" s="1"/>
      <c r="AK99" s="1"/>
      <c r="AL99" s="1"/>
      <c r="AM99" s="1"/>
      <c r="AN99" s="1"/>
      <c r="AO99" s="1"/>
      <c r="AP99" s="1"/>
      <c r="AQ99" s="1"/>
      <c r="AR99" s="1"/>
    </row>
    <row r="100" spans="2:44" ht="25.05" customHeight="1" x14ac:dyDescent="0.3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</row>
    <row r="101" spans="2:44" ht="25.05" customHeight="1" x14ac:dyDescent="0.3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</row>
    <row r="102" spans="2:44" ht="25.05" customHeight="1" x14ac:dyDescent="0.3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</row>
    <row r="103" spans="2:44" ht="25.05" customHeight="1" x14ac:dyDescent="0.3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</row>
    <row r="104" spans="2:44" ht="25.05" customHeight="1" x14ac:dyDescent="0.3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</row>
    <row r="105" spans="2:44" ht="25.05" customHeight="1" x14ac:dyDescent="0.3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</row>
    <row r="106" spans="2:44" ht="25.05" customHeight="1" x14ac:dyDescent="0.3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</row>
    <row r="107" spans="2:44" ht="25.05" customHeight="1" x14ac:dyDescent="0.3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</row>
    <row r="108" spans="2:44" ht="25.05" customHeight="1" x14ac:dyDescent="0.3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K108" s="1"/>
      <c r="AL108" s="1"/>
      <c r="AM108" s="1"/>
      <c r="AN108" s="1"/>
      <c r="AO108" s="1"/>
      <c r="AP108" s="1"/>
      <c r="AQ108" s="1"/>
      <c r="AR108" s="1"/>
    </row>
    <row r="109" spans="2:44" ht="25.05" customHeight="1" x14ac:dyDescent="0.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K109" s="1"/>
      <c r="AL109" s="1"/>
      <c r="AM109" s="1"/>
      <c r="AN109" s="1"/>
      <c r="AO109" s="1"/>
      <c r="AP109" s="1"/>
      <c r="AQ109" s="1"/>
      <c r="AR109" s="1"/>
    </row>
  </sheetData>
  <sheetProtection selectLockedCells="1"/>
  <mergeCells count="22">
    <mergeCell ref="G33:H33"/>
    <mergeCell ref="G34:H34"/>
    <mergeCell ref="G35:H35"/>
    <mergeCell ref="G36:H36"/>
    <mergeCell ref="G27:H27"/>
    <mergeCell ref="G28:H28"/>
    <mergeCell ref="G29:H29"/>
    <mergeCell ref="G30:H30"/>
    <mergeCell ref="G31:H31"/>
    <mergeCell ref="G32:H32"/>
    <mergeCell ref="B27:F27"/>
    <mergeCell ref="B28:F28"/>
    <mergeCell ref="B29:F29"/>
    <mergeCell ref="B30:F30"/>
    <mergeCell ref="B31:F31"/>
    <mergeCell ref="B32:F32"/>
    <mergeCell ref="B33:F33"/>
    <mergeCell ref="B34:F34"/>
    <mergeCell ref="B35:F35"/>
    <mergeCell ref="B36:F36"/>
    <mergeCell ref="C2:AG3"/>
    <mergeCell ref="B4:B5"/>
  </mergeCells>
  <phoneticPr fontId="14" type="noConversion"/>
  <conditionalFormatting sqref="C2">
    <cfRule type="top10" dxfId="9" priority="10" rank="10"/>
  </conditionalFormatting>
  <conditionalFormatting sqref="C6:AG23">
    <cfRule type="beginsWith" dxfId="8" priority="3" operator="beginsWith" text="ONC">
      <formula>LEFT(C6,LEN("ONC"))="ONC"</formula>
    </cfRule>
    <cfRule type="beginsWith" dxfId="7" priority="4" operator="beginsWith" text="OC">
      <formula>LEFT(C6,LEN("OC"))="OC"</formula>
    </cfRule>
    <cfRule type="beginsWith" dxfId="6" priority="5" operator="beginsWith" text="S">
      <formula>LEFT(C6,1)="S"</formula>
    </cfRule>
    <cfRule type="beginsWith" dxfId="5" priority="6" operator="beginsWith" text="L">
      <formula>LEFT(C6,1)="L"</formula>
    </cfRule>
    <cfRule type="beginsWith" dxfId="4" priority="7" operator="beginsWith" text="MP">
      <formula>LEFT(C6,LEN("MP"))="MP"</formula>
    </cfRule>
    <cfRule type="beginsWith" dxfId="3" priority="8" operator="beginsWith" text="P">
      <formula>LEFT(C6,LEN("P"))="P"</formula>
    </cfRule>
    <cfRule type="beginsWith" dxfId="2" priority="9" operator="beginsWith" text="O">
      <formula>LEFT(C6,LEN("O"))="O"</formula>
    </cfRule>
  </conditionalFormatting>
  <conditionalFormatting sqref="C4:AG17 C19:AG23">
    <cfRule type="expression" dxfId="1" priority="1">
      <formula>COUNTIF(_Feries,C$5)</formula>
    </cfRule>
    <cfRule type="expression" dxfId="0" priority="2">
      <formula>WEEKDAY(C$5,2)&gt;5</formula>
    </cfRule>
  </conditionalFormatting>
  <dataValidations count="1">
    <dataValidation type="list" allowBlank="1" showInputMessage="1" showErrorMessage="1" sqref="B3" xr:uid="{BBCEB239-2C1F-4475-B958-560BFC9AD35D}">
      <formula1>l_Mois</formula1>
    </dataValidation>
  </dataValidations>
  <printOptions horizontalCentered="1" verticalCentered="1"/>
  <pageMargins left="0" right="0" top="0" bottom="0" header="0" footer="0"/>
  <pageSetup scale="6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print="0" autoPict="0">
                <anchor moveWithCells="1">
                  <from>
                    <xdr:col>1</xdr:col>
                    <xdr:colOff>1158240</xdr:colOff>
                    <xdr:row>1</xdr:row>
                    <xdr:rowOff>30480</xdr:rowOff>
                  </from>
                  <to>
                    <xdr:col>1</xdr:col>
                    <xdr:colOff>1409700</xdr:colOff>
                    <xdr:row>1</xdr:row>
                    <xdr:rowOff>281940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E8997-6992-450B-BC3E-14C59449E235}">
  <sheetPr codeName="Feuil3"/>
  <dimension ref="B2:F10"/>
  <sheetViews>
    <sheetView showGridLines="0" workbookViewId="0">
      <selection activeCell="F12" sqref="F12"/>
    </sheetView>
  </sheetViews>
  <sheetFormatPr baseColWidth="10" defaultRowHeight="14.4" x14ac:dyDescent="0.3"/>
  <cols>
    <col min="1" max="1" width="2.77734375" customWidth="1"/>
    <col min="2" max="2" width="12.77734375" customWidth="1"/>
    <col min="3" max="3" width="29.77734375" customWidth="1"/>
    <col min="4" max="5" width="11.77734375" customWidth="1"/>
    <col min="6" max="6" width="8.77734375" customWidth="1"/>
    <col min="8" max="8" width="2.77734375" customWidth="1"/>
  </cols>
  <sheetData>
    <row r="2" spans="2:6" x14ac:dyDescent="0.3">
      <c r="B2" s="7" t="s">
        <v>27</v>
      </c>
      <c r="C2" s="7" t="s">
        <v>53</v>
      </c>
      <c r="D2" s="8" t="s">
        <v>51</v>
      </c>
      <c r="E2" s="8" t="s">
        <v>52</v>
      </c>
      <c r="F2" s="7" t="s">
        <v>1</v>
      </c>
    </row>
    <row r="3" spans="2:6" x14ac:dyDescent="0.3">
      <c r="B3" s="7" t="s">
        <v>28</v>
      </c>
      <c r="C3" s="7" t="s">
        <v>5</v>
      </c>
      <c r="D3" s="9">
        <v>44564</v>
      </c>
      <c r="E3" s="9">
        <v>44564</v>
      </c>
      <c r="F3" s="7" t="str">
        <f>IF(t_Absence[[#This Row],[Employé]]&lt;&gt;"",INDEX(t_Type_Absence[Code],MATCH(t_Absence[[#This Row],[Motif absence]],t_Type_Absence[Absence type],0)),"")</f>
        <v>L</v>
      </c>
    </row>
    <row r="4" spans="2:6" x14ac:dyDescent="0.3">
      <c r="B4" s="7" t="s">
        <v>28</v>
      </c>
      <c r="C4" s="7" t="s">
        <v>26</v>
      </c>
      <c r="D4" s="9">
        <v>44571</v>
      </c>
      <c r="E4" s="9">
        <v>44571</v>
      </c>
      <c r="F4" s="7" t="str">
        <f>IF(t_Absence[[#This Row],[Employé]]&lt;&gt;"",INDEX(t_Type_Absence[Code],MATCH(t_Absence[[#This Row],[Motif absence]],t_Type_Absence[Absence type],0)),"")</f>
        <v>S</v>
      </c>
    </row>
    <row r="5" spans="2:6" x14ac:dyDescent="0.3">
      <c r="B5" s="7" t="s">
        <v>28</v>
      </c>
      <c r="C5" s="7" t="s">
        <v>13</v>
      </c>
      <c r="D5" s="9">
        <v>44578</v>
      </c>
      <c r="E5" s="9">
        <v>44578</v>
      </c>
      <c r="F5" s="7" t="str">
        <f>IF(t_Absence[[#This Row],[Employé]]&lt;&gt;"",INDEX(t_Type_Absence[Code],MATCH(t_Absence[[#This Row],[Motif absence]],t_Type_Absence[Absence type],0)),"")</f>
        <v>P</v>
      </c>
    </row>
    <row r="6" spans="2:6" x14ac:dyDescent="0.3">
      <c r="B6" s="7" t="s">
        <v>29</v>
      </c>
      <c r="C6" s="7" t="s">
        <v>5</v>
      </c>
      <c r="D6" s="9">
        <v>44564</v>
      </c>
      <c r="E6" s="9">
        <v>44564</v>
      </c>
      <c r="F6" s="7" t="str">
        <f>IF(t_Absence[[#This Row],[Employé]]&lt;&gt;"",INDEX(t_Type_Absence[Code],MATCH(t_Absence[[#This Row],[Motif absence]],t_Type_Absence[Absence type],0)),"")</f>
        <v>L</v>
      </c>
    </row>
    <row r="7" spans="2:6" x14ac:dyDescent="0.3">
      <c r="B7" s="7" t="s">
        <v>30</v>
      </c>
      <c r="C7" s="7" t="s">
        <v>16</v>
      </c>
      <c r="D7" s="9">
        <v>44564</v>
      </c>
      <c r="E7" s="9">
        <v>44564</v>
      </c>
      <c r="F7" s="7" t="str">
        <f>IF(t_Absence[[#This Row],[Employé]]&lt;&gt;"",INDEX(t_Type_Absence[Code],MATCH(t_Absence[[#This Row],[Motif absence]],t_Type_Absence[Absence type],0)),"")</f>
        <v>OC</v>
      </c>
    </row>
    <row r="8" spans="2:6" x14ac:dyDescent="0.3">
      <c r="B8" s="7" t="s">
        <v>30</v>
      </c>
      <c r="C8" s="7" t="s">
        <v>5</v>
      </c>
      <c r="D8" s="9">
        <v>44566</v>
      </c>
      <c r="E8" s="9">
        <v>44566</v>
      </c>
      <c r="F8" s="7" t="str">
        <f>IF(t_Absence[[#This Row],[Employé]]&lt;&gt;"",INDEX(t_Type_Absence[Code],MATCH(t_Absence[[#This Row],[Motif absence]],t_Type_Absence[Absence type],0)),"")</f>
        <v>L</v>
      </c>
    </row>
    <row r="9" spans="2:6" x14ac:dyDescent="0.3">
      <c r="B9" s="7" t="s">
        <v>31</v>
      </c>
      <c r="C9" s="7" t="s">
        <v>17</v>
      </c>
      <c r="D9" s="9">
        <v>44567</v>
      </c>
      <c r="E9" s="9">
        <v>44567</v>
      </c>
      <c r="F9" s="7" t="str">
        <f>IF(t_Absence[[#This Row],[Employé]]&lt;&gt;"",INDEX(t_Type_Absence[Code],MATCH(t_Absence[[#This Row],[Motif absence]],t_Type_Absence[Absence type],0)),"")</f>
        <v>ONC</v>
      </c>
    </row>
    <row r="10" spans="2:6" x14ac:dyDescent="0.3">
      <c r="B10" s="7" t="s">
        <v>31</v>
      </c>
      <c r="C10" s="7" t="s">
        <v>14</v>
      </c>
      <c r="D10" s="9">
        <v>44571</v>
      </c>
      <c r="E10" s="9">
        <v>44571</v>
      </c>
      <c r="F10" s="7" t="str">
        <f>IF(t_Absence[[#This Row],[Employé]]&lt;&gt;"",INDEX(t_Type_Absence[Code],MATCH(t_Absence[[#This Row],[Motif absence]],t_Type_Absence[Absence type],0)),"")</f>
        <v>O</v>
      </c>
    </row>
  </sheetData>
  <sheetProtection sheet="1" objects="1" scenarios="1" selectLockedCells="1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CA7EB-F476-43B1-A8FA-A3AE0AA25C3E}">
  <sheetPr codeName="Feuil2"/>
  <dimension ref="B2:J15"/>
  <sheetViews>
    <sheetView showGridLines="0" workbookViewId="0">
      <selection activeCell="M10" sqref="M10"/>
    </sheetView>
  </sheetViews>
  <sheetFormatPr baseColWidth="10" defaultRowHeight="14.4" x14ac:dyDescent="0.3"/>
  <cols>
    <col min="1" max="1" width="2.77734375" customWidth="1"/>
    <col min="2" max="2" width="11.77734375" customWidth="1"/>
    <col min="3" max="3" width="2.77734375" customWidth="1"/>
    <col min="4" max="4" width="18.77734375" customWidth="1"/>
    <col min="5" max="5" width="11.77734375" customWidth="1"/>
    <col min="6" max="6" width="2.77734375" customWidth="1"/>
    <col min="7" max="7" width="12.77734375" customWidth="1"/>
    <col min="8" max="8" width="2.77734375" customWidth="1"/>
    <col min="9" max="9" width="7.77734375" customWidth="1"/>
    <col min="10" max="10" width="28.77734375" customWidth="1"/>
    <col min="11" max="11" width="2.77734375" customWidth="1"/>
  </cols>
  <sheetData>
    <row r="2" spans="2:10" x14ac:dyDescent="0.3">
      <c r="B2" s="7" t="s">
        <v>38</v>
      </c>
      <c r="D2" s="7" t="s">
        <v>54</v>
      </c>
      <c r="E2" s="8" t="s">
        <v>55</v>
      </c>
      <c r="G2" s="7" t="s">
        <v>27</v>
      </c>
      <c r="I2" s="7" t="s">
        <v>1</v>
      </c>
      <c r="J2" s="7" t="s">
        <v>0</v>
      </c>
    </row>
    <row r="3" spans="2:10" x14ac:dyDescent="0.3">
      <c r="B3" s="7" t="s">
        <v>39</v>
      </c>
      <c r="D3" s="7" t="s">
        <v>56</v>
      </c>
      <c r="E3" s="9">
        <f>DATE(_Annee,1,1)</f>
        <v>44562</v>
      </c>
      <c r="G3" s="7" t="s">
        <v>28</v>
      </c>
      <c r="I3" s="7" t="s">
        <v>2</v>
      </c>
      <c r="J3" s="7" t="s">
        <v>5</v>
      </c>
    </row>
    <row r="4" spans="2:10" x14ac:dyDescent="0.3">
      <c r="B4" s="7" t="s">
        <v>40</v>
      </c>
      <c r="D4" s="7" t="s">
        <v>57</v>
      </c>
      <c r="E4" s="9">
        <f>FLOOR(DAY(MINUTE(_Annee/38)/2+56)&amp;"/5/"&amp;_Annee,7)-34</f>
        <v>44668</v>
      </c>
      <c r="G4" s="7" t="s">
        <v>29</v>
      </c>
      <c r="I4" s="7" t="s">
        <v>7</v>
      </c>
      <c r="J4" s="7" t="s">
        <v>6</v>
      </c>
    </row>
    <row r="5" spans="2:10" x14ac:dyDescent="0.3">
      <c r="B5" s="7" t="s">
        <v>41</v>
      </c>
      <c r="D5" s="7" t="s">
        <v>58</v>
      </c>
      <c r="E5" s="9">
        <f>E4+1</f>
        <v>44669</v>
      </c>
      <c r="G5" s="7" t="s">
        <v>30</v>
      </c>
      <c r="I5" s="7" t="s">
        <v>9</v>
      </c>
      <c r="J5" s="7" t="s">
        <v>8</v>
      </c>
    </row>
    <row r="6" spans="2:10" x14ac:dyDescent="0.3">
      <c r="B6" s="7" t="s">
        <v>42</v>
      </c>
      <c r="D6" s="7" t="s">
        <v>59</v>
      </c>
      <c r="E6" s="9">
        <f>DATE(_Annee,5,1)</f>
        <v>44682</v>
      </c>
      <c r="G6" s="7" t="s">
        <v>31</v>
      </c>
      <c r="I6" s="7" t="s">
        <v>3</v>
      </c>
      <c r="J6" s="7" t="s">
        <v>26</v>
      </c>
    </row>
    <row r="7" spans="2:10" x14ac:dyDescent="0.3">
      <c r="B7" s="7" t="s">
        <v>43</v>
      </c>
      <c r="D7" s="7" t="s">
        <v>60</v>
      </c>
      <c r="E7" s="9">
        <f>DATE(_Annee,5,8)</f>
        <v>44689</v>
      </c>
      <c r="G7" s="7" t="s">
        <v>32</v>
      </c>
      <c r="I7" s="7" t="s">
        <v>12</v>
      </c>
      <c r="J7" s="7" t="s">
        <v>11</v>
      </c>
    </row>
    <row r="8" spans="2:10" x14ac:dyDescent="0.3">
      <c r="B8" s="7" t="s">
        <v>44</v>
      </c>
      <c r="D8" s="7" t="s">
        <v>61</v>
      </c>
      <c r="E8" s="9">
        <f>E4+39</f>
        <v>44707</v>
      </c>
      <c r="G8" s="7" t="s">
        <v>33</v>
      </c>
      <c r="I8" s="7" t="s">
        <v>4</v>
      </c>
      <c r="J8" s="7" t="s">
        <v>13</v>
      </c>
    </row>
    <row r="9" spans="2:10" x14ac:dyDescent="0.3">
      <c r="B9" s="7" t="s">
        <v>45</v>
      </c>
      <c r="D9" s="7" t="s">
        <v>62</v>
      </c>
      <c r="E9" s="9">
        <f>E4+49</f>
        <v>44717</v>
      </c>
      <c r="G9" s="7" t="s">
        <v>34</v>
      </c>
      <c r="I9" s="7" t="s">
        <v>15</v>
      </c>
      <c r="J9" s="7" t="s">
        <v>14</v>
      </c>
    </row>
    <row r="10" spans="2:10" x14ac:dyDescent="0.3">
      <c r="B10" s="7" t="s">
        <v>46</v>
      </c>
      <c r="D10" s="7" t="s">
        <v>63</v>
      </c>
      <c r="E10" s="9">
        <f>E4+50</f>
        <v>44718</v>
      </c>
      <c r="G10" s="7" t="s">
        <v>35</v>
      </c>
      <c r="I10" s="7" t="s">
        <v>10</v>
      </c>
      <c r="J10" s="7" t="s">
        <v>16</v>
      </c>
    </row>
    <row r="11" spans="2:10" x14ac:dyDescent="0.3">
      <c r="B11" s="7" t="s">
        <v>47</v>
      </c>
      <c r="D11" s="7" t="s">
        <v>64</v>
      </c>
      <c r="E11" s="9">
        <f>DATE(_Annee,7,14)</f>
        <v>44756</v>
      </c>
      <c r="G11" s="7" t="s">
        <v>36</v>
      </c>
      <c r="I11" s="7" t="s">
        <v>18</v>
      </c>
      <c r="J11" s="7" t="s">
        <v>17</v>
      </c>
    </row>
    <row r="12" spans="2:10" x14ac:dyDescent="0.3">
      <c r="B12" s="7" t="s">
        <v>48</v>
      </c>
      <c r="D12" s="7" t="s">
        <v>65</v>
      </c>
      <c r="E12" s="9">
        <f>DATE(_Annee,8,15)</f>
        <v>44788</v>
      </c>
      <c r="G12" s="7" t="s">
        <v>37</v>
      </c>
    </row>
    <row r="13" spans="2:10" x14ac:dyDescent="0.3">
      <c r="B13" s="7" t="s">
        <v>49</v>
      </c>
      <c r="D13" s="7" t="s">
        <v>66</v>
      </c>
      <c r="E13" s="9">
        <f>DATE(_Annee,11,1)</f>
        <v>44866</v>
      </c>
    </row>
    <row r="14" spans="2:10" x14ac:dyDescent="0.3">
      <c r="B14" s="7" t="s">
        <v>50</v>
      </c>
      <c r="D14" s="7" t="s">
        <v>67</v>
      </c>
      <c r="E14" s="9">
        <f>DATE(_Annee,11,11)</f>
        <v>44876</v>
      </c>
    </row>
    <row r="15" spans="2:10" x14ac:dyDescent="0.3">
      <c r="D15" s="7" t="s">
        <v>68</v>
      </c>
      <c r="E15" s="9">
        <f>DATE(_Annee,12,25)</f>
        <v>44920</v>
      </c>
    </row>
  </sheetData>
  <phoneticPr fontId="14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Planning</vt:lpstr>
      <vt:lpstr>Absences</vt:lpstr>
      <vt:lpstr>Paramètres</vt:lpstr>
      <vt:lpstr>_Annee</vt:lpstr>
      <vt:lpstr>_Feries</vt:lpstr>
      <vt:lpstr>_Mois</vt:lpstr>
      <vt:lpstr>l_Code_Absence</vt:lpstr>
      <vt:lpstr>l_Employe</vt:lpstr>
      <vt:lpstr>l_Mois</vt:lpstr>
      <vt:lpstr>l_Type_Absence</vt:lpstr>
      <vt:lpstr>Week1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Jalloul, Sammy (NEH Belgium CSC)</dc:creator>
  <cp:lastModifiedBy>JoDan</cp:lastModifiedBy>
  <cp:lastPrinted>2022-03-27T01:32:11Z</cp:lastPrinted>
  <dcterms:created xsi:type="dcterms:W3CDTF">2022-03-17T22:54:39Z</dcterms:created>
  <dcterms:modified xsi:type="dcterms:W3CDTF">2022-03-27T01:34:12Z</dcterms:modified>
</cp:coreProperties>
</file>