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71C41840-D51C-4223-89FE-35B15397CAC0}" xr6:coauthVersionLast="47" xr6:coauthVersionMax="47" xr10:uidLastSave="{00000000-0000-0000-0000-000000000000}"/>
  <bookViews>
    <workbookView xWindow="-108" yWindow="-108" windowWidth="23256" windowHeight="12576" xr2:uid="{CA3E4767-E43F-4245-8DB0-7D1C2C0B60A1}"/>
  </bookViews>
  <sheets>
    <sheet name="GRDV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5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L2" i="1"/>
  <c r="P2" i="1" l="1"/>
  <c r="R2" i="1" s="1"/>
  <c r="N2" i="1"/>
  <c r="Q2" i="1" s="1"/>
</calcChain>
</file>

<file path=xl/sharedStrings.xml><?xml version="1.0" encoding="utf-8"?>
<sst xmlns="http://schemas.openxmlformats.org/spreadsheetml/2006/main" count="178" uniqueCount="53">
  <si>
    <t xml:space="preserve">Code </t>
  </si>
  <si>
    <t>Debrief</t>
  </si>
  <si>
    <t>Date RDV</t>
  </si>
  <si>
    <t>Technicien</t>
  </si>
  <si>
    <t>Zone</t>
  </si>
  <si>
    <t>Secteur</t>
  </si>
  <si>
    <t>Infra</t>
  </si>
  <si>
    <t>Synchro</t>
  </si>
  <si>
    <t>Famille echecs</t>
  </si>
  <si>
    <t>Sem</t>
  </si>
  <si>
    <t>Mois</t>
  </si>
  <si>
    <t>Total inter</t>
  </si>
  <si>
    <t>Total OK</t>
  </si>
  <si>
    <t>Total NOK</t>
  </si>
  <si>
    <t>% OK</t>
  </si>
  <si>
    <t>% NOK</t>
  </si>
  <si>
    <t>Raccordement avec synchro</t>
  </si>
  <si>
    <t>T1</t>
  </si>
  <si>
    <t>RIP</t>
  </si>
  <si>
    <t>44 LOIRE-ATLANTIQUE - HERIC RIP LOAN</t>
  </si>
  <si>
    <t>POTEAU</t>
  </si>
  <si>
    <t>OK</t>
  </si>
  <si>
    <t>Raccordée OK</t>
  </si>
  <si>
    <t>S1</t>
  </si>
  <si>
    <t>FEVRIER</t>
  </si>
  <si>
    <t>T2</t>
  </si>
  <si>
    <t>44 LOIRE-ATLANTIQUE - CHATEAUBRIANT RIP LOAN</t>
  </si>
  <si>
    <t>CHAMBRE</t>
  </si>
  <si>
    <t>Client absent</t>
  </si>
  <si>
    <t>T3</t>
  </si>
  <si>
    <t>NOK</t>
  </si>
  <si>
    <t>Echecs Client</t>
  </si>
  <si>
    <t>S2</t>
  </si>
  <si>
    <t>T4</t>
  </si>
  <si>
    <t>T5</t>
  </si>
  <si>
    <t>T6</t>
  </si>
  <si>
    <t>ZMD</t>
  </si>
  <si>
    <t>29 Finistere ZMD - Douarnenez</t>
  </si>
  <si>
    <t>S3</t>
  </si>
  <si>
    <t>T7</t>
  </si>
  <si>
    <t>29 Finistere ZMD - Brest</t>
  </si>
  <si>
    <t>STANDARD</t>
  </si>
  <si>
    <t>T8</t>
  </si>
  <si>
    <t>S4</t>
  </si>
  <si>
    <t>T9</t>
  </si>
  <si>
    <t>T10</t>
  </si>
  <si>
    <t>S5</t>
  </si>
  <si>
    <t>T11</t>
  </si>
  <si>
    <t>44 LOIRE-ATLANTIQUE - PONTCHATEAU RIP LOAN</t>
  </si>
  <si>
    <t>S6</t>
  </si>
  <si>
    <t>S7</t>
  </si>
  <si>
    <t>Echecs autre</t>
  </si>
  <si>
    <t>Echec infra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</si>
</sst>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2" fillId="0" borderId="4" xfId="0" applyFont="1" applyBorder="1" applyAlignment="1">
      <alignment horizontal="left" vertical="center"/>
    </xf>
    <xf numFmtId="22" fontId="2" fillId="0" borderId="4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3" fillId="3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9" fontId="0" fillId="0" borderId="4" xfId="0" applyNumberFormat="1" applyBorder="1" applyAlignment="1">
      <alignment horizontal="center"/>
    </xf>
    <xf numFmtId="9" fontId="0" fillId="0" borderId="4" xfId="0" applyNumberFormat="1" applyBorder="1" applyAlignment="1">
      <alignment horizontal="center" vertical="center"/>
    </xf>
    <xf numFmtId="0" fontId="5" fillId="4" borderId="0" xfId="0" applyFont="1" applyFill="1" applyBorder="1" applyAlignment="1">
      <alignment horizontal="center"/>
    </xf>
    <xf numFmtId="0" fontId="4" fillId="4" borderId="0" xfId="0" applyFont="1" applyFill="1" applyBorder="1"/>
    <xf numFmtId="0" fontId="0" fillId="0" borderId="0" xfId="0" applyBorder="1"/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00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7" formatCode="dd/mm/yyyy\ hh:mm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66FFFF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AB4188-C097-4211-9A1A-2358DAFD4BDE}" name="GRDV" displayName="GRDV" ref="A4:K22" totalsRowShown="0" headerRowDxfId="12" headerRowBorderDxfId="11">
  <autoFilter ref="A4:K22" xr:uid="{7BAB4188-C097-4211-9A1A-2358DAFD4BDE}"/>
  <tableColumns count="11">
    <tableColumn id="1" xr3:uid="{B9A76695-6C84-409D-826F-A9B185A733A1}" name="Code " dataDxfId="10"/>
    <tableColumn id="2" xr3:uid="{70783AC1-D99E-40B6-854E-C432E27FEB82}" name="Debrief" dataDxfId="9"/>
    <tableColumn id="3" xr3:uid="{DB8FCE08-C189-4E43-B99E-CF802D2425BC}" name="Date RDV" dataDxfId="8"/>
    <tableColumn id="4" xr3:uid="{BA7DBCA6-C07E-41F8-B3B9-D60CA29F6B28}" name="Technicien" dataDxfId="7"/>
    <tableColumn id="5" xr3:uid="{85236CD2-BB40-4FBF-BDEC-CB28A32AF0BA}" name="Zone" dataDxfId="6"/>
    <tableColumn id="6" xr3:uid="{2B0A6008-AB92-4993-A5E1-287015BA6095}" name="Secteur" dataDxfId="5"/>
    <tableColumn id="7" xr3:uid="{6DD03D54-4EAF-4177-B909-D2D9E6A9D28B}" name="Infra" dataDxfId="4"/>
    <tableColumn id="8" xr3:uid="{BF781696-4086-4526-980C-408B14376D14}" name="Synchro" dataDxfId="3"/>
    <tableColumn id="9" xr3:uid="{88C667AB-BDB1-4C25-8319-34EE2D1AB5EF}" name="Famille echecs" dataDxfId="2"/>
    <tableColumn id="10" xr3:uid="{8F86C158-E6AF-4B5F-9F39-5DB94366F08E}" name="Sem" dataDxfId="1"/>
    <tableColumn id="11" xr3:uid="{B0770EE1-0B3F-4847-9DA3-BE74C32A774E}" name="Moi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34B8-D3E0-4075-A0A8-0CEB2B51EE7F}">
  <sheetPr codeName="Feuil1"/>
  <dimension ref="A1:R22"/>
  <sheetViews>
    <sheetView showGridLines="0" tabSelected="1" topLeftCell="D1" workbookViewId="0">
      <selection activeCell="S9" sqref="S9"/>
    </sheetView>
  </sheetViews>
  <sheetFormatPr baseColWidth="10" defaultRowHeight="14.4" outlineLevelCol="1" x14ac:dyDescent="0.3"/>
  <cols>
    <col min="1" max="1" width="8.6640625" customWidth="1"/>
    <col min="2" max="2" width="24.6640625" customWidth="1"/>
    <col min="3" max="3" width="16.5546875" customWidth="1"/>
    <col min="4" max="4" width="13.5546875" customWidth="1"/>
    <col min="5" max="5" width="8.109375" customWidth="1"/>
    <col min="6" max="6" width="44.109375" customWidth="1"/>
    <col min="8" max="8" width="11.109375" customWidth="1"/>
    <col min="9" max="9" width="17" customWidth="1"/>
    <col min="12" max="12" width="13.44140625" customWidth="1"/>
    <col min="13" max="13" width="0" hidden="1" customWidth="1" outlineLevel="1"/>
    <col min="14" max="14" width="12.109375" customWidth="1" collapsed="1"/>
    <col min="15" max="15" width="12.109375" hidden="1" customWidth="1" outlineLevel="1"/>
    <col min="16" max="16" width="13.109375" customWidth="1" collapsed="1"/>
  </cols>
  <sheetData>
    <row r="1" spans="1:18" ht="15.6" x14ac:dyDescent="0.3">
      <c r="L1" s="18" t="s">
        <v>11</v>
      </c>
      <c r="M1" s="19"/>
      <c r="N1" s="18" t="s">
        <v>12</v>
      </c>
      <c r="O1" s="18"/>
      <c r="P1" s="20" t="s">
        <v>13</v>
      </c>
      <c r="Q1" s="20" t="s">
        <v>14</v>
      </c>
      <c r="R1" s="20" t="s">
        <v>15</v>
      </c>
    </row>
    <row r="2" spans="1:18" x14ac:dyDescent="0.3">
      <c r="L2" s="11">
        <f>_xlfn.AGGREGATE(3,5,GRDV[Synchro])</f>
        <v>18</v>
      </c>
      <c r="N2" s="12">
        <f>COUNTIF(M5:M22,1)</f>
        <v>15</v>
      </c>
      <c r="O2" s="12"/>
      <c r="P2" s="12">
        <f>COUNTIF(O5:O22,1)</f>
        <v>3</v>
      </c>
      <c r="Q2" s="13">
        <f>N2/L2</f>
        <v>0.83333333333333337</v>
      </c>
      <c r="R2" s="14">
        <f>P2/L2</f>
        <v>0.16666666666666666</v>
      </c>
    </row>
    <row r="4" spans="1:18" ht="15.6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3" t="s">
        <v>10</v>
      </c>
      <c r="M4" s="16"/>
      <c r="N4" s="17"/>
      <c r="O4" s="16"/>
    </row>
    <row r="5" spans="1:18" x14ac:dyDescent="0.3">
      <c r="A5" s="4">
        <v>1606</v>
      </c>
      <c r="B5" s="4" t="s">
        <v>16</v>
      </c>
      <c r="C5" s="5">
        <v>44592.333333333336</v>
      </c>
      <c r="D5" s="4" t="s">
        <v>17</v>
      </c>
      <c r="E5" s="4" t="s">
        <v>18</v>
      </c>
      <c r="F5" s="4" t="s">
        <v>19</v>
      </c>
      <c r="G5" s="4" t="s">
        <v>20</v>
      </c>
      <c r="H5" s="6" t="s">
        <v>21</v>
      </c>
      <c r="I5" s="4" t="s">
        <v>22</v>
      </c>
      <c r="J5" s="7" t="s">
        <v>23</v>
      </c>
      <c r="K5" s="8" t="s">
        <v>24</v>
      </c>
      <c r="M5" s="15">
        <f>IF(GRDV[[#This Row],[Synchro]]="OK",SUBTOTAL(3,GRDV[[#This Row],[Synchro]]),"")</f>
        <v>1</v>
      </c>
      <c r="N5" s="17"/>
      <c r="O5" s="15" t="str">
        <f>IF(GRDV[[#This Row],[Synchro]]="NOK",SUBTOTAL(3,GRDV[[#This Row],[Synchro]]),"")</f>
        <v/>
      </c>
    </row>
    <row r="6" spans="1:18" x14ac:dyDescent="0.3">
      <c r="A6" s="4">
        <v>1606</v>
      </c>
      <c r="B6" s="4" t="s">
        <v>16</v>
      </c>
      <c r="C6" s="5">
        <v>44592.333333333336</v>
      </c>
      <c r="D6" s="4" t="s">
        <v>25</v>
      </c>
      <c r="E6" s="4" t="s">
        <v>18</v>
      </c>
      <c r="F6" s="4" t="s">
        <v>26</v>
      </c>
      <c r="G6" s="4" t="s">
        <v>27</v>
      </c>
      <c r="H6" s="6" t="s">
        <v>21</v>
      </c>
      <c r="I6" s="4" t="s">
        <v>22</v>
      </c>
      <c r="J6" s="7" t="s">
        <v>23</v>
      </c>
      <c r="K6" s="8" t="s">
        <v>24</v>
      </c>
      <c r="L6" s="9"/>
      <c r="M6" s="15">
        <f>IF(GRDV[[#This Row],[Synchro]]="OK",SUBTOTAL(3,GRDV[[#This Row],[Synchro]]),"")</f>
        <v>1</v>
      </c>
      <c r="N6" s="17"/>
      <c r="O6" s="15" t="str">
        <f>IF(GRDV[[#This Row],[Synchro]]="NOK",SUBTOTAL(3,GRDV[[#This Row],[Synchro]]),"")</f>
        <v/>
      </c>
      <c r="Q6" s="10"/>
    </row>
    <row r="7" spans="1:18" x14ac:dyDescent="0.3">
      <c r="A7" s="4">
        <v>407</v>
      </c>
      <c r="B7" s="4" t="s">
        <v>28</v>
      </c>
      <c r="C7" s="5">
        <v>44592.333333333336</v>
      </c>
      <c r="D7" s="4" t="s">
        <v>29</v>
      </c>
      <c r="E7" s="4" t="s">
        <v>18</v>
      </c>
      <c r="F7" s="4" t="s">
        <v>19</v>
      </c>
      <c r="G7" s="4" t="s">
        <v>27</v>
      </c>
      <c r="H7" s="6" t="s">
        <v>30</v>
      </c>
      <c r="I7" s="4" t="s">
        <v>31</v>
      </c>
      <c r="J7" s="7" t="s">
        <v>32</v>
      </c>
      <c r="K7" s="8" t="s">
        <v>24</v>
      </c>
      <c r="L7" s="9"/>
      <c r="M7" s="15" t="str">
        <f>IF(GRDV[[#This Row],[Synchro]]="OK",SUBTOTAL(3,GRDV[[#This Row],[Synchro]]),"")</f>
        <v/>
      </c>
      <c r="N7" s="17"/>
      <c r="O7" s="15">
        <f>IF(GRDV[[#This Row],[Synchro]]="NOK",SUBTOTAL(3,GRDV[[#This Row],[Synchro]]),"")</f>
        <v>1</v>
      </c>
      <c r="Q7" s="10"/>
    </row>
    <row r="8" spans="1:18" x14ac:dyDescent="0.3">
      <c r="A8" s="4">
        <v>1606</v>
      </c>
      <c r="B8" s="4" t="s">
        <v>16</v>
      </c>
      <c r="C8" s="5">
        <v>44592.333333333336</v>
      </c>
      <c r="D8" s="4" t="s">
        <v>33</v>
      </c>
      <c r="E8" s="4" t="s">
        <v>18</v>
      </c>
      <c r="F8" s="4" t="s">
        <v>19</v>
      </c>
      <c r="G8" s="4" t="s">
        <v>27</v>
      </c>
      <c r="H8" s="6" t="s">
        <v>21</v>
      </c>
      <c r="I8" s="4" t="s">
        <v>22</v>
      </c>
      <c r="J8" s="7" t="s">
        <v>32</v>
      </c>
      <c r="K8" s="8" t="s">
        <v>24</v>
      </c>
      <c r="L8" s="9"/>
      <c r="M8" s="15">
        <f>IF(GRDV[[#This Row],[Synchro]]="OK",SUBTOTAL(3,GRDV[[#This Row],[Synchro]]),"")</f>
        <v>1</v>
      </c>
      <c r="N8" s="17"/>
      <c r="O8" s="15" t="str">
        <f>IF(GRDV[[#This Row],[Synchro]]="NOK",SUBTOTAL(3,GRDV[[#This Row],[Synchro]]),"")</f>
        <v/>
      </c>
      <c r="Q8" s="10"/>
    </row>
    <row r="9" spans="1:18" x14ac:dyDescent="0.3">
      <c r="A9" s="4">
        <v>1606</v>
      </c>
      <c r="B9" s="4" t="s">
        <v>16</v>
      </c>
      <c r="C9" s="5">
        <v>44592.333333333336</v>
      </c>
      <c r="D9" s="4" t="s">
        <v>34</v>
      </c>
      <c r="E9" s="4" t="s">
        <v>18</v>
      </c>
      <c r="F9" s="4" t="s">
        <v>26</v>
      </c>
      <c r="G9" s="4" t="s">
        <v>20</v>
      </c>
      <c r="H9" s="6" t="s">
        <v>21</v>
      </c>
      <c r="I9" s="4" t="s">
        <v>22</v>
      </c>
      <c r="J9" s="7" t="s">
        <v>32</v>
      </c>
      <c r="K9" s="8" t="s">
        <v>24</v>
      </c>
      <c r="L9" s="9"/>
      <c r="M9" s="15">
        <f>IF(GRDV[[#This Row],[Synchro]]="OK",SUBTOTAL(3,GRDV[[#This Row],[Synchro]]),"")</f>
        <v>1</v>
      </c>
      <c r="N9" s="17"/>
      <c r="O9" s="15" t="str">
        <f>IF(GRDV[[#This Row],[Synchro]]="NOK",SUBTOTAL(3,GRDV[[#This Row],[Synchro]]),"")</f>
        <v/>
      </c>
      <c r="Q9" s="10"/>
    </row>
    <row r="10" spans="1:18" x14ac:dyDescent="0.3">
      <c r="A10" s="4">
        <v>1606</v>
      </c>
      <c r="B10" s="4" t="s">
        <v>16</v>
      </c>
      <c r="C10" s="5">
        <v>44592.333333333336</v>
      </c>
      <c r="D10" s="4" t="s">
        <v>35</v>
      </c>
      <c r="E10" s="4" t="s">
        <v>36</v>
      </c>
      <c r="F10" s="4" t="s">
        <v>37</v>
      </c>
      <c r="G10" s="4" t="s">
        <v>20</v>
      </c>
      <c r="H10" s="6" t="s">
        <v>21</v>
      </c>
      <c r="I10" s="4" t="s">
        <v>22</v>
      </c>
      <c r="J10" s="7" t="s">
        <v>38</v>
      </c>
      <c r="K10" s="8" t="s">
        <v>24</v>
      </c>
      <c r="L10" s="9"/>
      <c r="M10" s="15">
        <f>IF(GRDV[[#This Row],[Synchro]]="OK",SUBTOTAL(3,GRDV[[#This Row],[Synchro]]),"")</f>
        <v>1</v>
      </c>
      <c r="N10" s="17"/>
      <c r="O10" s="15" t="str">
        <f>IF(GRDV[[#This Row],[Synchro]]="NOK",SUBTOTAL(3,GRDV[[#This Row],[Synchro]]),"")</f>
        <v/>
      </c>
      <c r="Q10" s="10"/>
    </row>
    <row r="11" spans="1:18" x14ac:dyDescent="0.3">
      <c r="A11" s="4">
        <v>1606</v>
      </c>
      <c r="B11" s="4" t="s">
        <v>16</v>
      </c>
      <c r="C11" s="5">
        <v>44592.333333333336</v>
      </c>
      <c r="D11" s="4" t="s">
        <v>39</v>
      </c>
      <c r="E11" s="4" t="s">
        <v>36</v>
      </c>
      <c r="F11" s="4" t="s">
        <v>40</v>
      </c>
      <c r="G11" s="4" t="s">
        <v>41</v>
      </c>
      <c r="H11" s="6" t="s">
        <v>21</v>
      </c>
      <c r="I11" s="4" t="s">
        <v>22</v>
      </c>
      <c r="J11" s="7" t="s">
        <v>38</v>
      </c>
      <c r="K11" s="8" t="s">
        <v>24</v>
      </c>
      <c r="L11" s="9"/>
      <c r="M11" s="15">
        <f>IF(GRDV[[#This Row],[Synchro]]="OK",SUBTOTAL(3,GRDV[[#This Row],[Synchro]]),"")</f>
        <v>1</v>
      </c>
      <c r="N11" s="17"/>
      <c r="O11" s="15" t="str">
        <f>IF(GRDV[[#This Row],[Synchro]]="NOK",SUBTOTAL(3,GRDV[[#This Row],[Synchro]]),"")</f>
        <v/>
      </c>
      <c r="Q11" s="10"/>
    </row>
    <row r="12" spans="1:18" x14ac:dyDescent="0.3">
      <c r="A12" s="4">
        <v>1606</v>
      </c>
      <c r="B12" s="4" t="s">
        <v>16</v>
      </c>
      <c r="C12" s="5">
        <v>44592.333333333336</v>
      </c>
      <c r="D12" s="4" t="s">
        <v>42</v>
      </c>
      <c r="E12" s="4" t="s">
        <v>36</v>
      </c>
      <c r="F12" s="4" t="s">
        <v>40</v>
      </c>
      <c r="G12" s="4" t="s">
        <v>41</v>
      </c>
      <c r="H12" s="6" t="s">
        <v>21</v>
      </c>
      <c r="I12" s="4" t="s">
        <v>22</v>
      </c>
      <c r="J12" s="7" t="s">
        <v>43</v>
      </c>
      <c r="K12" s="8" t="s">
        <v>24</v>
      </c>
      <c r="L12" s="9"/>
      <c r="M12" s="15">
        <f>IF(GRDV[[#This Row],[Synchro]]="OK",SUBTOTAL(3,GRDV[[#This Row],[Synchro]]),"")</f>
        <v>1</v>
      </c>
      <c r="N12" s="17"/>
      <c r="O12" s="15" t="str">
        <f>IF(GRDV[[#This Row],[Synchro]]="NOK",SUBTOTAL(3,GRDV[[#This Row],[Synchro]]),"")</f>
        <v/>
      </c>
      <c r="Q12" s="10"/>
    </row>
    <row r="13" spans="1:18" x14ac:dyDescent="0.3">
      <c r="A13" s="4">
        <v>1606</v>
      </c>
      <c r="B13" s="4" t="s">
        <v>16</v>
      </c>
      <c r="C13" s="5">
        <v>44592.333333333336</v>
      </c>
      <c r="D13" s="4" t="s">
        <v>44</v>
      </c>
      <c r="E13" s="4" t="s">
        <v>36</v>
      </c>
      <c r="F13" s="4" t="s">
        <v>40</v>
      </c>
      <c r="G13" s="4" t="s">
        <v>41</v>
      </c>
      <c r="H13" s="6" t="s">
        <v>30</v>
      </c>
      <c r="I13" s="4" t="s">
        <v>51</v>
      </c>
      <c r="J13" s="7" t="s">
        <v>43</v>
      </c>
      <c r="K13" s="8" t="s">
        <v>24</v>
      </c>
      <c r="L13" s="9"/>
      <c r="M13" s="15" t="str">
        <f>IF(GRDV[[#This Row],[Synchro]]="OK",SUBTOTAL(3,GRDV[[#This Row],[Synchro]]),"")</f>
        <v/>
      </c>
      <c r="N13" s="17"/>
      <c r="O13" s="15">
        <f>IF(GRDV[[#This Row],[Synchro]]="NOK",SUBTOTAL(3,GRDV[[#This Row],[Synchro]]),"")</f>
        <v>1</v>
      </c>
      <c r="Q13" s="10"/>
    </row>
    <row r="14" spans="1:18" x14ac:dyDescent="0.3">
      <c r="A14" s="4">
        <v>1606</v>
      </c>
      <c r="B14" s="4" t="s">
        <v>16</v>
      </c>
      <c r="C14" s="5">
        <v>44592.333333333336</v>
      </c>
      <c r="D14" s="4" t="s">
        <v>45</v>
      </c>
      <c r="E14" s="4" t="s">
        <v>36</v>
      </c>
      <c r="F14" s="4" t="s">
        <v>40</v>
      </c>
      <c r="G14" s="4" t="s">
        <v>41</v>
      </c>
      <c r="H14" s="6" t="s">
        <v>21</v>
      </c>
      <c r="I14" s="4" t="s">
        <v>22</v>
      </c>
      <c r="J14" s="7" t="s">
        <v>46</v>
      </c>
      <c r="K14" s="8" t="s">
        <v>24</v>
      </c>
      <c r="L14" s="9"/>
      <c r="M14" s="15">
        <f>IF(GRDV[[#This Row],[Synchro]]="OK",SUBTOTAL(3,GRDV[[#This Row],[Synchro]]),"")</f>
        <v>1</v>
      </c>
      <c r="N14" s="17"/>
      <c r="O14" s="15" t="str">
        <f>IF(GRDV[[#This Row],[Synchro]]="NOK",SUBTOTAL(3,GRDV[[#This Row],[Synchro]]),"")</f>
        <v/>
      </c>
      <c r="Q14" s="10"/>
    </row>
    <row r="15" spans="1:18" x14ac:dyDescent="0.3">
      <c r="A15" s="4">
        <v>1606</v>
      </c>
      <c r="B15" s="4" t="s">
        <v>16</v>
      </c>
      <c r="C15" s="5">
        <v>44592.333333333336</v>
      </c>
      <c r="D15" s="4" t="s">
        <v>47</v>
      </c>
      <c r="E15" s="4" t="s">
        <v>18</v>
      </c>
      <c r="F15" s="4" t="s">
        <v>48</v>
      </c>
      <c r="G15" s="4" t="s">
        <v>20</v>
      </c>
      <c r="H15" s="6" t="s">
        <v>21</v>
      </c>
      <c r="I15" s="4" t="s">
        <v>22</v>
      </c>
      <c r="J15" s="7" t="s">
        <v>46</v>
      </c>
      <c r="K15" s="8" t="s">
        <v>24</v>
      </c>
      <c r="L15" s="9"/>
      <c r="M15" s="15">
        <f>IF(GRDV[[#This Row],[Synchro]]="OK",SUBTOTAL(3,GRDV[[#This Row],[Synchro]]),"")</f>
        <v>1</v>
      </c>
      <c r="N15" s="17"/>
      <c r="O15" s="15" t="str">
        <f>IF(GRDV[[#This Row],[Synchro]]="NOK",SUBTOTAL(3,GRDV[[#This Row],[Synchro]]),"")</f>
        <v/>
      </c>
      <c r="Q15" s="10"/>
    </row>
    <row r="16" spans="1:18" x14ac:dyDescent="0.3">
      <c r="A16" s="4">
        <v>1606</v>
      </c>
      <c r="B16" s="4" t="s">
        <v>16</v>
      </c>
      <c r="C16" s="5">
        <v>44592.416666666664</v>
      </c>
      <c r="D16" s="4" t="s">
        <v>17</v>
      </c>
      <c r="E16" s="4" t="s">
        <v>18</v>
      </c>
      <c r="F16" s="4" t="s">
        <v>19</v>
      </c>
      <c r="G16" s="4" t="s">
        <v>27</v>
      </c>
      <c r="H16" s="6" t="s">
        <v>21</v>
      </c>
      <c r="I16" s="4" t="s">
        <v>22</v>
      </c>
      <c r="J16" s="7" t="s">
        <v>49</v>
      </c>
      <c r="K16" s="8" t="s">
        <v>24</v>
      </c>
      <c r="L16" s="9"/>
      <c r="M16" s="15">
        <f>IF(GRDV[[#This Row],[Synchro]]="OK",SUBTOTAL(3,GRDV[[#This Row],[Synchro]]),"")</f>
        <v>1</v>
      </c>
      <c r="N16" s="17"/>
      <c r="O16" s="15" t="str">
        <f>IF(GRDV[[#This Row],[Synchro]]="NOK",SUBTOTAL(3,GRDV[[#This Row],[Synchro]]),"")</f>
        <v/>
      </c>
      <c r="Q16" s="10"/>
    </row>
    <row r="17" spans="1:17" x14ac:dyDescent="0.3">
      <c r="A17" s="4">
        <v>1606</v>
      </c>
      <c r="B17" s="4" t="s">
        <v>16</v>
      </c>
      <c r="C17" s="5">
        <v>44592.416666666664</v>
      </c>
      <c r="D17" s="4" t="s">
        <v>25</v>
      </c>
      <c r="E17" s="4" t="s">
        <v>36</v>
      </c>
      <c r="F17" s="4" t="s">
        <v>40</v>
      </c>
      <c r="G17" s="4" t="s">
        <v>41</v>
      </c>
      <c r="H17" s="6" t="s">
        <v>30</v>
      </c>
      <c r="I17" s="4" t="s">
        <v>52</v>
      </c>
      <c r="J17" s="7" t="s">
        <v>49</v>
      </c>
      <c r="K17" s="8" t="s">
        <v>24</v>
      </c>
      <c r="L17" s="9"/>
      <c r="M17" s="15" t="str">
        <f>IF(GRDV[[#This Row],[Synchro]]="OK",SUBTOTAL(3,GRDV[[#This Row],[Synchro]]),"")</f>
        <v/>
      </c>
      <c r="N17" s="17"/>
      <c r="O17" s="15">
        <f>IF(GRDV[[#This Row],[Synchro]]="NOK",SUBTOTAL(3,GRDV[[#This Row],[Synchro]]),"")</f>
        <v>1</v>
      </c>
      <c r="Q17" s="10"/>
    </row>
    <row r="18" spans="1:17" x14ac:dyDescent="0.3">
      <c r="A18" s="4">
        <v>1606</v>
      </c>
      <c r="B18" s="4" t="s">
        <v>16</v>
      </c>
      <c r="C18" s="5">
        <v>44592.458333333336</v>
      </c>
      <c r="D18" s="4" t="s">
        <v>29</v>
      </c>
      <c r="E18" s="4" t="s">
        <v>18</v>
      </c>
      <c r="F18" s="4" t="s">
        <v>19</v>
      </c>
      <c r="G18" s="4" t="s">
        <v>27</v>
      </c>
      <c r="H18" s="6" t="s">
        <v>21</v>
      </c>
      <c r="I18" s="4" t="s">
        <v>22</v>
      </c>
      <c r="J18" s="7" t="s">
        <v>49</v>
      </c>
      <c r="K18" s="8" t="s">
        <v>24</v>
      </c>
      <c r="L18" s="9"/>
      <c r="M18" s="15">
        <f>IF(GRDV[[#This Row],[Synchro]]="OK",SUBTOTAL(3,GRDV[[#This Row],[Synchro]]),"")</f>
        <v>1</v>
      </c>
      <c r="N18" s="17"/>
      <c r="O18" s="15" t="str">
        <f>IF(GRDV[[#This Row],[Synchro]]="NOK",SUBTOTAL(3,GRDV[[#This Row],[Synchro]]),"")</f>
        <v/>
      </c>
      <c r="Q18" s="10"/>
    </row>
    <row r="19" spans="1:17" x14ac:dyDescent="0.3">
      <c r="A19" s="4">
        <v>1606</v>
      </c>
      <c r="B19" s="4" t="s">
        <v>16</v>
      </c>
      <c r="C19" s="5">
        <v>44592.458333333336</v>
      </c>
      <c r="D19" s="4" t="s">
        <v>33</v>
      </c>
      <c r="E19" s="4" t="s">
        <v>18</v>
      </c>
      <c r="F19" s="4" t="s">
        <v>26</v>
      </c>
      <c r="G19" s="4" t="s">
        <v>20</v>
      </c>
      <c r="H19" s="6" t="s">
        <v>21</v>
      </c>
      <c r="I19" s="4" t="s">
        <v>22</v>
      </c>
      <c r="J19" s="7" t="s">
        <v>49</v>
      </c>
      <c r="K19" s="8" t="s">
        <v>24</v>
      </c>
      <c r="L19" s="9"/>
      <c r="M19" s="15">
        <f>IF(GRDV[[#This Row],[Synchro]]="OK",SUBTOTAL(3,GRDV[[#This Row],[Synchro]]),"")</f>
        <v>1</v>
      </c>
      <c r="N19" s="17"/>
      <c r="O19" s="15" t="str">
        <f>IF(GRDV[[#This Row],[Synchro]]="NOK",SUBTOTAL(3,GRDV[[#This Row],[Synchro]]),"")</f>
        <v/>
      </c>
      <c r="Q19" s="10"/>
    </row>
    <row r="20" spans="1:17" x14ac:dyDescent="0.3">
      <c r="A20" s="4">
        <v>1606</v>
      </c>
      <c r="B20" s="4" t="s">
        <v>16</v>
      </c>
      <c r="C20" s="5">
        <v>44592.458333333336</v>
      </c>
      <c r="D20" s="4" t="s">
        <v>17</v>
      </c>
      <c r="E20" s="4" t="s">
        <v>36</v>
      </c>
      <c r="F20" s="4" t="s">
        <v>40</v>
      </c>
      <c r="G20" s="4" t="s">
        <v>41</v>
      </c>
      <c r="H20" s="6" t="s">
        <v>21</v>
      </c>
      <c r="I20" s="4" t="s">
        <v>22</v>
      </c>
      <c r="J20" s="7" t="s">
        <v>50</v>
      </c>
      <c r="K20" s="8" t="s">
        <v>24</v>
      </c>
      <c r="L20" s="9"/>
      <c r="M20" s="15">
        <f>IF(GRDV[[#This Row],[Synchro]]="OK",SUBTOTAL(3,GRDV[[#This Row],[Synchro]]),"")</f>
        <v>1</v>
      </c>
      <c r="N20" s="17"/>
      <c r="O20" s="15" t="str">
        <f>IF(GRDV[[#This Row],[Synchro]]="NOK",SUBTOTAL(3,GRDV[[#This Row],[Synchro]]),"")</f>
        <v/>
      </c>
      <c r="Q20" s="10"/>
    </row>
    <row r="21" spans="1:17" x14ac:dyDescent="0.3">
      <c r="A21" s="4">
        <v>1606</v>
      </c>
      <c r="B21" s="4" t="s">
        <v>16</v>
      </c>
      <c r="C21" s="5">
        <v>44592.458333333336</v>
      </c>
      <c r="D21" s="4" t="s">
        <v>25</v>
      </c>
      <c r="E21" s="4" t="s">
        <v>36</v>
      </c>
      <c r="F21" s="4" t="s">
        <v>37</v>
      </c>
      <c r="G21" s="4" t="s">
        <v>27</v>
      </c>
      <c r="H21" s="6" t="s">
        <v>21</v>
      </c>
      <c r="I21" s="4" t="s">
        <v>22</v>
      </c>
      <c r="J21" s="7" t="s">
        <v>50</v>
      </c>
      <c r="K21" s="8" t="s">
        <v>24</v>
      </c>
      <c r="L21" s="9"/>
      <c r="M21" s="15">
        <f>IF(GRDV[[#This Row],[Synchro]]="OK",SUBTOTAL(3,GRDV[[#This Row],[Synchro]]),"")</f>
        <v>1</v>
      </c>
      <c r="N21" s="17"/>
      <c r="O21" s="15" t="str">
        <f>IF(GRDV[[#This Row],[Synchro]]="NOK",SUBTOTAL(3,GRDV[[#This Row],[Synchro]]),"")</f>
        <v/>
      </c>
      <c r="Q21" s="10"/>
    </row>
    <row r="22" spans="1:17" x14ac:dyDescent="0.3">
      <c r="A22" s="4">
        <v>1606</v>
      </c>
      <c r="B22" s="4" t="s">
        <v>16</v>
      </c>
      <c r="C22" s="5">
        <v>44592.458333333336</v>
      </c>
      <c r="D22" s="4" t="s">
        <v>29</v>
      </c>
      <c r="E22" s="4" t="s">
        <v>18</v>
      </c>
      <c r="F22" s="4" t="s">
        <v>19</v>
      </c>
      <c r="G22" s="4" t="s">
        <v>20</v>
      </c>
      <c r="H22" s="6" t="s">
        <v>21</v>
      </c>
      <c r="I22" s="4" t="s">
        <v>22</v>
      </c>
      <c r="J22" s="7" t="s">
        <v>50</v>
      </c>
      <c r="K22" s="8" t="s">
        <v>24</v>
      </c>
      <c r="M22" s="15">
        <f>IF(GRDV[[#This Row],[Synchro]]="OK",SUBTOTAL(3,GRDV[[#This Row],[Synchro]]),"")</f>
        <v>1</v>
      </c>
      <c r="N22" s="17"/>
      <c r="O22" s="15" t="str">
        <f>IF(GRDV[[#This Row],[Synchro]]="NOK",SUBTOTAL(3,GRDV[[#This Row],[Synchro]]),"")</f>
        <v/>
      </c>
      <c r="Q22" s="10"/>
    </row>
  </sheetData>
  <conditionalFormatting sqref="H4">
    <cfRule type="expression" priority="1">
      <formula>IF($A$4:$A$30003="","",VotreFormule())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GRDV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Led</dc:creator>
  <cp:lastModifiedBy>JoDan</cp:lastModifiedBy>
  <dcterms:created xsi:type="dcterms:W3CDTF">2022-03-05T10:45:59Z</dcterms:created>
  <dcterms:modified xsi:type="dcterms:W3CDTF">2022-03-05T13:52:49Z</dcterms:modified>
</cp:coreProperties>
</file>