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codeName="{4D1C537B-E38A-612A-F078-A93A15B4B7F4}"/>
  <workbookPr filterPrivacy="1" codeName="ThisWorkbook" defaultThemeVersion="124226"/>
  <xr:revisionPtr revIDLastSave="0" documentId="13_ncr:1_{7BE30AFF-C68B-4132-B12C-882B7EC6C65E}" xr6:coauthVersionLast="46" xr6:coauthVersionMax="46" xr10:uidLastSave="{00000000-0000-0000-0000-000000000000}"/>
  <bookViews>
    <workbookView xWindow="-108" yWindow="-108" windowWidth="23256" windowHeight="12576" xr2:uid="{00000000-000D-0000-FFFF-FFFF00000000}"/>
  </bookViews>
  <sheets>
    <sheet name="Calcul du prix" sheetId="18" r:id="rId1"/>
    <sheet name="Comparatif Mini" sheetId="2" r:id="rId2"/>
    <sheet name="Comparatif Maxi" sheetId="8" r:id="rId3"/>
    <sheet name="TA Classic" sheetId="4" r:id="rId4"/>
    <sheet name="TA First" sheetId="13" r:id="rId5"/>
    <sheet name="TA Fix" sheetId="14" r:id="rId6"/>
    <sheet name="TB Classic" sheetId="5" r:id="rId7"/>
    <sheet name="TB Speed" sheetId="15" r:id="rId8"/>
    <sheet name="TB Fix" sheetId="16" r:id="rId9"/>
    <sheet name="Taxe Urbaine TA" sheetId="12" r:id="rId10"/>
    <sheet name="Taxe Urbaine TB" sheetId="11" r:id="rId11"/>
    <sheet name="Taxe Saison TA" sheetId="17" r:id="rId12"/>
  </sheets>
  <definedNames>
    <definedName name="Département" localSheetId="0">'Calcul du prix'!$F$5</definedName>
    <definedName name="Département">#REF!</definedName>
    <definedName name="Departements" localSheetId="4">'TA First'!$B$5:$C$100</definedName>
    <definedName name="Departements" localSheetId="5">'TA Fix'!$B$5:$C$100</definedName>
    <definedName name="Departements">'TA Classic'!$B$5:$C$100</definedName>
    <definedName name="Dept" localSheetId="4">'TA First'!$C$5:$C$100</definedName>
    <definedName name="Dept" localSheetId="5">'TA Fix'!$C$5:$C$100</definedName>
    <definedName name="Dept">'TA Classic'!$C$5:$C$100</definedName>
    <definedName name="num" localSheetId="4">'TA First'!$B$5:$B$100</definedName>
    <definedName name="num" localSheetId="5">'TA Fix'!$B$5:$B$100</definedName>
    <definedName name="num">'TA Classic'!$B$5:$B$100</definedName>
    <definedName name="Poids" localSheetId="0">'Calcul du prix'!$F$6</definedName>
    <definedName name="Poids">#REF!</definedName>
    <definedName name="prix" localSheetId="4">'TA First'!$D$5:$T$100</definedName>
    <definedName name="prix" localSheetId="5">'TA Fix'!$D$5:$T$100</definedName>
    <definedName name="prix">'TA Classic'!$D$5:$T$100</definedName>
    <definedName name="prix2" localSheetId="8">'TB Fix'!$D$5:$T$100</definedName>
    <definedName name="prix2" localSheetId="7">'TB Speed'!$D$5:$T$100</definedName>
    <definedName name="prix2">'TB Classic'!$D$5:$T$100</definedName>
    <definedName name="tranche" localSheetId="4">'TA First'!$D$3:$T$3</definedName>
    <definedName name="tranche" localSheetId="5">'TA Fix'!$D$3:$T$3</definedName>
    <definedName name="tranche">'TA Classic'!$D$3:$T$3</definedName>
    <definedName name="tranche2" localSheetId="8">'TB Fix'!$D$3:$T$3</definedName>
    <definedName name="tranche2" localSheetId="7">'TB Speed'!$D$3:$T$3</definedName>
    <definedName name="tranche2">'TB Classic'!$D$3:$T$3</definedName>
  </definedNames>
  <calcPr calcId="191029"/>
</workbook>
</file>

<file path=xl/calcChain.xml><?xml version="1.0" encoding="utf-8"?>
<calcChain xmlns="http://schemas.openxmlformats.org/spreadsheetml/2006/main">
  <c r="C20" i="18" l="1"/>
  <c r="D19" i="18" l="1"/>
  <c r="C17" i="18"/>
  <c r="B17" i="18"/>
  <c r="C19" i="18"/>
  <c r="C16" i="18"/>
  <c r="B16" i="18"/>
  <c r="C15" i="18"/>
  <c r="B15" i="18"/>
  <c r="C14" i="18"/>
  <c r="C8" i="18"/>
  <c r="G5" i="18"/>
  <c r="T101" i="5"/>
  <c r="S101" i="5"/>
  <c r="R101" i="5"/>
  <c r="Q101" i="5"/>
  <c r="P101" i="5"/>
  <c r="O101" i="5"/>
  <c r="N101" i="5"/>
  <c r="M101" i="5"/>
  <c r="L101" i="5"/>
  <c r="K101" i="5"/>
  <c r="J101" i="5"/>
  <c r="I101" i="5"/>
  <c r="H101" i="5"/>
  <c r="G101" i="5"/>
  <c r="F101" i="5"/>
  <c r="E101" i="5"/>
  <c r="T100" i="15"/>
  <c r="S100" i="15"/>
  <c r="R100" i="15"/>
  <c r="Q100" i="15"/>
  <c r="P100" i="15"/>
  <c r="O100" i="15"/>
  <c r="N100" i="15"/>
  <c r="M100" i="15"/>
  <c r="L100" i="15"/>
  <c r="K100" i="15"/>
  <c r="J100" i="15"/>
  <c r="I100" i="15"/>
  <c r="H100" i="15"/>
  <c r="G100" i="15"/>
  <c r="F100" i="15"/>
  <c r="E100" i="15"/>
  <c r="T99" i="15"/>
  <c r="S99" i="15"/>
  <c r="R99" i="15"/>
  <c r="Q99" i="15"/>
  <c r="P99" i="15"/>
  <c r="O99" i="15"/>
  <c r="N99" i="15"/>
  <c r="M99" i="15"/>
  <c r="L99" i="15"/>
  <c r="K99" i="15"/>
  <c r="J99" i="15"/>
  <c r="I99" i="15"/>
  <c r="H99" i="15"/>
  <c r="G99" i="15"/>
  <c r="F99" i="15"/>
  <c r="E99" i="15"/>
  <c r="T98" i="15"/>
  <c r="S98" i="15"/>
  <c r="R98" i="15"/>
  <c r="Q98" i="15"/>
  <c r="P98" i="15"/>
  <c r="O98" i="15"/>
  <c r="N98" i="15"/>
  <c r="M98" i="15"/>
  <c r="L98" i="15"/>
  <c r="K98" i="15"/>
  <c r="J98" i="15"/>
  <c r="I98" i="15"/>
  <c r="H98" i="15"/>
  <c r="G98" i="15"/>
  <c r="F98" i="15"/>
  <c r="E98" i="15"/>
  <c r="T97" i="15"/>
  <c r="S97" i="15"/>
  <c r="R97" i="15"/>
  <c r="Q97" i="15"/>
  <c r="P97" i="15"/>
  <c r="O97" i="15"/>
  <c r="N97" i="15"/>
  <c r="M97" i="15"/>
  <c r="L97" i="15"/>
  <c r="K97" i="15"/>
  <c r="J97" i="15"/>
  <c r="I97" i="15"/>
  <c r="H97" i="15"/>
  <c r="G97" i="15"/>
  <c r="F97" i="15"/>
  <c r="E97" i="15"/>
  <c r="T96" i="15"/>
  <c r="S96" i="15"/>
  <c r="R96" i="15"/>
  <c r="Q96" i="15"/>
  <c r="P96" i="15"/>
  <c r="O96" i="15"/>
  <c r="N96" i="15"/>
  <c r="M96" i="15"/>
  <c r="L96" i="15"/>
  <c r="K96" i="15"/>
  <c r="J96" i="15"/>
  <c r="I96" i="15"/>
  <c r="H96" i="15"/>
  <c r="G96" i="15"/>
  <c r="F96" i="15"/>
  <c r="E96" i="15"/>
  <c r="T95" i="15"/>
  <c r="S95" i="15"/>
  <c r="R95" i="15"/>
  <c r="Q95" i="15"/>
  <c r="P95" i="15"/>
  <c r="O95" i="15"/>
  <c r="N95" i="15"/>
  <c r="M95" i="15"/>
  <c r="L95" i="15"/>
  <c r="K95" i="15"/>
  <c r="J95" i="15"/>
  <c r="I95" i="15"/>
  <c r="H95" i="15"/>
  <c r="G95" i="15"/>
  <c r="F95" i="15"/>
  <c r="E95" i="15"/>
  <c r="T94" i="15"/>
  <c r="S94" i="15"/>
  <c r="R94" i="15"/>
  <c r="Q94" i="15"/>
  <c r="P94" i="15"/>
  <c r="O94" i="15"/>
  <c r="N94" i="15"/>
  <c r="M94" i="15"/>
  <c r="L94" i="15"/>
  <c r="K94" i="15"/>
  <c r="J94" i="15"/>
  <c r="I94" i="15"/>
  <c r="H94" i="15"/>
  <c r="G94" i="15"/>
  <c r="F94" i="15"/>
  <c r="E94" i="15"/>
  <c r="T93" i="15"/>
  <c r="S93" i="15"/>
  <c r="R93" i="15"/>
  <c r="Q93" i="15"/>
  <c r="P93" i="15"/>
  <c r="O93" i="15"/>
  <c r="N93" i="15"/>
  <c r="M93" i="15"/>
  <c r="L93" i="15"/>
  <c r="K93" i="15"/>
  <c r="J93" i="15"/>
  <c r="I93" i="15"/>
  <c r="H93" i="15"/>
  <c r="G93" i="15"/>
  <c r="F93" i="15"/>
  <c r="E93" i="15"/>
  <c r="T92" i="15"/>
  <c r="S92" i="15"/>
  <c r="R92" i="15"/>
  <c r="Q92" i="15"/>
  <c r="P92" i="15"/>
  <c r="O92" i="15"/>
  <c r="N92" i="15"/>
  <c r="M92" i="15"/>
  <c r="L92" i="15"/>
  <c r="K92" i="15"/>
  <c r="J92" i="15"/>
  <c r="I92" i="15"/>
  <c r="H92" i="15"/>
  <c r="G92" i="15"/>
  <c r="F92" i="15"/>
  <c r="E92" i="15"/>
  <c r="T91" i="15"/>
  <c r="S91" i="15"/>
  <c r="R91" i="15"/>
  <c r="Q91" i="15"/>
  <c r="P91" i="15"/>
  <c r="O91" i="15"/>
  <c r="N91" i="15"/>
  <c r="M91" i="15"/>
  <c r="L91" i="15"/>
  <c r="K91" i="15"/>
  <c r="J91" i="15"/>
  <c r="I91" i="15"/>
  <c r="H91" i="15"/>
  <c r="G91" i="15"/>
  <c r="F91" i="15"/>
  <c r="E91" i="15"/>
  <c r="T90" i="15"/>
  <c r="S90" i="15"/>
  <c r="R90" i="15"/>
  <c r="Q90" i="15"/>
  <c r="P90" i="15"/>
  <c r="O90" i="15"/>
  <c r="N90" i="15"/>
  <c r="M90" i="15"/>
  <c r="L90" i="15"/>
  <c r="K90" i="15"/>
  <c r="J90" i="15"/>
  <c r="I90" i="15"/>
  <c r="H90" i="15"/>
  <c r="G90" i="15"/>
  <c r="F90" i="15"/>
  <c r="E90" i="15"/>
  <c r="T89" i="15"/>
  <c r="S89" i="15"/>
  <c r="R89" i="15"/>
  <c r="Q89" i="15"/>
  <c r="P89" i="15"/>
  <c r="O89" i="15"/>
  <c r="N89" i="15"/>
  <c r="M89" i="15"/>
  <c r="L89" i="15"/>
  <c r="K89" i="15"/>
  <c r="J89" i="15"/>
  <c r="I89" i="15"/>
  <c r="H89" i="15"/>
  <c r="G89" i="15"/>
  <c r="F89" i="15"/>
  <c r="E89" i="15"/>
  <c r="T88" i="15"/>
  <c r="S88" i="15"/>
  <c r="R88" i="15"/>
  <c r="Q88" i="15"/>
  <c r="P88" i="15"/>
  <c r="O88" i="15"/>
  <c r="N88" i="15"/>
  <c r="M88" i="15"/>
  <c r="L88" i="15"/>
  <c r="K88" i="15"/>
  <c r="J88" i="15"/>
  <c r="I88" i="15"/>
  <c r="H88" i="15"/>
  <c r="G88" i="15"/>
  <c r="F88" i="15"/>
  <c r="E88" i="15"/>
  <c r="T87" i="15"/>
  <c r="S87" i="15"/>
  <c r="R87" i="15"/>
  <c r="Q87" i="15"/>
  <c r="P87" i="15"/>
  <c r="O87" i="15"/>
  <c r="N87" i="15"/>
  <c r="M87" i="15"/>
  <c r="L87" i="15"/>
  <c r="K87" i="15"/>
  <c r="J87" i="15"/>
  <c r="I87" i="15"/>
  <c r="H87" i="15"/>
  <c r="G87" i="15"/>
  <c r="F87" i="15"/>
  <c r="E87" i="15"/>
  <c r="T86" i="15"/>
  <c r="S86" i="15"/>
  <c r="R86" i="15"/>
  <c r="Q86" i="15"/>
  <c r="P86" i="15"/>
  <c r="O86" i="15"/>
  <c r="N86" i="15"/>
  <c r="M86" i="15"/>
  <c r="L86" i="15"/>
  <c r="K86" i="15"/>
  <c r="J86" i="15"/>
  <c r="I86" i="15"/>
  <c r="H86" i="15"/>
  <c r="G86" i="15"/>
  <c r="F86" i="15"/>
  <c r="E86" i="15"/>
  <c r="T85" i="15"/>
  <c r="S85" i="15"/>
  <c r="R85" i="15"/>
  <c r="Q85" i="15"/>
  <c r="P85" i="15"/>
  <c r="O85" i="15"/>
  <c r="N85" i="15"/>
  <c r="M85" i="15"/>
  <c r="L85" i="15"/>
  <c r="K85" i="15"/>
  <c r="J85" i="15"/>
  <c r="I85" i="15"/>
  <c r="H85" i="15"/>
  <c r="G85" i="15"/>
  <c r="F85" i="15"/>
  <c r="E85" i="15"/>
  <c r="T84" i="15"/>
  <c r="S84" i="15"/>
  <c r="R84" i="15"/>
  <c r="Q84" i="15"/>
  <c r="P84" i="15"/>
  <c r="O84" i="15"/>
  <c r="N84" i="15"/>
  <c r="M84" i="15"/>
  <c r="L84" i="15"/>
  <c r="K84" i="15"/>
  <c r="J84" i="15"/>
  <c r="I84" i="15"/>
  <c r="H84" i="15"/>
  <c r="G84" i="15"/>
  <c r="F84" i="15"/>
  <c r="E84" i="15"/>
  <c r="T83" i="15"/>
  <c r="S83" i="15"/>
  <c r="R83" i="15"/>
  <c r="Q83" i="15"/>
  <c r="P83" i="15"/>
  <c r="O83" i="15"/>
  <c r="N83" i="15"/>
  <c r="M83" i="15"/>
  <c r="L83" i="15"/>
  <c r="K83" i="15"/>
  <c r="J83" i="15"/>
  <c r="I83" i="15"/>
  <c r="H83" i="15"/>
  <c r="G83" i="15"/>
  <c r="F83" i="15"/>
  <c r="E83" i="15"/>
  <c r="T82" i="15"/>
  <c r="S82" i="15"/>
  <c r="R82" i="15"/>
  <c r="Q82" i="15"/>
  <c r="P82" i="15"/>
  <c r="O82" i="15"/>
  <c r="N82" i="15"/>
  <c r="M82" i="15"/>
  <c r="L82" i="15"/>
  <c r="K82" i="15"/>
  <c r="J82" i="15"/>
  <c r="I82" i="15"/>
  <c r="H82" i="15"/>
  <c r="G82" i="15"/>
  <c r="F82" i="15"/>
  <c r="E82" i="15"/>
  <c r="T81" i="15"/>
  <c r="S81" i="15"/>
  <c r="R81" i="15"/>
  <c r="Q81" i="15"/>
  <c r="P81" i="15"/>
  <c r="O81" i="15"/>
  <c r="N81" i="15"/>
  <c r="M81" i="15"/>
  <c r="L81" i="15"/>
  <c r="K81" i="15"/>
  <c r="J81" i="15"/>
  <c r="I81" i="15"/>
  <c r="H81" i="15"/>
  <c r="G81" i="15"/>
  <c r="F81" i="15"/>
  <c r="E81" i="15"/>
  <c r="T80" i="15"/>
  <c r="S80" i="15"/>
  <c r="R80" i="15"/>
  <c r="Q80" i="15"/>
  <c r="P80" i="15"/>
  <c r="O80" i="15"/>
  <c r="N80" i="15"/>
  <c r="M80" i="15"/>
  <c r="L80" i="15"/>
  <c r="K80" i="15"/>
  <c r="J80" i="15"/>
  <c r="I80" i="15"/>
  <c r="H80" i="15"/>
  <c r="G80" i="15"/>
  <c r="F80" i="15"/>
  <c r="E80" i="15"/>
  <c r="T79" i="15"/>
  <c r="S79" i="15"/>
  <c r="R79" i="15"/>
  <c r="Q79" i="15"/>
  <c r="P79" i="15"/>
  <c r="O79" i="15"/>
  <c r="N79" i="15"/>
  <c r="M79" i="15"/>
  <c r="L79" i="15"/>
  <c r="K79" i="15"/>
  <c r="J79" i="15"/>
  <c r="I79" i="15"/>
  <c r="H79" i="15"/>
  <c r="G79" i="15"/>
  <c r="F79" i="15"/>
  <c r="E79" i="15"/>
  <c r="T78" i="15"/>
  <c r="S78" i="15"/>
  <c r="R78" i="15"/>
  <c r="Q78" i="15"/>
  <c r="P78" i="15"/>
  <c r="O78" i="15"/>
  <c r="N78" i="15"/>
  <c r="M78" i="15"/>
  <c r="L78" i="15"/>
  <c r="K78" i="15"/>
  <c r="J78" i="15"/>
  <c r="I78" i="15"/>
  <c r="H78" i="15"/>
  <c r="G78" i="15"/>
  <c r="F78" i="15"/>
  <c r="E78" i="15"/>
  <c r="T77" i="15"/>
  <c r="S77" i="15"/>
  <c r="R77" i="15"/>
  <c r="Q77" i="15"/>
  <c r="P77" i="15"/>
  <c r="O77" i="15"/>
  <c r="N77" i="15"/>
  <c r="M77" i="15"/>
  <c r="L77" i="15"/>
  <c r="K77" i="15"/>
  <c r="J77" i="15"/>
  <c r="I77" i="15"/>
  <c r="H77" i="15"/>
  <c r="G77" i="15"/>
  <c r="F77" i="15"/>
  <c r="E77" i="15"/>
  <c r="T76" i="15"/>
  <c r="S76" i="15"/>
  <c r="R76" i="15"/>
  <c r="Q76" i="15"/>
  <c r="P76" i="15"/>
  <c r="O76" i="15"/>
  <c r="N76" i="15"/>
  <c r="M76" i="15"/>
  <c r="L76" i="15"/>
  <c r="K76" i="15"/>
  <c r="J76" i="15"/>
  <c r="I76" i="15"/>
  <c r="H76" i="15"/>
  <c r="G76" i="15"/>
  <c r="F76" i="15"/>
  <c r="E76" i="15"/>
  <c r="T75" i="15"/>
  <c r="S75" i="15"/>
  <c r="R75" i="15"/>
  <c r="Q75" i="15"/>
  <c r="P75" i="15"/>
  <c r="O75" i="15"/>
  <c r="N75" i="15"/>
  <c r="M75" i="15"/>
  <c r="L75" i="15"/>
  <c r="K75" i="15"/>
  <c r="J75" i="15"/>
  <c r="I75" i="15"/>
  <c r="H75" i="15"/>
  <c r="G75" i="15"/>
  <c r="F75" i="15"/>
  <c r="E75" i="15"/>
  <c r="T74" i="15"/>
  <c r="S74" i="15"/>
  <c r="R74" i="15"/>
  <c r="Q74" i="15"/>
  <c r="P74" i="15"/>
  <c r="O74" i="15"/>
  <c r="N74" i="15"/>
  <c r="M74" i="15"/>
  <c r="L74" i="15"/>
  <c r="K74" i="15"/>
  <c r="J74" i="15"/>
  <c r="I74" i="15"/>
  <c r="H74" i="15"/>
  <c r="G74" i="15"/>
  <c r="F74" i="15"/>
  <c r="E74" i="15"/>
  <c r="T73" i="15"/>
  <c r="S73" i="15"/>
  <c r="R73" i="15"/>
  <c r="Q73" i="15"/>
  <c r="P73" i="15"/>
  <c r="O73" i="15"/>
  <c r="N73" i="15"/>
  <c r="M73" i="15"/>
  <c r="L73" i="15"/>
  <c r="K73" i="15"/>
  <c r="J73" i="15"/>
  <c r="I73" i="15"/>
  <c r="H73" i="15"/>
  <c r="G73" i="15"/>
  <c r="F73" i="15"/>
  <c r="E73" i="15"/>
  <c r="T72" i="15"/>
  <c r="S72" i="15"/>
  <c r="R72" i="15"/>
  <c r="Q72" i="15"/>
  <c r="P72" i="15"/>
  <c r="O72" i="15"/>
  <c r="N72" i="15"/>
  <c r="M72" i="15"/>
  <c r="L72" i="15"/>
  <c r="K72" i="15"/>
  <c r="J72" i="15"/>
  <c r="I72" i="15"/>
  <c r="H72" i="15"/>
  <c r="G72" i="15"/>
  <c r="F72" i="15"/>
  <c r="E72" i="15"/>
  <c r="T71" i="15"/>
  <c r="S71" i="15"/>
  <c r="R71" i="15"/>
  <c r="Q71" i="15"/>
  <c r="P71" i="15"/>
  <c r="O71" i="15"/>
  <c r="N71" i="15"/>
  <c r="M71" i="15"/>
  <c r="L71" i="15"/>
  <c r="K71" i="15"/>
  <c r="J71" i="15"/>
  <c r="I71" i="15"/>
  <c r="H71" i="15"/>
  <c r="G71" i="15"/>
  <c r="F71" i="15"/>
  <c r="E71" i="15"/>
  <c r="T70" i="15"/>
  <c r="S70" i="15"/>
  <c r="R70" i="15"/>
  <c r="Q70" i="15"/>
  <c r="P70" i="15"/>
  <c r="O70" i="15"/>
  <c r="N70" i="15"/>
  <c r="M70" i="15"/>
  <c r="L70" i="15"/>
  <c r="K70" i="15"/>
  <c r="J70" i="15"/>
  <c r="I70" i="15"/>
  <c r="H70" i="15"/>
  <c r="G70" i="15"/>
  <c r="F70" i="15"/>
  <c r="E70" i="15"/>
  <c r="T69" i="15"/>
  <c r="S69" i="15"/>
  <c r="R69" i="15"/>
  <c r="Q69" i="15"/>
  <c r="P69" i="15"/>
  <c r="O69" i="15"/>
  <c r="N69" i="15"/>
  <c r="M69" i="15"/>
  <c r="L69" i="15"/>
  <c r="K69" i="15"/>
  <c r="J69" i="15"/>
  <c r="I69" i="15"/>
  <c r="H69" i="15"/>
  <c r="G69" i="15"/>
  <c r="F69" i="15"/>
  <c r="E69" i="15"/>
  <c r="T68" i="15"/>
  <c r="S68" i="15"/>
  <c r="R68" i="15"/>
  <c r="Q68" i="15"/>
  <c r="P68" i="15"/>
  <c r="O68" i="15"/>
  <c r="N68" i="15"/>
  <c r="M68" i="15"/>
  <c r="L68" i="15"/>
  <c r="K68" i="15"/>
  <c r="J68" i="15"/>
  <c r="I68" i="15"/>
  <c r="H68" i="15"/>
  <c r="G68" i="15"/>
  <c r="F68" i="15"/>
  <c r="E68" i="15"/>
  <c r="T67" i="15"/>
  <c r="S67" i="15"/>
  <c r="R67" i="15"/>
  <c r="Q67" i="15"/>
  <c r="P67" i="15"/>
  <c r="O67" i="15"/>
  <c r="N67" i="15"/>
  <c r="M67" i="15"/>
  <c r="L67" i="15"/>
  <c r="K67" i="15"/>
  <c r="J67" i="15"/>
  <c r="I67" i="15"/>
  <c r="H67" i="15"/>
  <c r="G67" i="15"/>
  <c r="F67" i="15"/>
  <c r="E67" i="15"/>
  <c r="T66" i="15"/>
  <c r="S66" i="15"/>
  <c r="R66" i="15"/>
  <c r="Q66" i="15"/>
  <c r="P66" i="15"/>
  <c r="O66" i="15"/>
  <c r="N66" i="15"/>
  <c r="M66" i="15"/>
  <c r="L66" i="15"/>
  <c r="K66" i="15"/>
  <c r="J66" i="15"/>
  <c r="I66" i="15"/>
  <c r="H66" i="15"/>
  <c r="G66" i="15"/>
  <c r="F66" i="15"/>
  <c r="E66" i="15"/>
  <c r="T65" i="15"/>
  <c r="S65" i="15"/>
  <c r="R65" i="15"/>
  <c r="Q65" i="15"/>
  <c r="P65" i="15"/>
  <c r="O65" i="15"/>
  <c r="N65" i="15"/>
  <c r="M65" i="15"/>
  <c r="L65" i="15"/>
  <c r="K65" i="15"/>
  <c r="J65" i="15"/>
  <c r="I65" i="15"/>
  <c r="H65" i="15"/>
  <c r="G65" i="15"/>
  <c r="F65" i="15"/>
  <c r="E65" i="15"/>
  <c r="T64" i="15"/>
  <c r="S64" i="15"/>
  <c r="R64" i="15"/>
  <c r="Q64" i="15"/>
  <c r="P64" i="15"/>
  <c r="O64" i="15"/>
  <c r="N64" i="15"/>
  <c r="M64" i="15"/>
  <c r="L64" i="15"/>
  <c r="K64" i="15"/>
  <c r="J64" i="15"/>
  <c r="I64" i="15"/>
  <c r="H64" i="15"/>
  <c r="G64" i="15"/>
  <c r="F64" i="15"/>
  <c r="E64" i="15"/>
  <c r="T63" i="15"/>
  <c r="S63" i="15"/>
  <c r="R63" i="15"/>
  <c r="Q63" i="15"/>
  <c r="P63" i="15"/>
  <c r="O63" i="15"/>
  <c r="N63" i="15"/>
  <c r="M63" i="15"/>
  <c r="L63" i="15"/>
  <c r="K63" i="15"/>
  <c r="J63" i="15"/>
  <c r="I63" i="15"/>
  <c r="H63" i="15"/>
  <c r="G63" i="15"/>
  <c r="F63" i="15"/>
  <c r="E63" i="15"/>
  <c r="T62" i="15"/>
  <c r="S62" i="15"/>
  <c r="R62" i="15"/>
  <c r="Q62" i="15"/>
  <c r="P62" i="15"/>
  <c r="O62" i="15"/>
  <c r="N62" i="15"/>
  <c r="M62" i="15"/>
  <c r="L62" i="15"/>
  <c r="K62" i="15"/>
  <c r="J62" i="15"/>
  <c r="I62" i="15"/>
  <c r="H62" i="15"/>
  <c r="G62" i="15"/>
  <c r="F62" i="15"/>
  <c r="E62" i="15"/>
  <c r="T61" i="15"/>
  <c r="S61" i="15"/>
  <c r="R61" i="15"/>
  <c r="Q61" i="15"/>
  <c r="P61" i="15"/>
  <c r="O61" i="15"/>
  <c r="N61" i="15"/>
  <c r="M61" i="15"/>
  <c r="L61" i="15"/>
  <c r="K61" i="15"/>
  <c r="J61" i="15"/>
  <c r="I61" i="15"/>
  <c r="H61" i="15"/>
  <c r="G61" i="15"/>
  <c r="F61" i="15"/>
  <c r="E61" i="15"/>
  <c r="T60" i="15"/>
  <c r="S60" i="15"/>
  <c r="R60" i="15"/>
  <c r="Q60" i="15"/>
  <c r="P60" i="15"/>
  <c r="O60" i="15"/>
  <c r="N60" i="15"/>
  <c r="M60" i="15"/>
  <c r="L60" i="15"/>
  <c r="K60" i="15"/>
  <c r="J60" i="15"/>
  <c r="I60" i="15"/>
  <c r="H60" i="15"/>
  <c r="G60" i="15"/>
  <c r="F60" i="15"/>
  <c r="E60" i="15"/>
  <c r="T59" i="15"/>
  <c r="S59" i="15"/>
  <c r="R59" i="15"/>
  <c r="Q59" i="15"/>
  <c r="P59" i="15"/>
  <c r="O59" i="15"/>
  <c r="N59" i="15"/>
  <c r="M59" i="15"/>
  <c r="L59" i="15"/>
  <c r="K59" i="15"/>
  <c r="J59" i="15"/>
  <c r="I59" i="15"/>
  <c r="H59" i="15"/>
  <c r="G59" i="15"/>
  <c r="F59" i="15"/>
  <c r="E59" i="15"/>
  <c r="T58" i="15"/>
  <c r="S58" i="15"/>
  <c r="R58" i="15"/>
  <c r="Q58" i="15"/>
  <c r="P58" i="15"/>
  <c r="O58" i="15"/>
  <c r="N58" i="15"/>
  <c r="M58" i="15"/>
  <c r="L58" i="15"/>
  <c r="K58" i="15"/>
  <c r="J58" i="15"/>
  <c r="I58" i="15"/>
  <c r="H58" i="15"/>
  <c r="G58" i="15"/>
  <c r="F58" i="15"/>
  <c r="E58" i="15"/>
  <c r="T57" i="15"/>
  <c r="S57" i="15"/>
  <c r="R57" i="15"/>
  <c r="Q57" i="15"/>
  <c r="P57" i="15"/>
  <c r="O57" i="15"/>
  <c r="N57" i="15"/>
  <c r="M57" i="15"/>
  <c r="L57" i="15"/>
  <c r="K57" i="15"/>
  <c r="J57" i="15"/>
  <c r="I57" i="15"/>
  <c r="H57" i="15"/>
  <c r="G57" i="15"/>
  <c r="F57" i="15"/>
  <c r="E57" i="15"/>
  <c r="T56" i="15"/>
  <c r="S56" i="15"/>
  <c r="R56" i="15"/>
  <c r="Q56" i="15"/>
  <c r="P56" i="15"/>
  <c r="O56" i="15"/>
  <c r="N56" i="15"/>
  <c r="M56" i="15"/>
  <c r="L56" i="15"/>
  <c r="K56" i="15"/>
  <c r="J56" i="15"/>
  <c r="I56" i="15"/>
  <c r="H56" i="15"/>
  <c r="G56" i="15"/>
  <c r="F56" i="15"/>
  <c r="E56" i="15"/>
  <c r="T55" i="15"/>
  <c r="S55" i="15"/>
  <c r="R55" i="15"/>
  <c r="Q55" i="15"/>
  <c r="P55" i="15"/>
  <c r="O55" i="15"/>
  <c r="N55" i="15"/>
  <c r="M55" i="15"/>
  <c r="L55" i="15"/>
  <c r="K55" i="15"/>
  <c r="J55" i="15"/>
  <c r="I55" i="15"/>
  <c r="H55" i="15"/>
  <c r="G55" i="15"/>
  <c r="F55" i="15"/>
  <c r="E55" i="15"/>
  <c r="T54" i="15"/>
  <c r="S54" i="15"/>
  <c r="R54" i="15"/>
  <c r="Q54" i="15"/>
  <c r="P54" i="15"/>
  <c r="O54" i="15"/>
  <c r="N54" i="15"/>
  <c r="M54" i="15"/>
  <c r="L54" i="15"/>
  <c r="K54" i="15"/>
  <c r="J54" i="15"/>
  <c r="I54" i="15"/>
  <c r="H54" i="15"/>
  <c r="G54" i="15"/>
  <c r="F54" i="15"/>
  <c r="E54" i="15"/>
  <c r="T53" i="15"/>
  <c r="S53" i="15"/>
  <c r="R53" i="15"/>
  <c r="Q53" i="15"/>
  <c r="P53" i="15"/>
  <c r="O53" i="15"/>
  <c r="N53" i="15"/>
  <c r="M53" i="15"/>
  <c r="L53" i="15"/>
  <c r="K53" i="15"/>
  <c r="J53" i="15"/>
  <c r="I53" i="15"/>
  <c r="H53" i="15"/>
  <c r="G53" i="15"/>
  <c r="F53" i="15"/>
  <c r="E53" i="15"/>
  <c r="T52" i="15"/>
  <c r="S52" i="15"/>
  <c r="R52" i="15"/>
  <c r="Q52" i="15"/>
  <c r="P52" i="15"/>
  <c r="O52" i="15"/>
  <c r="N52" i="15"/>
  <c r="M52" i="15"/>
  <c r="L52" i="15"/>
  <c r="K52" i="15"/>
  <c r="J52" i="15"/>
  <c r="I52" i="15"/>
  <c r="H52" i="15"/>
  <c r="G52" i="15"/>
  <c r="F52" i="15"/>
  <c r="E52" i="15"/>
  <c r="T51" i="15"/>
  <c r="S51" i="15"/>
  <c r="R51" i="15"/>
  <c r="Q51" i="15"/>
  <c r="P51" i="15"/>
  <c r="O51" i="15"/>
  <c r="N51" i="15"/>
  <c r="M51" i="15"/>
  <c r="L51" i="15"/>
  <c r="K51" i="15"/>
  <c r="J51" i="15"/>
  <c r="I51" i="15"/>
  <c r="H51" i="15"/>
  <c r="G51" i="15"/>
  <c r="F51" i="15"/>
  <c r="E51" i="15"/>
  <c r="T50" i="15"/>
  <c r="S50" i="15"/>
  <c r="R50" i="15"/>
  <c r="Q50" i="15"/>
  <c r="P50" i="15"/>
  <c r="O50" i="15"/>
  <c r="N50" i="15"/>
  <c r="M50" i="15"/>
  <c r="L50" i="15"/>
  <c r="K50" i="15"/>
  <c r="J50" i="15"/>
  <c r="I50" i="15"/>
  <c r="H50" i="15"/>
  <c r="G50" i="15"/>
  <c r="F50" i="15"/>
  <c r="E50" i="15"/>
  <c r="T49" i="15"/>
  <c r="S49" i="15"/>
  <c r="R49" i="15"/>
  <c r="Q49" i="15"/>
  <c r="P49" i="15"/>
  <c r="O49" i="15"/>
  <c r="N49" i="15"/>
  <c r="M49" i="15"/>
  <c r="L49" i="15"/>
  <c r="K49" i="15"/>
  <c r="J49" i="15"/>
  <c r="I49" i="15"/>
  <c r="H49" i="15"/>
  <c r="G49" i="15"/>
  <c r="F49" i="15"/>
  <c r="E49" i="15"/>
  <c r="T48" i="15"/>
  <c r="S48" i="15"/>
  <c r="R48" i="15"/>
  <c r="Q48" i="15"/>
  <c r="P48" i="15"/>
  <c r="O48" i="15"/>
  <c r="N48" i="15"/>
  <c r="M48" i="15"/>
  <c r="L48" i="15"/>
  <c r="K48" i="15"/>
  <c r="J48" i="15"/>
  <c r="I48" i="15"/>
  <c r="H48" i="15"/>
  <c r="G48" i="15"/>
  <c r="F48" i="15"/>
  <c r="E48" i="15"/>
  <c r="T47" i="15"/>
  <c r="S47" i="15"/>
  <c r="R47" i="15"/>
  <c r="Q47" i="15"/>
  <c r="P47" i="15"/>
  <c r="O47" i="15"/>
  <c r="N47" i="15"/>
  <c r="M47" i="15"/>
  <c r="L47" i="15"/>
  <c r="K47" i="15"/>
  <c r="J47" i="15"/>
  <c r="I47" i="15"/>
  <c r="H47" i="15"/>
  <c r="G47" i="15"/>
  <c r="F47" i="15"/>
  <c r="E47" i="15"/>
  <c r="T46" i="15"/>
  <c r="S46" i="15"/>
  <c r="R46" i="15"/>
  <c r="Q46" i="15"/>
  <c r="P46" i="15"/>
  <c r="O46" i="15"/>
  <c r="N46" i="15"/>
  <c r="M46" i="15"/>
  <c r="L46" i="15"/>
  <c r="K46" i="15"/>
  <c r="J46" i="15"/>
  <c r="I46" i="15"/>
  <c r="H46" i="15"/>
  <c r="G46" i="15"/>
  <c r="F46" i="15"/>
  <c r="E46" i="15"/>
  <c r="T45" i="15"/>
  <c r="S45" i="15"/>
  <c r="R45" i="15"/>
  <c r="Q45" i="15"/>
  <c r="P45" i="15"/>
  <c r="O45" i="15"/>
  <c r="N45" i="15"/>
  <c r="M45" i="15"/>
  <c r="L45" i="15"/>
  <c r="K45" i="15"/>
  <c r="J45" i="15"/>
  <c r="I45" i="15"/>
  <c r="H45" i="15"/>
  <c r="G45" i="15"/>
  <c r="F45" i="15"/>
  <c r="E45" i="15"/>
  <c r="T44" i="15"/>
  <c r="S44" i="15"/>
  <c r="R44" i="15"/>
  <c r="Q44" i="15"/>
  <c r="P44" i="15"/>
  <c r="O44" i="15"/>
  <c r="N44" i="15"/>
  <c r="M44" i="15"/>
  <c r="L44" i="15"/>
  <c r="K44" i="15"/>
  <c r="J44" i="15"/>
  <c r="I44" i="15"/>
  <c r="H44" i="15"/>
  <c r="G44" i="15"/>
  <c r="F44" i="15"/>
  <c r="E44" i="15"/>
  <c r="T43" i="15"/>
  <c r="S43" i="15"/>
  <c r="R43" i="15"/>
  <c r="Q43" i="15"/>
  <c r="P43" i="15"/>
  <c r="O43" i="15"/>
  <c r="N43" i="15"/>
  <c r="M43" i="15"/>
  <c r="L43" i="15"/>
  <c r="K43" i="15"/>
  <c r="J43" i="15"/>
  <c r="I43" i="15"/>
  <c r="H43" i="15"/>
  <c r="G43" i="15"/>
  <c r="F43" i="15"/>
  <c r="E43" i="15"/>
  <c r="T42" i="15"/>
  <c r="S42" i="15"/>
  <c r="R42" i="15"/>
  <c r="Q42" i="15"/>
  <c r="P42" i="15"/>
  <c r="O42" i="15"/>
  <c r="N42" i="15"/>
  <c r="M42" i="15"/>
  <c r="L42" i="15"/>
  <c r="K42" i="15"/>
  <c r="J42" i="15"/>
  <c r="I42" i="15"/>
  <c r="H42" i="15"/>
  <c r="G42" i="15"/>
  <c r="F42" i="15"/>
  <c r="E42" i="15"/>
  <c r="T41" i="15"/>
  <c r="S41" i="15"/>
  <c r="R41" i="15"/>
  <c r="Q41" i="15"/>
  <c r="P41" i="15"/>
  <c r="O41" i="15"/>
  <c r="N41" i="15"/>
  <c r="M41" i="15"/>
  <c r="L41" i="15"/>
  <c r="K41" i="15"/>
  <c r="J41" i="15"/>
  <c r="I41" i="15"/>
  <c r="H41" i="15"/>
  <c r="G41" i="15"/>
  <c r="F41" i="15"/>
  <c r="E41" i="15"/>
  <c r="T40" i="15"/>
  <c r="S40" i="15"/>
  <c r="R40" i="15"/>
  <c r="Q40" i="15"/>
  <c r="P40" i="15"/>
  <c r="O40" i="15"/>
  <c r="N40" i="15"/>
  <c r="M40" i="15"/>
  <c r="L40" i="15"/>
  <c r="K40" i="15"/>
  <c r="J40" i="15"/>
  <c r="I40" i="15"/>
  <c r="H40" i="15"/>
  <c r="G40" i="15"/>
  <c r="F40" i="15"/>
  <c r="E40" i="15"/>
  <c r="T39" i="15"/>
  <c r="S39" i="15"/>
  <c r="R39" i="15"/>
  <c r="Q39" i="15"/>
  <c r="P39" i="15"/>
  <c r="O39" i="15"/>
  <c r="N39" i="15"/>
  <c r="M39" i="15"/>
  <c r="L39" i="15"/>
  <c r="K39" i="15"/>
  <c r="J39" i="15"/>
  <c r="I39" i="15"/>
  <c r="H39" i="15"/>
  <c r="G39" i="15"/>
  <c r="F39" i="15"/>
  <c r="E39" i="15"/>
  <c r="T38" i="15"/>
  <c r="S38" i="15"/>
  <c r="R38" i="15"/>
  <c r="Q38" i="15"/>
  <c r="P38" i="15"/>
  <c r="O38" i="15"/>
  <c r="N38" i="15"/>
  <c r="M38" i="15"/>
  <c r="L38" i="15"/>
  <c r="K38" i="15"/>
  <c r="J38" i="15"/>
  <c r="I38" i="15"/>
  <c r="H38" i="15"/>
  <c r="G38" i="15"/>
  <c r="F38" i="15"/>
  <c r="E38" i="15"/>
  <c r="T37" i="15"/>
  <c r="S37" i="15"/>
  <c r="R37" i="15"/>
  <c r="Q37" i="15"/>
  <c r="P37" i="15"/>
  <c r="O37" i="15"/>
  <c r="N37" i="15"/>
  <c r="M37" i="15"/>
  <c r="L37" i="15"/>
  <c r="K37" i="15"/>
  <c r="J37" i="15"/>
  <c r="I37" i="15"/>
  <c r="H37" i="15"/>
  <c r="G37" i="15"/>
  <c r="F37" i="15"/>
  <c r="E37" i="15"/>
  <c r="T36" i="15"/>
  <c r="S36" i="15"/>
  <c r="R36" i="15"/>
  <c r="Q36" i="15"/>
  <c r="P36" i="15"/>
  <c r="O36" i="15"/>
  <c r="N36" i="15"/>
  <c r="M36" i="15"/>
  <c r="L36" i="15"/>
  <c r="K36" i="15"/>
  <c r="J36" i="15"/>
  <c r="I36" i="15"/>
  <c r="H36" i="15"/>
  <c r="G36" i="15"/>
  <c r="F36" i="15"/>
  <c r="E36" i="15"/>
  <c r="T35" i="15"/>
  <c r="S35" i="15"/>
  <c r="R35" i="15"/>
  <c r="Q35" i="15"/>
  <c r="P35" i="15"/>
  <c r="O35" i="15"/>
  <c r="N35" i="15"/>
  <c r="M35" i="15"/>
  <c r="L35" i="15"/>
  <c r="K35" i="15"/>
  <c r="J35" i="15"/>
  <c r="I35" i="15"/>
  <c r="H35" i="15"/>
  <c r="G35" i="15"/>
  <c r="F35" i="15"/>
  <c r="E35" i="15"/>
  <c r="T34" i="15"/>
  <c r="S34" i="15"/>
  <c r="R34" i="15"/>
  <c r="Q34" i="15"/>
  <c r="P34" i="15"/>
  <c r="O34" i="15"/>
  <c r="N34" i="15"/>
  <c r="M34" i="15"/>
  <c r="L34" i="15"/>
  <c r="K34" i="15"/>
  <c r="J34" i="15"/>
  <c r="I34" i="15"/>
  <c r="H34" i="15"/>
  <c r="G34" i="15"/>
  <c r="F34" i="15"/>
  <c r="E34" i="15"/>
  <c r="T33" i="15"/>
  <c r="S33" i="15"/>
  <c r="R33" i="15"/>
  <c r="Q33" i="15"/>
  <c r="P33" i="15"/>
  <c r="O33" i="15"/>
  <c r="N33" i="15"/>
  <c r="M33" i="15"/>
  <c r="L33" i="15"/>
  <c r="K33" i="15"/>
  <c r="J33" i="15"/>
  <c r="I33" i="15"/>
  <c r="H33" i="15"/>
  <c r="G33" i="15"/>
  <c r="F33" i="15"/>
  <c r="E33" i="15"/>
  <c r="T32" i="15"/>
  <c r="S32" i="15"/>
  <c r="R32" i="15"/>
  <c r="Q32" i="15"/>
  <c r="P32" i="15"/>
  <c r="O32" i="15"/>
  <c r="N32" i="15"/>
  <c r="M32" i="15"/>
  <c r="L32" i="15"/>
  <c r="K32" i="15"/>
  <c r="J32" i="15"/>
  <c r="I32" i="15"/>
  <c r="H32" i="15"/>
  <c r="G32" i="15"/>
  <c r="F32" i="15"/>
  <c r="E32" i="15"/>
  <c r="T31" i="15"/>
  <c r="S31" i="15"/>
  <c r="R31" i="15"/>
  <c r="Q31" i="15"/>
  <c r="P31" i="15"/>
  <c r="O31" i="15"/>
  <c r="N31" i="15"/>
  <c r="M31" i="15"/>
  <c r="L31" i="15"/>
  <c r="K31" i="15"/>
  <c r="J31" i="15"/>
  <c r="I31" i="15"/>
  <c r="H31" i="15"/>
  <c r="G31" i="15"/>
  <c r="F31" i="15"/>
  <c r="E31" i="15"/>
  <c r="T30" i="15"/>
  <c r="S30" i="15"/>
  <c r="R30" i="15"/>
  <c r="Q30" i="15"/>
  <c r="P30" i="15"/>
  <c r="O30" i="15"/>
  <c r="N30" i="15"/>
  <c r="M30" i="15"/>
  <c r="L30" i="15"/>
  <c r="K30" i="15"/>
  <c r="J30" i="15"/>
  <c r="I30" i="15"/>
  <c r="H30" i="15"/>
  <c r="G30" i="15"/>
  <c r="F30" i="15"/>
  <c r="E30" i="15"/>
  <c r="T29" i="15"/>
  <c r="S29" i="15"/>
  <c r="R29" i="15"/>
  <c r="Q29" i="15"/>
  <c r="P29" i="15"/>
  <c r="O29" i="15"/>
  <c r="N29" i="15"/>
  <c r="M29" i="15"/>
  <c r="L29" i="15"/>
  <c r="K29" i="15"/>
  <c r="J29" i="15"/>
  <c r="I29" i="15"/>
  <c r="H29" i="15"/>
  <c r="G29" i="15"/>
  <c r="F29" i="15"/>
  <c r="E29" i="15"/>
  <c r="T28" i="15"/>
  <c r="S28" i="15"/>
  <c r="R28" i="15"/>
  <c r="Q28" i="15"/>
  <c r="P28" i="15"/>
  <c r="O28" i="15"/>
  <c r="N28" i="15"/>
  <c r="M28" i="15"/>
  <c r="L28" i="15"/>
  <c r="K28" i="15"/>
  <c r="J28" i="15"/>
  <c r="I28" i="15"/>
  <c r="H28" i="15"/>
  <c r="G28" i="15"/>
  <c r="F28" i="15"/>
  <c r="E28" i="15"/>
  <c r="T27" i="15"/>
  <c r="S27" i="15"/>
  <c r="R27" i="15"/>
  <c r="Q27" i="15"/>
  <c r="P27" i="15"/>
  <c r="O27" i="15"/>
  <c r="N27" i="15"/>
  <c r="M27" i="15"/>
  <c r="L27" i="15"/>
  <c r="K27" i="15"/>
  <c r="J27" i="15"/>
  <c r="I27" i="15"/>
  <c r="H27" i="15"/>
  <c r="G27" i="15"/>
  <c r="F27" i="15"/>
  <c r="E27" i="15"/>
  <c r="T26" i="15"/>
  <c r="S26" i="15"/>
  <c r="R26" i="15"/>
  <c r="Q26" i="15"/>
  <c r="P26" i="15"/>
  <c r="O26" i="15"/>
  <c r="N26" i="15"/>
  <c r="M26" i="15"/>
  <c r="L26" i="15"/>
  <c r="K26" i="15"/>
  <c r="J26" i="15"/>
  <c r="I26" i="15"/>
  <c r="H26" i="15"/>
  <c r="G26" i="15"/>
  <c r="F26" i="15"/>
  <c r="E26" i="15"/>
  <c r="T25" i="15"/>
  <c r="S25" i="15"/>
  <c r="R25" i="15"/>
  <c r="Q25" i="15"/>
  <c r="P25" i="15"/>
  <c r="O25" i="15"/>
  <c r="N25" i="15"/>
  <c r="M25" i="15"/>
  <c r="L25" i="15"/>
  <c r="K25" i="15"/>
  <c r="J25" i="15"/>
  <c r="I25" i="15"/>
  <c r="H25" i="15"/>
  <c r="G25" i="15"/>
  <c r="F25" i="15"/>
  <c r="E25" i="15"/>
  <c r="T24" i="15"/>
  <c r="S24" i="15"/>
  <c r="R24" i="15"/>
  <c r="Q24" i="15"/>
  <c r="P24" i="15"/>
  <c r="O24" i="15"/>
  <c r="N24" i="15"/>
  <c r="M24" i="15"/>
  <c r="L24" i="15"/>
  <c r="K24" i="15"/>
  <c r="J24" i="15"/>
  <c r="I24" i="15"/>
  <c r="H24" i="15"/>
  <c r="G24" i="15"/>
  <c r="F24" i="15"/>
  <c r="E24" i="15"/>
  <c r="T23" i="15"/>
  <c r="S23" i="15"/>
  <c r="R23" i="15"/>
  <c r="Q23" i="15"/>
  <c r="P23" i="15"/>
  <c r="O23" i="15"/>
  <c r="N23" i="15"/>
  <c r="M23" i="15"/>
  <c r="L23" i="15"/>
  <c r="K23" i="15"/>
  <c r="J23" i="15"/>
  <c r="I23" i="15"/>
  <c r="H23" i="15"/>
  <c r="G23" i="15"/>
  <c r="F23" i="15"/>
  <c r="E23" i="15"/>
  <c r="T22" i="15"/>
  <c r="S22" i="15"/>
  <c r="R22" i="15"/>
  <c r="Q22" i="15"/>
  <c r="P22" i="15"/>
  <c r="O22" i="15"/>
  <c r="N22" i="15"/>
  <c r="M22" i="15"/>
  <c r="L22" i="15"/>
  <c r="K22" i="15"/>
  <c r="J22" i="15"/>
  <c r="I22" i="15"/>
  <c r="H22" i="15"/>
  <c r="G22" i="15"/>
  <c r="F22" i="15"/>
  <c r="E22" i="15"/>
  <c r="T21" i="15"/>
  <c r="S21" i="15"/>
  <c r="R21" i="15"/>
  <c r="Q21" i="15"/>
  <c r="P21" i="15"/>
  <c r="O21" i="15"/>
  <c r="N21" i="15"/>
  <c r="M21" i="15"/>
  <c r="L21" i="15"/>
  <c r="K21" i="15"/>
  <c r="J21" i="15"/>
  <c r="I21" i="15"/>
  <c r="H21" i="15"/>
  <c r="G21" i="15"/>
  <c r="F21" i="15"/>
  <c r="E21" i="15"/>
  <c r="T20" i="15"/>
  <c r="S20" i="15"/>
  <c r="R20" i="15"/>
  <c r="Q20" i="15"/>
  <c r="P20" i="15"/>
  <c r="O20" i="15"/>
  <c r="N20" i="15"/>
  <c r="M20" i="15"/>
  <c r="L20" i="15"/>
  <c r="K20" i="15"/>
  <c r="J20" i="15"/>
  <c r="I20" i="15"/>
  <c r="H20" i="15"/>
  <c r="G20" i="15"/>
  <c r="F20" i="15"/>
  <c r="E20" i="15"/>
  <c r="T19" i="15"/>
  <c r="S19" i="15"/>
  <c r="R19" i="15"/>
  <c r="Q19" i="15"/>
  <c r="P19" i="15"/>
  <c r="O19" i="15"/>
  <c r="N19" i="15"/>
  <c r="M19" i="15"/>
  <c r="L19" i="15"/>
  <c r="K19" i="15"/>
  <c r="J19" i="15"/>
  <c r="I19" i="15"/>
  <c r="H19" i="15"/>
  <c r="G19" i="15"/>
  <c r="F19" i="15"/>
  <c r="E19" i="15"/>
  <c r="T18" i="15"/>
  <c r="S18" i="15"/>
  <c r="R18" i="15"/>
  <c r="Q18" i="15"/>
  <c r="P18" i="15"/>
  <c r="O18" i="15"/>
  <c r="N18" i="15"/>
  <c r="M18" i="15"/>
  <c r="L18" i="15"/>
  <c r="K18" i="15"/>
  <c r="J18" i="15"/>
  <c r="I18" i="15"/>
  <c r="H18" i="15"/>
  <c r="G18" i="15"/>
  <c r="F18" i="15"/>
  <c r="E18" i="15"/>
  <c r="T17" i="15"/>
  <c r="S17" i="15"/>
  <c r="R17" i="15"/>
  <c r="Q17" i="15"/>
  <c r="P17" i="15"/>
  <c r="O17" i="15"/>
  <c r="N17" i="15"/>
  <c r="M17" i="15"/>
  <c r="L17" i="15"/>
  <c r="K17" i="15"/>
  <c r="J17" i="15"/>
  <c r="I17" i="15"/>
  <c r="H17" i="15"/>
  <c r="G17" i="15"/>
  <c r="F17" i="15"/>
  <c r="E17" i="15"/>
  <c r="T16" i="15"/>
  <c r="S16" i="15"/>
  <c r="R16" i="15"/>
  <c r="Q16" i="15"/>
  <c r="P16" i="15"/>
  <c r="O16" i="15"/>
  <c r="N16" i="15"/>
  <c r="M16" i="15"/>
  <c r="L16" i="15"/>
  <c r="K16" i="15"/>
  <c r="J16" i="15"/>
  <c r="I16" i="15"/>
  <c r="H16" i="15"/>
  <c r="G16" i="15"/>
  <c r="F16" i="15"/>
  <c r="E16" i="15"/>
  <c r="T15" i="15"/>
  <c r="S15" i="15"/>
  <c r="R15" i="15"/>
  <c r="Q15" i="15"/>
  <c r="P15" i="15"/>
  <c r="O15" i="15"/>
  <c r="N15" i="15"/>
  <c r="M15" i="15"/>
  <c r="L15" i="15"/>
  <c r="K15" i="15"/>
  <c r="J15" i="15"/>
  <c r="I15" i="15"/>
  <c r="H15" i="15"/>
  <c r="G15" i="15"/>
  <c r="F15" i="15"/>
  <c r="E15" i="15"/>
  <c r="T14" i="15"/>
  <c r="S14" i="15"/>
  <c r="R14" i="15"/>
  <c r="Q14" i="15"/>
  <c r="P14" i="15"/>
  <c r="O14" i="15"/>
  <c r="N14" i="15"/>
  <c r="M14" i="15"/>
  <c r="L14" i="15"/>
  <c r="K14" i="15"/>
  <c r="J14" i="15"/>
  <c r="I14" i="15"/>
  <c r="H14" i="15"/>
  <c r="G14" i="15"/>
  <c r="F14" i="15"/>
  <c r="E14" i="15"/>
  <c r="T13" i="15"/>
  <c r="S13" i="15"/>
  <c r="R13" i="15"/>
  <c r="Q13" i="15"/>
  <c r="P13" i="15"/>
  <c r="O13" i="15"/>
  <c r="N13" i="15"/>
  <c r="M13" i="15"/>
  <c r="L13" i="15"/>
  <c r="K13" i="15"/>
  <c r="J13" i="15"/>
  <c r="I13" i="15"/>
  <c r="H13" i="15"/>
  <c r="G13" i="15"/>
  <c r="F13" i="15"/>
  <c r="E13" i="15"/>
  <c r="T12" i="15"/>
  <c r="S12" i="15"/>
  <c r="R12" i="15"/>
  <c r="Q12" i="15"/>
  <c r="P12" i="15"/>
  <c r="O12" i="15"/>
  <c r="N12" i="15"/>
  <c r="M12" i="15"/>
  <c r="L12" i="15"/>
  <c r="K12" i="15"/>
  <c r="J12" i="15"/>
  <c r="I12" i="15"/>
  <c r="H12" i="15"/>
  <c r="G12" i="15"/>
  <c r="F12" i="15"/>
  <c r="E12" i="15"/>
  <c r="T11" i="15"/>
  <c r="S11" i="15"/>
  <c r="R11" i="15"/>
  <c r="Q11" i="15"/>
  <c r="P11" i="15"/>
  <c r="O11" i="15"/>
  <c r="N11" i="15"/>
  <c r="M11" i="15"/>
  <c r="L11" i="15"/>
  <c r="K11" i="15"/>
  <c r="J11" i="15"/>
  <c r="I11" i="15"/>
  <c r="H11" i="15"/>
  <c r="G11" i="15"/>
  <c r="F11" i="15"/>
  <c r="E11" i="15"/>
  <c r="T10" i="15"/>
  <c r="S10" i="15"/>
  <c r="R10" i="15"/>
  <c r="Q10" i="15"/>
  <c r="P10" i="15"/>
  <c r="O10" i="15"/>
  <c r="N10" i="15"/>
  <c r="M10" i="15"/>
  <c r="L10" i="15"/>
  <c r="K10" i="15"/>
  <c r="J10" i="15"/>
  <c r="I10" i="15"/>
  <c r="H10" i="15"/>
  <c r="G10" i="15"/>
  <c r="F10" i="15"/>
  <c r="E10" i="15"/>
  <c r="T9" i="15"/>
  <c r="S9" i="15"/>
  <c r="R9" i="15"/>
  <c r="Q9" i="15"/>
  <c r="P9" i="15"/>
  <c r="O9" i="15"/>
  <c r="N9" i="15"/>
  <c r="M9" i="15"/>
  <c r="L9" i="15"/>
  <c r="K9" i="15"/>
  <c r="J9" i="15"/>
  <c r="I9" i="15"/>
  <c r="H9" i="15"/>
  <c r="G9" i="15"/>
  <c r="F9" i="15"/>
  <c r="E9" i="15"/>
  <c r="T8" i="15"/>
  <c r="S8" i="15"/>
  <c r="R8" i="15"/>
  <c r="Q8" i="15"/>
  <c r="P8" i="15"/>
  <c r="O8" i="15"/>
  <c r="N8" i="15"/>
  <c r="M8" i="15"/>
  <c r="L8" i="15"/>
  <c r="K8" i="15"/>
  <c r="J8" i="15"/>
  <c r="I8" i="15"/>
  <c r="H8" i="15"/>
  <c r="G8" i="15"/>
  <c r="F8" i="15"/>
  <c r="E8" i="15"/>
  <c r="T7" i="15"/>
  <c r="S7" i="15"/>
  <c r="R7" i="15"/>
  <c r="Q7" i="15"/>
  <c r="P7" i="15"/>
  <c r="O7" i="15"/>
  <c r="N7" i="15"/>
  <c r="M7" i="15"/>
  <c r="L7" i="15"/>
  <c r="K7" i="15"/>
  <c r="J7" i="15"/>
  <c r="I7" i="15"/>
  <c r="H7" i="15"/>
  <c r="G7" i="15"/>
  <c r="F7" i="15"/>
  <c r="E7" i="15"/>
  <c r="T6" i="15"/>
  <c r="S6" i="15"/>
  <c r="R6" i="15"/>
  <c r="Q6" i="15"/>
  <c r="P6" i="15"/>
  <c r="O6" i="15"/>
  <c r="N6" i="15"/>
  <c r="M6" i="15"/>
  <c r="L6" i="15"/>
  <c r="K6" i="15"/>
  <c r="J6" i="15"/>
  <c r="I6" i="15"/>
  <c r="H6" i="15"/>
  <c r="G6" i="15"/>
  <c r="F6" i="15"/>
  <c r="E6" i="15"/>
  <c r="T100" i="16"/>
  <c r="S100" i="16"/>
  <c r="R100" i="16"/>
  <c r="Q100" i="16"/>
  <c r="P100" i="16"/>
  <c r="O100" i="16"/>
  <c r="N100" i="16"/>
  <c r="M100" i="16"/>
  <c r="L100" i="16"/>
  <c r="K100" i="16"/>
  <c r="J100" i="16"/>
  <c r="I100" i="16"/>
  <c r="H100" i="16"/>
  <c r="G100" i="16"/>
  <c r="F100" i="16"/>
  <c r="E100" i="16"/>
  <c r="T99" i="16"/>
  <c r="S99" i="16"/>
  <c r="R99" i="16"/>
  <c r="Q99" i="16"/>
  <c r="P99" i="16"/>
  <c r="O99" i="16"/>
  <c r="N99" i="16"/>
  <c r="M99" i="16"/>
  <c r="L99" i="16"/>
  <c r="K99" i="16"/>
  <c r="J99" i="16"/>
  <c r="I99" i="16"/>
  <c r="H99" i="16"/>
  <c r="G99" i="16"/>
  <c r="F99" i="16"/>
  <c r="E99" i="16"/>
  <c r="T98" i="16"/>
  <c r="S98" i="16"/>
  <c r="R98" i="16"/>
  <c r="Q98" i="16"/>
  <c r="P98" i="16"/>
  <c r="O98" i="16"/>
  <c r="N98" i="16"/>
  <c r="M98" i="16"/>
  <c r="L98" i="16"/>
  <c r="K98" i="16"/>
  <c r="J98" i="16"/>
  <c r="I98" i="16"/>
  <c r="H98" i="16"/>
  <c r="G98" i="16"/>
  <c r="F98" i="16"/>
  <c r="E98" i="16"/>
  <c r="T97" i="16"/>
  <c r="S97" i="16"/>
  <c r="R97" i="16"/>
  <c r="Q97" i="16"/>
  <c r="P97" i="16"/>
  <c r="O97" i="16"/>
  <c r="N97" i="16"/>
  <c r="M97" i="16"/>
  <c r="L97" i="16"/>
  <c r="K97" i="16"/>
  <c r="J97" i="16"/>
  <c r="I97" i="16"/>
  <c r="H97" i="16"/>
  <c r="G97" i="16"/>
  <c r="F97" i="16"/>
  <c r="E97" i="16"/>
  <c r="T96" i="16"/>
  <c r="S96" i="16"/>
  <c r="R96" i="16"/>
  <c r="Q96" i="16"/>
  <c r="P96" i="16"/>
  <c r="O96" i="16"/>
  <c r="N96" i="16"/>
  <c r="M96" i="16"/>
  <c r="L96" i="16"/>
  <c r="K96" i="16"/>
  <c r="J96" i="16"/>
  <c r="I96" i="16"/>
  <c r="H96" i="16"/>
  <c r="G96" i="16"/>
  <c r="F96" i="16"/>
  <c r="E96" i="16"/>
  <c r="T95" i="16"/>
  <c r="S95" i="16"/>
  <c r="R95" i="16"/>
  <c r="Q95" i="16"/>
  <c r="P95" i="16"/>
  <c r="O95" i="16"/>
  <c r="N95" i="16"/>
  <c r="M95" i="16"/>
  <c r="L95" i="16"/>
  <c r="K95" i="16"/>
  <c r="J95" i="16"/>
  <c r="I95" i="16"/>
  <c r="H95" i="16"/>
  <c r="G95" i="16"/>
  <c r="F95" i="16"/>
  <c r="E95" i="16"/>
  <c r="T94" i="16"/>
  <c r="S94" i="16"/>
  <c r="R94" i="16"/>
  <c r="Q94" i="16"/>
  <c r="P94" i="16"/>
  <c r="O94" i="16"/>
  <c r="N94" i="16"/>
  <c r="M94" i="16"/>
  <c r="L94" i="16"/>
  <c r="K94" i="16"/>
  <c r="J94" i="16"/>
  <c r="I94" i="16"/>
  <c r="H94" i="16"/>
  <c r="G94" i="16"/>
  <c r="F94" i="16"/>
  <c r="E94" i="16"/>
  <c r="T93" i="16"/>
  <c r="S93" i="16"/>
  <c r="R93" i="16"/>
  <c r="Q93" i="16"/>
  <c r="P93" i="16"/>
  <c r="O93" i="16"/>
  <c r="N93" i="16"/>
  <c r="M93" i="16"/>
  <c r="L93" i="16"/>
  <c r="K93" i="16"/>
  <c r="J93" i="16"/>
  <c r="I93" i="16"/>
  <c r="H93" i="16"/>
  <c r="G93" i="16"/>
  <c r="F93" i="16"/>
  <c r="E93" i="16"/>
  <c r="T92" i="16"/>
  <c r="S92" i="16"/>
  <c r="R92" i="16"/>
  <c r="Q92" i="16"/>
  <c r="P92" i="16"/>
  <c r="O92" i="16"/>
  <c r="N92" i="16"/>
  <c r="M92" i="16"/>
  <c r="L92" i="16"/>
  <c r="K92" i="16"/>
  <c r="J92" i="16"/>
  <c r="I92" i="16"/>
  <c r="H92" i="16"/>
  <c r="G92" i="16"/>
  <c r="F92" i="16"/>
  <c r="E92" i="16"/>
  <c r="T91" i="16"/>
  <c r="S91" i="16"/>
  <c r="R91" i="16"/>
  <c r="Q91" i="16"/>
  <c r="P91" i="16"/>
  <c r="O91" i="16"/>
  <c r="N91" i="16"/>
  <c r="M91" i="16"/>
  <c r="L91" i="16"/>
  <c r="K91" i="16"/>
  <c r="J91" i="16"/>
  <c r="I91" i="16"/>
  <c r="H91" i="16"/>
  <c r="G91" i="16"/>
  <c r="F91" i="16"/>
  <c r="E91" i="16"/>
  <c r="T90" i="16"/>
  <c r="S90" i="16"/>
  <c r="R90" i="16"/>
  <c r="Q90" i="16"/>
  <c r="P90" i="16"/>
  <c r="O90" i="16"/>
  <c r="N90" i="16"/>
  <c r="M90" i="16"/>
  <c r="L90" i="16"/>
  <c r="K90" i="16"/>
  <c r="J90" i="16"/>
  <c r="I90" i="16"/>
  <c r="H90" i="16"/>
  <c r="G90" i="16"/>
  <c r="F90" i="16"/>
  <c r="E90" i="16"/>
  <c r="T89" i="16"/>
  <c r="S89" i="16"/>
  <c r="R89" i="16"/>
  <c r="Q89" i="16"/>
  <c r="P89" i="16"/>
  <c r="O89" i="16"/>
  <c r="N89" i="16"/>
  <c r="M89" i="16"/>
  <c r="L89" i="16"/>
  <c r="K89" i="16"/>
  <c r="J89" i="16"/>
  <c r="I89" i="16"/>
  <c r="H89" i="16"/>
  <c r="G89" i="16"/>
  <c r="F89" i="16"/>
  <c r="E89" i="16"/>
  <c r="T88" i="16"/>
  <c r="S88" i="16"/>
  <c r="R88" i="16"/>
  <c r="Q88" i="16"/>
  <c r="P88" i="16"/>
  <c r="O88" i="16"/>
  <c r="N88" i="16"/>
  <c r="M88" i="16"/>
  <c r="L88" i="16"/>
  <c r="K88" i="16"/>
  <c r="J88" i="16"/>
  <c r="I88" i="16"/>
  <c r="H88" i="16"/>
  <c r="G88" i="16"/>
  <c r="F88" i="16"/>
  <c r="E88" i="16"/>
  <c r="T87" i="16"/>
  <c r="S87" i="16"/>
  <c r="R87" i="16"/>
  <c r="Q87" i="16"/>
  <c r="P87" i="16"/>
  <c r="O87" i="16"/>
  <c r="N87" i="16"/>
  <c r="M87" i="16"/>
  <c r="L87" i="16"/>
  <c r="K87" i="16"/>
  <c r="J87" i="16"/>
  <c r="I87" i="16"/>
  <c r="H87" i="16"/>
  <c r="G87" i="16"/>
  <c r="F87" i="16"/>
  <c r="E87" i="16"/>
  <c r="T86" i="16"/>
  <c r="S86" i="16"/>
  <c r="R86" i="16"/>
  <c r="Q86" i="16"/>
  <c r="P86" i="16"/>
  <c r="O86" i="16"/>
  <c r="N86" i="16"/>
  <c r="M86" i="16"/>
  <c r="L86" i="16"/>
  <c r="K86" i="16"/>
  <c r="J86" i="16"/>
  <c r="I86" i="16"/>
  <c r="H86" i="16"/>
  <c r="G86" i="16"/>
  <c r="F86" i="16"/>
  <c r="E86" i="16"/>
  <c r="T85" i="16"/>
  <c r="S85" i="16"/>
  <c r="R85" i="16"/>
  <c r="Q85" i="16"/>
  <c r="P85" i="16"/>
  <c r="O85" i="16"/>
  <c r="N85" i="16"/>
  <c r="M85" i="16"/>
  <c r="L85" i="16"/>
  <c r="K85" i="16"/>
  <c r="J85" i="16"/>
  <c r="I85" i="16"/>
  <c r="H85" i="16"/>
  <c r="G85" i="16"/>
  <c r="F85" i="16"/>
  <c r="E85" i="16"/>
  <c r="T84" i="16"/>
  <c r="S84" i="16"/>
  <c r="R84" i="16"/>
  <c r="Q84" i="16"/>
  <c r="P84" i="16"/>
  <c r="O84" i="16"/>
  <c r="N84" i="16"/>
  <c r="M84" i="16"/>
  <c r="L84" i="16"/>
  <c r="K84" i="16"/>
  <c r="J84" i="16"/>
  <c r="I84" i="16"/>
  <c r="H84" i="16"/>
  <c r="G84" i="16"/>
  <c r="F84" i="16"/>
  <c r="E84" i="16"/>
  <c r="T83" i="16"/>
  <c r="S83" i="16"/>
  <c r="R83" i="16"/>
  <c r="Q83" i="16"/>
  <c r="P83" i="16"/>
  <c r="O83" i="16"/>
  <c r="N83" i="16"/>
  <c r="M83" i="16"/>
  <c r="L83" i="16"/>
  <c r="K83" i="16"/>
  <c r="J83" i="16"/>
  <c r="I83" i="16"/>
  <c r="H83" i="16"/>
  <c r="G83" i="16"/>
  <c r="F83" i="16"/>
  <c r="E83" i="16"/>
  <c r="T82" i="16"/>
  <c r="S82" i="16"/>
  <c r="R82" i="16"/>
  <c r="Q82" i="16"/>
  <c r="P82" i="16"/>
  <c r="O82" i="16"/>
  <c r="N82" i="16"/>
  <c r="M82" i="16"/>
  <c r="L82" i="16"/>
  <c r="K82" i="16"/>
  <c r="J82" i="16"/>
  <c r="I82" i="16"/>
  <c r="H82" i="16"/>
  <c r="G82" i="16"/>
  <c r="F82" i="16"/>
  <c r="E82" i="16"/>
  <c r="T81" i="16"/>
  <c r="S81" i="16"/>
  <c r="R81" i="16"/>
  <c r="Q81" i="16"/>
  <c r="P81" i="16"/>
  <c r="O81" i="16"/>
  <c r="N81" i="16"/>
  <c r="M81" i="16"/>
  <c r="L81" i="16"/>
  <c r="K81" i="16"/>
  <c r="J81" i="16"/>
  <c r="I81" i="16"/>
  <c r="H81" i="16"/>
  <c r="G81" i="16"/>
  <c r="F81" i="16"/>
  <c r="E81" i="16"/>
  <c r="T80" i="16"/>
  <c r="S80" i="16"/>
  <c r="R80" i="16"/>
  <c r="Q80" i="16"/>
  <c r="P80" i="16"/>
  <c r="O80" i="16"/>
  <c r="N80" i="16"/>
  <c r="M80" i="16"/>
  <c r="L80" i="16"/>
  <c r="K80" i="16"/>
  <c r="J80" i="16"/>
  <c r="I80" i="16"/>
  <c r="H80" i="16"/>
  <c r="G80" i="16"/>
  <c r="F80" i="16"/>
  <c r="E80" i="16"/>
  <c r="T79" i="16"/>
  <c r="S79" i="16"/>
  <c r="R79" i="16"/>
  <c r="Q79" i="16"/>
  <c r="P79" i="16"/>
  <c r="O79" i="16"/>
  <c r="N79" i="16"/>
  <c r="M79" i="16"/>
  <c r="L79" i="16"/>
  <c r="K79" i="16"/>
  <c r="J79" i="16"/>
  <c r="I79" i="16"/>
  <c r="H79" i="16"/>
  <c r="G79" i="16"/>
  <c r="F79" i="16"/>
  <c r="E79" i="16"/>
  <c r="T78" i="16"/>
  <c r="S78" i="16"/>
  <c r="R78" i="16"/>
  <c r="Q78" i="16"/>
  <c r="P78" i="16"/>
  <c r="O78" i="16"/>
  <c r="N78" i="16"/>
  <c r="M78" i="16"/>
  <c r="L78" i="16"/>
  <c r="K78" i="16"/>
  <c r="J78" i="16"/>
  <c r="I78" i="16"/>
  <c r="H78" i="16"/>
  <c r="G78" i="16"/>
  <c r="F78" i="16"/>
  <c r="E78" i="16"/>
  <c r="T77" i="16"/>
  <c r="S77" i="16"/>
  <c r="R77" i="16"/>
  <c r="Q77" i="16"/>
  <c r="P77" i="16"/>
  <c r="O77" i="16"/>
  <c r="N77" i="16"/>
  <c r="M77" i="16"/>
  <c r="L77" i="16"/>
  <c r="K77" i="16"/>
  <c r="J77" i="16"/>
  <c r="I77" i="16"/>
  <c r="H77" i="16"/>
  <c r="G77" i="16"/>
  <c r="F77" i="16"/>
  <c r="E77" i="16"/>
  <c r="T76" i="16"/>
  <c r="S76" i="16"/>
  <c r="R76" i="16"/>
  <c r="Q76" i="16"/>
  <c r="P76" i="16"/>
  <c r="O76" i="16"/>
  <c r="N76" i="16"/>
  <c r="M76" i="16"/>
  <c r="L76" i="16"/>
  <c r="K76" i="16"/>
  <c r="J76" i="16"/>
  <c r="I76" i="16"/>
  <c r="H76" i="16"/>
  <c r="G76" i="16"/>
  <c r="F76" i="16"/>
  <c r="E76" i="16"/>
  <c r="T75" i="16"/>
  <c r="S75" i="16"/>
  <c r="R75" i="16"/>
  <c r="Q75" i="16"/>
  <c r="P75" i="16"/>
  <c r="O75" i="16"/>
  <c r="N75" i="16"/>
  <c r="M75" i="16"/>
  <c r="L75" i="16"/>
  <c r="K75" i="16"/>
  <c r="J75" i="16"/>
  <c r="I75" i="16"/>
  <c r="H75" i="16"/>
  <c r="G75" i="16"/>
  <c r="F75" i="16"/>
  <c r="E75" i="16"/>
  <c r="T74" i="16"/>
  <c r="S74" i="16"/>
  <c r="R74" i="16"/>
  <c r="Q74" i="16"/>
  <c r="P74" i="16"/>
  <c r="O74" i="16"/>
  <c r="N74" i="16"/>
  <c r="M74" i="16"/>
  <c r="L74" i="16"/>
  <c r="K74" i="16"/>
  <c r="J74" i="16"/>
  <c r="I74" i="16"/>
  <c r="H74" i="16"/>
  <c r="G74" i="16"/>
  <c r="F74" i="16"/>
  <c r="E74" i="16"/>
  <c r="T73" i="16"/>
  <c r="S73" i="16"/>
  <c r="R73" i="16"/>
  <c r="Q73" i="16"/>
  <c r="P73" i="16"/>
  <c r="O73" i="16"/>
  <c r="N73" i="16"/>
  <c r="M73" i="16"/>
  <c r="L73" i="16"/>
  <c r="K73" i="16"/>
  <c r="J73" i="16"/>
  <c r="I73" i="16"/>
  <c r="H73" i="16"/>
  <c r="G73" i="16"/>
  <c r="F73" i="16"/>
  <c r="E73" i="16"/>
  <c r="T72" i="16"/>
  <c r="S72" i="16"/>
  <c r="R72" i="16"/>
  <c r="Q72" i="16"/>
  <c r="P72" i="16"/>
  <c r="O72" i="16"/>
  <c r="N72" i="16"/>
  <c r="M72" i="16"/>
  <c r="L72" i="16"/>
  <c r="K72" i="16"/>
  <c r="J72" i="16"/>
  <c r="I72" i="16"/>
  <c r="H72" i="16"/>
  <c r="G72" i="16"/>
  <c r="F72" i="16"/>
  <c r="E72" i="16"/>
  <c r="T71" i="16"/>
  <c r="S71" i="16"/>
  <c r="R71" i="16"/>
  <c r="Q71" i="16"/>
  <c r="P71" i="16"/>
  <c r="O71" i="16"/>
  <c r="N71" i="16"/>
  <c r="M71" i="16"/>
  <c r="L71" i="16"/>
  <c r="K71" i="16"/>
  <c r="J71" i="16"/>
  <c r="I71" i="16"/>
  <c r="H71" i="16"/>
  <c r="G71" i="16"/>
  <c r="F71" i="16"/>
  <c r="E71" i="16"/>
  <c r="T70" i="16"/>
  <c r="S70" i="16"/>
  <c r="R70" i="16"/>
  <c r="Q70" i="16"/>
  <c r="P70" i="16"/>
  <c r="O70" i="16"/>
  <c r="N70" i="16"/>
  <c r="M70" i="16"/>
  <c r="L70" i="16"/>
  <c r="K70" i="16"/>
  <c r="J70" i="16"/>
  <c r="I70" i="16"/>
  <c r="H70" i="16"/>
  <c r="G70" i="16"/>
  <c r="F70" i="16"/>
  <c r="E70" i="16"/>
  <c r="T69" i="16"/>
  <c r="S69" i="16"/>
  <c r="R69" i="16"/>
  <c r="Q69" i="16"/>
  <c r="P69" i="16"/>
  <c r="O69" i="16"/>
  <c r="N69" i="16"/>
  <c r="M69" i="16"/>
  <c r="L69" i="16"/>
  <c r="K69" i="16"/>
  <c r="J69" i="16"/>
  <c r="I69" i="16"/>
  <c r="H69" i="16"/>
  <c r="G69" i="16"/>
  <c r="F69" i="16"/>
  <c r="E69" i="16"/>
  <c r="T68" i="16"/>
  <c r="S68" i="16"/>
  <c r="R68" i="16"/>
  <c r="Q68" i="16"/>
  <c r="P68" i="16"/>
  <c r="O68" i="16"/>
  <c r="N68" i="16"/>
  <c r="M68" i="16"/>
  <c r="L68" i="16"/>
  <c r="K68" i="16"/>
  <c r="J68" i="16"/>
  <c r="I68" i="16"/>
  <c r="H68" i="16"/>
  <c r="G68" i="16"/>
  <c r="F68" i="16"/>
  <c r="E68" i="16"/>
  <c r="T67" i="16"/>
  <c r="S67" i="16"/>
  <c r="R67" i="16"/>
  <c r="Q67" i="16"/>
  <c r="P67" i="16"/>
  <c r="O67" i="16"/>
  <c r="N67" i="16"/>
  <c r="M67" i="16"/>
  <c r="L67" i="16"/>
  <c r="K67" i="16"/>
  <c r="J67" i="16"/>
  <c r="I67" i="16"/>
  <c r="H67" i="16"/>
  <c r="G67" i="16"/>
  <c r="F67" i="16"/>
  <c r="E67" i="16"/>
  <c r="T66" i="16"/>
  <c r="S66" i="16"/>
  <c r="R66" i="16"/>
  <c r="Q66" i="16"/>
  <c r="P66" i="16"/>
  <c r="O66" i="16"/>
  <c r="N66" i="16"/>
  <c r="M66" i="16"/>
  <c r="L66" i="16"/>
  <c r="K66" i="16"/>
  <c r="J66" i="16"/>
  <c r="I66" i="16"/>
  <c r="H66" i="16"/>
  <c r="G66" i="16"/>
  <c r="F66" i="16"/>
  <c r="E66" i="16"/>
  <c r="T65" i="16"/>
  <c r="S65" i="16"/>
  <c r="R65" i="16"/>
  <c r="Q65" i="16"/>
  <c r="P65" i="16"/>
  <c r="O65" i="16"/>
  <c r="N65" i="16"/>
  <c r="M65" i="16"/>
  <c r="L65" i="16"/>
  <c r="K65" i="16"/>
  <c r="J65" i="16"/>
  <c r="I65" i="16"/>
  <c r="H65" i="16"/>
  <c r="G65" i="16"/>
  <c r="F65" i="16"/>
  <c r="E65" i="16"/>
  <c r="T64" i="16"/>
  <c r="S64" i="16"/>
  <c r="R64" i="16"/>
  <c r="Q64" i="16"/>
  <c r="P64" i="16"/>
  <c r="O64" i="16"/>
  <c r="N64" i="16"/>
  <c r="M64" i="16"/>
  <c r="L64" i="16"/>
  <c r="K64" i="16"/>
  <c r="J64" i="16"/>
  <c r="I64" i="16"/>
  <c r="H64" i="16"/>
  <c r="G64" i="16"/>
  <c r="F64" i="16"/>
  <c r="E64" i="16"/>
  <c r="T63" i="16"/>
  <c r="S63" i="16"/>
  <c r="R63" i="16"/>
  <c r="Q63" i="16"/>
  <c r="P63" i="16"/>
  <c r="O63" i="16"/>
  <c r="N63" i="16"/>
  <c r="M63" i="16"/>
  <c r="L63" i="16"/>
  <c r="K63" i="16"/>
  <c r="J63" i="16"/>
  <c r="I63" i="16"/>
  <c r="H63" i="16"/>
  <c r="G63" i="16"/>
  <c r="F63" i="16"/>
  <c r="E63" i="16"/>
  <c r="T62" i="16"/>
  <c r="S62" i="16"/>
  <c r="R62" i="16"/>
  <c r="Q62" i="16"/>
  <c r="P62" i="16"/>
  <c r="O62" i="16"/>
  <c r="N62" i="16"/>
  <c r="M62" i="16"/>
  <c r="L62" i="16"/>
  <c r="K62" i="16"/>
  <c r="J62" i="16"/>
  <c r="I62" i="16"/>
  <c r="H62" i="16"/>
  <c r="G62" i="16"/>
  <c r="F62" i="16"/>
  <c r="E62" i="16"/>
  <c r="T61" i="16"/>
  <c r="S61" i="16"/>
  <c r="R61" i="16"/>
  <c r="Q61" i="16"/>
  <c r="P61" i="16"/>
  <c r="O61" i="16"/>
  <c r="N61" i="16"/>
  <c r="M61" i="16"/>
  <c r="L61" i="16"/>
  <c r="K61" i="16"/>
  <c r="J61" i="16"/>
  <c r="I61" i="16"/>
  <c r="H61" i="16"/>
  <c r="G61" i="16"/>
  <c r="F61" i="16"/>
  <c r="E61" i="16"/>
  <c r="T60" i="16"/>
  <c r="S60" i="16"/>
  <c r="R60" i="16"/>
  <c r="Q60" i="16"/>
  <c r="P60" i="16"/>
  <c r="O60" i="16"/>
  <c r="N60" i="16"/>
  <c r="M60" i="16"/>
  <c r="L60" i="16"/>
  <c r="K60" i="16"/>
  <c r="J60" i="16"/>
  <c r="I60" i="16"/>
  <c r="H60" i="16"/>
  <c r="G60" i="16"/>
  <c r="F60" i="16"/>
  <c r="E60" i="16"/>
  <c r="T59" i="16"/>
  <c r="S59" i="16"/>
  <c r="R59" i="16"/>
  <c r="Q59" i="16"/>
  <c r="P59" i="16"/>
  <c r="O59" i="16"/>
  <c r="N59" i="16"/>
  <c r="M59" i="16"/>
  <c r="L59" i="16"/>
  <c r="K59" i="16"/>
  <c r="J59" i="16"/>
  <c r="I59" i="16"/>
  <c r="H59" i="16"/>
  <c r="G59" i="16"/>
  <c r="F59" i="16"/>
  <c r="E59" i="16"/>
  <c r="T58" i="16"/>
  <c r="S58" i="16"/>
  <c r="R58" i="16"/>
  <c r="Q58" i="16"/>
  <c r="P58" i="16"/>
  <c r="O58" i="16"/>
  <c r="N58" i="16"/>
  <c r="M58" i="16"/>
  <c r="L58" i="16"/>
  <c r="K58" i="16"/>
  <c r="J58" i="16"/>
  <c r="I58" i="16"/>
  <c r="H58" i="16"/>
  <c r="G58" i="16"/>
  <c r="F58" i="16"/>
  <c r="E58" i="16"/>
  <c r="T57" i="16"/>
  <c r="S57" i="16"/>
  <c r="R57" i="16"/>
  <c r="Q57" i="16"/>
  <c r="P57" i="16"/>
  <c r="O57" i="16"/>
  <c r="N57" i="16"/>
  <c r="M57" i="16"/>
  <c r="L57" i="16"/>
  <c r="K57" i="16"/>
  <c r="J57" i="16"/>
  <c r="I57" i="16"/>
  <c r="H57" i="16"/>
  <c r="G57" i="16"/>
  <c r="F57" i="16"/>
  <c r="E57" i="16"/>
  <c r="T56" i="16"/>
  <c r="S56" i="16"/>
  <c r="R56" i="16"/>
  <c r="Q56" i="16"/>
  <c r="P56" i="16"/>
  <c r="O56" i="16"/>
  <c r="N56" i="16"/>
  <c r="M56" i="16"/>
  <c r="L56" i="16"/>
  <c r="K56" i="16"/>
  <c r="J56" i="16"/>
  <c r="I56" i="16"/>
  <c r="H56" i="16"/>
  <c r="G56" i="16"/>
  <c r="F56" i="16"/>
  <c r="E56" i="16"/>
  <c r="T55" i="16"/>
  <c r="S55" i="16"/>
  <c r="R55" i="16"/>
  <c r="Q55" i="16"/>
  <c r="P55" i="16"/>
  <c r="O55" i="16"/>
  <c r="N55" i="16"/>
  <c r="M55" i="16"/>
  <c r="L55" i="16"/>
  <c r="K55" i="16"/>
  <c r="J55" i="16"/>
  <c r="I55" i="16"/>
  <c r="H55" i="16"/>
  <c r="G55" i="16"/>
  <c r="F55" i="16"/>
  <c r="E55" i="16"/>
  <c r="T54" i="16"/>
  <c r="S54" i="16"/>
  <c r="R54" i="16"/>
  <c r="Q54" i="16"/>
  <c r="P54" i="16"/>
  <c r="O54" i="16"/>
  <c r="N54" i="16"/>
  <c r="M54" i="16"/>
  <c r="L54" i="16"/>
  <c r="K54" i="16"/>
  <c r="J54" i="16"/>
  <c r="I54" i="16"/>
  <c r="H54" i="16"/>
  <c r="G54" i="16"/>
  <c r="F54" i="16"/>
  <c r="E54" i="16"/>
  <c r="T53" i="16"/>
  <c r="S53" i="16"/>
  <c r="R53" i="16"/>
  <c r="Q53" i="16"/>
  <c r="P53" i="16"/>
  <c r="O53" i="16"/>
  <c r="N53" i="16"/>
  <c r="M53" i="16"/>
  <c r="L53" i="16"/>
  <c r="K53" i="16"/>
  <c r="J53" i="16"/>
  <c r="I53" i="16"/>
  <c r="H53" i="16"/>
  <c r="G53" i="16"/>
  <c r="F53" i="16"/>
  <c r="E53" i="16"/>
  <c r="T52" i="16"/>
  <c r="S52" i="16"/>
  <c r="R52" i="16"/>
  <c r="Q52" i="16"/>
  <c r="P52" i="16"/>
  <c r="O52" i="16"/>
  <c r="N52" i="16"/>
  <c r="M52" i="16"/>
  <c r="L52" i="16"/>
  <c r="K52" i="16"/>
  <c r="J52" i="16"/>
  <c r="I52" i="16"/>
  <c r="H52" i="16"/>
  <c r="G52" i="16"/>
  <c r="F52" i="16"/>
  <c r="E52" i="16"/>
  <c r="T51" i="16"/>
  <c r="S51" i="16"/>
  <c r="R51" i="16"/>
  <c r="Q51" i="16"/>
  <c r="P51" i="16"/>
  <c r="O51" i="16"/>
  <c r="N51" i="16"/>
  <c r="M51" i="16"/>
  <c r="L51" i="16"/>
  <c r="K51" i="16"/>
  <c r="J51" i="16"/>
  <c r="I51" i="16"/>
  <c r="H51" i="16"/>
  <c r="G51" i="16"/>
  <c r="F51" i="16"/>
  <c r="E51" i="16"/>
  <c r="T50" i="16"/>
  <c r="S50" i="16"/>
  <c r="R50" i="16"/>
  <c r="Q50" i="16"/>
  <c r="P50" i="16"/>
  <c r="O50" i="16"/>
  <c r="N50" i="16"/>
  <c r="M50" i="16"/>
  <c r="L50" i="16"/>
  <c r="K50" i="16"/>
  <c r="J50" i="16"/>
  <c r="I50" i="16"/>
  <c r="H50" i="16"/>
  <c r="G50" i="16"/>
  <c r="F50" i="16"/>
  <c r="E50" i="16"/>
  <c r="T49" i="16"/>
  <c r="S49" i="16"/>
  <c r="R49" i="16"/>
  <c r="Q49" i="16"/>
  <c r="P49" i="16"/>
  <c r="O49" i="16"/>
  <c r="N49" i="16"/>
  <c r="M49" i="16"/>
  <c r="L49" i="16"/>
  <c r="K49" i="16"/>
  <c r="J49" i="16"/>
  <c r="I49" i="16"/>
  <c r="H49" i="16"/>
  <c r="G49" i="16"/>
  <c r="F49" i="16"/>
  <c r="E49" i="16"/>
  <c r="T48" i="16"/>
  <c r="S48" i="16"/>
  <c r="R48" i="16"/>
  <c r="Q48" i="16"/>
  <c r="P48" i="16"/>
  <c r="O48" i="16"/>
  <c r="N48" i="16"/>
  <c r="M48" i="16"/>
  <c r="L48" i="16"/>
  <c r="K48" i="16"/>
  <c r="J48" i="16"/>
  <c r="I48" i="16"/>
  <c r="H48" i="16"/>
  <c r="G48" i="16"/>
  <c r="F48" i="16"/>
  <c r="E48" i="16"/>
  <c r="T47" i="16"/>
  <c r="S47" i="16"/>
  <c r="R47" i="16"/>
  <c r="Q47" i="16"/>
  <c r="P47" i="16"/>
  <c r="O47" i="16"/>
  <c r="N47" i="16"/>
  <c r="M47" i="16"/>
  <c r="L47" i="16"/>
  <c r="K47" i="16"/>
  <c r="J47" i="16"/>
  <c r="I47" i="16"/>
  <c r="H47" i="16"/>
  <c r="G47" i="16"/>
  <c r="F47" i="16"/>
  <c r="E47" i="16"/>
  <c r="T46" i="16"/>
  <c r="S46" i="16"/>
  <c r="R46" i="16"/>
  <c r="Q46" i="16"/>
  <c r="P46" i="16"/>
  <c r="O46" i="16"/>
  <c r="N46" i="16"/>
  <c r="M46" i="16"/>
  <c r="L46" i="16"/>
  <c r="K46" i="16"/>
  <c r="J46" i="16"/>
  <c r="I46" i="16"/>
  <c r="H46" i="16"/>
  <c r="G46" i="16"/>
  <c r="F46" i="16"/>
  <c r="E46" i="16"/>
  <c r="T45" i="16"/>
  <c r="S45" i="16"/>
  <c r="R45" i="16"/>
  <c r="Q45" i="16"/>
  <c r="P45" i="16"/>
  <c r="O45" i="16"/>
  <c r="N45" i="16"/>
  <c r="M45" i="16"/>
  <c r="L45" i="16"/>
  <c r="K45" i="16"/>
  <c r="J45" i="16"/>
  <c r="I45" i="16"/>
  <c r="H45" i="16"/>
  <c r="G45" i="16"/>
  <c r="F45" i="16"/>
  <c r="E45" i="16"/>
  <c r="T44" i="16"/>
  <c r="S44" i="16"/>
  <c r="R44" i="16"/>
  <c r="Q44" i="16"/>
  <c r="P44" i="16"/>
  <c r="O44" i="16"/>
  <c r="N44" i="16"/>
  <c r="M44" i="16"/>
  <c r="L44" i="16"/>
  <c r="K44" i="16"/>
  <c r="J44" i="16"/>
  <c r="I44" i="16"/>
  <c r="H44" i="16"/>
  <c r="G44" i="16"/>
  <c r="F44" i="16"/>
  <c r="E44" i="16"/>
  <c r="T43" i="16"/>
  <c r="S43" i="16"/>
  <c r="R43" i="16"/>
  <c r="Q43" i="16"/>
  <c r="P43" i="16"/>
  <c r="O43" i="16"/>
  <c r="N43" i="16"/>
  <c r="M43" i="16"/>
  <c r="L43" i="16"/>
  <c r="K43" i="16"/>
  <c r="J43" i="16"/>
  <c r="I43" i="16"/>
  <c r="H43" i="16"/>
  <c r="G43" i="16"/>
  <c r="F43" i="16"/>
  <c r="E43" i="16"/>
  <c r="T42" i="16"/>
  <c r="S42" i="16"/>
  <c r="R42" i="16"/>
  <c r="Q42" i="16"/>
  <c r="P42" i="16"/>
  <c r="O42" i="16"/>
  <c r="N42" i="16"/>
  <c r="M42" i="16"/>
  <c r="L42" i="16"/>
  <c r="K42" i="16"/>
  <c r="J42" i="16"/>
  <c r="I42" i="16"/>
  <c r="H42" i="16"/>
  <c r="G42" i="16"/>
  <c r="F42" i="16"/>
  <c r="E42" i="16"/>
  <c r="T41" i="16"/>
  <c r="S41" i="16"/>
  <c r="R41" i="16"/>
  <c r="Q41" i="16"/>
  <c r="P41" i="16"/>
  <c r="O41" i="16"/>
  <c r="N41" i="16"/>
  <c r="M41" i="16"/>
  <c r="L41" i="16"/>
  <c r="K41" i="16"/>
  <c r="J41" i="16"/>
  <c r="I41" i="16"/>
  <c r="H41" i="16"/>
  <c r="G41" i="16"/>
  <c r="F41" i="16"/>
  <c r="E41" i="16"/>
  <c r="T40" i="16"/>
  <c r="S40" i="16"/>
  <c r="R40" i="16"/>
  <c r="Q40" i="16"/>
  <c r="P40" i="16"/>
  <c r="O40" i="16"/>
  <c r="N40" i="16"/>
  <c r="M40" i="16"/>
  <c r="L40" i="16"/>
  <c r="K40" i="16"/>
  <c r="J40" i="16"/>
  <c r="I40" i="16"/>
  <c r="H40" i="16"/>
  <c r="G40" i="16"/>
  <c r="F40" i="16"/>
  <c r="E40" i="16"/>
  <c r="T39" i="16"/>
  <c r="S39" i="16"/>
  <c r="R39" i="16"/>
  <c r="Q39" i="16"/>
  <c r="P39" i="16"/>
  <c r="O39" i="16"/>
  <c r="N39" i="16"/>
  <c r="M39" i="16"/>
  <c r="L39" i="16"/>
  <c r="K39" i="16"/>
  <c r="J39" i="16"/>
  <c r="I39" i="16"/>
  <c r="H39" i="16"/>
  <c r="G39" i="16"/>
  <c r="F39" i="16"/>
  <c r="E39" i="16"/>
  <c r="T38" i="16"/>
  <c r="S38" i="16"/>
  <c r="R38" i="16"/>
  <c r="Q38" i="16"/>
  <c r="P38" i="16"/>
  <c r="O38" i="16"/>
  <c r="N38" i="16"/>
  <c r="M38" i="16"/>
  <c r="L38" i="16"/>
  <c r="K38" i="16"/>
  <c r="J38" i="16"/>
  <c r="I38" i="16"/>
  <c r="H38" i="16"/>
  <c r="G38" i="16"/>
  <c r="F38" i="16"/>
  <c r="E38" i="16"/>
  <c r="T37" i="16"/>
  <c r="S37" i="16"/>
  <c r="R37" i="16"/>
  <c r="Q37" i="16"/>
  <c r="P37" i="16"/>
  <c r="O37" i="16"/>
  <c r="N37" i="16"/>
  <c r="M37" i="16"/>
  <c r="L37" i="16"/>
  <c r="K37" i="16"/>
  <c r="J37" i="16"/>
  <c r="I37" i="16"/>
  <c r="H37" i="16"/>
  <c r="G37" i="16"/>
  <c r="F37" i="16"/>
  <c r="E37" i="16"/>
  <c r="T36" i="16"/>
  <c r="S36" i="16"/>
  <c r="R36" i="16"/>
  <c r="Q36" i="16"/>
  <c r="P36" i="16"/>
  <c r="O36" i="16"/>
  <c r="N36" i="16"/>
  <c r="M36" i="16"/>
  <c r="L36" i="16"/>
  <c r="K36" i="16"/>
  <c r="J36" i="16"/>
  <c r="I36" i="16"/>
  <c r="H36" i="16"/>
  <c r="G36" i="16"/>
  <c r="F36" i="16"/>
  <c r="E36" i="16"/>
  <c r="T35" i="16"/>
  <c r="S35" i="16"/>
  <c r="R35" i="16"/>
  <c r="Q35" i="16"/>
  <c r="P35" i="16"/>
  <c r="O35" i="16"/>
  <c r="N35" i="16"/>
  <c r="M35" i="16"/>
  <c r="L35" i="16"/>
  <c r="K35" i="16"/>
  <c r="J35" i="16"/>
  <c r="I35" i="16"/>
  <c r="H35" i="16"/>
  <c r="G35" i="16"/>
  <c r="F35" i="16"/>
  <c r="E35" i="16"/>
  <c r="T34" i="16"/>
  <c r="S34" i="16"/>
  <c r="R34" i="16"/>
  <c r="Q34" i="16"/>
  <c r="P34" i="16"/>
  <c r="O34" i="16"/>
  <c r="N34" i="16"/>
  <c r="M34" i="16"/>
  <c r="L34" i="16"/>
  <c r="K34" i="16"/>
  <c r="J34" i="16"/>
  <c r="I34" i="16"/>
  <c r="H34" i="16"/>
  <c r="G34" i="16"/>
  <c r="F34" i="16"/>
  <c r="E34" i="16"/>
  <c r="T33" i="16"/>
  <c r="S33" i="16"/>
  <c r="R33" i="16"/>
  <c r="Q33" i="16"/>
  <c r="P33" i="16"/>
  <c r="O33" i="16"/>
  <c r="N33" i="16"/>
  <c r="M33" i="16"/>
  <c r="L33" i="16"/>
  <c r="K33" i="16"/>
  <c r="J33" i="16"/>
  <c r="I33" i="16"/>
  <c r="H33" i="16"/>
  <c r="G33" i="16"/>
  <c r="F33" i="16"/>
  <c r="E33" i="16"/>
  <c r="T32" i="16"/>
  <c r="S32" i="16"/>
  <c r="R32" i="16"/>
  <c r="Q32" i="16"/>
  <c r="P32" i="16"/>
  <c r="O32" i="16"/>
  <c r="N32" i="16"/>
  <c r="M32" i="16"/>
  <c r="L32" i="16"/>
  <c r="K32" i="16"/>
  <c r="J32" i="16"/>
  <c r="I32" i="16"/>
  <c r="H32" i="16"/>
  <c r="G32" i="16"/>
  <c r="F32" i="16"/>
  <c r="E32" i="16"/>
  <c r="T31" i="16"/>
  <c r="S31" i="16"/>
  <c r="R31" i="16"/>
  <c r="Q31" i="16"/>
  <c r="P31" i="16"/>
  <c r="O31" i="16"/>
  <c r="N31" i="16"/>
  <c r="M31" i="16"/>
  <c r="L31" i="16"/>
  <c r="K31" i="16"/>
  <c r="J31" i="16"/>
  <c r="I31" i="16"/>
  <c r="H31" i="16"/>
  <c r="G31" i="16"/>
  <c r="F31" i="16"/>
  <c r="E31" i="16"/>
  <c r="T30" i="16"/>
  <c r="S30" i="16"/>
  <c r="R30" i="16"/>
  <c r="Q30" i="16"/>
  <c r="P30" i="16"/>
  <c r="O30" i="16"/>
  <c r="N30" i="16"/>
  <c r="M30" i="16"/>
  <c r="L30" i="16"/>
  <c r="K30" i="16"/>
  <c r="J30" i="16"/>
  <c r="I30" i="16"/>
  <c r="H30" i="16"/>
  <c r="G30" i="16"/>
  <c r="F30" i="16"/>
  <c r="E30" i="16"/>
  <c r="T29" i="16"/>
  <c r="S29" i="16"/>
  <c r="R29" i="16"/>
  <c r="Q29" i="16"/>
  <c r="P29" i="16"/>
  <c r="O29" i="16"/>
  <c r="N29" i="16"/>
  <c r="M29" i="16"/>
  <c r="L29" i="16"/>
  <c r="K29" i="16"/>
  <c r="J29" i="16"/>
  <c r="I29" i="16"/>
  <c r="H29" i="16"/>
  <c r="G29" i="16"/>
  <c r="F29" i="16"/>
  <c r="E29" i="16"/>
  <c r="T28" i="16"/>
  <c r="S28" i="16"/>
  <c r="R28" i="16"/>
  <c r="Q28" i="16"/>
  <c r="P28" i="16"/>
  <c r="O28" i="16"/>
  <c r="N28" i="16"/>
  <c r="M28" i="16"/>
  <c r="L28" i="16"/>
  <c r="K28" i="16"/>
  <c r="J28" i="16"/>
  <c r="I28" i="16"/>
  <c r="H28" i="16"/>
  <c r="G28" i="16"/>
  <c r="F28" i="16"/>
  <c r="E28" i="16"/>
  <c r="T27" i="16"/>
  <c r="S27" i="16"/>
  <c r="R27" i="16"/>
  <c r="Q27" i="16"/>
  <c r="P27" i="16"/>
  <c r="O27" i="16"/>
  <c r="N27" i="16"/>
  <c r="M27" i="16"/>
  <c r="L27" i="16"/>
  <c r="K27" i="16"/>
  <c r="J27" i="16"/>
  <c r="I27" i="16"/>
  <c r="H27" i="16"/>
  <c r="G27" i="16"/>
  <c r="F27" i="16"/>
  <c r="E27" i="16"/>
  <c r="T26" i="16"/>
  <c r="S26" i="16"/>
  <c r="R26" i="16"/>
  <c r="Q26" i="16"/>
  <c r="P26" i="16"/>
  <c r="O26" i="16"/>
  <c r="N26" i="16"/>
  <c r="M26" i="16"/>
  <c r="L26" i="16"/>
  <c r="K26" i="16"/>
  <c r="J26" i="16"/>
  <c r="I26" i="16"/>
  <c r="H26" i="16"/>
  <c r="G26" i="16"/>
  <c r="F26" i="16"/>
  <c r="E26" i="16"/>
  <c r="T25" i="16"/>
  <c r="S25" i="16"/>
  <c r="R25" i="16"/>
  <c r="Q25" i="16"/>
  <c r="P25" i="16"/>
  <c r="O25" i="16"/>
  <c r="N25" i="16"/>
  <c r="M25" i="16"/>
  <c r="L25" i="16"/>
  <c r="K25" i="16"/>
  <c r="J25" i="16"/>
  <c r="I25" i="16"/>
  <c r="H25" i="16"/>
  <c r="G25" i="16"/>
  <c r="F25" i="16"/>
  <c r="E25" i="16"/>
  <c r="T24" i="16"/>
  <c r="S24" i="16"/>
  <c r="R24" i="16"/>
  <c r="Q24" i="16"/>
  <c r="P24" i="16"/>
  <c r="O24" i="16"/>
  <c r="N24" i="16"/>
  <c r="M24" i="16"/>
  <c r="L24" i="16"/>
  <c r="K24" i="16"/>
  <c r="J24" i="16"/>
  <c r="I24" i="16"/>
  <c r="H24" i="16"/>
  <c r="G24" i="16"/>
  <c r="F24" i="16"/>
  <c r="E24" i="16"/>
  <c r="T23" i="16"/>
  <c r="S23" i="16"/>
  <c r="R23" i="16"/>
  <c r="Q23" i="16"/>
  <c r="P23" i="16"/>
  <c r="O23" i="16"/>
  <c r="N23" i="16"/>
  <c r="M23" i="16"/>
  <c r="L23" i="16"/>
  <c r="K23" i="16"/>
  <c r="J23" i="16"/>
  <c r="I23" i="16"/>
  <c r="H23" i="16"/>
  <c r="G23" i="16"/>
  <c r="F23" i="16"/>
  <c r="E23" i="16"/>
  <c r="T22" i="16"/>
  <c r="S22" i="16"/>
  <c r="R22" i="16"/>
  <c r="Q22" i="16"/>
  <c r="P22" i="16"/>
  <c r="O22" i="16"/>
  <c r="N22" i="16"/>
  <c r="M22" i="16"/>
  <c r="L22" i="16"/>
  <c r="K22" i="16"/>
  <c r="J22" i="16"/>
  <c r="I22" i="16"/>
  <c r="H22" i="16"/>
  <c r="G22" i="16"/>
  <c r="F22" i="16"/>
  <c r="E22" i="16"/>
  <c r="T21" i="16"/>
  <c r="S21" i="16"/>
  <c r="R21" i="16"/>
  <c r="Q21" i="16"/>
  <c r="P21" i="16"/>
  <c r="O21" i="16"/>
  <c r="N21" i="16"/>
  <c r="M21" i="16"/>
  <c r="L21" i="16"/>
  <c r="K21" i="16"/>
  <c r="J21" i="16"/>
  <c r="I21" i="16"/>
  <c r="H21" i="16"/>
  <c r="G21" i="16"/>
  <c r="F21" i="16"/>
  <c r="E21" i="16"/>
  <c r="T20" i="16"/>
  <c r="S20" i="16"/>
  <c r="R20" i="16"/>
  <c r="Q20" i="16"/>
  <c r="P20" i="16"/>
  <c r="O20" i="16"/>
  <c r="N20" i="16"/>
  <c r="M20" i="16"/>
  <c r="L20" i="16"/>
  <c r="K20" i="16"/>
  <c r="J20" i="16"/>
  <c r="I20" i="16"/>
  <c r="H20" i="16"/>
  <c r="G20" i="16"/>
  <c r="F20" i="16"/>
  <c r="E20" i="16"/>
  <c r="T19" i="16"/>
  <c r="S19" i="16"/>
  <c r="R19" i="16"/>
  <c r="Q19" i="16"/>
  <c r="P19" i="16"/>
  <c r="O19" i="16"/>
  <c r="N19" i="16"/>
  <c r="M19" i="16"/>
  <c r="L19" i="16"/>
  <c r="K19" i="16"/>
  <c r="J19" i="16"/>
  <c r="I19" i="16"/>
  <c r="H19" i="16"/>
  <c r="G19" i="16"/>
  <c r="F19" i="16"/>
  <c r="E19" i="16"/>
  <c r="T18" i="16"/>
  <c r="S18" i="16"/>
  <c r="R18" i="16"/>
  <c r="Q18" i="16"/>
  <c r="P18" i="16"/>
  <c r="O18" i="16"/>
  <c r="N18" i="16"/>
  <c r="M18" i="16"/>
  <c r="L18" i="16"/>
  <c r="K18" i="16"/>
  <c r="J18" i="16"/>
  <c r="I18" i="16"/>
  <c r="H18" i="16"/>
  <c r="G18" i="16"/>
  <c r="F18" i="16"/>
  <c r="E18" i="16"/>
  <c r="T17" i="16"/>
  <c r="S17" i="16"/>
  <c r="R17" i="16"/>
  <c r="Q17" i="16"/>
  <c r="P17" i="16"/>
  <c r="O17" i="16"/>
  <c r="N17" i="16"/>
  <c r="M17" i="16"/>
  <c r="L17" i="16"/>
  <c r="K17" i="16"/>
  <c r="J17" i="16"/>
  <c r="I17" i="16"/>
  <c r="H17" i="16"/>
  <c r="G17" i="16"/>
  <c r="F17" i="16"/>
  <c r="E17" i="16"/>
  <c r="T16" i="16"/>
  <c r="S16" i="16"/>
  <c r="R16" i="16"/>
  <c r="Q16" i="16"/>
  <c r="P16" i="16"/>
  <c r="O16" i="16"/>
  <c r="N16" i="16"/>
  <c r="M16" i="16"/>
  <c r="L16" i="16"/>
  <c r="K16" i="16"/>
  <c r="J16" i="16"/>
  <c r="I16" i="16"/>
  <c r="H16" i="16"/>
  <c r="G16" i="16"/>
  <c r="F16" i="16"/>
  <c r="E16" i="16"/>
  <c r="T15" i="16"/>
  <c r="S15" i="16"/>
  <c r="R15" i="16"/>
  <c r="Q15" i="16"/>
  <c r="P15" i="16"/>
  <c r="O15" i="16"/>
  <c r="N15" i="16"/>
  <c r="M15" i="16"/>
  <c r="L15" i="16"/>
  <c r="K15" i="16"/>
  <c r="J15" i="16"/>
  <c r="I15" i="16"/>
  <c r="H15" i="16"/>
  <c r="G15" i="16"/>
  <c r="F15" i="16"/>
  <c r="E15" i="16"/>
  <c r="T14" i="16"/>
  <c r="S14" i="16"/>
  <c r="R14" i="16"/>
  <c r="Q14" i="16"/>
  <c r="P14" i="16"/>
  <c r="O14" i="16"/>
  <c r="N14" i="16"/>
  <c r="M14" i="16"/>
  <c r="L14" i="16"/>
  <c r="K14" i="16"/>
  <c r="J14" i="16"/>
  <c r="I14" i="16"/>
  <c r="H14" i="16"/>
  <c r="G14" i="16"/>
  <c r="F14" i="16"/>
  <c r="E14" i="16"/>
  <c r="T13" i="16"/>
  <c r="S13" i="16"/>
  <c r="R13" i="16"/>
  <c r="Q13" i="16"/>
  <c r="P13" i="16"/>
  <c r="O13" i="16"/>
  <c r="N13" i="16"/>
  <c r="M13" i="16"/>
  <c r="L13" i="16"/>
  <c r="K13" i="16"/>
  <c r="J13" i="16"/>
  <c r="I13" i="16"/>
  <c r="H13" i="16"/>
  <c r="G13" i="16"/>
  <c r="F13" i="16"/>
  <c r="E13" i="16"/>
  <c r="T12" i="16"/>
  <c r="S12" i="16"/>
  <c r="R12" i="16"/>
  <c r="Q12" i="16"/>
  <c r="P12" i="16"/>
  <c r="O12" i="16"/>
  <c r="N12" i="16"/>
  <c r="M12" i="16"/>
  <c r="L12" i="16"/>
  <c r="K12" i="16"/>
  <c r="J12" i="16"/>
  <c r="I12" i="16"/>
  <c r="H12" i="16"/>
  <c r="G12" i="16"/>
  <c r="F12" i="16"/>
  <c r="E12" i="16"/>
  <c r="T11" i="16"/>
  <c r="S11" i="16"/>
  <c r="R11" i="16"/>
  <c r="Q11" i="16"/>
  <c r="P11" i="16"/>
  <c r="O11" i="16"/>
  <c r="N11" i="16"/>
  <c r="M11" i="16"/>
  <c r="L11" i="16"/>
  <c r="K11" i="16"/>
  <c r="J11" i="16"/>
  <c r="I11" i="16"/>
  <c r="H11" i="16"/>
  <c r="G11" i="16"/>
  <c r="F11" i="16"/>
  <c r="E11" i="16"/>
  <c r="T10" i="16"/>
  <c r="S10" i="16"/>
  <c r="R10" i="16"/>
  <c r="Q10" i="16"/>
  <c r="P10" i="16"/>
  <c r="O10" i="16"/>
  <c r="N10" i="16"/>
  <c r="M10" i="16"/>
  <c r="L10" i="16"/>
  <c r="K10" i="16"/>
  <c r="J10" i="16"/>
  <c r="I10" i="16"/>
  <c r="H10" i="16"/>
  <c r="G10" i="16"/>
  <c r="F10" i="16"/>
  <c r="E10" i="16"/>
  <c r="T9" i="16"/>
  <c r="S9" i="16"/>
  <c r="R9" i="16"/>
  <c r="Q9" i="16"/>
  <c r="P9" i="16"/>
  <c r="O9" i="16"/>
  <c r="N9" i="16"/>
  <c r="M9" i="16"/>
  <c r="L9" i="16"/>
  <c r="K9" i="16"/>
  <c r="J9" i="16"/>
  <c r="I9" i="16"/>
  <c r="H9" i="16"/>
  <c r="G9" i="16"/>
  <c r="F9" i="16"/>
  <c r="E9" i="16"/>
  <c r="T8" i="16"/>
  <c r="S8" i="16"/>
  <c r="R8" i="16"/>
  <c r="Q8" i="16"/>
  <c r="P8" i="16"/>
  <c r="O8" i="16"/>
  <c r="N8" i="16"/>
  <c r="M8" i="16"/>
  <c r="L8" i="16"/>
  <c r="K8" i="16"/>
  <c r="J8" i="16"/>
  <c r="I8" i="16"/>
  <c r="H8" i="16"/>
  <c r="G8" i="16"/>
  <c r="F8" i="16"/>
  <c r="E8" i="16"/>
  <c r="T7" i="16"/>
  <c r="S7" i="16"/>
  <c r="R7" i="16"/>
  <c r="Q7" i="16"/>
  <c r="P7" i="16"/>
  <c r="O7" i="16"/>
  <c r="N7" i="16"/>
  <c r="M7" i="16"/>
  <c r="L7" i="16"/>
  <c r="K7" i="16"/>
  <c r="J7" i="16"/>
  <c r="I7" i="16"/>
  <c r="H7" i="16"/>
  <c r="G7" i="16"/>
  <c r="F7" i="16"/>
  <c r="E7" i="16"/>
  <c r="T6" i="16"/>
  <c r="S6" i="16"/>
  <c r="R6" i="16"/>
  <c r="Q6" i="16"/>
  <c r="P6" i="16"/>
  <c r="O6" i="16"/>
  <c r="N6" i="16"/>
  <c r="M6" i="16"/>
  <c r="L6" i="16"/>
  <c r="K6" i="16"/>
  <c r="J6" i="16"/>
  <c r="I6" i="16"/>
  <c r="H6" i="16"/>
  <c r="G6" i="16"/>
  <c r="F6" i="16"/>
  <c r="E6" i="16"/>
  <c r="T5" i="16"/>
  <c r="S5" i="16"/>
  <c r="R5" i="16"/>
  <c r="Q5" i="16"/>
  <c r="P5" i="16"/>
  <c r="O5" i="16"/>
  <c r="N5" i="16"/>
  <c r="M5" i="16"/>
  <c r="L5" i="16"/>
  <c r="K5" i="16"/>
  <c r="J5" i="16"/>
  <c r="I5" i="16"/>
  <c r="H5" i="16"/>
  <c r="G5" i="16"/>
  <c r="F5" i="16"/>
  <c r="E5" i="16"/>
  <c r="T5" i="15"/>
  <c r="S5" i="15"/>
  <c r="R5" i="15"/>
  <c r="Q5" i="15"/>
  <c r="P5" i="15"/>
  <c r="O5" i="15"/>
  <c r="N5" i="15"/>
  <c r="M5" i="15"/>
  <c r="L5" i="15"/>
  <c r="K5" i="15"/>
  <c r="J5" i="15"/>
  <c r="I5" i="15"/>
  <c r="H5" i="15"/>
  <c r="G5" i="15"/>
  <c r="F5" i="15"/>
  <c r="E5" i="15"/>
  <c r="T100" i="14"/>
  <c r="S100" i="14"/>
  <c r="R100" i="14"/>
  <c r="Q100" i="14"/>
  <c r="P100" i="14"/>
  <c r="O100" i="14"/>
  <c r="N100" i="14"/>
  <c r="M100" i="14"/>
  <c r="L100" i="14"/>
  <c r="K100" i="14"/>
  <c r="J100" i="14"/>
  <c r="I100" i="14"/>
  <c r="H100" i="14"/>
  <c r="G100" i="14"/>
  <c r="F100" i="14"/>
  <c r="E100" i="14"/>
  <c r="T99" i="14"/>
  <c r="S99" i="14"/>
  <c r="R99" i="14"/>
  <c r="Q99" i="14"/>
  <c r="P99" i="14"/>
  <c r="O99" i="14"/>
  <c r="N99" i="14"/>
  <c r="M99" i="14"/>
  <c r="L99" i="14"/>
  <c r="K99" i="14"/>
  <c r="J99" i="14"/>
  <c r="I99" i="14"/>
  <c r="H99" i="14"/>
  <c r="G99" i="14"/>
  <c r="F99" i="14"/>
  <c r="E99" i="14"/>
  <c r="T98" i="14"/>
  <c r="S98" i="14"/>
  <c r="R98" i="14"/>
  <c r="Q98" i="14"/>
  <c r="P98" i="14"/>
  <c r="O98" i="14"/>
  <c r="N98" i="14"/>
  <c r="M98" i="14"/>
  <c r="L98" i="14"/>
  <c r="K98" i="14"/>
  <c r="J98" i="14"/>
  <c r="I98" i="14"/>
  <c r="H98" i="14"/>
  <c r="G98" i="14"/>
  <c r="F98" i="14"/>
  <c r="E98" i="14"/>
  <c r="T97" i="14"/>
  <c r="S97" i="14"/>
  <c r="R97" i="14"/>
  <c r="Q97" i="14"/>
  <c r="P97" i="14"/>
  <c r="O97" i="14"/>
  <c r="N97" i="14"/>
  <c r="M97" i="14"/>
  <c r="L97" i="14"/>
  <c r="K97" i="14"/>
  <c r="J97" i="14"/>
  <c r="I97" i="14"/>
  <c r="H97" i="14"/>
  <c r="G97" i="14"/>
  <c r="F97" i="14"/>
  <c r="E97" i="14"/>
  <c r="T96" i="14"/>
  <c r="S96" i="14"/>
  <c r="R96" i="14"/>
  <c r="Q96" i="14"/>
  <c r="P96" i="14"/>
  <c r="O96" i="14"/>
  <c r="N96" i="14"/>
  <c r="M96" i="14"/>
  <c r="L96" i="14"/>
  <c r="K96" i="14"/>
  <c r="J96" i="14"/>
  <c r="I96" i="14"/>
  <c r="H96" i="14"/>
  <c r="G96" i="14"/>
  <c r="F96" i="14"/>
  <c r="E96" i="14"/>
  <c r="T95" i="14"/>
  <c r="S95" i="14"/>
  <c r="R95" i="14"/>
  <c r="Q95" i="14"/>
  <c r="P95" i="14"/>
  <c r="O95" i="14"/>
  <c r="N95" i="14"/>
  <c r="M95" i="14"/>
  <c r="L95" i="14"/>
  <c r="K95" i="14"/>
  <c r="J95" i="14"/>
  <c r="I95" i="14"/>
  <c r="H95" i="14"/>
  <c r="G95" i="14"/>
  <c r="F95" i="14"/>
  <c r="E95" i="14"/>
  <c r="T94" i="14"/>
  <c r="S94" i="14"/>
  <c r="R94" i="14"/>
  <c r="Q94" i="14"/>
  <c r="P94" i="14"/>
  <c r="O94" i="14"/>
  <c r="N94" i="14"/>
  <c r="M94" i="14"/>
  <c r="L94" i="14"/>
  <c r="K94" i="14"/>
  <c r="J94" i="14"/>
  <c r="I94" i="14"/>
  <c r="H94" i="14"/>
  <c r="G94" i="14"/>
  <c r="F94" i="14"/>
  <c r="E94" i="14"/>
  <c r="T93" i="14"/>
  <c r="S93" i="14"/>
  <c r="R93" i="14"/>
  <c r="Q93" i="14"/>
  <c r="P93" i="14"/>
  <c r="O93" i="14"/>
  <c r="N93" i="14"/>
  <c r="M93" i="14"/>
  <c r="L93" i="14"/>
  <c r="K93" i="14"/>
  <c r="J93" i="14"/>
  <c r="I93" i="14"/>
  <c r="H93" i="14"/>
  <c r="G93" i="14"/>
  <c r="F93" i="14"/>
  <c r="E93" i="14"/>
  <c r="T92" i="14"/>
  <c r="S92" i="14"/>
  <c r="R92" i="14"/>
  <c r="Q92" i="14"/>
  <c r="P92" i="14"/>
  <c r="O92" i="14"/>
  <c r="N92" i="14"/>
  <c r="M92" i="14"/>
  <c r="L92" i="14"/>
  <c r="K92" i="14"/>
  <c r="J92" i="14"/>
  <c r="I92" i="14"/>
  <c r="H92" i="14"/>
  <c r="G92" i="14"/>
  <c r="F92" i="14"/>
  <c r="E92" i="14"/>
  <c r="T91" i="14"/>
  <c r="S91" i="14"/>
  <c r="R91" i="14"/>
  <c r="Q91" i="14"/>
  <c r="P91" i="14"/>
  <c r="O91" i="14"/>
  <c r="N91" i="14"/>
  <c r="M91" i="14"/>
  <c r="L91" i="14"/>
  <c r="K91" i="14"/>
  <c r="J91" i="14"/>
  <c r="I91" i="14"/>
  <c r="H91" i="14"/>
  <c r="G91" i="14"/>
  <c r="F91" i="14"/>
  <c r="E91" i="14"/>
  <c r="T90" i="14"/>
  <c r="S90" i="14"/>
  <c r="R90" i="14"/>
  <c r="Q90" i="14"/>
  <c r="P90" i="14"/>
  <c r="O90" i="14"/>
  <c r="N90" i="14"/>
  <c r="M90" i="14"/>
  <c r="L90" i="14"/>
  <c r="K90" i="14"/>
  <c r="J90" i="14"/>
  <c r="I90" i="14"/>
  <c r="H90" i="14"/>
  <c r="G90" i="14"/>
  <c r="F90" i="14"/>
  <c r="E90" i="14"/>
  <c r="T89" i="14"/>
  <c r="S89" i="14"/>
  <c r="R89" i="14"/>
  <c r="Q89" i="14"/>
  <c r="P89" i="14"/>
  <c r="O89" i="14"/>
  <c r="N89" i="14"/>
  <c r="M89" i="14"/>
  <c r="L89" i="14"/>
  <c r="K89" i="14"/>
  <c r="J89" i="14"/>
  <c r="I89" i="14"/>
  <c r="H89" i="14"/>
  <c r="G89" i="14"/>
  <c r="F89" i="14"/>
  <c r="E89" i="14"/>
  <c r="T88" i="14"/>
  <c r="S88" i="14"/>
  <c r="R88" i="14"/>
  <c r="Q88" i="14"/>
  <c r="P88" i="14"/>
  <c r="O88" i="14"/>
  <c r="N88" i="14"/>
  <c r="M88" i="14"/>
  <c r="L88" i="14"/>
  <c r="K88" i="14"/>
  <c r="J88" i="14"/>
  <c r="I88" i="14"/>
  <c r="H88" i="14"/>
  <c r="G88" i="14"/>
  <c r="F88" i="14"/>
  <c r="E88" i="14"/>
  <c r="T87" i="14"/>
  <c r="S87" i="14"/>
  <c r="R87" i="14"/>
  <c r="Q87" i="14"/>
  <c r="P87" i="14"/>
  <c r="O87" i="14"/>
  <c r="N87" i="14"/>
  <c r="M87" i="14"/>
  <c r="L87" i="14"/>
  <c r="K87" i="14"/>
  <c r="J87" i="14"/>
  <c r="I87" i="14"/>
  <c r="H87" i="14"/>
  <c r="G87" i="14"/>
  <c r="F87" i="14"/>
  <c r="E87" i="14"/>
  <c r="T86" i="14"/>
  <c r="S86" i="14"/>
  <c r="R86" i="14"/>
  <c r="Q86" i="14"/>
  <c r="P86" i="14"/>
  <c r="O86" i="14"/>
  <c r="N86" i="14"/>
  <c r="M86" i="14"/>
  <c r="L86" i="14"/>
  <c r="K86" i="14"/>
  <c r="J86" i="14"/>
  <c r="I86" i="14"/>
  <c r="H86" i="14"/>
  <c r="G86" i="14"/>
  <c r="F86" i="14"/>
  <c r="E86" i="14"/>
  <c r="T85" i="14"/>
  <c r="S85" i="14"/>
  <c r="R85" i="14"/>
  <c r="Q85" i="14"/>
  <c r="P85" i="14"/>
  <c r="O85" i="14"/>
  <c r="N85" i="14"/>
  <c r="M85" i="14"/>
  <c r="L85" i="14"/>
  <c r="K85" i="14"/>
  <c r="J85" i="14"/>
  <c r="I85" i="14"/>
  <c r="H85" i="14"/>
  <c r="G85" i="14"/>
  <c r="F85" i="14"/>
  <c r="E85" i="14"/>
  <c r="T84" i="14"/>
  <c r="S84" i="14"/>
  <c r="R84" i="14"/>
  <c r="Q84" i="14"/>
  <c r="P84" i="14"/>
  <c r="O84" i="14"/>
  <c r="N84" i="14"/>
  <c r="M84" i="14"/>
  <c r="L84" i="14"/>
  <c r="K84" i="14"/>
  <c r="J84" i="14"/>
  <c r="I84" i="14"/>
  <c r="H84" i="14"/>
  <c r="G84" i="14"/>
  <c r="F84" i="14"/>
  <c r="E84" i="14"/>
  <c r="T83" i="14"/>
  <c r="S83" i="14"/>
  <c r="R83" i="14"/>
  <c r="Q83" i="14"/>
  <c r="P83" i="14"/>
  <c r="O83" i="14"/>
  <c r="N83" i="14"/>
  <c r="M83" i="14"/>
  <c r="L83" i="14"/>
  <c r="K83" i="14"/>
  <c r="J83" i="14"/>
  <c r="I83" i="14"/>
  <c r="H83" i="14"/>
  <c r="G83" i="14"/>
  <c r="F83" i="14"/>
  <c r="E83" i="14"/>
  <c r="T82" i="14"/>
  <c r="S82" i="14"/>
  <c r="R82" i="14"/>
  <c r="Q82" i="14"/>
  <c r="P82" i="14"/>
  <c r="O82" i="14"/>
  <c r="N82" i="14"/>
  <c r="M82" i="14"/>
  <c r="L82" i="14"/>
  <c r="K82" i="14"/>
  <c r="J82" i="14"/>
  <c r="I82" i="14"/>
  <c r="H82" i="14"/>
  <c r="G82" i="14"/>
  <c r="F82" i="14"/>
  <c r="E82" i="14"/>
  <c r="T81" i="14"/>
  <c r="S81" i="14"/>
  <c r="R81" i="14"/>
  <c r="Q81" i="14"/>
  <c r="P81" i="14"/>
  <c r="O81" i="14"/>
  <c r="N81" i="14"/>
  <c r="M81" i="14"/>
  <c r="L81" i="14"/>
  <c r="K81" i="14"/>
  <c r="J81" i="14"/>
  <c r="I81" i="14"/>
  <c r="H81" i="14"/>
  <c r="G81" i="14"/>
  <c r="F81" i="14"/>
  <c r="E81" i="14"/>
  <c r="T80" i="14"/>
  <c r="S80" i="14"/>
  <c r="R80" i="14"/>
  <c r="Q80" i="14"/>
  <c r="P80" i="14"/>
  <c r="O80" i="14"/>
  <c r="N80" i="14"/>
  <c r="M80" i="14"/>
  <c r="L80" i="14"/>
  <c r="K80" i="14"/>
  <c r="J80" i="14"/>
  <c r="I80" i="14"/>
  <c r="H80" i="14"/>
  <c r="G80" i="14"/>
  <c r="F80" i="14"/>
  <c r="E80" i="14"/>
  <c r="T79" i="14"/>
  <c r="S79" i="14"/>
  <c r="R79" i="14"/>
  <c r="Q79" i="14"/>
  <c r="P79" i="14"/>
  <c r="O79" i="14"/>
  <c r="N79" i="14"/>
  <c r="M79" i="14"/>
  <c r="L79" i="14"/>
  <c r="K79" i="14"/>
  <c r="J79" i="14"/>
  <c r="I79" i="14"/>
  <c r="H79" i="14"/>
  <c r="G79" i="14"/>
  <c r="F79" i="14"/>
  <c r="E79" i="14"/>
  <c r="T78" i="14"/>
  <c r="S78" i="14"/>
  <c r="R78" i="14"/>
  <c r="Q78" i="14"/>
  <c r="P78" i="14"/>
  <c r="O78" i="14"/>
  <c r="N78" i="14"/>
  <c r="M78" i="14"/>
  <c r="L78" i="14"/>
  <c r="K78" i="14"/>
  <c r="J78" i="14"/>
  <c r="I78" i="14"/>
  <c r="H78" i="14"/>
  <c r="G78" i="14"/>
  <c r="F78" i="14"/>
  <c r="E78" i="14"/>
  <c r="T77" i="14"/>
  <c r="S77" i="14"/>
  <c r="R77" i="14"/>
  <c r="Q77" i="14"/>
  <c r="P77" i="14"/>
  <c r="O77" i="14"/>
  <c r="N77" i="14"/>
  <c r="M77" i="14"/>
  <c r="L77" i="14"/>
  <c r="K77" i="14"/>
  <c r="J77" i="14"/>
  <c r="I77" i="14"/>
  <c r="H77" i="14"/>
  <c r="G77" i="14"/>
  <c r="F77" i="14"/>
  <c r="E77" i="14"/>
  <c r="T76" i="14"/>
  <c r="S76" i="14"/>
  <c r="R76" i="14"/>
  <c r="Q76" i="14"/>
  <c r="P76" i="14"/>
  <c r="O76" i="14"/>
  <c r="N76" i="14"/>
  <c r="M76" i="14"/>
  <c r="L76" i="14"/>
  <c r="K76" i="14"/>
  <c r="J76" i="14"/>
  <c r="I76" i="14"/>
  <c r="H76" i="14"/>
  <c r="G76" i="14"/>
  <c r="F76" i="14"/>
  <c r="E76" i="14"/>
  <c r="T75" i="14"/>
  <c r="S75" i="14"/>
  <c r="R75" i="14"/>
  <c r="Q75" i="14"/>
  <c r="P75" i="14"/>
  <c r="O75" i="14"/>
  <c r="N75" i="14"/>
  <c r="M75" i="14"/>
  <c r="L75" i="14"/>
  <c r="K75" i="14"/>
  <c r="J75" i="14"/>
  <c r="I75" i="14"/>
  <c r="H75" i="14"/>
  <c r="G75" i="14"/>
  <c r="F75" i="14"/>
  <c r="E75" i="14"/>
  <c r="T74" i="14"/>
  <c r="S74" i="14"/>
  <c r="R74" i="14"/>
  <c r="Q74" i="14"/>
  <c r="P74" i="14"/>
  <c r="O74" i="14"/>
  <c r="N74" i="14"/>
  <c r="M74" i="14"/>
  <c r="L74" i="14"/>
  <c r="K74" i="14"/>
  <c r="J74" i="14"/>
  <c r="I74" i="14"/>
  <c r="H74" i="14"/>
  <c r="G74" i="14"/>
  <c r="F74" i="14"/>
  <c r="E74" i="14"/>
  <c r="T73" i="14"/>
  <c r="S73" i="14"/>
  <c r="R73" i="14"/>
  <c r="Q73" i="14"/>
  <c r="P73" i="14"/>
  <c r="O73" i="14"/>
  <c r="N73" i="14"/>
  <c r="M73" i="14"/>
  <c r="L73" i="14"/>
  <c r="K73" i="14"/>
  <c r="J73" i="14"/>
  <c r="I73" i="14"/>
  <c r="H73" i="14"/>
  <c r="G73" i="14"/>
  <c r="F73" i="14"/>
  <c r="E73" i="14"/>
  <c r="T72" i="14"/>
  <c r="S72" i="14"/>
  <c r="R72" i="14"/>
  <c r="Q72" i="14"/>
  <c r="P72" i="14"/>
  <c r="O72" i="14"/>
  <c r="N72" i="14"/>
  <c r="M72" i="14"/>
  <c r="L72" i="14"/>
  <c r="K72" i="14"/>
  <c r="J72" i="14"/>
  <c r="I72" i="14"/>
  <c r="H72" i="14"/>
  <c r="G72" i="14"/>
  <c r="F72" i="14"/>
  <c r="E72" i="14"/>
  <c r="T71" i="14"/>
  <c r="S71" i="14"/>
  <c r="R71" i="14"/>
  <c r="Q71" i="14"/>
  <c r="P71" i="14"/>
  <c r="O71" i="14"/>
  <c r="N71" i="14"/>
  <c r="M71" i="14"/>
  <c r="L71" i="14"/>
  <c r="K71" i="14"/>
  <c r="J71" i="14"/>
  <c r="I71" i="14"/>
  <c r="H71" i="14"/>
  <c r="G71" i="14"/>
  <c r="F71" i="14"/>
  <c r="E71" i="14"/>
  <c r="T70" i="14"/>
  <c r="S70" i="14"/>
  <c r="R70" i="14"/>
  <c r="Q70" i="14"/>
  <c r="P70" i="14"/>
  <c r="O70" i="14"/>
  <c r="N70" i="14"/>
  <c r="M70" i="14"/>
  <c r="L70" i="14"/>
  <c r="K70" i="14"/>
  <c r="J70" i="14"/>
  <c r="I70" i="14"/>
  <c r="H70" i="14"/>
  <c r="G70" i="14"/>
  <c r="F70" i="14"/>
  <c r="E70" i="14"/>
  <c r="T69" i="14"/>
  <c r="S69" i="14"/>
  <c r="R69" i="14"/>
  <c r="Q69" i="14"/>
  <c r="P69" i="14"/>
  <c r="O69" i="14"/>
  <c r="N69" i="14"/>
  <c r="M69" i="14"/>
  <c r="L69" i="14"/>
  <c r="K69" i="14"/>
  <c r="J69" i="14"/>
  <c r="I69" i="14"/>
  <c r="H69" i="14"/>
  <c r="G69" i="14"/>
  <c r="F69" i="14"/>
  <c r="E69" i="14"/>
  <c r="T68" i="14"/>
  <c r="S68" i="14"/>
  <c r="R68" i="14"/>
  <c r="Q68" i="14"/>
  <c r="P68" i="14"/>
  <c r="O68" i="14"/>
  <c r="N68" i="14"/>
  <c r="M68" i="14"/>
  <c r="L68" i="14"/>
  <c r="K68" i="14"/>
  <c r="J68" i="14"/>
  <c r="I68" i="14"/>
  <c r="H68" i="14"/>
  <c r="G68" i="14"/>
  <c r="F68" i="14"/>
  <c r="E68" i="14"/>
  <c r="T67" i="14"/>
  <c r="S67" i="14"/>
  <c r="R67" i="14"/>
  <c r="Q67" i="14"/>
  <c r="P67" i="14"/>
  <c r="O67" i="14"/>
  <c r="N67" i="14"/>
  <c r="M67" i="14"/>
  <c r="L67" i="14"/>
  <c r="K67" i="14"/>
  <c r="J67" i="14"/>
  <c r="I67" i="14"/>
  <c r="H67" i="14"/>
  <c r="G67" i="14"/>
  <c r="F67" i="14"/>
  <c r="E67" i="14"/>
  <c r="T66" i="14"/>
  <c r="S66" i="14"/>
  <c r="R66" i="14"/>
  <c r="Q66" i="14"/>
  <c r="P66" i="14"/>
  <c r="O66" i="14"/>
  <c r="N66" i="14"/>
  <c r="M66" i="14"/>
  <c r="L66" i="14"/>
  <c r="K66" i="14"/>
  <c r="J66" i="14"/>
  <c r="I66" i="14"/>
  <c r="H66" i="14"/>
  <c r="G66" i="14"/>
  <c r="F66" i="14"/>
  <c r="E66" i="14"/>
  <c r="T65" i="14"/>
  <c r="S65" i="14"/>
  <c r="R65" i="14"/>
  <c r="Q65" i="14"/>
  <c r="P65" i="14"/>
  <c r="O65" i="14"/>
  <c r="N65" i="14"/>
  <c r="M65" i="14"/>
  <c r="L65" i="14"/>
  <c r="K65" i="14"/>
  <c r="J65" i="14"/>
  <c r="I65" i="14"/>
  <c r="H65" i="14"/>
  <c r="G65" i="14"/>
  <c r="F65" i="14"/>
  <c r="E65" i="14"/>
  <c r="T64" i="14"/>
  <c r="S64" i="14"/>
  <c r="R64" i="14"/>
  <c r="Q64" i="14"/>
  <c r="P64" i="14"/>
  <c r="O64" i="14"/>
  <c r="N64" i="14"/>
  <c r="M64" i="14"/>
  <c r="L64" i="14"/>
  <c r="K64" i="14"/>
  <c r="J64" i="14"/>
  <c r="I64" i="14"/>
  <c r="H64" i="14"/>
  <c r="G64" i="14"/>
  <c r="F64" i="14"/>
  <c r="E64" i="14"/>
  <c r="T63" i="14"/>
  <c r="S63" i="14"/>
  <c r="R63" i="14"/>
  <c r="Q63" i="14"/>
  <c r="P63" i="14"/>
  <c r="O63" i="14"/>
  <c r="N63" i="14"/>
  <c r="M63" i="14"/>
  <c r="L63" i="14"/>
  <c r="K63" i="14"/>
  <c r="J63" i="14"/>
  <c r="I63" i="14"/>
  <c r="H63" i="14"/>
  <c r="G63" i="14"/>
  <c r="F63" i="14"/>
  <c r="E63" i="14"/>
  <c r="T62" i="14"/>
  <c r="S62" i="14"/>
  <c r="R62" i="14"/>
  <c r="Q62" i="14"/>
  <c r="P62" i="14"/>
  <c r="O62" i="14"/>
  <c r="N62" i="14"/>
  <c r="M62" i="14"/>
  <c r="L62" i="14"/>
  <c r="K62" i="14"/>
  <c r="J62" i="14"/>
  <c r="I62" i="14"/>
  <c r="H62" i="14"/>
  <c r="G62" i="14"/>
  <c r="F62" i="14"/>
  <c r="E62" i="14"/>
  <c r="T61" i="14"/>
  <c r="S61" i="14"/>
  <c r="R61" i="14"/>
  <c r="Q61" i="14"/>
  <c r="P61" i="14"/>
  <c r="O61" i="14"/>
  <c r="N61" i="14"/>
  <c r="M61" i="14"/>
  <c r="L61" i="14"/>
  <c r="K61" i="14"/>
  <c r="J61" i="14"/>
  <c r="I61" i="14"/>
  <c r="H61" i="14"/>
  <c r="G61" i="14"/>
  <c r="F61" i="14"/>
  <c r="E61" i="14"/>
  <c r="T60" i="14"/>
  <c r="S60" i="14"/>
  <c r="R60" i="14"/>
  <c r="Q60" i="14"/>
  <c r="P60" i="14"/>
  <c r="O60" i="14"/>
  <c r="N60" i="14"/>
  <c r="M60" i="14"/>
  <c r="L60" i="14"/>
  <c r="K60" i="14"/>
  <c r="J60" i="14"/>
  <c r="I60" i="14"/>
  <c r="H60" i="14"/>
  <c r="G60" i="14"/>
  <c r="F60" i="14"/>
  <c r="E60" i="14"/>
  <c r="T59" i="14"/>
  <c r="S59" i="14"/>
  <c r="R59" i="14"/>
  <c r="Q59" i="14"/>
  <c r="P59" i="14"/>
  <c r="O59" i="14"/>
  <c r="N59" i="14"/>
  <c r="M59" i="14"/>
  <c r="L59" i="14"/>
  <c r="K59" i="14"/>
  <c r="J59" i="14"/>
  <c r="I59" i="14"/>
  <c r="H59" i="14"/>
  <c r="G59" i="14"/>
  <c r="F59" i="14"/>
  <c r="E59" i="14"/>
  <c r="T58" i="14"/>
  <c r="S58" i="14"/>
  <c r="R58" i="14"/>
  <c r="Q58" i="14"/>
  <c r="P58" i="14"/>
  <c r="O58" i="14"/>
  <c r="N58" i="14"/>
  <c r="M58" i="14"/>
  <c r="L58" i="14"/>
  <c r="K58" i="14"/>
  <c r="J58" i="14"/>
  <c r="I58" i="14"/>
  <c r="H58" i="14"/>
  <c r="G58" i="14"/>
  <c r="F58" i="14"/>
  <c r="E58" i="14"/>
  <c r="T57" i="14"/>
  <c r="S57" i="14"/>
  <c r="R57" i="14"/>
  <c r="Q57" i="14"/>
  <c r="P57" i="14"/>
  <c r="O57" i="14"/>
  <c r="N57" i="14"/>
  <c r="M57" i="14"/>
  <c r="L57" i="14"/>
  <c r="K57" i="14"/>
  <c r="J57" i="14"/>
  <c r="I57" i="14"/>
  <c r="H57" i="14"/>
  <c r="G57" i="14"/>
  <c r="F57" i="14"/>
  <c r="E57" i="14"/>
  <c r="T56" i="14"/>
  <c r="S56" i="14"/>
  <c r="R56" i="14"/>
  <c r="Q56" i="14"/>
  <c r="P56" i="14"/>
  <c r="O56" i="14"/>
  <c r="N56" i="14"/>
  <c r="M56" i="14"/>
  <c r="L56" i="14"/>
  <c r="K56" i="14"/>
  <c r="J56" i="14"/>
  <c r="I56" i="14"/>
  <c r="H56" i="14"/>
  <c r="G56" i="14"/>
  <c r="F56" i="14"/>
  <c r="E56" i="14"/>
  <c r="T55" i="14"/>
  <c r="S55" i="14"/>
  <c r="R55" i="14"/>
  <c r="Q55" i="14"/>
  <c r="P55" i="14"/>
  <c r="O55" i="14"/>
  <c r="N55" i="14"/>
  <c r="M55" i="14"/>
  <c r="L55" i="14"/>
  <c r="K55" i="14"/>
  <c r="J55" i="14"/>
  <c r="I55" i="14"/>
  <c r="H55" i="14"/>
  <c r="G55" i="14"/>
  <c r="F55" i="14"/>
  <c r="E55" i="14"/>
  <c r="T54" i="14"/>
  <c r="S54" i="14"/>
  <c r="R54" i="14"/>
  <c r="Q54" i="14"/>
  <c r="P54" i="14"/>
  <c r="O54" i="14"/>
  <c r="N54" i="14"/>
  <c r="M54" i="14"/>
  <c r="L54" i="14"/>
  <c r="K54" i="14"/>
  <c r="J54" i="14"/>
  <c r="I54" i="14"/>
  <c r="H54" i="14"/>
  <c r="G54" i="14"/>
  <c r="F54" i="14"/>
  <c r="E54" i="14"/>
  <c r="T53" i="14"/>
  <c r="S53" i="14"/>
  <c r="R53" i="14"/>
  <c r="Q53" i="14"/>
  <c r="P53" i="14"/>
  <c r="O53" i="14"/>
  <c r="N53" i="14"/>
  <c r="M53" i="14"/>
  <c r="L53" i="14"/>
  <c r="K53" i="14"/>
  <c r="J53" i="14"/>
  <c r="I53" i="14"/>
  <c r="H53" i="14"/>
  <c r="G53" i="14"/>
  <c r="F53" i="14"/>
  <c r="E53" i="14"/>
  <c r="T52" i="14"/>
  <c r="S52" i="14"/>
  <c r="R52" i="14"/>
  <c r="Q52" i="14"/>
  <c r="P52" i="14"/>
  <c r="O52" i="14"/>
  <c r="N52" i="14"/>
  <c r="M52" i="14"/>
  <c r="L52" i="14"/>
  <c r="K52" i="14"/>
  <c r="J52" i="14"/>
  <c r="I52" i="14"/>
  <c r="H52" i="14"/>
  <c r="G52" i="14"/>
  <c r="F52" i="14"/>
  <c r="E52" i="14"/>
  <c r="T51" i="14"/>
  <c r="S51" i="14"/>
  <c r="R51" i="14"/>
  <c r="Q51" i="14"/>
  <c r="P51" i="14"/>
  <c r="O51" i="14"/>
  <c r="N51" i="14"/>
  <c r="M51" i="14"/>
  <c r="L51" i="14"/>
  <c r="K51" i="14"/>
  <c r="J51" i="14"/>
  <c r="I51" i="14"/>
  <c r="H51" i="14"/>
  <c r="G51" i="14"/>
  <c r="F51" i="14"/>
  <c r="E51" i="14"/>
  <c r="T50" i="14"/>
  <c r="S50" i="14"/>
  <c r="R50" i="14"/>
  <c r="Q50" i="14"/>
  <c r="P50" i="14"/>
  <c r="O50" i="14"/>
  <c r="N50" i="14"/>
  <c r="M50" i="14"/>
  <c r="L50" i="14"/>
  <c r="K50" i="14"/>
  <c r="J50" i="14"/>
  <c r="I50" i="14"/>
  <c r="H50" i="14"/>
  <c r="G50" i="14"/>
  <c r="F50" i="14"/>
  <c r="E50" i="14"/>
  <c r="T49" i="14"/>
  <c r="S49" i="14"/>
  <c r="R49" i="14"/>
  <c r="Q49" i="14"/>
  <c r="P49" i="14"/>
  <c r="O49" i="14"/>
  <c r="N49" i="14"/>
  <c r="M49" i="14"/>
  <c r="L49" i="14"/>
  <c r="K49" i="14"/>
  <c r="J49" i="14"/>
  <c r="I49" i="14"/>
  <c r="H49" i="14"/>
  <c r="G49" i="14"/>
  <c r="F49" i="14"/>
  <c r="E49" i="14"/>
  <c r="T48" i="14"/>
  <c r="S48" i="14"/>
  <c r="R48" i="14"/>
  <c r="Q48" i="14"/>
  <c r="P48" i="14"/>
  <c r="O48" i="14"/>
  <c r="N48" i="14"/>
  <c r="M48" i="14"/>
  <c r="L48" i="14"/>
  <c r="K48" i="14"/>
  <c r="J48" i="14"/>
  <c r="I48" i="14"/>
  <c r="H48" i="14"/>
  <c r="G48" i="14"/>
  <c r="F48" i="14"/>
  <c r="E48" i="14"/>
  <c r="T47" i="14"/>
  <c r="S47" i="14"/>
  <c r="R47" i="14"/>
  <c r="Q47" i="14"/>
  <c r="P47" i="14"/>
  <c r="O47" i="14"/>
  <c r="N47" i="14"/>
  <c r="M47" i="14"/>
  <c r="L47" i="14"/>
  <c r="K47" i="14"/>
  <c r="J47" i="14"/>
  <c r="I47" i="14"/>
  <c r="H47" i="14"/>
  <c r="G47" i="14"/>
  <c r="F47" i="14"/>
  <c r="E47" i="14"/>
  <c r="T46" i="14"/>
  <c r="S46" i="14"/>
  <c r="R46" i="14"/>
  <c r="Q46" i="14"/>
  <c r="P46" i="14"/>
  <c r="O46" i="14"/>
  <c r="N46" i="14"/>
  <c r="M46" i="14"/>
  <c r="L46" i="14"/>
  <c r="K46" i="14"/>
  <c r="J46" i="14"/>
  <c r="I46" i="14"/>
  <c r="H46" i="14"/>
  <c r="G46" i="14"/>
  <c r="F46" i="14"/>
  <c r="E46" i="14"/>
  <c r="T45" i="14"/>
  <c r="S45" i="14"/>
  <c r="R45" i="14"/>
  <c r="Q45" i="14"/>
  <c r="P45" i="14"/>
  <c r="O45" i="14"/>
  <c r="N45" i="14"/>
  <c r="M45" i="14"/>
  <c r="L45" i="14"/>
  <c r="K45" i="14"/>
  <c r="J45" i="14"/>
  <c r="I45" i="14"/>
  <c r="H45" i="14"/>
  <c r="G45" i="14"/>
  <c r="F45" i="14"/>
  <c r="E45" i="14"/>
  <c r="T44" i="14"/>
  <c r="S44" i="14"/>
  <c r="R44" i="14"/>
  <c r="Q44" i="14"/>
  <c r="P44" i="14"/>
  <c r="O44" i="14"/>
  <c r="N44" i="14"/>
  <c r="M44" i="14"/>
  <c r="L44" i="14"/>
  <c r="K44" i="14"/>
  <c r="J44" i="14"/>
  <c r="I44" i="14"/>
  <c r="H44" i="14"/>
  <c r="G44" i="14"/>
  <c r="F44" i="14"/>
  <c r="E44" i="14"/>
  <c r="T43" i="14"/>
  <c r="S43" i="14"/>
  <c r="R43" i="14"/>
  <c r="Q43" i="14"/>
  <c r="P43" i="14"/>
  <c r="O43" i="14"/>
  <c r="N43" i="14"/>
  <c r="M43" i="14"/>
  <c r="L43" i="14"/>
  <c r="K43" i="14"/>
  <c r="J43" i="14"/>
  <c r="I43" i="14"/>
  <c r="H43" i="14"/>
  <c r="G43" i="14"/>
  <c r="F43" i="14"/>
  <c r="E43" i="14"/>
  <c r="T42" i="14"/>
  <c r="S42" i="14"/>
  <c r="R42" i="14"/>
  <c r="Q42" i="14"/>
  <c r="P42" i="14"/>
  <c r="O42" i="14"/>
  <c r="N42" i="14"/>
  <c r="M42" i="14"/>
  <c r="L42" i="14"/>
  <c r="K42" i="14"/>
  <c r="J42" i="14"/>
  <c r="I42" i="14"/>
  <c r="H42" i="14"/>
  <c r="G42" i="14"/>
  <c r="F42" i="14"/>
  <c r="E42" i="14"/>
  <c r="T41" i="14"/>
  <c r="S41" i="14"/>
  <c r="R41" i="14"/>
  <c r="Q41" i="14"/>
  <c r="P41" i="14"/>
  <c r="O41" i="14"/>
  <c r="N41" i="14"/>
  <c r="M41" i="14"/>
  <c r="L41" i="14"/>
  <c r="K41" i="14"/>
  <c r="J41" i="14"/>
  <c r="I41" i="14"/>
  <c r="H41" i="14"/>
  <c r="G41" i="14"/>
  <c r="F41" i="14"/>
  <c r="E41" i="14"/>
  <c r="T40" i="14"/>
  <c r="S40" i="14"/>
  <c r="R40" i="14"/>
  <c r="Q40" i="14"/>
  <c r="P40" i="14"/>
  <c r="O40" i="14"/>
  <c r="N40" i="14"/>
  <c r="M40" i="14"/>
  <c r="L40" i="14"/>
  <c r="K40" i="14"/>
  <c r="J40" i="14"/>
  <c r="I40" i="14"/>
  <c r="H40" i="14"/>
  <c r="G40" i="14"/>
  <c r="F40" i="14"/>
  <c r="E40" i="14"/>
  <c r="T39" i="14"/>
  <c r="S39" i="14"/>
  <c r="R39" i="14"/>
  <c r="Q39" i="14"/>
  <c r="P39" i="14"/>
  <c r="O39" i="14"/>
  <c r="N39" i="14"/>
  <c r="M39" i="14"/>
  <c r="L39" i="14"/>
  <c r="K39" i="14"/>
  <c r="J39" i="14"/>
  <c r="I39" i="14"/>
  <c r="H39" i="14"/>
  <c r="G39" i="14"/>
  <c r="F39" i="14"/>
  <c r="E39" i="14"/>
  <c r="T38" i="14"/>
  <c r="S38" i="14"/>
  <c r="R38" i="14"/>
  <c r="Q38" i="14"/>
  <c r="P38" i="14"/>
  <c r="O38" i="14"/>
  <c r="N38" i="14"/>
  <c r="M38" i="14"/>
  <c r="L38" i="14"/>
  <c r="K38" i="14"/>
  <c r="J38" i="14"/>
  <c r="I38" i="14"/>
  <c r="H38" i="14"/>
  <c r="G38" i="14"/>
  <c r="F38" i="14"/>
  <c r="E38" i="14"/>
  <c r="T37" i="14"/>
  <c r="S37" i="14"/>
  <c r="R37" i="14"/>
  <c r="Q37" i="14"/>
  <c r="P37" i="14"/>
  <c r="O37" i="14"/>
  <c r="N37" i="14"/>
  <c r="M37" i="14"/>
  <c r="L37" i="14"/>
  <c r="K37" i="14"/>
  <c r="J37" i="14"/>
  <c r="I37" i="14"/>
  <c r="H37" i="14"/>
  <c r="G37" i="14"/>
  <c r="F37" i="14"/>
  <c r="E37" i="14"/>
  <c r="T36" i="14"/>
  <c r="S36" i="14"/>
  <c r="R36" i="14"/>
  <c r="Q36" i="14"/>
  <c r="P36" i="14"/>
  <c r="O36" i="14"/>
  <c r="N36" i="14"/>
  <c r="M36" i="14"/>
  <c r="L36" i="14"/>
  <c r="K36" i="14"/>
  <c r="J36" i="14"/>
  <c r="I36" i="14"/>
  <c r="H36" i="14"/>
  <c r="G36" i="14"/>
  <c r="F36" i="14"/>
  <c r="E36" i="14"/>
  <c r="T35" i="14"/>
  <c r="S35" i="14"/>
  <c r="R35" i="14"/>
  <c r="Q35" i="14"/>
  <c r="P35" i="14"/>
  <c r="O35" i="14"/>
  <c r="N35" i="14"/>
  <c r="M35" i="14"/>
  <c r="L35" i="14"/>
  <c r="K35" i="14"/>
  <c r="J35" i="14"/>
  <c r="I35" i="14"/>
  <c r="H35" i="14"/>
  <c r="G35" i="14"/>
  <c r="F35" i="14"/>
  <c r="E35" i="14"/>
  <c r="T34" i="14"/>
  <c r="S34" i="14"/>
  <c r="R34" i="14"/>
  <c r="Q34" i="14"/>
  <c r="P34" i="14"/>
  <c r="O34" i="14"/>
  <c r="N34" i="14"/>
  <c r="M34" i="14"/>
  <c r="L34" i="14"/>
  <c r="K34" i="14"/>
  <c r="J34" i="14"/>
  <c r="I34" i="14"/>
  <c r="H34" i="14"/>
  <c r="G34" i="14"/>
  <c r="F34" i="14"/>
  <c r="E34" i="14"/>
  <c r="T33" i="14"/>
  <c r="S33" i="14"/>
  <c r="R33" i="14"/>
  <c r="Q33" i="14"/>
  <c r="P33" i="14"/>
  <c r="O33" i="14"/>
  <c r="N33" i="14"/>
  <c r="M33" i="14"/>
  <c r="L33" i="14"/>
  <c r="K33" i="14"/>
  <c r="J33" i="14"/>
  <c r="I33" i="14"/>
  <c r="H33" i="14"/>
  <c r="G33" i="14"/>
  <c r="F33" i="14"/>
  <c r="E33" i="14"/>
  <c r="T32" i="14"/>
  <c r="S32" i="14"/>
  <c r="R32" i="14"/>
  <c r="Q32" i="14"/>
  <c r="P32" i="14"/>
  <c r="O32" i="14"/>
  <c r="N32" i="14"/>
  <c r="M32" i="14"/>
  <c r="L32" i="14"/>
  <c r="K32" i="14"/>
  <c r="J32" i="14"/>
  <c r="I32" i="14"/>
  <c r="H32" i="14"/>
  <c r="G32" i="14"/>
  <c r="F32" i="14"/>
  <c r="E32" i="14"/>
  <c r="T31" i="14"/>
  <c r="S31" i="14"/>
  <c r="R31" i="14"/>
  <c r="Q31" i="14"/>
  <c r="P31" i="14"/>
  <c r="O31" i="14"/>
  <c r="N31" i="14"/>
  <c r="M31" i="14"/>
  <c r="L31" i="14"/>
  <c r="K31" i="14"/>
  <c r="J31" i="14"/>
  <c r="I31" i="14"/>
  <c r="H31" i="14"/>
  <c r="G31" i="14"/>
  <c r="F31" i="14"/>
  <c r="E31" i="14"/>
  <c r="T30" i="14"/>
  <c r="S30" i="14"/>
  <c r="R30" i="14"/>
  <c r="Q30" i="14"/>
  <c r="P30" i="14"/>
  <c r="O30" i="14"/>
  <c r="N30" i="14"/>
  <c r="M30" i="14"/>
  <c r="L30" i="14"/>
  <c r="K30" i="14"/>
  <c r="J30" i="14"/>
  <c r="I30" i="14"/>
  <c r="H30" i="14"/>
  <c r="G30" i="14"/>
  <c r="F30" i="14"/>
  <c r="E30" i="14"/>
  <c r="T29" i="14"/>
  <c r="S29" i="14"/>
  <c r="R29" i="14"/>
  <c r="Q29" i="14"/>
  <c r="P29" i="14"/>
  <c r="O29" i="14"/>
  <c r="N29" i="14"/>
  <c r="M29" i="14"/>
  <c r="L29" i="14"/>
  <c r="K29" i="14"/>
  <c r="J29" i="14"/>
  <c r="I29" i="14"/>
  <c r="H29" i="14"/>
  <c r="G29" i="14"/>
  <c r="F29" i="14"/>
  <c r="E29" i="14"/>
  <c r="T28" i="14"/>
  <c r="S28" i="14"/>
  <c r="R28" i="14"/>
  <c r="Q28" i="14"/>
  <c r="P28" i="14"/>
  <c r="O28" i="14"/>
  <c r="N28" i="14"/>
  <c r="M28" i="14"/>
  <c r="L28" i="14"/>
  <c r="K28" i="14"/>
  <c r="J28" i="14"/>
  <c r="I28" i="14"/>
  <c r="H28" i="14"/>
  <c r="G28" i="14"/>
  <c r="F28" i="14"/>
  <c r="E28" i="14"/>
  <c r="T27" i="14"/>
  <c r="S27" i="14"/>
  <c r="R27" i="14"/>
  <c r="Q27" i="14"/>
  <c r="P27" i="14"/>
  <c r="O27" i="14"/>
  <c r="N27" i="14"/>
  <c r="M27" i="14"/>
  <c r="L27" i="14"/>
  <c r="K27" i="14"/>
  <c r="J27" i="14"/>
  <c r="I27" i="14"/>
  <c r="H27" i="14"/>
  <c r="G27" i="14"/>
  <c r="F27" i="14"/>
  <c r="E27" i="14"/>
  <c r="T26" i="14"/>
  <c r="S26" i="14"/>
  <c r="R26" i="14"/>
  <c r="Q26" i="14"/>
  <c r="P26" i="14"/>
  <c r="O26" i="14"/>
  <c r="N26" i="14"/>
  <c r="M26" i="14"/>
  <c r="L26" i="14"/>
  <c r="K26" i="14"/>
  <c r="J26" i="14"/>
  <c r="I26" i="14"/>
  <c r="H26" i="14"/>
  <c r="G26" i="14"/>
  <c r="F26" i="14"/>
  <c r="E26" i="14"/>
  <c r="T25" i="14"/>
  <c r="S25" i="14"/>
  <c r="R25" i="14"/>
  <c r="Q25" i="14"/>
  <c r="P25" i="14"/>
  <c r="O25" i="14"/>
  <c r="N25" i="14"/>
  <c r="M25" i="14"/>
  <c r="L25" i="14"/>
  <c r="K25" i="14"/>
  <c r="J25" i="14"/>
  <c r="I25" i="14"/>
  <c r="H25" i="14"/>
  <c r="G25" i="14"/>
  <c r="F25" i="14"/>
  <c r="E25" i="14"/>
  <c r="T24" i="14"/>
  <c r="S24" i="14"/>
  <c r="R24" i="14"/>
  <c r="Q24" i="14"/>
  <c r="P24" i="14"/>
  <c r="O24" i="14"/>
  <c r="N24" i="14"/>
  <c r="M24" i="14"/>
  <c r="L24" i="14"/>
  <c r="K24" i="14"/>
  <c r="J24" i="14"/>
  <c r="I24" i="14"/>
  <c r="H24" i="14"/>
  <c r="G24" i="14"/>
  <c r="F24" i="14"/>
  <c r="E24" i="14"/>
  <c r="T23" i="14"/>
  <c r="S23" i="14"/>
  <c r="R23" i="14"/>
  <c r="Q23" i="14"/>
  <c r="P23" i="14"/>
  <c r="O23" i="14"/>
  <c r="N23" i="14"/>
  <c r="M23" i="14"/>
  <c r="L23" i="14"/>
  <c r="K23" i="14"/>
  <c r="J23" i="14"/>
  <c r="I23" i="14"/>
  <c r="H23" i="14"/>
  <c r="G23" i="14"/>
  <c r="F23" i="14"/>
  <c r="E23" i="14"/>
  <c r="T22" i="14"/>
  <c r="S22" i="14"/>
  <c r="R22" i="14"/>
  <c r="Q22" i="14"/>
  <c r="P22" i="14"/>
  <c r="O22" i="14"/>
  <c r="N22" i="14"/>
  <c r="M22" i="14"/>
  <c r="L22" i="14"/>
  <c r="K22" i="14"/>
  <c r="J22" i="14"/>
  <c r="I22" i="14"/>
  <c r="H22" i="14"/>
  <c r="G22" i="14"/>
  <c r="F22" i="14"/>
  <c r="E22" i="14"/>
  <c r="T21" i="14"/>
  <c r="S21" i="14"/>
  <c r="R21" i="14"/>
  <c r="Q21" i="14"/>
  <c r="P21" i="14"/>
  <c r="O21" i="14"/>
  <c r="N21" i="14"/>
  <c r="M21" i="14"/>
  <c r="L21" i="14"/>
  <c r="K21" i="14"/>
  <c r="J21" i="14"/>
  <c r="I21" i="14"/>
  <c r="H21" i="14"/>
  <c r="G21" i="14"/>
  <c r="F21" i="14"/>
  <c r="E21" i="14"/>
  <c r="T20" i="14"/>
  <c r="S20" i="14"/>
  <c r="R20" i="14"/>
  <c r="Q20" i="14"/>
  <c r="P20" i="14"/>
  <c r="O20" i="14"/>
  <c r="N20" i="14"/>
  <c r="M20" i="14"/>
  <c r="L20" i="14"/>
  <c r="K20" i="14"/>
  <c r="J20" i="14"/>
  <c r="I20" i="14"/>
  <c r="H20" i="14"/>
  <c r="G20" i="14"/>
  <c r="F20" i="14"/>
  <c r="E20" i="14"/>
  <c r="T19" i="14"/>
  <c r="S19" i="14"/>
  <c r="R19" i="14"/>
  <c r="Q19" i="14"/>
  <c r="P19" i="14"/>
  <c r="O19" i="14"/>
  <c r="N19" i="14"/>
  <c r="M19" i="14"/>
  <c r="L19" i="14"/>
  <c r="K19" i="14"/>
  <c r="J19" i="14"/>
  <c r="I19" i="14"/>
  <c r="H19" i="14"/>
  <c r="G19" i="14"/>
  <c r="F19" i="14"/>
  <c r="E19" i="14"/>
  <c r="T18" i="14"/>
  <c r="S18" i="14"/>
  <c r="R18" i="14"/>
  <c r="Q18" i="14"/>
  <c r="P18" i="14"/>
  <c r="O18" i="14"/>
  <c r="N18" i="14"/>
  <c r="M18" i="14"/>
  <c r="L18" i="14"/>
  <c r="K18" i="14"/>
  <c r="J18" i="14"/>
  <c r="I18" i="14"/>
  <c r="H18" i="14"/>
  <c r="G18" i="14"/>
  <c r="F18" i="14"/>
  <c r="E18" i="14"/>
  <c r="T17" i="14"/>
  <c r="S17" i="14"/>
  <c r="R17" i="14"/>
  <c r="Q17" i="14"/>
  <c r="P17" i="14"/>
  <c r="O17" i="14"/>
  <c r="N17" i="14"/>
  <c r="M17" i="14"/>
  <c r="L17" i="14"/>
  <c r="K17" i="14"/>
  <c r="J17" i="14"/>
  <c r="I17" i="14"/>
  <c r="H17" i="14"/>
  <c r="G17" i="14"/>
  <c r="F17" i="14"/>
  <c r="E17" i="14"/>
  <c r="T16" i="14"/>
  <c r="S16" i="14"/>
  <c r="R16" i="14"/>
  <c r="Q16" i="14"/>
  <c r="P16" i="14"/>
  <c r="O16" i="14"/>
  <c r="N16" i="14"/>
  <c r="M16" i="14"/>
  <c r="L16" i="14"/>
  <c r="K16" i="14"/>
  <c r="J16" i="14"/>
  <c r="I16" i="14"/>
  <c r="H16" i="14"/>
  <c r="G16" i="14"/>
  <c r="F16" i="14"/>
  <c r="E16" i="14"/>
  <c r="T15" i="14"/>
  <c r="S15" i="14"/>
  <c r="R15" i="14"/>
  <c r="Q15" i="14"/>
  <c r="P15" i="14"/>
  <c r="O15" i="14"/>
  <c r="N15" i="14"/>
  <c r="M15" i="14"/>
  <c r="L15" i="14"/>
  <c r="K15" i="14"/>
  <c r="J15" i="14"/>
  <c r="I15" i="14"/>
  <c r="H15" i="14"/>
  <c r="G15" i="14"/>
  <c r="F15" i="14"/>
  <c r="E15" i="14"/>
  <c r="T14" i="14"/>
  <c r="S14" i="14"/>
  <c r="R14" i="14"/>
  <c r="Q14" i="14"/>
  <c r="P14" i="14"/>
  <c r="O14" i="14"/>
  <c r="N14" i="14"/>
  <c r="M14" i="14"/>
  <c r="L14" i="14"/>
  <c r="K14" i="14"/>
  <c r="J14" i="14"/>
  <c r="I14" i="14"/>
  <c r="H14" i="14"/>
  <c r="G14" i="14"/>
  <c r="F14" i="14"/>
  <c r="E14" i="14"/>
  <c r="T13" i="14"/>
  <c r="S13" i="14"/>
  <c r="R13" i="14"/>
  <c r="Q13" i="14"/>
  <c r="P13" i="14"/>
  <c r="O13" i="14"/>
  <c r="N13" i="14"/>
  <c r="M13" i="14"/>
  <c r="L13" i="14"/>
  <c r="K13" i="14"/>
  <c r="J13" i="14"/>
  <c r="I13" i="14"/>
  <c r="H13" i="14"/>
  <c r="G13" i="14"/>
  <c r="F13" i="14"/>
  <c r="E13" i="14"/>
  <c r="T12" i="14"/>
  <c r="S12" i="14"/>
  <c r="R12" i="14"/>
  <c r="Q12" i="14"/>
  <c r="P12" i="14"/>
  <c r="O12" i="14"/>
  <c r="N12" i="14"/>
  <c r="M12" i="14"/>
  <c r="L12" i="14"/>
  <c r="K12" i="14"/>
  <c r="J12" i="14"/>
  <c r="I12" i="14"/>
  <c r="H12" i="14"/>
  <c r="G12" i="14"/>
  <c r="F12" i="14"/>
  <c r="E12" i="14"/>
  <c r="T11" i="14"/>
  <c r="S11" i="14"/>
  <c r="R11" i="14"/>
  <c r="Q11" i="14"/>
  <c r="P11" i="14"/>
  <c r="O11" i="14"/>
  <c r="N11" i="14"/>
  <c r="M11" i="14"/>
  <c r="L11" i="14"/>
  <c r="K11" i="14"/>
  <c r="J11" i="14"/>
  <c r="I11" i="14"/>
  <c r="H11" i="14"/>
  <c r="G11" i="14"/>
  <c r="F11" i="14"/>
  <c r="E11" i="14"/>
  <c r="T10" i="14"/>
  <c r="S10" i="14"/>
  <c r="R10" i="14"/>
  <c r="Q10" i="14"/>
  <c r="P10" i="14"/>
  <c r="O10" i="14"/>
  <c r="N10" i="14"/>
  <c r="M10" i="14"/>
  <c r="L10" i="14"/>
  <c r="K10" i="14"/>
  <c r="J10" i="14"/>
  <c r="I10" i="14"/>
  <c r="H10" i="14"/>
  <c r="G10" i="14"/>
  <c r="F10" i="14"/>
  <c r="E10" i="14"/>
  <c r="T9" i="14"/>
  <c r="S9" i="14"/>
  <c r="R9" i="14"/>
  <c r="Q9" i="14"/>
  <c r="P9" i="14"/>
  <c r="O9" i="14"/>
  <c r="N9" i="14"/>
  <c r="M9" i="14"/>
  <c r="L9" i="14"/>
  <c r="K9" i="14"/>
  <c r="J9" i="14"/>
  <c r="I9" i="14"/>
  <c r="H9" i="14"/>
  <c r="G9" i="14"/>
  <c r="F9" i="14"/>
  <c r="E9" i="14"/>
  <c r="T8" i="14"/>
  <c r="S8" i="14"/>
  <c r="R8" i="14"/>
  <c r="Q8" i="14"/>
  <c r="P8" i="14"/>
  <c r="O8" i="14"/>
  <c r="N8" i="14"/>
  <c r="M8" i="14"/>
  <c r="L8" i="14"/>
  <c r="K8" i="14"/>
  <c r="J8" i="14"/>
  <c r="I8" i="14"/>
  <c r="H8" i="14"/>
  <c r="G8" i="14"/>
  <c r="F8" i="14"/>
  <c r="E8" i="14"/>
  <c r="T7" i="14"/>
  <c r="S7" i="14"/>
  <c r="R7" i="14"/>
  <c r="Q7" i="14"/>
  <c r="P7" i="14"/>
  <c r="O7" i="14"/>
  <c r="N7" i="14"/>
  <c r="M7" i="14"/>
  <c r="L7" i="14"/>
  <c r="K7" i="14"/>
  <c r="J7" i="14"/>
  <c r="I7" i="14"/>
  <c r="H7" i="14"/>
  <c r="G7" i="14"/>
  <c r="F7" i="14"/>
  <c r="E7" i="14"/>
  <c r="T6" i="14"/>
  <c r="S6" i="14"/>
  <c r="R6" i="14"/>
  <c r="Q6" i="14"/>
  <c r="P6" i="14"/>
  <c r="O6" i="14"/>
  <c r="N6" i="14"/>
  <c r="M6" i="14"/>
  <c r="L6" i="14"/>
  <c r="K6" i="14"/>
  <c r="J6" i="14"/>
  <c r="I6" i="14"/>
  <c r="H6" i="14"/>
  <c r="G6" i="14"/>
  <c r="F6" i="14"/>
  <c r="E6" i="14"/>
  <c r="T5" i="14"/>
  <c r="S5" i="14"/>
  <c r="R5" i="14"/>
  <c r="Q5" i="14"/>
  <c r="P5" i="14"/>
  <c r="O5" i="14"/>
  <c r="N5" i="14"/>
  <c r="M5" i="14"/>
  <c r="L5" i="14"/>
  <c r="K5" i="14"/>
  <c r="J5" i="14"/>
  <c r="I5" i="14"/>
  <c r="H5" i="14"/>
  <c r="G5" i="14"/>
  <c r="F5" i="14"/>
  <c r="E5" i="14"/>
  <c r="T100" i="13"/>
  <c r="S100" i="13"/>
  <c r="R100" i="13"/>
  <c r="Q100" i="13"/>
  <c r="P100" i="13"/>
  <c r="O100" i="13"/>
  <c r="N100" i="13"/>
  <c r="M100" i="13"/>
  <c r="L100" i="13"/>
  <c r="K100" i="13"/>
  <c r="J100" i="13"/>
  <c r="I100" i="13"/>
  <c r="H100" i="13"/>
  <c r="G100" i="13"/>
  <c r="F100" i="13"/>
  <c r="E100" i="13"/>
  <c r="T99" i="13"/>
  <c r="S99" i="13"/>
  <c r="R99" i="13"/>
  <c r="Q99" i="13"/>
  <c r="P99" i="13"/>
  <c r="O99" i="13"/>
  <c r="N99" i="13"/>
  <c r="M99" i="13"/>
  <c r="L99" i="13"/>
  <c r="K99" i="13"/>
  <c r="J99" i="13"/>
  <c r="I99" i="13"/>
  <c r="H99" i="13"/>
  <c r="G99" i="13"/>
  <c r="F99" i="13"/>
  <c r="E99" i="13"/>
  <c r="T98" i="13"/>
  <c r="S98" i="13"/>
  <c r="R98" i="13"/>
  <c r="Q98" i="13"/>
  <c r="P98" i="13"/>
  <c r="O98" i="13"/>
  <c r="N98" i="13"/>
  <c r="M98" i="13"/>
  <c r="L98" i="13"/>
  <c r="K98" i="13"/>
  <c r="J98" i="13"/>
  <c r="I98" i="13"/>
  <c r="H98" i="13"/>
  <c r="G98" i="13"/>
  <c r="F98" i="13"/>
  <c r="E98" i="13"/>
  <c r="T97" i="13"/>
  <c r="S97" i="13"/>
  <c r="R97" i="13"/>
  <c r="Q97" i="13"/>
  <c r="P97" i="13"/>
  <c r="O97" i="13"/>
  <c r="N97" i="13"/>
  <c r="M97" i="13"/>
  <c r="L97" i="13"/>
  <c r="K97" i="13"/>
  <c r="J97" i="13"/>
  <c r="I97" i="13"/>
  <c r="H97" i="13"/>
  <c r="G97" i="13"/>
  <c r="F97" i="13"/>
  <c r="E97" i="13"/>
  <c r="T96" i="13"/>
  <c r="S96" i="13"/>
  <c r="R96" i="13"/>
  <c r="Q96" i="13"/>
  <c r="P96" i="13"/>
  <c r="O96" i="13"/>
  <c r="N96" i="13"/>
  <c r="M96" i="13"/>
  <c r="L96" i="13"/>
  <c r="K96" i="13"/>
  <c r="J96" i="13"/>
  <c r="I96" i="13"/>
  <c r="H96" i="13"/>
  <c r="G96" i="13"/>
  <c r="F96" i="13"/>
  <c r="E96" i="13"/>
  <c r="T95" i="13"/>
  <c r="S95" i="13"/>
  <c r="R95" i="13"/>
  <c r="Q95" i="13"/>
  <c r="P95" i="13"/>
  <c r="O95" i="13"/>
  <c r="N95" i="13"/>
  <c r="M95" i="13"/>
  <c r="L95" i="13"/>
  <c r="K95" i="13"/>
  <c r="J95" i="13"/>
  <c r="I95" i="13"/>
  <c r="H95" i="13"/>
  <c r="G95" i="13"/>
  <c r="F95" i="13"/>
  <c r="E95" i="13"/>
  <c r="T94" i="13"/>
  <c r="S94" i="13"/>
  <c r="R94" i="13"/>
  <c r="Q94" i="13"/>
  <c r="P94" i="13"/>
  <c r="O94" i="13"/>
  <c r="N94" i="13"/>
  <c r="M94" i="13"/>
  <c r="L94" i="13"/>
  <c r="K94" i="13"/>
  <c r="J94" i="13"/>
  <c r="I94" i="13"/>
  <c r="H94" i="13"/>
  <c r="G94" i="13"/>
  <c r="F94" i="13"/>
  <c r="E94" i="13"/>
  <c r="T93" i="13"/>
  <c r="S93" i="13"/>
  <c r="R93" i="13"/>
  <c r="Q93" i="13"/>
  <c r="P93" i="13"/>
  <c r="O93" i="13"/>
  <c r="N93" i="13"/>
  <c r="M93" i="13"/>
  <c r="L93" i="13"/>
  <c r="K93" i="13"/>
  <c r="J93" i="13"/>
  <c r="I93" i="13"/>
  <c r="H93" i="13"/>
  <c r="G93" i="13"/>
  <c r="F93" i="13"/>
  <c r="E93" i="13"/>
  <c r="T92" i="13"/>
  <c r="S92" i="13"/>
  <c r="R92" i="13"/>
  <c r="Q92" i="13"/>
  <c r="P92" i="13"/>
  <c r="O92" i="13"/>
  <c r="N92" i="13"/>
  <c r="M92" i="13"/>
  <c r="L92" i="13"/>
  <c r="K92" i="13"/>
  <c r="J92" i="13"/>
  <c r="I92" i="13"/>
  <c r="H92" i="13"/>
  <c r="G92" i="13"/>
  <c r="F92" i="13"/>
  <c r="E92" i="13"/>
  <c r="T91" i="13"/>
  <c r="S91" i="13"/>
  <c r="R91" i="13"/>
  <c r="Q91" i="13"/>
  <c r="P91" i="13"/>
  <c r="O91" i="13"/>
  <c r="N91" i="13"/>
  <c r="M91" i="13"/>
  <c r="L91" i="13"/>
  <c r="K91" i="13"/>
  <c r="J91" i="13"/>
  <c r="I91" i="13"/>
  <c r="H91" i="13"/>
  <c r="G91" i="13"/>
  <c r="F91" i="13"/>
  <c r="E91" i="13"/>
  <c r="T90" i="13"/>
  <c r="S90" i="13"/>
  <c r="R90" i="13"/>
  <c r="Q90" i="13"/>
  <c r="P90" i="13"/>
  <c r="O90" i="13"/>
  <c r="N90" i="13"/>
  <c r="M90" i="13"/>
  <c r="L90" i="13"/>
  <c r="K90" i="13"/>
  <c r="J90" i="13"/>
  <c r="I90" i="13"/>
  <c r="H90" i="13"/>
  <c r="G90" i="13"/>
  <c r="F90" i="13"/>
  <c r="E90" i="13"/>
  <c r="T89" i="13"/>
  <c r="S89" i="13"/>
  <c r="R89" i="13"/>
  <c r="Q89" i="13"/>
  <c r="P89" i="13"/>
  <c r="O89" i="13"/>
  <c r="N89" i="13"/>
  <c r="M89" i="13"/>
  <c r="L89" i="13"/>
  <c r="K89" i="13"/>
  <c r="J89" i="13"/>
  <c r="I89" i="13"/>
  <c r="H89" i="13"/>
  <c r="G89" i="13"/>
  <c r="F89" i="13"/>
  <c r="E89" i="13"/>
  <c r="T88" i="13"/>
  <c r="S88" i="13"/>
  <c r="R88" i="13"/>
  <c r="Q88" i="13"/>
  <c r="P88" i="13"/>
  <c r="O88" i="13"/>
  <c r="N88" i="13"/>
  <c r="M88" i="13"/>
  <c r="L88" i="13"/>
  <c r="K88" i="13"/>
  <c r="J88" i="13"/>
  <c r="I88" i="13"/>
  <c r="H88" i="13"/>
  <c r="G88" i="13"/>
  <c r="F88" i="13"/>
  <c r="E88" i="13"/>
  <c r="T87" i="13"/>
  <c r="S87" i="13"/>
  <c r="R87" i="13"/>
  <c r="Q87" i="13"/>
  <c r="P87" i="13"/>
  <c r="O87" i="13"/>
  <c r="N87" i="13"/>
  <c r="M87" i="13"/>
  <c r="L87" i="13"/>
  <c r="K87" i="13"/>
  <c r="J87" i="13"/>
  <c r="I87" i="13"/>
  <c r="H87" i="13"/>
  <c r="G87" i="13"/>
  <c r="F87" i="13"/>
  <c r="E87" i="13"/>
  <c r="T86" i="13"/>
  <c r="S86" i="13"/>
  <c r="R86" i="13"/>
  <c r="Q86" i="13"/>
  <c r="P86" i="13"/>
  <c r="O86" i="13"/>
  <c r="N86" i="13"/>
  <c r="M86" i="13"/>
  <c r="L86" i="13"/>
  <c r="K86" i="13"/>
  <c r="J86" i="13"/>
  <c r="I86" i="13"/>
  <c r="H86" i="13"/>
  <c r="G86" i="13"/>
  <c r="F86" i="13"/>
  <c r="E86" i="13"/>
  <c r="T85" i="13"/>
  <c r="S85" i="13"/>
  <c r="R85" i="13"/>
  <c r="Q85" i="13"/>
  <c r="P85" i="13"/>
  <c r="O85" i="13"/>
  <c r="N85" i="13"/>
  <c r="M85" i="13"/>
  <c r="L85" i="13"/>
  <c r="K85" i="13"/>
  <c r="J85" i="13"/>
  <c r="I85" i="13"/>
  <c r="H85" i="13"/>
  <c r="G85" i="13"/>
  <c r="F85" i="13"/>
  <c r="E85" i="13"/>
  <c r="T84" i="13"/>
  <c r="S84" i="13"/>
  <c r="R84" i="13"/>
  <c r="Q84" i="13"/>
  <c r="P84" i="13"/>
  <c r="O84" i="13"/>
  <c r="N84" i="13"/>
  <c r="M84" i="13"/>
  <c r="L84" i="13"/>
  <c r="K84" i="13"/>
  <c r="J84" i="13"/>
  <c r="I84" i="13"/>
  <c r="H84" i="13"/>
  <c r="G84" i="13"/>
  <c r="F84" i="13"/>
  <c r="E84" i="13"/>
  <c r="T83" i="13"/>
  <c r="S83" i="13"/>
  <c r="R83" i="13"/>
  <c r="Q83" i="13"/>
  <c r="P83" i="13"/>
  <c r="O83" i="13"/>
  <c r="N83" i="13"/>
  <c r="M83" i="13"/>
  <c r="L83" i="13"/>
  <c r="K83" i="13"/>
  <c r="J83" i="13"/>
  <c r="I83" i="13"/>
  <c r="H83" i="13"/>
  <c r="G83" i="13"/>
  <c r="F83" i="13"/>
  <c r="E83" i="13"/>
  <c r="T82" i="13"/>
  <c r="S82" i="13"/>
  <c r="R82" i="13"/>
  <c r="Q82" i="13"/>
  <c r="P82" i="13"/>
  <c r="O82" i="13"/>
  <c r="N82" i="13"/>
  <c r="M82" i="13"/>
  <c r="L82" i="13"/>
  <c r="K82" i="13"/>
  <c r="J82" i="13"/>
  <c r="I82" i="13"/>
  <c r="H82" i="13"/>
  <c r="G82" i="13"/>
  <c r="F82" i="13"/>
  <c r="E82" i="13"/>
  <c r="T81" i="13"/>
  <c r="S81" i="13"/>
  <c r="R81" i="13"/>
  <c r="Q81" i="13"/>
  <c r="P81" i="13"/>
  <c r="O81" i="13"/>
  <c r="N81" i="13"/>
  <c r="M81" i="13"/>
  <c r="L81" i="13"/>
  <c r="K81" i="13"/>
  <c r="J81" i="13"/>
  <c r="I81" i="13"/>
  <c r="H81" i="13"/>
  <c r="G81" i="13"/>
  <c r="F81" i="13"/>
  <c r="E81" i="13"/>
  <c r="T80" i="13"/>
  <c r="S80" i="13"/>
  <c r="R80" i="13"/>
  <c r="Q80" i="13"/>
  <c r="P80" i="13"/>
  <c r="O80" i="13"/>
  <c r="N80" i="13"/>
  <c r="M80" i="13"/>
  <c r="L80" i="13"/>
  <c r="K80" i="13"/>
  <c r="J80" i="13"/>
  <c r="I80" i="13"/>
  <c r="H80" i="13"/>
  <c r="G80" i="13"/>
  <c r="F80" i="13"/>
  <c r="E80" i="13"/>
  <c r="T79" i="13"/>
  <c r="S79" i="13"/>
  <c r="R79" i="13"/>
  <c r="Q79" i="13"/>
  <c r="P79" i="13"/>
  <c r="O79" i="13"/>
  <c r="N79" i="13"/>
  <c r="M79" i="13"/>
  <c r="L79" i="13"/>
  <c r="K79" i="13"/>
  <c r="J79" i="13"/>
  <c r="I79" i="13"/>
  <c r="H79" i="13"/>
  <c r="G79" i="13"/>
  <c r="F79" i="13"/>
  <c r="E79" i="13"/>
  <c r="T78" i="13"/>
  <c r="S78" i="13"/>
  <c r="R78" i="13"/>
  <c r="Q78" i="13"/>
  <c r="P78" i="13"/>
  <c r="O78" i="13"/>
  <c r="N78" i="13"/>
  <c r="M78" i="13"/>
  <c r="L78" i="13"/>
  <c r="K78" i="13"/>
  <c r="J78" i="13"/>
  <c r="I78" i="13"/>
  <c r="H78" i="13"/>
  <c r="G78" i="13"/>
  <c r="F78" i="13"/>
  <c r="E78" i="13"/>
  <c r="T77" i="13"/>
  <c r="S77" i="13"/>
  <c r="R77" i="13"/>
  <c r="Q77" i="13"/>
  <c r="P77" i="13"/>
  <c r="O77" i="13"/>
  <c r="N77" i="13"/>
  <c r="M77" i="13"/>
  <c r="L77" i="13"/>
  <c r="K77" i="13"/>
  <c r="J77" i="13"/>
  <c r="I77" i="13"/>
  <c r="H77" i="13"/>
  <c r="G77" i="13"/>
  <c r="F77" i="13"/>
  <c r="E77" i="13"/>
  <c r="T76" i="13"/>
  <c r="S76" i="13"/>
  <c r="R76" i="13"/>
  <c r="Q76" i="13"/>
  <c r="P76" i="13"/>
  <c r="O76" i="13"/>
  <c r="N76" i="13"/>
  <c r="M76" i="13"/>
  <c r="L76" i="13"/>
  <c r="K76" i="13"/>
  <c r="J76" i="13"/>
  <c r="I76" i="13"/>
  <c r="H76" i="13"/>
  <c r="G76" i="13"/>
  <c r="F76" i="13"/>
  <c r="E76" i="13"/>
  <c r="T75" i="13"/>
  <c r="S75" i="13"/>
  <c r="R75" i="13"/>
  <c r="Q75" i="13"/>
  <c r="P75" i="13"/>
  <c r="O75" i="13"/>
  <c r="N75" i="13"/>
  <c r="M75" i="13"/>
  <c r="L75" i="13"/>
  <c r="K75" i="13"/>
  <c r="J75" i="13"/>
  <c r="I75" i="13"/>
  <c r="H75" i="13"/>
  <c r="G75" i="13"/>
  <c r="F75" i="13"/>
  <c r="E75" i="13"/>
  <c r="T74" i="13"/>
  <c r="S74" i="13"/>
  <c r="R74" i="13"/>
  <c r="Q74" i="13"/>
  <c r="P74" i="13"/>
  <c r="O74" i="13"/>
  <c r="N74" i="13"/>
  <c r="M74" i="13"/>
  <c r="L74" i="13"/>
  <c r="K74" i="13"/>
  <c r="J74" i="13"/>
  <c r="I74" i="13"/>
  <c r="H74" i="13"/>
  <c r="G74" i="13"/>
  <c r="F74" i="13"/>
  <c r="E74" i="13"/>
  <c r="T73" i="13"/>
  <c r="S73" i="13"/>
  <c r="R73" i="13"/>
  <c r="Q73" i="13"/>
  <c r="P73" i="13"/>
  <c r="O73" i="13"/>
  <c r="N73" i="13"/>
  <c r="M73" i="13"/>
  <c r="L73" i="13"/>
  <c r="K73" i="13"/>
  <c r="J73" i="13"/>
  <c r="I73" i="13"/>
  <c r="H73" i="13"/>
  <c r="G73" i="13"/>
  <c r="F73" i="13"/>
  <c r="E73" i="13"/>
  <c r="T72" i="13"/>
  <c r="S72" i="13"/>
  <c r="R72" i="13"/>
  <c r="Q72" i="13"/>
  <c r="P72" i="13"/>
  <c r="O72" i="13"/>
  <c r="N72" i="13"/>
  <c r="M72" i="13"/>
  <c r="L72" i="13"/>
  <c r="K72" i="13"/>
  <c r="J72" i="13"/>
  <c r="I72" i="13"/>
  <c r="H72" i="13"/>
  <c r="G72" i="13"/>
  <c r="F72" i="13"/>
  <c r="E72" i="13"/>
  <c r="T71" i="13"/>
  <c r="S71" i="13"/>
  <c r="R71" i="13"/>
  <c r="Q71" i="13"/>
  <c r="P71" i="13"/>
  <c r="O71" i="13"/>
  <c r="N71" i="13"/>
  <c r="M71" i="13"/>
  <c r="L71" i="13"/>
  <c r="K71" i="13"/>
  <c r="J71" i="13"/>
  <c r="I71" i="13"/>
  <c r="H71" i="13"/>
  <c r="G71" i="13"/>
  <c r="F71" i="13"/>
  <c r="E71" i="13"/>
  <c r="T70" i="13"/>
  <c r="S70" i="13"/>
  <c r="R70" i="13"/>
  <c r="Q70" i="13"/>
  <c r="P70" i="13"/>
  <c r="O70" i="13"/>
  <c r="N70" i="13"/>
  <c r="M70" i="13"/>
  <c r="L70" i="13"/>
  <c r="K70" i="13"/>
  <c r="J70" i="13"/>
  <c r="I70" i="13"/>
  <c r="H70" i="13"/>
  <c r="G70" i="13"/>
  <c r="F70" i="13"/>
  <c r="E70" i="13"/>
  <c r="T69" i="13"/>
  <c r="S69" i="13"/>
  <c r="R69" i="13"/>
  <c r="Q69" i="13"/>
  <c r="P69" i="13"/>
  <c r="O69" i="13"/>
  <c r="N69" i="13"/>
  <c r="M69" i="13"/>
  <c r="L69" i="13"/>
  <c r="K69" i="13"/>
  <c r="J69" i="13"/>
  <c r="I69" i="13"/>
  <c r="H69" i="13"/>
  <c r="G69" i="13"/>
  <c r="F69" i="13"/>
  <c r="E69" i="13"/>
  <c r="T68" i="13"/>
  <c r="S68" i="13"/>
  <c r="R68" i="13"/>
  <c r="Q68" i="13"/>
  <c r="P68" i="13"/>
  <c r="O68" i="13"/>
  <c r="N68" i="13"/>
  <c r="M68" i="13"/>
  <c r="L68" i="13"/>
  <c r="K68" i="13"/>
  <c r="J68" i="13"/>
  <c r="I68" i="13"/>
  <c r="H68" i="13"/>
  <c r="G68" i="13"/>
  <c r="F68" i="13"/>
  <c r="E68" i="13"/>
  <c r="T67" i="13"/>
  <c r="S67" i="13"/>
  <c r="R67" i="13"/>
  <c r="Q67" i="13"/>
  <c r="P67" i="13"/>
  <c r="O67" i="13"/>
  <c r="N67" i="13"/>
  <c r="M67" i="13"/>
  <c r="L67" i="13"/>
  <c r="K67" i="13"/>
  <c r="J67" i="13"/>
  <c r="I67" i="13"/>
  <c r="H67" i="13"/>
  <c r="G67" i="13"/>
  <c r="F67" i="13"/>
  <c r="E67" i="13"/>
  <c r="T66" i="13"/>
  <c r="S66" i="13"/>
  <c r="R66" i="13"/>
  <c r="Q66" i="13"/>
  <c r="P66" i="13"/>
  <c r="O66" i="13"/>
  <c r="N66" i="13"/>
  <c r="M66" i="13"/>
  <c r="L66" i="13"/>
  <c r="K66" i="13"/>
  <c r="J66" i="13"/>
  <c r="I66" i="13"/>
  <c r="H66" i="13"/>
  <c r="G66" i="13"/>
  <c r="F66" i="13"/>
  <c r="E66" i="13"/>
  <c r="T65" i="13"/>
  <c r="S65" i="13"/>
  <c r="R65" i="13"/>
  <c r="Q65" i="13"/>
  <c r="P65" i="13"/>
  <c r="O65" i="13"/>
  <c r="N65" i="13"/>
  <c r="M65" i="13"/>
  <c r="L65" i="13"/>
  <c r="K65" i="13"/>
  <c r="J65" i="13"/>
  <c r="I65" i="13"/>
  <c r="H65" i="13"/>
  <c r="G65" i="13"/>
  <c r="F65" i="13"/>
  <c r="E65" i="13"/>
  <c r="T64" i="13"/>
  <c r="S64" i="13"/>
  <c r="R64" i="13"/>
  <c r="Q64" i="13"/>
  <c r="P64" i="13"/>
  <c r="O64" i="13"/>
  <c r="N64" i="13"/>
  <c r="M64" i="13"/>
  <c r="L64" i="13"/>
  <c r="K64" i="13"/>
  <c r="J64" i="13"/>
  <c r="I64" i="13"/>
  <c r="H64" i="13"/>
  <c r="G64" i="13"/>
  <c r="F64" i="13"/>
  <c r="E64" i="13"/>
  <c r="T63" i="13"/>
  <c r="S63" i="13"/>
  <c r="R63" i="13"/>
  <c r="Q63" i="13"/>
  <c r="P63" i="13"/>
  <c r="O63" i="13"/>
  <c r="N63" i="13"/>
  <c r="M63" i="13"/>
  <c r="L63" i="13"/>
  <c r="K63" i="13"/>
  <c r="J63" i="13"/>
  <c r="I63" i="13"/>
  <c r="H63" i="13"/>
  <c r="G63" i="13"/>
  <c r="F63" i="13"/>
  <c r="E63" i="13"/>
  <c r="T62" i="13"/>
  <c r="S62" i="13"/>
  <c r="R62" i="13"/>
  <c r="Q62" i="13"/>
  <c r="P62" i="13"/>
  <c r="O62" i="13"/>
  <c r="N62" i="13"/>
  <c r="M62" i="13"/>
  <c r="L62" i="13"/>
  <c r="K62" i="13"/>
  <c r="J62" i="13"/>
  <c r="I62" i="13"/>
  <c r="H62" i="13"/>
  <c r="G62" i="13"/>
  <c r="F62" i="13"/>
  <c r="E62" i="13"/>
  <c r="T61" i="13"/>
  <c r="S61" i="13"/>
  <c r="R61" i="13"/>
  <c r="Q61" i="13"/>
  <c r="P61" i="13"/>
  <c r="O61" i="13"/>
  <c r="N61" i="13"/>
  <c r="M61" i="13"/>
  <c r="L61" i="13"/>
  <c r="K61" i="13"/>
  <c r="J61" i="13"/>
  <c r="I61" i="13"/>
  <c r="H61" i="13"/>
  <c r="G61" i="13"/>
  <c r="F61" i="13"/>
  <c r="E61" i="13"/>
  <c r="T60" i="13"/>
  <c r="S60" i="13"/>
  <c r="R60" i="13"/>
  <c r="Q60" i="13"/>
  <c r="P60" i="13"/>
  <c r="O60" i="13"/>
  <c r="N60" i="13"/>
  <c r="M60" i="13"/>
  <c r="L60" i="13"/>
  <c r="K60" i="13"/>
  <c r="J60" i="13"/>
  <c r="I60" i="13"/>
  <c r="H60" i="13"/>
  <c r="G60" i="13"/>
  <c r="F60" i="13"/>
  <c r="E60" i="13"/>
  <c r="T59" i="13"/>
  <c r="S59" i="13"/>
  <c r="R59" i="13"/>
  <c r="Q59" i="13"/>
  <c r="P59" i="13"/>
  <c r="O59" i="13"/>
  <c r="N59" i="13"/>
  <c r="M59" i="13"/>
  <c r="L59" i="13"/>
  <c r="K59" i="13"/>
  <c r="J59" i="13"/>
  <c r="I59" i="13"/>
  <c r="H59" i="13"/>
  <c r="G59" i="13"/>
  <c r="F59" i="13"/>
  <c r="E59" i="13"/>
  <c r="T58" i="13"/>
  <c r="S58" i="13"/>
  <c r="R58" i="13"/>
  <c r="Q58" i="13"/>
  <c r="P58" i="13"/>
  <c r="O58" i="13"/>
  <c r="N58" i="13"/>
  <c r="M58" i="13"/>
  <c r="L58" i="13"/>
  <c r="K58" i="13"/>
  <c r="J58" i="13"/>
  <c r="I58" i="13"/>
  <c r="H58" i="13"/>
  <c r="G58" i="13"/>
  <c r="F58" i="13"/>
  <c r="E58" i="13"/>
  <c r="T57" i="13"/>
  <c r="S57" i="13"/>
  <c r="R57" i="13"/>
  <c r="Q57" i="13"/>
  <c r="P57" i="13"/>
  <c r="O57" i="13"/>
  <c r="N57" i="13"/>
  <c r="M57" i="13"/>
  <c r="L57" i="13"/>
  <c r="K57" i="13"/>
  <c r="J57" i="13"/>
  <c r="I57" i="13"/>
  <c r="H57" i="13"/>
  <c r="G57" i="13"/>
  <c r="F57" i="13"/>
  <c r="E57" i="13"/>
  <c r="T56" i="13"/>
  <c r="S56" i="13"/>
  <c r="R56" i="13"/>
  <c r="Q56" i="13"/>
  <c r="P56" i="13"/>
  <c r="O56" i="13"/>
  <c r="N56" i="13"/>
  <c r="M56" i="13"/>
  <c r="L56" i="13"/>
  <c r="K56" i="13"/>
  <c r="J56" i="13"/>
  <c r="I56" i="13"/>
  <c r="H56" i="13"/>
  <c r="G56" i="13"/>
  <c r="F56" i="13"/>
  <c r="E56" i="13"/>
  <c r="T55" i="13"/>
  <c r="S55" i="13"/>
  <c r="R55" i="13"/>
  <c r="Q55" i="13"/>
  <c r="P55" i="13"/>
  <c r="O55" i="13"/>
  <c r="N55" i="13"/>
  <c r="M55" i="13"/>
  <c r="L55" i="13"/>
  <c r="K55" i="13"/>
  <c r="J55" i="13"/>
  <c r="I55" i="13"/>
  <c r="H55" i="13"/>
  <c r="G55" i="13"/>
  <c r="F55" i="13"/>
  <c r="E55" i="13"/>
  <c r="T54" i="13"/>
  <c r="S54" i="13"/>
  <c r="R54" i="13"/>
  <c r="Q54" i="13"/>
  <c r="P54" i="13"/>
  <c r="O54" i="13"/>
  <c r="N54" i="13"/>
  <c r="M54" i="13"/>
  <c r="L54" i="13"/>
  <c r="K54" i="13"/>
  <c r="J54" i="13"/>
  <c r="I54" i="13"/>
  <c r="H54" i="13"/>
  <c r="G54" i="13"/>
  <c r="F54" i="13"/>
  <c r="E54" i="13"/>
  <c r="T53" i="13"/>
  <c r="S53" i="13"/>
  <c r="R53" i="13"/>
  <c r="Q53" i="13"/>
  <c r="P53" i="13"/>
  <c r="O53" i="13"/>
  <c r="N53" i="13"/>
  <c r="M53" i="13"/>
  <c r="L53" i="13"/>
  <c r="K53" i="13"/>
  <c r="J53" i="13"/>
  <c r="I53" i="13"/>
  <c r="H53" i="13"/>
  <c r="G53" i="13"/>
  <c r="F53" i="13"/>
  <c r="E53" i="13"/>
  <c r="T52" i="13"/>
  <c r="S52" i="13"/>
  <c r="R52" i="13"/>
  <c r="Q52" i="13"/>
  <c r="P52" i="13"/>
  <c r="O52" i="13"/>
  <c r="N52" i="13"/>
  <c r="M52" i="13"/>
  <c r="L52" i="13"/>
  <c r="K52" i="13"/>
  <c r="J52" i="13"/>
  <c r="I52" i="13"/>
  <c r="H52" i="13"/>
  <c r="G52" i="13"/>
  <c r="F52" i="13"/>
  <c r="E52" i="13"/>
  <c r="T51" i="13"/>
  <c r="S51" i="13"/>
  <c r="R51" i="13"/>
  <c r="Q51" i="13"/>
  <c r="P51" i="13"/>
  <c r="O51" i="13"/>
  <c r="N51" i="13"/>
  <c r="M51" i="13"/>
  <c r="L51" i="13"/>
  <c r="K51" i="13"/>
  <c r="J51" i="13"/>
  <c r="I51" i="13"/>
  <c r="H51" i="13"/>
  <c r="G51" i="13"/>
  <c r="F51" i="13"/>
  <c r="E51" i="13"/>
  <c r="T50" i="13"/>
  <c r="S50" i="13"/>
  <c r="R50" i="13"/>
  <c r="Q50" i="13"/>
  <c r="P50" i="13"/>
  <c r="O50" i="13"/>
  <c r="N50" i="13"/>
  <c r="M50" i="13"/>
  <c r="L50" i="13"/>
  <c r="K50" i="13"/>
  <c r="J50" i="13"/>
  <c r="I50" i="13"/>
  <c r="H50" i="13"/>
  <c r="G50" i="13"/>
  <c r="F50" i="13"/>
  <c r="E50" i="13"/>
  <c r="T49" i="13"/>
  <c r="S49" i="13"/>
  <c r="R49" i="13"/>
  <c r="Q49" i="13"/>
  <c r="P49" i="13"/>
  <c r="O49" i="13"/>
  <c r="N49" i="13"/>
  <c r="M49" i="13"/>
  <c r="L49" i="13"/>
  <c r="K49" i="13"/>
  <c r="J49" i="13"/>
  <c r="I49" i="13"/>
  <c r="H49" i="13"/>
  <c r="G49" i="13"/>
  <c r="F49" i="13"/>
  <c r="E49" i="13"/>
  <c r="T48" i="13"/>
  <c r="S48" i="13"/>
  <c r="R48" i="13"/>
  <c r="Q48" i="13"/>
  <c r="P48" i="13"/>
  <c r="O48" i="13"/>
  <c r="N48" i="13"/>
  <c r="M48" i="13"/>
  <c r="L48" i="13"/>
  <c r="K48" i="13"/>
  <c r="J48" i="13"/>
  <c r="I48" i="13"/>
  <c r="H48" i="13"/>
  <c r="G48" i="13"/>
  <c r="F48" i="13"/>
  <c r="E48" i="13"/>
  <c r="T47" i="13"/>
  <c r="S47" i="13"/>
  <c r="R47" i="13"/>
  <c r="Q47" i="13"/>
  <c r="P47" i="13"/>
  <c r="O47" i="13"/>
  <c r="N47" i="13"/>
  <c r="M47" i="13"/>
  <c r="L47" i="13"/>
  <c r="K47" i="13"/>
  <c r="J47" i="13"/>
  <c r="I47" i="13"/>
  <c r="H47" i="13"/>
  <c r="G47" i="13"/>
  <c r="F47" i="13"/>
  <c r="E47" i="13"/>
  <c r="T46" i="13"/>
  <c r="S46" i="13"/>
  <c r="R46" i="13"/>
  <c r="Q46" i="13"/>
  <c r="P46" i="13"/>
  <c r="O46" i="13"/>
  <c r="N46" i="13"/>
  <c r="M46" i="13"/>
  <c r="L46" i="13"/>
  <c r="K46" i="13"/>
  <c r="J46" i="13"/>
  <c r="I46" i="13"/>
  <c r="H46" i="13"/>
  <c r="G46" i="13"/>
  <c r="F46" i="13"/>
  <c r="E46" i="13"/>
  <c r="T45" i="13"/>
  <c r="S45" i="13"/>
  <c r="R45" i="13"/>
  <c r="Q45" i="13"/>
  <c r="P45" i="13"/>
  <c r="O45" i="13"/>
  <c r="N45" i="13"/>
  <c r="M45" i="13"/>
  <c r="L45" i="13"/>
  <c r="K45" i="13"/>
  <c r="J45" i="13"/>
  <c r="I45" i="13"/>
  <c r="H45" i="13"/>
  <c r="G45" i="13"/>
  <c r="F45" i="13"/>
  <c r="E45" i="13"/>
  <c r="T44" i="13"/>
  <c r="S44" i="13"/>
  <c r="R44" i="13"/>
  <c r="Q44" i="13"/>
  <c r="P44" i="13"/>
  <c r="O44" i="13"/>
  <c r="N44" i="13"/>
  <c r="M44" i="13"/>
  <c r="L44" i="13"/>
  <c r="K44" i="13"/>
  <c r="J44" i="13"/>
  <c r="I44" i="13"/>
  <c r="H44" i="13"/>
  <c r="G44" i="13"/>
  <c r="F44" i="13"/>
  <c r="E44" i="13"/>
  <c r="T43" i="13"/>
  <c r="S43" i="13"/>
  <c r="R43" i="13"/>
  <c r="Q43" i="13"/>
  <c r="P43" i="13"/>
  <c r="O43" i="13"/>
  <c r="N43" i="13"/>
  <c r="M43" i="13"/>
  <c r="L43" i="13"/>
  <c r="K43" i="13"/>
  <c r="J43" i="13"/>
  <c r="I43" i="13"/>
  <c r="H43" i="13"/>
  <c r="G43" i="13"/>
  <c r="F43" i="13"/>
  <c r="E43" i="13"/>
  <c r="T42" i="13"/>
  <c r="S42" i="13"/>
  <c r="R42" i="13"/>
  <c r="Q42" i="13"/>
  <c r="P42" i="13"/>
  <c r="O42" i="13"/>
  <c r="N42" i="13"/>
  <c r="M42" i="13"/>
  <c r="L42" i="13"/>
  <c r="K42" i="13"/>
  <c r="J42" i="13"/>
  <c r="I42" i="13"/>
  <c r="H42" i="13"/>
  <c r="G42" i="13"/>
  <c r="F42" i="13"/>
  <c r="E42" i="13"/>
  <c r="T41" i="13"/>
  <c r="S41" i="13"/>
  <c r="R41" i="13"/>
  <c r="Q41" i="13"/>
  <c r="P41" i="13"/>
  <c r="O41" i="13"/>
  <c r="N41" i="13"/>
  <c r="M41" i="13"/>
  <c r="L41" i="13"/>
  <c r="K41" i="13"/>
  <c r="J41" i="13"/>
  <c r="I41" i="13"/>
  <c r="H41" i="13"/>
  <c r="G41" i="13"/>
  <c r="F41" i="13"/>
  <c r="E41" i="13"/>
  <c r="T40" i="13"/>
  <c r="S40" i="13"/>
  <c r="R40" i="13"/>
  <c r="Q40" i="13"/>
  <c r="P40" i="13"/>
  <c r="O40" i="13"/>
  <c r="N40" i="13"/>
  <c r="M40" i="13"/>
  <c r="L40" i="13"/>
  <c r="K40" i="13"/>
  <c r="J40" i="13"/>
  <c r="I40" i="13"/>
  <c r="H40" i="13"/>
  <c r="G40" i="13"/>
  <c r="F40" i="13"/>
  <c r="E40" i="13"/>
  <c r="T39" i="13"/>
  <c r="S39" i="13"/>
  <c r="R39" i="13"/>
  <c r="Q39" i="13"/>
  <c r="P39" i="13"/>
  <c r="O39" i="13"/>
  <c r="N39" i="13"/>
  <c r="M39" i="13"/>
  <c r="L39" i="13"/>
  <c r="K39" i="13"/>
  <c r="J39" i="13"/>
  <c r="I39" i="13"/>
  <c r="H39" i="13"/>
  <c r="G39" i="13"/>
  <c r="F39" i="13"/>
  <c r="E39" i="13"/>
  <c r="T38" i="13"/>
  <c r="S38" i="13"/>
  <c r="R38" i="13"/>
  <c r="Q38" i="13"/>
  <c r="P38" i="13"/>
  <c r="O38" i="13"/>
  <c r="N38" i="13"/>
  <c r="M38" i="13"/>
  <c r="L38" i="13"/>
  <c r="K38" i="13"/>
  <c r="J38" i="13"/>
  <c r="I38" i="13"/>
  <c r="H38" i="13"/>
  <c r="G38" i="13"/>
  <c r="F38" i="13"/>
  <c r="E38" i="13"/>
  <c r="T37" i="13"/>
  <c r="S37" i="13"/>
  <c r="R37" i="13"/>
  <c r="Q37" i="13"/>
  <c r="P37" i="13"/>
  <c r="O37" i="13"/>
  <c r="N37" i="13"/>
  <c r="M37" i="13"/>
  <c r="L37" i="13"/>
  <c r="K37" i="13"/>
  <c r="J37" i="13"/>
  <c r="I37" i="13"/>
  <c r="H37" i="13"/>
  <c r="G37" i="13"/>
  <c r="F37" i="13"/>
  <c r="E37" i="13"/>
  <c r="T36" i="13"/>
  <c r="S36" i="13"/>
  <c r="R36" i="13"/>
  <c r="Q36" i="13"/>
  <c r="P36" i="13"/>
  <c r="O36" i="13"/>
  <c r="N36" i="13"/>
  <c r="M36" i="13"/>
  <c r="L36" i="13"/>
  <c r="K36" i="13"/>
  <c r="J36" i="13"/>
  <c r="I36" i="13"/>
  <c r="H36" i="13"/>
  <c r="G36" i="13"/>
  <c r="F36" i="13"/>
  <c r="E36" i="13"/>
  <c r="T35" i="13"/>
  <c r="S35" i="13"/>
  <c r="R35" i="13"/>
  <c r="Q35" i="13"/>
  <c r="P35" i="13"/>
  <c r="O35" i="13"/>
  <c r="N35" i="13"/>
  <c r="M35" i="13"/>
  <c r="L35" i="13"/>
  <c r="K35" i="13"/>
  <c r="J35" i="13"/>
  <c r="I35" i="13"/>
  <c r="H35" i="13"/>
  <c r="G35" i="13"/>
  <c r="F35" i="13"/>
  <c r="E35" i="13"/>
  <c r="T34" i="13"/>
  <c r="S34" i="13"/>
  <c r="R34" i="13"/>
  <c r="Q34" i="13"/>
  <c r="P34" i="13"/>
  <c r="O34" i="13"/>
  <c r="N34" i="13"/>
  <c r="M34" i="13"/>
  <c r="L34" i="13"/>
  <c r="K34" i="13"/>
  <c r="J34" i="13"/>
  <c r="I34" i="13"/>
  <c r="H34" i="13"/>
  <c r="G34" i="13"/>
  <c r="F34" i="13"/>
  <c r="E34" i="13"/>
  <c r="T33" i="13"/>
  <c r="S33" i="13"/>
  <c r="R33" i="13"/>
  <c r="Q33" i="13"/>
  <c r="P33" i="13"/>
  <c r="O33" i="13"/>
  <c r="N33" i="13"/>
  <c r="M33" i="13"/>
  <c r="L33" i="13"/>
  <c r="K33" i="13"/>
  <c r="J33" i="13"/>
  <c r="I33" i="13"/>
  <c r="H33" i="13"/>
  <c r="G33" i="13"/>
  <c r="F33" i="13"/>
  <c r="E33" i="13"/>
  <c r="T32" i="13"/>
  <c r="S32" i="13"/>
  <c r="R32" i="13"/>
  <c r="Q32" i="13"/>
  <c r="P32" i="13"/>
  <c r="O32" i="13"/>
  <c r="N32" i="13"/>
  <c r="M32" i="13"/>
  <c r="L32" i="13"/>
  <c r="K32" i="13"/>
  <c r="J32" i="13"/>
  <c r="I32" i="13"/>
  <c r="H32" i="13"/>
  <c r="G32" i="13"/>
  <c r="F32" i="13"/>
  <c r="E32" i="13"/>
  <c r="T31" i="13"/>
  <c r="S31" i="13"/>
  <c r="R31" i="13"/>
  <c r="Q31" i="13"/>
  <c r="P31" i="13"/>
  <c r="O31" i="13"/>
  <c r="N31" i="13"/>
  <c r="M31" i="13"/>
  <c r="L31" i="13"/>
  <c r="K31" i="13"/>
  <c r="J31" i="13"/>
  <c r="I31" i="13"/>
  <c r="H31" i="13"/>
  <c r="G31" i="13"/>
  <c r="F31" i="13"/>
  <c r="E31" i="13"/>
  <c r="T30" i="13"/>
  <c r="S30" i="13"/>
  <c r="R30" i="13"/>
  <c r="Q30" i="13"/>
  <c r="P30" i="13"/>
  <c r="O30" i="13"/>
  <c r="N30" i="13"/>
  <c r="M30" i="13"/>
  <c r="L30" i="13"/>
  <c r="K30" i="13"/>
  <c r="J30" i="13"/>
  <c r="I30" i="13"/>
  <c r="H30" i="13"/>
  <c r="G30" i="13"/>
  <c r="F30" i="13"/>
  <c r="E30" i="13"/>
  <c r="T29" i="13"/>
  <c r="S29" i="13"/>
  <c r="R29" i="13"/>
  <c r="Q29" i="13"/>
  <c r="P29" i="13"/>
  <c r="O29" i="13"/>
  <c r="N29" i="13"/>
  <c r="M29" i="13"/>
  <c r="L29" i="13"/>
  <c r="K29" i="13"/>
  <c r="J29" i="13"/>
  <c r="I29" i="13"/>
  <c r="H29" i="13"/>
  <c r="G29" i="13"/>
  <c r="F29" i="13"/>
  <c r="E29" i="13"/>
  <c r="T28" i="13"/>
  <c r="S28" i="13"/>
  <c r="R28" i="13"/>
  <c r="Q28" i="13"/>
  <c r="P28" i="13"/>
  <c r="O28" i="13"/>
  <c r="N28" i="13"/>
  <c r="M28" i="13"/>
  <c r="L28" i="13"/>
  <c r="K28" i="13"/>
  <c r="J28" i="13"/>
  <c r="I28" i="13"/>
  <c r="H28" i="13"/>
  <c r="G28" i="13"/>
  <c r="F28" i="13"/>
  <c r="E28" i="13"/>
  <c r="T27" i="13"/>
  <c r="S27" i="13"/>
  <c r="R27" i="13"/>
  <c r="Q27" i="13"/>
  <c r="P27" i="13"/>
  <c r="O27" i="13"/>
  <c r="N27" i="13"/>
  <c r="M27" i="13"/>
  <c r="L27" i="13"/>
  <c r="K27" i="13"/>
  <c r="J27" i="13"/>
  <c r="I27" i="13"/>
  <c r="H27" i="13"/>
  <c r="G27" i="13"/>
  <c r="F27" i="13"/>
  <c r="E27" i="13"/>
  <c r="T26" i="13"/>
  <c r="S26" i="13"/>
  <c r="R26" i="13"/>
  <c r="Q26" i="13"/>
  <c r="P26" i="13"/>
  <c r="O26" i="13"/>
  <c r="N26" i="13"/>
  <c r="M26" i="13"/>
  <c r="L26" i="13"/>
  <c r="K26" i="13"/>
  <c r="J26" i="13"/>
  <c r="I26" i="13"/>
  <c r="H26" i="13"/>
  <c r="G26" i="13"/>
  <c r="F26" i="13"/>
  <c r="E26" i="13"/>
  <c r="T25" i="13"/>
  <c r="S25" i="13"/>
  <c r="R25" i="13"/>
  <c r="Q25" i="13"/>
  <c r="P25" i="13"/>
  <c r="O25" i="13"/>
  <c r="N25" i="13"/>
  <c r="M25" i="13"/>
  <c r="L25" i="13"/>
  <c r="K25" i="13"/>
  <c r="J25" i="13"/>
  <c r="I25" i="13"/>
  <c r="H25" i="13"/>
  <c r="G25" i="13"/>
  <c r="F25" i="13"/>
  <c r="E25" i="13"/>
  <c r="T24" i="13"/>
  <c r="S24" i="13"/>
  <c r="R24" i="13"/>
  <c r="Q24" i="13"/>
  <c r="P24" i="13"/>
  <c r="O24" i="13"/>
  <c r="N24" i="13"/>
  <c r="M24" i="13"/>
  <c r="L24" i="13"/>
  <c r="K24" i="13"/>
  <c r="J24" i="13"/>
  <c r="I24" i="13"/>
  <c r="H24" i="13"/>
  <c r="G24" i="13"/>
  <c r="F24" i="13"/>
  <c r="E24" i="13"/>
  <c r="T23" i="13"/>
  <c r="S23" i="13"/>
  <c r="R23" i="13"/>
  <c r="Q23" i="13"/>
  <c r="P23" i="13"/>
  <c r="O23" i="13"/>
  <c r="N23" i="13"/>
  <c r="M23" i="13"/>
  <c r="L23" i="13"/>
  <c r="K23" i="13"/>
  <c r="J23" i="13"/>
  <c r="I23" i="13"/>
  <c r="H23" i="13"/>
  <c r="G23" i="13"/>
  <c r="F23" i="13"/>
  <c r="E23" i="13"/>
  <c r="T22" i="13"/>
  <c r="S22" i="13"/>
  <c r="R22" i="13"/>
  <c r="Q22" i="13"/>
  <c r="P22" i="13"/>
  <c r="O22" i="13"/>
  <c r="N22" i="13"/>
  <c r="M22" i="13"/>
  <c r="L22" i="13"/>
  <c r="K22" i="13"/>
  <c r="J22" i="13"/>
  <c r="I22" i="13"/>
  <c r="H22" i="13"/>
  <c r="G22" i="13"/>
  <c r="F22" i="13"/>
  <c r="E22" i="13"/>
  <c r="T21" i="13"/>
  <c r="S21" i="13"/>
  <c r="R21" i="13"/>
  <c r="Q21" i="13"/>
  <c r="P21" i="13"/>
  <c r="O21" i="13"/>
  <c r="N21" i="13"/>
  <c r="M21" i="13"/>
  <c r="L21" i="13"/>
  <c r="K21" i="13"/>
  <c r="J21" i="13"/>
  <c r="I21" i="13"/>
  <c r="H21" i="13"/>
  <c r="G21" i="13"/>
  <c r="F21" i="13"/>
  <c r="E21" i="13"/>
  <c r="T20" i="13"/>
  <c r="S20" i="13"/>
  <c r="R20" i="13"/>
  <c r="Q20" i="13"/>
  <c r="P20" i="13"/>
  <c r="O20" i="13"/>
  <c r="N20" i="13"/>
  <c r="M20" i="13"/>
  <c r="L20" i="13"/>
  <c r="K20" i="13"/>
  <c r="J20" i="13"/>
  <c r="I20" i="13"/>
  <c r="H20" i="13"/>
  <c r="G20" i="13"/>
  <c r="F20" i="13"/>
  <c r="E20" i="13"/>
  <c r="T19" i="13"/>
  <c r="S19" i="13"/>
  <c r="R19" i="13"/>
  <c r="Q19" i="13"/>
  <c r="P19" i="13"/>
  <c r="O19" i="13"/>
  <c r="N19" i="13"/>
  <c r="M19" i="13"/>
  <c r="L19" i="13"/>
  <c r="K19" i="13"/>
  <c r="J19" i="13"/>
  <c r="I19" i="13"/>
  <c r="H19" i="13"/>
  <c r="G19" i="13"/>
  <c r="F19" i="13"/>
  <c r="E19" i="13"/>
  <c r="T18" i="13"/>
  <c r="S18" i="13"/>
  <c r="R18" i="13"/>
  <c r="Q18" i="13"/>
  <c r="P18" i="13"/>
  <c r="O18" i="13"/>
  <c r="N18" i="13"/>
  <c r="M18" i="13"/>
  <c r="L18" i="13"/>
  <c r="K18" i="13"/>
  <c r="J18" i="13"/>
  <c r="I18" i="13"/>
  <c r="H18" i="13"/>
  <c r="G18" i="13"/>
  <c r="F18" i="13"/>
  <c r="E18" i="13"/>
  <c r="T17" i="13"/>
  <c r="S17" i="13"/>
  <c r="R17" i="13"/>
  <c r="Q17" i="13"/>
  <c r="P17" i="13"/>
  <c r="O17" i="13"/>
  <c r="N17" i="13"/>
  <c r="M17" i="13"/>
  <c r="L17" i="13"/>
  <c r="K17" i="13"/>
  <c r="J17" i="13"/>
  <c r="I17" i="13"/>
  <c r="H17" i="13"/>
  <c r="G17" i="13"/>
  <c r="F17" i="13"/>
  <c r="E17" i="13"/>
  <c r="T16" i="13"/>
  <c r="S16" i="13"/>
  <c r="R16" i="13"/>
  <c r="Q16" i="13"/>
  <c r="P16" i="13"/>
  <c r="O16" i="13"/>
  <c r="N16" i="13"/>
  <c r="M16" i="13"/>
  <c r="L16" i="13"/>
  <c r="K16" i="13"/>
  <c r="J16" i="13"/>
  <c r="I16" i="13"/>
  <c r="H16" i="13"/>
  <c r="G16" i="13"/>
  <c r="F16" i="13"/>
  <c r="E16" i="13"/>
  <c r="T15" i="13"/>
  <c r="S15" i="13"/>
  <c r="R15" i="13"/>
  <c r="Q15" i="13"/>
  <c r="P15" i="13"/>
  <c r="O15" i="13"/>
  <c r="N15" i="13"/>
  <c r="M15" i="13"/>
  <c r="L15" i="13"/>
  <c r="K15" i="13"/>
  <c r="J15" i="13"/>
  <c r="I15" i="13"/>
  <c r="H15" i="13"/>
  <c r="G15" i="13"/>
  <c r="F15" i="13"/>
  <c r="E15" i="13"/>
  <c r="T14" i="13"/>
  <c r="S14" i="13"/>
  <c r="R14" i="13"/>
  <c r="Q14" i="13"/>
  <c r="P14" i="13"/>
  <c r="O14" i="13"/>
  <c r="N14" i="13"/>
  <c r="M14" i="13"/>
  <c r="L14" i="13"/>
  <c r="K14" i="13"/>
  <c r="J14" i="13"/>
  <c r="I14" i="13"/>
  <c r="H14" i="13"/>
  <c r="G14" i="13"/>
  <c r="F14" i="13"/>
  <c r="E14" i="13"/>
  <c r="T13" i="13"/>
  <c r="S13" i="13"/>
  <c r="R13" i="13"/>
  <c r="Q13" i="13"/>
  <c r="P13" i="13"/>
  <c r="O13" i="13"/>
  <c r="N13" i="13"/>
  <c r="M13" i="13"/>
  <c r="L13" i="13"/>
  <c r="K13" i="13"/>
  <c r="J13" i="13"/>
  <c r="I13" i="13"/>
  <c r="H13" i="13"/>
  <c r="G13" i="13"/>
  <c r="F13" i="13"/>
  <c r="E13" i="13"/>
  <c r="T12" i="13"/>
  <c r="S12" i="13"/>
  <c r="R12" i="13"/>
  <c r="Q12" i="13"/>
  <c r="P12" i="13"/>
  <c r="O12" i="13"/>
  <c r="N12" i="13"/>
  <c r="M12" i="13"/>
  <c r="L12" i="13"/>
  <c r="K12" i="13"/>
  <c r="J12" i="13"/>
  <c r="I12" i="13"/>
  <c r="H12" i="13"/>
  <c r="G12" i="13"/>
  <c r="F12" i="13"/>
  <c r="E12" i="13"/>
  <c r="T11" i="13"/>
  <c r="S11" i="13"/>
  <c r="R11" i="13"/>
  <c r="Q11" i="13"/>
  <c r="P11" i="13"/>
  <c r="O11" i="13"/>
  <c r="N11" i="13"/>
  <c r="M11" i="13"/>
  <c r="L11" i="13"/>
  <c r="K11" i="13"/>
  <c r="J11" i="13"/>
  <c r="I11" i="13"/>
  <c r="H11" i="13"/>
  <c r="G11" i="13"/>
  <c r="F11" i="13"/>
  <c r="E11" i="13"/>
  <c r="T10" i="13"/>
  <c r="S10" i="13"/>
  <c r="R10" i="13"/>
  <c r="Q10" i="13"/>
  <c r="P10" i="13"/>
  <c r="O10" i="13"/>
  <c r="N10" i="13"/>
  <c r="M10" i="13"/>
  <c r="L10" i="13"/>
  <c r="K10" i="13"/>
  <c r="J10" i="13"/>
  <c r="I10" i="13"/>
  <c r="H10" i="13"/>
  <c r="G10" i="13"/>
  <c r="F10" i="13"/>
  <c r="E10" i="13"/>
  <c r="T9" i="13"/>
  <c r="S9" i="13"/>
  <c r="R9" i="13"/>
  <c r="Q9" i="13"/>
  <c r="P9" i="13"/>
  <c r="O9" i="13"/>
  <c r="N9" i="13"/>
  <c r="M9" i="13"/>
  <c r="L9" i="13"/>
  <c r="K9" i="13"/>
  <c r="J9" i="13"/>
  <c r="I9" i="13"/>
  <c r="H9" i="13"/>
  <c r="G9" i="13"/>
  <c r="F9" i="13"/>
  <c r="E9" i="13"/>
  <c r="T8" i="13"/>
  <c r="S8" i="13"/>
  <c r="R8" i="13"/>
  <c r="Q8" i="13"/>
  <c r="P8" i="13"/>
  <c r="O8" i="13"/>
  <c r="N8" i="13"/>
  <c r="M8" i="13"/>
  <c r="L8" i="13"/>
  <c r="K8" i="13"/>
  <c r="J8" i="13"/>
  <c r="I8" i="13"/>
  <c r="H8" i="13"/>
  <c r="G8" i="13"/>
  <c r="F8" i="13"/>
  <c r="E8" i="13"/>
  <c r="T7" i="13"/>
  <c r="S7" i="13"/>
  <c r="R7" i="13"/>
  <c r="Q7" i="13"/>
  <c r="P7" i="13"/>
  <c r="O7" i="13"/>
  <c r="N7" i="13"/>
  <c r="M7" i="13"/>
  <c r="L7" i="13"/>
  <c r="K7" i="13"/>
  <c r="J7" i="13"/>
  <c r="I7" i="13"/>
  <c r="H7" i="13"/>
  <c r="G7" i="13"/>
  <c r="F7" i="13"/>
  <c r="E7" i="13"/>
  <c r="T6" i="13"/>
  <c r="S6" i="13"/>
  <c r="R6" i="13"/>
  <c r="Q6" i="13"/>
  <c r="P6" i="13"/>
  <c r="O6" i="13"/>
  <c r="N6" i="13"/>
  <c r="M6" i="13"/>
  <c r="L6" i="13"/>
  <c r="K6" i="13"/>
  <c r="J6" i="13"/>
  <c r="I6" i="13"/>
  <c r="H6" i="13"/>
  <c r="G6" i="13"/>
  <c r="F6" i="13"/>
  <c r="E6" i="13"/>
  <c r="T5" i="13"/>
  <c r="S5" i="13"/>
  <c r="R5" i="13"/>
  <c r="Q5" i="13"/>
  <c r="P5" i="13"/>
  <c r="O5" i="13"/>
  <c r="N5" i="13"/>
  <c r="M5" i="13"/>
  <c r="L5" i="13"/>
  <c r="K5" i="13"/>
  <c r="J5" i="13"/>
  <c r="I5" i="13"/>
  <c r="H5" i="13"/>
  <c r="G5" i="13"/>
  <c r="F5" i="13"/>
  <c r="E5" i="13"/>
  <c r="C5" i="18"/>
  <c r="C6" i="18"/>
  <c r="B12" i="18" l="1"/>
  <c r="B18" i="18"/>
  <c r="C12" i="18"/>
  <c r="B19" i="18"/>
  <c r="C18" i="18"/>
  <c r="B14" i="18"/>
  <c r="C13" i="18"/>
  <c r="B13" i="18"/>
  <c r="C21" i="18" l="1"/>
  <c r="B21" i="18"/>
  <c r="R102" i="2"/>
  <c r="Q102" i="2"/>
  <c r="P102" i="2"/>
  <c r="O102" i="2"/>
  <c r="N102" i="2"/>
  <c r="M102" i="2"/>
  <c r="L102" i="2"/>
  <c r="K102" i="2"/>
  <c r="J102" i="2"/>
  <c r="I102" i="2"/>
  <c r="H102" i="2"/>
  <c r="G102" i="2"/>
  <c r="F102" i="2"/>
  <c r="E102" i="2"/>
  <c r="D102" i="2"/>
  <c r="C102" i="2"/>
  <c r="R101" i="2"/>
  <c r="Q101" i="2"/>
  <c r="P101" i="2"/>
  <c r="O101" i="2"/>
  <c r="N101" i="2"/>
  <c r="M101" i="2"/>
  <c r="L101" i="2"/>
  <c r="K101" i="2"/>
  <c r="J101" i="2"/>
  <c r="I101" i="2"/>
  <c r="H101" i="2"/>
  <c r="G101" i="2"/>
  <c r="F101" i="2"/>
  <c r="E101" i="2"/>
  <c r="D101" i="2"/>
  <c r="C101" i="2"/>
  <c r="R100" i="2"/>
  <c r="Q100" i="2"/>
  <c r="P100" i="2"/>
  <c r="O100" i="2"/>
  <c r="N100" i="2"/>
  <c r="M100" i="2"/>
  <c r="L100" i="2"/>
  <c r="K100" i="2"/>
  <c r="J100" i="2"/>
  <c r="I100" i="2"/>
  <c r="H100" i="2"/>
  <c r="G100" i="2"/>
  <c r="F100" i="2"/>
  <c r="E100" i="2"/>
  <c r="D100" i="2"/>
  <c r="C100" i="2"/>
  <c r="R99" i="2"/>
  <c r="Q99" i="2"/>
  <c r="P99" i="2"/>
  <c r="O99" i="2"/>
  <c r="N99" i="2"/>
  <c r="M99" i="2"/>
  <c r="L99" i="2"/>
  <c r="K99" i="2"/>
  <c r="J99" i="2"/>
  <c r="I99" i="2"/>
  <c r="H99" i="2"/>
  <c r="G99" i="2"/>
  <c r="F99" i="2"/>
  <c r="E99" i="2"/>
  <c r="D99" i="2"/>
  <c r="C99" i="2"/>
  <c r="R98" i="2"/>
  <c r="Q98" i="2"/>
  <c r="P98" i="2"/>
  <c r="O98" i="2"/>
  <c r="N98" i="2"/>
  <c r="M98" i="2"/>
  <c r="L98" i="2"/>
  <c r="K98" i="2"/>
  <c r="J98" i="2"/>
  <c r="I98" i="2"/>
  <c r="H98" i="2"/>
  <c r="G98" i="2"/>
  <c r="F98" i="2"/>
  <c r="E98" i="2"/>
  <c r="D98" i="2"/>
  <c r="C98" i="2"/>
  <c r="R97" i="2"/>
  <c r="Q97" i="2"/>
  <c r="P97" i="2"/>
  <c r="O97" i="2"/>
  <c r="N97" i="2"/>
  <c r="M97" i="2"/>
  <c r="L97" i="2"/>
  <c r="K97" i="2"/>
  <c r="J97" i="2"/>
  <c r="I97" i="2"/>
  <c r="H97" i="2"/>
  <c r="G97" i="2"/>
  <c r="F97" i="2"/>
  <c r="E97" i="2"/>
  <c r="D97" i="2"/>
  <c r="C97" i="2"/>
  <c r="R96" i="2"/>
  <c r="Q96" i="2"/>
  <c r="P96" i="2"/>
  <c r="O96" i="2"/>
  <c r="N96" i="2"/>
  <c r="M96" i="2"/>
  <c r="L96" i="2"/>
  <c r="K96" i="2"/>
  <c r="J96" i="2"/>
  <c r="I96" i="2"/>
  <c r="H96" i="2"/>
  <c r="G96" i="2"/>
  <c r="F96" i="2"/>
  <c r="E96" i="2"/>
  <c r="D96" i="2"/>
  <c r="C96" i="2"/>
  <c r="R95" i="2"/>
  <c r="Q95" i="2"/>
  <c r="P95" i="2"/>
  <c r="O95" i="2"/>
  <c r="N95" i="2"/>
  <c r="M95" i="2"/>
  <c r="L95" i="2"/>
  <c r="K95" i="2"/>
  <c r="J95" i="2"/>
  <c r="I95" i="2"/>
  <c r="H95" i="2"/>
  <c r="G95" i="2"/>
  <c r="F95" i="2"/>
  <c r="E95" i="2"/>
  <c r="D95" i="2"/>
  <c r="C95" i="2"/>
  <c r="R94" i="2"/>
  <c r="Q94" i="2"/>
  <c r="P94" i="2"/>
  <c r="O94" i="2"/>
  <c r="N94" i="2"/>
  <c r="M94" i="2"/>
  <c r="L94" i="2"/>
  <c r="K94" i="2"/>
  <c r="J94" i="2"/>
  <c r="I94" i="2"/>
  <c r="H94" i="2"/>
  <c r="G94" i="2"/>
  <c r="F94" i="2"/>
  <c r="E94" i="2"/>
  <c r="D94" i="2"/>
  <c r="C94" i="2"/>
  <c r="R93" i="2"/>
  <c r="Q93" i="2"/>
  <c r="P93" i="2"/>
  <c r="O93" i="2"/>
  <c r="N93" i="2"/>
  <c r="M93" i="2"/>
  <c r="L93" i="2"/>
  <c r="K93" i="2"/>
  <c r="J93" i="2"/>
  <c r="I93" i="2"/>
  <c r="H93" i="2"/>
  <c r="G93" i="2"/>
  <c r="F93" i="2"/>
  <c r="E93" i="2"/>
  <c r="D93" i="2"/>
  <c r="C93" i="2"/>
  <c r="R92" i="2"/>
  <c r="Q92" i="2"/>
  <c r="P92" i="2"/>
  <c r="O92" i="2"/>
  <c r="N92" i="2"/>
  <c r="M92" i="2"/>
  <c r="L92" i="2"/>
  <c r="K92" i="2"/>
  <c r="J92" i="2"/>
  <c r="I92" i="2"/>
  <c r="H92" i="2"/>
  <c r="G92" i="2"/>
  <c r="F92" i="2"/>
  <c r="E92" i="2"/>
  <c r="D92" i="2"/>
  <c r="C92" i="2"/>
  <c r="R91" i="2"/>
  <c r="Q91" i="2"/>
  <c r="P91" i="2"/>
  <c r="O91" i="2"/>
  <c r="N91" i="2"/>
  <c r="M91" i="2"/>
  <c r="L91" i="2"/>
  <c r="K91" i="2"/>
  <c r="J91" i="2"/>
  <c r="I91" i="2"/>
  <c r="H91" i="2"/>
  <c r="G91" i="2"/>
  <c r="F91" i="2"/>
  <c r="E91" i="2"/>
  <c r="D91" i="2"/>
  <c r="C91" i="2"/>
  <c r="R90" i="2"/>
  <c r="Q90" i="2"/>
  <c r="P90" i="2"/>
  <c r="O90" i="2"/>
  <c r="N90" i="2"/>
  <c r="M90" i="2"/>
  <c r="L90" i="2"/>
  <c r="K90" i="2"/>
  <c r="J90" i="2"/>
  <c r="I90" i="2"/>
  <c r="H90" i="2"/>
  <c r="G90" i="2"/>
  <c r="F90" i="2"/>
  <c r="E90" i="2"/>
  <c r="D90" i="2"/>
  <c r="C90" i="2"/>
  <c r="R89" i="2"/>
  <c r="Q89" i="2"/>
  <c r="P89" i="2"/>
  <c r="O89" i="2"/>
  <c r="N89" i="2"/>
  <c r="M89" i="2"/>
  <c r="L89" i="2"/>
  <c r="K89" i="2"/>
  <c r="J89" i="2"/>
  <c r="I89" i="2"/>
  <c r="H89" i="2"/>
  <c r="G89" i="2"/>
  <c r="F89" i="2"/>
  <c r="E89" i="2"/>
  <c r="D89" i="2"/>
  <c r="C89" i="2"/>
  <c r="R88" i="2"/>
  <c r="Q88" i="2"/>
  <c r="P88" i="2"/>
  <c r="O88" i="2"/>
  <c r="N88" i="2"/>
  <c r="M88" i="2"/>
  <c r="L88" i="2"/>
  <c r="K88" i="2"/>
  <c r="J88" i="2"/>
  <c r="I88" i="2"/>
  <c r="H88" i="2"/>
  <c r="G88" i="2"/>
  <c r="F88" i="2"/>
  <c r="E88" i="2"/>
  <c r="D88" i="2"/>
  <c r="C88" i="2"/>
  <c r="R87" i="2"/>
  <c r="Q87" i="2"/>
  <c r="P87" i="2"/>
  <c r="O87" i="2"/>
  <c r="N87" i="2"/>
  <c r="M87" i="2"/>
  <c r="L87" i="2"/>
  <c r="K87" i="2"/>
  <c r="J87" i="2"/>
  <c r="I87" i="2"/>
  <c r="H87" i="2"/>
  <c r="G87" i="2"/>
  <c r="F87" i="2"/>
  <c r="E87" i="2"/>
  <c r="D87" i="2"/>
  <c r="C87" i="2"/>
  <c r="R86" i="2"/>
  <c r="Q86" i="2"/>
  <c r="P86" i="2"/>
  <c r="O86" i="2"/>
  <c r="N86" i="2"/>
  <c r="M86" i="2"/>
  <c r="L86" i="2"/>
  <c r="K86" i="2"/>
  <c r="J86" i="2"/>
  <c r="I86" i="2"/>
  <c r="H86" i="2"/>
  <c r="G86" i="2"/>
  <c r="F86" i="2"/>
  <c r="E86" i="2"/>
  <c r="D86" i="2"/>
  <c r="C86" i="2"/>
  <c r="R85" i="2"/>
  <c r="Q85" i="2"/>
  <c r="P85" i="2"/>
  <c r="O85" i="2"/>
  <c r="N85" i="2"/>
  <c r="M85" i="2"/>
  <c r="L85" i="2"/>
  <c r="K85" i="2"/>
  <c r="J85" i="2"/>
  <c r="I85" i="2"/>
  <c r="H85" i="2"/>
  <c r="G85" i="2"/>
  <c r="F85" i="2"/>
  <c r="E85" i="2"/>
  <c r="D85" i="2"/>
  <c r="C85" i="2"/>
  <c r="R84" i="2"/>
  <c r="Q84" i="2"/>
  <c r="P84" i="2"/>
  <c r="O84" i="2"/>
  <c r="N84" i="2"/>
  <c r="M84" i="2"/>
  <c r="L84" i="2"/>
  <c r="K84" i="2"/>
  <c r="J84" i="2"/>
  <c r="I84" i="2"/>
  <c r="H84" i="2"/>
  <c r="G84" i="2"/>
  <c r="F84" i="2"/>
  <c r="E84" i="2"/>
  <c r="D84" i="2"/>
  <c r="C84" i="2"/>
  <c r="R83" i="2"/>
  <c r="Q83" i="2"/>
  <c r="P83" i="2"/>
  <c r="O83" i="2"/>
  <c r="N83" i="2"/>
  <c r="M83" i="2"/>
  <c r="L83" i="2"/>
  <c r="K83" i="2"/>
  <c r="J83" i="2"/>
  <c r="I83" i="2"/>
  <c r="H83" i="2"/>
  <c r="G83" i="2"/>
  <c r="F83" i="2"/>
  <c r="E83" i="2"/>
  <c r="D83" i="2"/>
  <c r="C83" i="2"/>
  <c r="R82" i="2"/>
  <c r="Q82" i="2"/>
  <c r="P82" i="2"/>
  <c r="O82" i="2"/>
  <c r="N82" i="2"/>
  <c r="M82" i="2"/>
  <c r="L82" i="2"/>
  <c r="K82" i="2"/>
  <c r="J82" i="2"/>
  <c r="I82" i="2"/>
  <c r="H82" i="2"/>
  <c r="G82" i="2"/>
  <c r="F82" i="2"/>
  <c r="E82" i="2"/>
  <c r="D82" i="2"/>
  <c r="C82" i="2"/>
  <c r="R81" i="2"/>
  <c r="Q81" i="2"/>
  <c r="P81" i="2"/>
  <c r="O81" i="2"/>
  <c r="N81" i="2"/>
  <c r="M81" i="2"/>
  <c r="L81" i="2"/>
  <c r="K81" i="2"/>
  <c r="J81" i="2"/>
  <c r="I81" i="2"/>
  <c r="H81" i="2"/>
  <c r="G81" i="2"/>
  <c r="F81" i="2"/>
  <c r="E81" i="2"/>
  <c r="D81" i="2"/>
  <c r="C81" i="2"/>
  <c r="R80" i="2"/>
  <c r="Q80" i="2"/>
  <c r="P80" i="2"/>
  <c r="O80" i="2"/>
  <c r="N80" i="2"/>
  <c r="M80" i="2"/>
  <c r="L80" i="2"/>
  <c r="K80" i="2"/>
  <c r="J80" i="2"/>
  <c r="I80" i="2"/>
  <c r="H80" i="2"/>
  <c r="G80" i="2"/>
  <c r="F80" i="2"/>
  <c r="E80" i="2"/>
  <c r="D80" i="2"/>
  <c r="C80" i="2"/>
  <c r="R79" i="2"/>
  <c r="Q79" i="2"/>
  <c r="P79" i="2"/>
  <c r="O79" i="2"/>
  <c r="N79" i="2"/>
  <c r="M79" i="2"/>
  <c r="L79" i="2"/>
  <c r="K79" i="2"/>
  <c r="J79" i="2"/>
  <c r="I79" i="2"/>
  <c r="H79" i="2"/>
  <c r="G79" i="2"/>
  <c r="F79" i="2"/>
  <c r="E79" i="2"/>
  <c r="D79" i="2"/>
  <c r="C79" i="2"/>
  <c r="R78" i="2"/>
  <c r="Q78" i="2"/>
  <c r="P78" i="2"/>
  <c r="O78" i="2"/>
  <c r="N78" i="2"/>
  <c r="M78" i="2"/>
  <c r="L78" i="2"/>
  <c r="K78" i="2"/>
  <c r="J78" i="2"/>
  <c r="I78" i="2"/>
  <c r="H78" i="2"/>
  <c r="G78" i="2"/>
  <c r="F78" i="2"/>
  <c r="E78" i="2"/>
  <c r="D78" i="2"/>
  <c r="C78" i="2"/>
  <c r="R77" i="2"/>
  <c r="Q77" i="2"/>
  <c r="P77" i="2"/>
  <c r="O77" i="2"/>
  <c r="N77" i="2"/>
  <c r="M77" i="2"/>
  <c r="L77" i="2"/>
  <c r="K77" i="2"/>
  <c r="J77" i="2"/>
  <c r="I77" i="2"/>
  <c r="H77" i="2"/>
  <c r="G77" i="2"/>
  <c r="F77" i="2"/>
  <c r="E77" i="2"/>
  <c r="D77" i="2"/>
  <c r="C77" i="2"/>
  <c r="R76" i="2"/>
  <c r="Q76" i="2"/>
  <c r="P76" i="2"/>
  <c r="O76" i="2"/>
  <c r="N76" i="2"/>
  <c r="M76" i="2"/>
  <c r="L76" i="2"/>
  <c r="K76" i="2"/>
  <c r="J76" i="2"/>
  <c r="I76" i="2"/>
  <c r="H76" i="2"/>
  <c r="G76" i="2"/>
  <c r="F76" i="2"/>
  <c r="E76" i="2"/>
  <c r="D76" i="2"/>
  <c r="C76" i="2"/>
  <c r="R75" i="2"/>
  <c r="Q75" i="2"/>
  <c r="P75" i="2"/>
  <c r="O75" i="2"/>
  <c r="N75" i="2"/>
  <c r="M75" i="2"/>
  <c r="L75" i="2"/>
  <c r="K75" i="2"/>
  <c r="J75" i="2"/>
  <c r="I75" i="2"/>
  <c r="H75" i="2"/>
  <c r="G75" i="2"/>
  <c r="F75" i="2"/>
  <c r="E75" i="2"/>
  <c r="D75" i="2"/>
  <c r="C75" i="2"/>
  <c r="R74" i="2"/>
  <c r="Q74" i="2"/>
  <c r="P74" i="2"/>
  <c r="O74" i="2"/>
  <c r="N74" i="2"/>
  <c r="M74" i="2"/>
  <c r="L74" i="2"/>
  <c r="K74" i="2"/>
  <c r="J74" i="2"/>
  <c r="I74" i="2"/>
  <c r="H74" i="2"/>
  <c r="G74" i="2"/>
  <c r="F74" i="2"/>
  <c r="E74" i="2"/>
  <c r="D74" i="2"/>
  <c r="C74" i="2"/>
  <c r="R73" i="2"/>
  <c r="Q73" i="2"/>
  <c r="P73" i="2"/>
  <c r="O73" i="2"/>
  <c r="N73" i="2"/>
  <c r="M73" i="2"/>
  <c r="L73" i="2"/>
  <c r="K73" i="2"/>
  <c r="J73" i="2"/>
  <c r="I73" i="2"/>
  <c r="H73" i="2"/>
  <c r="G73" i="2"/>
  <c r="F73" i="2"/>
  <c r="E73" i="2"/>
  <c r="D73" i="2"/>
  <c r="C73" i="2"/>
  <c r="R72" i="2"/>
  <c r="Q72" i="2"/>
  <c r="P72" i="2"/>
  <c r="O72" i="2"/>
  <c r="N72" i="2"/>
  <c r="M72" i="2"/>
  <c r="L72" i="2"/>
  <c r="K72" i="2"/>
  <c r="J72" i="2"/>
  <c r="I72" i="2"/>
  <c r="H72" i="2"/>
  <c r="G72" i="2"/>
  <c r="F72" i="2"/>
  <c r="E72" i="2"/>
  <c r="D72" i="2"/>
  <c r="C72" i="2"/>
  <c r="R71" i="2"/>
  <c r="Q71" i="2"/>
  <c r="P71" i="2"/>
  <c r="O71" i="2"/>
  <c r="N71" i="2"/>
  <c r="M71" i="2"/>
  <c r="L71" i="2"/>
  <c r="K71" i="2"/>
  <c r="J71" i="2"/>
  <c r="I71" i="2"/>
  <c r="H71" i="2"/>
  <c r="G71" i="2"/>
  <c r="F71" i="2"/>
  <c r="E71" i="2"/>
  <c r="D71" i="2"/>
  <c r="C71" i="2"/>
  <c r="R70" i="2"/>
  <c r="Q70" i="2"/>
  <c r="P70" i="2"/>
  <c r="O70" i="2"/>
  <c r="N70" i="2"/>
  <c r="M70" i="2"/>
  <c r="L70" i="2"/>
  <c r="K70" i="2"/>
  <c r="J70" i="2"/>
  <c r="I70" i="2"/>
  <c r="H70" i="2"/>
  <c r="G70" i="2"/>
  <c r="F70" i="2"/>
  <c r="E70" i="2"/>
  <c r="D70" i="2"/>
  <c r="C70" i="2"/>
  <c r="R69" i="2"/>
  <c r="Q69" i="2"/>
  <c r="P69" i="2"/>
  <c r="O69" i="2"/>
  <c r="N69" i="2"/>
  <c r="M69" i="2"/>
  <c r="L69" i="2"/>
  <c r="K69" i="2"/>
  <c r="J69" i="2"/>
  <c r="I69" i="2"/>
  <c r="H69" i="2"/>
  <c r="G69" i="2"/>
  <c r="F69" i="2"/>
  <c r="E69" i="2"/>
  <c r="D69" i="2"/>
  <c r="C69" i="2"/>
  <c r="R68" i="2"/>
  <c r="Q68" i="2"/>
  <c r="P68" i="2"/>
  <c r="O68" i="2"/>
  <c r="N68" i="2"/>
  <c r="M68" i="2"/>
  <c r="L68" i="2"/>
  <c r="K68" i="2"/>
  <c r="J68" i="2"/>
  <c r="I68" i="2"/>
  <c r="H68" i="2"/>
  <c r="G68" i="2"/>
  <c r="F68" i="2"/>
  <c r="E68" i="2"/>
  <c r="D68" i="2"/>
  <c r="C68" i="2"/>
  <c r="R67" i="2"/>
  <c r="Q67" i="2"/>
  <c r="P67" i="2"/>
  <c r="O67" i="2"/>
  <c r="N67" i="2"/>
  <c r="M67" i="2"/>
  <c r="L67" i="2"/>
  <c r="K67" i="2"/>
  <c r="J67" i="2"/>
  <c r="I67" i="2"/>
  <c r="H67" i="2"/>
  <c r="G67" i="2"/>
  <c r="F67" i="2"/>
  <c r="E67" i="2"/>
  <c r="D67" i="2"/>
  <c r="C67" i="2"/>
  <c r="R66" i="2"/>
  <c r="Q66" i="2"/>
  <c r="P66" i="2"/>
  <c r="O66" i="2"/>
  <c r="N66" i="2"/>
  <c r="M66" i="2"/>
  <c r="L66" i="2"/>
  <c r="K66" i="2"/>
  <c r="J66" i="2"/>
  <c r="I66" i="2"/>
  <c r="H66" i="2"/>
  <c r="G66" i="2"/>
  <c r="F66" i="2"/>
  <c r="E66" i="2"/>
  <c r="D66" i="2"/>
  <c r="C66" i="2"/>
  <c r="R65" i="2"/>
  <c r="Q65" i="2"/>
  <c r="P65" i="2"/>
  <c r="O65" i="2"/>
  <c r="N65" i="2"/>
  <c r="M65" i="2"/>
  <c r="L65" i="2"/>
  <c r="K65" i="2"/>
  <c r="J65" i="2"/>
  <c r="I65" i="2"/>
  <c r="H65" i="2"/>
  <c r="G65" i="2"/>
  <c r="F65" i="2"/>
  <c r="E65" i="2"/>
  <c r="D65" i="2"/>
  <c r="C65" i="2"/>
  <c r="R64" i="2"/>
  <c r="Q64" i="2"/>
  <c r="P64" i="2"/>
  <c r="O64" i="2"/>
  <c r="N64" i="2"/>
  <c r="M64" i="2"/>
  <c r="L64" i="2"/>
  <c r="K64" i="2"/>
  <c r="J64" i="2"/>
  <c r="I64" i="2"/>
  <c r="H64" i="2"/>
  <c r="G64" i="2"/>
  <c r="F64" i="2"/>
  <c r="E64" i="2"/>
  <c r="D64" i="2"/>
  <c r="C64" i="2"/>
  <c r="R63" i="2"/>
  <c r="Q63" i="2"/>
  <c r="P63" i="2"/>
  <c r="O63" i="2"/>
  <c r="N63" i="2"/>
  <c r="M63" i="2"/>
  <c r="L63" i="2"/>
  <c r="K63" i="2"/>
  <c r="J63" i="2"/>
  <c r="I63" i="2"/>
  <c r="H63" i="2"/>
  <c r="G63" i="2"/>
  <c r="F63" i="2"/>
  <c r="E63" i="2"/>
  <c r="D63" i="2"/>
  <c r="C63" i="2"/>
  <c r="R62" i="2"/>
  <c r="Q62" i="2"/>
  <c r="P62" i="2"/>
  <c r="O62" i="2"/>
  <c r="N62" i="2"/>
  <c r="M62" i="2"/>
  <c r="L62" i="2"/>
  <c r="K62" i="2"/>
  <c r="J62" i="2"/>
  <c r="I62" i="2"/>
  <c r="H62" i="2"/>
  <c r="G62" i="2"/>
  <c r="F62" i="2"/>
  <c r="E62" i="2"/>
  <c r="D62" i="2"/>
  <c r="C62" i="2"/>
  <c r="R61" i="2"/>
  <c r="Q61" i="2"/>
  <c r="P61" i="2"/>
  <c r="O61" i="2"/>
  <c r="N61" i="2"/>
  <c r="M61" i="2"/>
  <c r="L61" i="2"/>
  <c r="K61" i="2"/>
  <c r="J61" i="2"/>
  <c r="I61" i="2"/>
  <c r="H61" i="2"/>
  <c r="G61" i="2"/>
  <c r="F61" i="2"/>
  <c r="E61" i="2"/>
  <c r="D61" i="2"/>
  <c r="C61" i="2"/>
  <c r="R60" i="2"/>
  <c r="Q60" i="2"/>
  <c r="P60" i="2"/>
  <c r="O60" i="2"/>
  <c r="N60" i="2"/>
  <c r="M60" i="2"/>
  <c r="L60" i="2"/>
  <c r="K60" i="2"/>
  <c r="J60" i="2"/>
  <c r="I60" i="2"/>
  <c r="H60" i="2"/>
  <c r="G60" i="2"/>
  <c r="F60" i="2"/>
  <c r="E60" i="2"/>
  <c r="D60" i="2"/>
  <c r="C60" i="2"/>
  <c r="R59" i="2"/>
  <c r="Q59" i="2"/>
  <c r="P59" i="2"/>
  <c r="O59" i="2"/>
  <c r="N59" i="2"/>
  <c r="M59" i="2"/>
  <c r="L59" i="2"/>
  <c r="K59" i="2"/>
  <c r="J59" i="2"/>
  <c r="I59" i="2"/>
  <c r="H59" i="2"/>
  <c r="G59" i="2"/>
  <c r="F59" i="2"/>
  <c r="E59" i="2"/>
  <c r="D59" i="2"/>
  <c r="C59" i="2"/>
  <c r="R58" i="2"/>
  <c r="Q58" i="2"/>
  <c r="P58" i="2"/>
  <c r="O58" i="2"/>
  <c r="N58" i="2"/>
  <c r="M58" i="2"/>
  <c r="L58" i="2"/>
  <c r="K58" i="2"/>
  <c r="J58" i="2"/>
  <c r="I58" i="2"/>
  <c r="H58" i="2"/>
  <c r="G58" i="2"/>
  <c r="F58" i="2"/>
  <c r="E58" i="2"/>
  <c r="D58" i="2"/>
  <c r="C58" i="2"/>
  <c r="R57" i="2"/>
  <c r="Q57" i="2"/>
  <c r="P57" i="2"/>
  <c r="O57" i="2"/>
  <c r="N57" i="2"/>
  <c r="M57" i="2"/>
  <c r="L57" i="2"/>
  <c r="K57" i="2"/>
  <c r="J57" i="2"/>
  <c r="I57" i="2"/>
  <c r="H57" i="2"/>
  <c r="G57" i="2"/>
  <c r="F57" i="2"/>
  <c r="E57" i="2"/>
  <c r="D57" i="2"/>
  <c r="C57" i="2"/>
  <c r="R56" i="2"/>
  <c r="Q56" i="2"/>
  <c r="P56" i="2"/>
  <c r="O56" i="2"/>
  <c r="N56" i="2"/>
  <c r="M56" i="2"/>
  <c r="L56" i="2"/>
  <c r="K56" i="2"/>
  <c r="J56" i="2"/>
  <c r="I56" i="2"/>
  <c r="H56" i="2"/>
  <c r="G56" i="2"/>
  <c r="F56" i="2"/>
  <c r="E56" i="2"/>
  <c r="D56" i="2"/>
  <c r="C56" i="2"/>
  <c r="R55" i="2"/>
  <c r="Q55" i="2"/>
  <c r="P55" i="2"/>
  <c r="O55" i="2"/>
  <c r="N55" i="2"/>
  <c r="M55" i="2"/>
  <c r="L55" i="2"/>
  <c r="K55" i="2"/>
  <c r="J55" i="2"/>
  <c r="I55" i="2"/>
  <c r="H55" i="2"/>
  <c r="G55" i="2"/>
  <c r="F55" i="2"/>
  <c r="E55" i="2"/>
  <c r="D55" i="2"/>
  <c r="C55" i="2"/>
  <c r="R54" i="2"/>
  <c r="Q54" i="2"/>
  <c r="P54" i="2"/>
  <c r="O54" i="2"/>
  <c r="N54" i="2"/>
  <c r="M54" i="2"/>
  <c r="L54" i="2"/>
  <c r="K54" i="2"/>
  <c r="J54" i="2"/>
  <c r="I54" i="2"/>
  <c r="H54" i="2"/>
  <c r="G54" i="2"/>
  <c r="F54" i="2"/>
  <c r="E54" i="2"/>
  <c r="D54" i="2"/>
  <c r="C54" i="2"/>
  <c r="R53" i="2"/>
  <c r="Q53" i="2"/>
  <c r="P53" i="2"/>
  <c r="O53" i="2"/>
  <c r="N53" i="2"/>
  <c r="M53" i="2"/>
  <c r="L53" i="2"/>
  <c r="K53" i="2"/>
  <c r="J53" i="2"/>
  <c r="I53" i="2"/>
  <c r="H53" i="2"/>
  <c r="G53" i="2"/>
  <c r="F53" i="2"/>
  <c r="E53" i="2"/>
  <c r="D53" i="2"/>
  <c r="C53" i="2"/>
  <c r="R52" i="2"/>
  <c r="Q52" i="2"/>
  <c r="P52" i="2"/>
  <c r="O52" i="2"/>
  <c r="N52" i="2"/>
  <c r="M52" i="2"/>
  <c r="L52" i="2"/>
  <c r="K52" i="2"/>
  <c r="J52" i="2"/>
  <c r="I52" i="2"/>
  <c r="H52" i="2"/>
  <c r="G52" i="2"/>
  <c r="F52" i="2"/>
  <c r="E52" i="2"/>
  <c r="D52" i="2"/>
  <c r="C52" i="2"/>
  <c r="R51" i="2"/>
  <c r="Q51" i="2"/>
  <c r="P51" i="2"/>
  <c r="O51" i="2"/>
  <c r="N51" i="2"/>
  <c r="M51" i="2"/>
  <c r="L51" i="2"/>
  <c r="K51" i="2"/>
  <c r="J51" i="2"/>
  <c r="I51" i="2"/>
  <c r="H51" i="2"/>
  <c r="G51" i="2"/>
  <c r="F51" i="2"/>
  <c r="E51" i="2"/>
  <c r="D51" i="2"/>
  <c r="C51" i="2"/>
  <c r="R50" i="2"/>
  <c r="Q50" i="2"/>
  <c r="P50" i="2"/>
  <c r="O50" i="2"/>
  <c r="N50" i="2"/>
  <c r="M50" i="2"/>
  <c r="L50" i="2"/>
  <c r="K50" i="2"/>
  <c r="J50" i="2"/>
  <c r="I50" i="2"/>
  <c r="H50" i="2"/>
  <c r="G50" i="2"/>
  <c r="F50" i="2"/>
  <c r="E50" i="2"/>
  <c r="D50" i="2"/>
  <c r="C50" i="2"/>
  <c r="R49" i="2"/>
  <c r="Q49" i="2"/>
  <c r="P49" i="2"/>
  <c r="O49" i="2"/>
  <c r="N49" i="2"/>
  <c r="M49" i="2"/>
  <c r="L49" i="2"/>
  <c r="K49" i="2"/>
  <c r="J49" i="2"/>
  <c r="I49" i="2"/>
  <c r="H49" i="2"/>
  <c r="G49" i="2"/>
  <c r="F49" i="2"/>
  <c r="E49" i="2"/>
  <c r="D49" i="2"/>
  <c r="C49" i="2"/>
  <c r="R48" i="2"/>
  <c r="Q48" i="2"/>
  <c r="P48" i="2"/>
  <c r="O48" i="2"/>
  <c r="N48" i="2"/>
  <c r="M48" i="2"/>
  <c r="L48" i="2"/>
  <c r="K48" i="2"/>
  <c r="J48" i="2"/>
  <c r="I48" i="2"/>
  <c r="H48" i="2"/>
  <c r="G48" i="2"/>
  <c r="F48" i="2"/>
  <c r="E48" i="2"/>
  <c r="D48" i="2"/>
  <c r="C48" i="2"/>
  <c r="R47" i="2"/>
  <c r="Q47" i="2"/>
  <c r="P47" i="2"/>
  <c r="O47" i="2"/>
  <c r="N47" i="2"/>
  <c r="M47" i="2"/>
  <c r="L47" i="2"/>
  <c r="K47" i="2"/>
  <c r="J47" i="2"/>
  <c r="I47" i="2"/>
  <c r="H47" i="2"/>
  <c r="G47" i="2"/>
  <c r="F47" i="2"/>
  <c r="E47" i="2"/>
  <c r="D47" i="2"/>
  <c r="C47" i="2"/>
  <c r="R46" i="2"/>
  <c r="Q46" i="2"/>
  <c r="P46" i="2"/>
  <c r="O46" i="2"/>
  <c r="N46" i="2"/>
  <c r="M46" i="2"/>
  <c r="L46" i="2"/>
  <c r="K46" i="2"/>
  <c r="J46" i="2"/>
  <c r="I46" i="2"/>
  <c r="H46" i="2"/>
  <c r="G46" i="2"/>
  <c r="F46" i="2"/>
  <c r="E46" i="2"/>
  <c r="D46" i="2"/>
  <c r="C46" i="2"/>
  <c r="R45" i="2"/>
  <c r="Q45" i="2"/>
  <c r="P45" i="2"/>
  <c r="O45" i="2"/>
  <c r="N45" i="2"/>
  <c r="M45" i="2"/>
  <c r="L45" i="2"/>
  <c r="K45" i="2"/>
  <c r="J45" i="2"/>
  <c r="I45" i="2"/>
  <c r="H45" i="2"/>
  <c r="G45" i="2"/>
  <c r="F45" i="2"/>
  <c r="E45" i="2"/>
  <c r="D45" i="2"/>
  <c r="C45" i="2"/>
  <c r="R44" i="2"/>
  <c r="Q44" i="2"/>
  <c r="P44" i="2"/>
  <c r="O44" i="2"/>
  <c r="N44" i="2"/>
  <c r="M44" i="2"/>
  <c r="L44" i="2"/>
  <c r="K44" i="2"/>
  <c r="J44" i="2"/>
  <c r="I44" i="2"/>
  <c r="H44" i="2"/>
  <c r="G44" i="2"/>
  <c r="F44" i="2"/>
  <c r="E44" i="2"/>
  <c r="D44" i="2"/>
  <c r="C44" i="2"/>
  <c r="R43" i="2"/>
  <c r="Q43" i="2"/>
  <c r="P43" i="2"/>
  <c r="O43" i="2"/>
  <c r="N43" i="2"/>
  <c r="M43" i="2"/>
  <c r="L43" i="2"/>
  <c r="K43" i="2"/>
  <c r="J43" i="2"/>
  <c r="I43" i="2"/>
  <c r="H43" i="2"/>
  <c r="G43" i="2"/>
  <c r="F43" i="2"/>
  <c r="E43" i="2"/>
  <c r="D43" i="2"/>
  <c r="C43" i="2"/>
  <c r="R42" i="2"/>
  <c r="Q42" i="2"/>
  <c r="P42" i="2"/>
  <c r="O42" i="2"/>
  <c r="N42" i="2"/>
  <c r="M42" i="2"/>
  <c r="L42" i="2"/>
  <c r="K42" i="2"/>
  <c r="J42" i="2"/>
  <c r="I42" i="2"/>
  <c r="H42" i="2"/>
  <c r="G42" i="2"/>
  <c r="F42" i="2"/>
  <c r="E42" i="2"/>
  <c r="D42" i="2"/>
  <c r="C42" i="2"/>
  <c r="R41" i="2"/>
  <c r="Q41" i="2"/>
  <c r="P41" i="2"/>
  <c r="O41" i="2"/>
  <c r="N41" i="2"/>
  <c r="M41" i="2"/>
  <c r="L41" i="2"/>
  <c r="K41" i="2"/>
  <c r="J41" i="2"/>
  <c r="I41" i="2"/>
  <c r="H41" i="2"/>
  <c r="G41" i="2"/>
  <c r="F41" i="2"/>
  <c r="E41" i="2"/>
  <c r="D41" i="2"/>
  <c r="C41" i="2"/>
  <c r="R40" i="2"/>
  <c r="Q40" i="2"/>
  <c r="P40" i="2"/>
  <c r="O40" i="2"/>
  <c r="N40" i="2"/>
  <c r="M40" i="2"/>
  <c r="L40" i="2"/>
  <c r="K40" i="2"/>
  <c r="J40" i="2"/>
  <c r="I40" i="2"/>
  <c r="H40" i="2"/>
  <c r="G40" i="2"/>
  <c r="F40" i="2"/>
  <c r="E40" i="2"/>
  <c r="D40" i="2"/>
  <c r="C40" i="2"/>
  <c r="R39" i="2"/>
  <c r="Q39" i="2"/>
  <c r="P39" i="2"/>
  <c r="O39" i="2"/>
  <c r="N39" i="2"/>
  <c r="M39" i="2"/>
  <c r="L39" i="2"/>
  <c r="K39" i="2"/>
  <c r="J39" i="2"/>
  <c r="I39" i="2"/>
  <c r="H39" i="2"/>
  <c r="G39" i="2"/>
  <c r="F39" i="2"/>
  <c r="E39" i="2"/>
  <c r="D39" i="2"/>
  <c r="C39" i="2"/>
  <c r="R38" i="2"/>
  <c r="Q38" i="2"/>
  <c r="P38" i="2"/>
  <c r="O38" i="2"/>
  <c r="N38" i="2"/>
  <c r="M38" i="2"/>
  <c r="L38" i="2"/>
  <c r="K38" i="2"/>
  <c r="J38" i="2"/>
  <c r="I38" i="2"/>
  <c r="H38" i="2"/>
  <c r="G38" i="2"/>
  <c r="F38" i="2"/>
  <c r="E38" i="2"/>
  <c r="D38" i="2"/>
  <c r="C38" i="2"/>
  <c r="R37" i="2"/>
  <c r="Q37" i="2"/>
  <c r="P37" i="2"/>
  <c r="O37" i="2"/>
  <c r="N37" i="2"/>
  <c r="M37" i="2"/>
  <c r="L37" i="2"/>
  <c r="K37" i="2"/>
  <c r="J37" i="2"/>
  <c r="I37" i="2"/>
  <c r="H37" i="2"/>
  <c r="G37" i="2"/>
  <c r="F37" i="2"/>
  <c r="E37" i="2"/>
  <c r="D37" i="2"/>
  <c r="C37" i="2"/>
  <c r="R36" i="2"/>
  <c r="Q36" i="2"/>
  <c r="P36" i="2"/>
  <c r="O36" i="2"/>
  <c r="N36" i="2"/>
  <c r="M36" i="2"/>
  <c r="L36" i="2"/>
  <c r="K36" i="2"/>
  <c r="J36" i="2"/>
  <c r="I36" i="2"/>
  <c r="H36" i="2"/>
  <c r="G36" i="2"/>
  <c r="F36" i="2"/>
  <c r="E36" i="2"/>
  <c r="D36" i="2"/>
  <c r="C36" i="2"/>
  <c r="R35" i="2"/>
  <c r="Q35" i="2"/>
  <c r="P35" i="2"/>
  <c r="O35" i="2"/>
  <c r="N35" i="2"/>
  <c r="M35" i="2"/>
  <c r="L35" i="2"/>
  <c r="K35" i="2"/>
  <c r="J35" i="2"/>
  <c r="I35" i="2"/>
  <c r="H35" i="2"/>
  <c r="G35" i="2"/>
  <c r="F35" i="2"/>
  <c r="E35" i="2"/>
  <c r="D35" i="2"/>
  <c r="C35" i="2"/>
  <c r="R34" i="2"/>
  <c r="Q34" i="2"/>
  <c r="P34" i="2"/>
  <c r="O34" i="2"/>
  <c r="N34" i="2"/>
  <c r="M34" i="2"/>
  <c r="L34" i="2"/>
  <c r="K34" i="2"/>
  <c r="J34" i="2"/>
  <c r="I34" i="2"/>
  <c r="H34" i="2"/>
  <c r="G34" i="2"/>
  <c r="F34" i="2"/>
  <c r="E34" i="2"/>
  <c r="D34" i="2"/>
  <c r="C34" i="2"/>
  <c r="R33" i="2"/>
  <c r="Q33" i="2"/>
  <c r="P33" i="2"/>
  <c r="O33" i="2"/>
  <c r="N33" i="2"/>
  <c r="M33" i="2"/>
  <c r="L33" i="2"/>
  <c r="K33" i="2"/>
  <c r="J33" i="2"/>
  <c r="I33" i="2"/>
  <c r="H33" i="2"/>
  <c r="G33" i="2"/>
  <c r="F33" i="2"/>
  <c r="E33" i="2"/>
  <c r="D33" i="2"/>
  <c r="C33" i="2"/>
  <c r="R32" i="2"/>
  <c r="Q32" i="2"/>
  <c r="P32" i="2"/>
  <c r="O32" i="2"/>
  <c r="N32" i="2"/>
  <c r="M32" i="2"/>
  <c r="L32" i="2"/>
  <c r="K32" i="2"/>
  <c r="J32" i="2"/>
  <c r="I32" i="2"/>
  <c r="H32" i="2"/>
  <c r="G32" i="2"/>
  <c r="F32" i="2"/>
  <c r="E32" i="2"/>
  <c r="D32" i="2"/>
  <c r="C32" i="2"/>
  <c r="R31" i="2"/>
  <c r="Q31" i="2"/>
  <c r="P31" i="2"/>
  <c r="O31" i="2"/>
  <c r="N31" i="2"/>
  <c r="M31" i="2"/>
  <c r="L31" i="2"/>
  <c r="K31" i="2"/>
  <c r="J31" i="2"/>
  <c r="I31" i="2"/>
  <c r="H31" i="2"/>
  <c r="G31" i="2"/>
  <c r="F31" i="2"/>
  <c r="E31" i="2"/>
  <c r="D31" i="2"/>
  <c r="C31" i="2"/>
  <c r="R30" i="2"/>
  <c r="Q30" i="2"/>
  <c r="P30" i="2"/>
  <c r="O30" i="2"/>
  <c r="N30" i="2"/>
  <c r="M30" i="2"/>
  <c r="L30" i="2"/>
  <c r="K30" i="2"/>
  <c r="J30" i="2"/>
  <c r="I30" i="2"/>
  <c r="H30" i="2"/>
  <c r="G30" i="2"/>
  <c r="F30" i="2"/>
  <c r="E30" i="2"/>
  <c r="D30" i="2"/>
  <c r="C30" i="2"/>
  <c r="R29" i="2"/>
  <c r="Q29" i="2"/>
  <c r="P29" i="2"/>
  <c r="O29" i="2"/>
  <c r="N29" i="2"/>
  <c r="M29" i="2"/>
  <c r="L29" i="2"/>
  <c r="K29" i="2"/>
  <c r="J29" i="2"/>
  <c r="I29" i="2"/>
  <c r="H29" i="2"/>
  <c r="G29" i="2"/>
  <c r="F29" i="2"/>
  <c r="E29" i="2"/>
  <c r="D29" i="2"/>
  <c r="C29" i="2"/>
  <c r="R28" i="2"/>
  <c r="Q28" i="2"/>
  <c r="P28" i="2"/>
  <c r="O28" i="2"/>
  <c r="N28" i="2"/>
  <c r="M28" i="2"/>
  <c r="L28" i="2"/>
  <c r="K28" i="2"/>
  <c r="J28" i="2"/>
  <c r="I28" i="2"/>
  <c r="H28" i="2"/>
  <c r="G28" i="2"/>
  <c r="F28" i="2"/>
  <c r="E28" i="2"/>
  <c r="D28" i="2"/>
  <c r="C28" i="2"/>
  <c r="R27" i="2"/>
  <c r="Q27" i="2"/>
  <c r="P27" i="2"/>
  <c r="O27" i="2"/>
  <c r="N27" i="2"/>
  <c r="M27" i="2"/>
  <c r="L27" i="2"/>
  <c r="K27" i="2"/>
  <c r="J27" i="2"/>
  <c r="I27" i="2"/>
  <c r="H27" i="2"/>
  <c r="G27" i="2"/>
  <c r="F27" i="2"/>
  <c r="E27" i="2"/>
  <c r="D27" i="2"/>
  <c r="C27" i="2"/>
  <c r="R26" i="2"/>
  <c r="Q26" i="2"/>
  <c r="P26" i="2"/>
  <c r="O26" i="2"/>
  <c r="N26" i="2"/>
  <c r="M26" i="2"/>
  <c r="L26" i="2"/>
  <c r="K26" i="2"/>
  <c r="J26" i="2"/>
  <c r="I26" i="2"/>
  <c r="H26" i="2"/>
  <c r="G26" i="2"/>
  <c r="F26" i="2"/>
  <c r="E26" i="2"/>
  <c r="D26" i="2"/>
  <c r="C26" i="2"/>
  <c r="R25" i="2"/>
  <c r="Q25" i="2"/>
  <c r="P25" i="2"/>
  <c r="O25" i="2"/>
  <c r="N25" i="2"/>
  <c r="M25" i="2"/>
  <c r="L25" i="2"/>
  <c r="K25" i="2"/>
  <c r="J25" i="2"/>
  <c r="I25" i="2"/>
  <c r="H25" i="2"/>
  <c r="G25" i="2"/>
  <c r="F25" i="2"/>
  <c r="E25" i="2"/>
  <c r="D25" i="2"/>
  <c r="C25" i="2"/>
  <c r="R24" i="2"/>
  <c r="Q24" i="2"/>
  <c r="P24" i="2"/>
  <c r="O24" i="2"/>
  <c r="N24" i="2"/>
  <c r="M24" i="2"/>
  <c r="L24" i="2"/>
  <c r="K24" i="2"/>
  <c r="J24" i="2"/>
  <c r="I24" i="2"/>
  <c r="H24" i="2"/>
  <c r="G24" i="2"/>
  <c r="F24" i="2"/>
  <c r="E24" i="2"/>
  <c r="D24" i="2"/>
  <c r="C24" i="2"/>
  <c r="R23" i="2"/>
  <c r="Q23" i="2"/>
  <c r="P23" i="2"/>
  <c r="O23" i="2"/>
  <c r="N23" i="2"/>
  <c r="M23" i="2"/>
  <c r="L23" i="2"/>
  <c r="K23" i="2"/>
  <c r="J23" i="2"/>
  <c r="I23" i="2"/>
  <c r="H23" i="2"/>
  <c r="G23" i="2"/>
  <c r="F23" i="2"/>
  <c r="E23" i="2"/>
  <c r="D23" i="2"/>
  <c r="C23" i="2"/>
  <c r="R22" i="2"/>
  <c r="Q22" i="2"/>
  <c r="P22" i="2"/>
  <c r="O22" i="2"/>
  <c r="N22" i="2"/>
  <c r="M22" i="2"/>
  <c r="L22" i="2"/>
  <c r="K22" i="2"/>
  <c r="J22" i="2"/>
  <c r="I22" i="2"/>
  <c r="H22" i="2"/>
  <c r="G22" i="2"/>
  <c r="F22" i="2"/>
  <c r="E22" i="2"/>
  <c r="D22" i="2"/>
  <c r="C22" i="2"/>
  <c r="R21" i="2"/>
  <c r="Q21" i="2"/>
  <c r="P21" i="2"/>
  <c r="O21" i="2"/>
  <c r="N21" i="2"/>
  <c r="M21" i="2"/>
  <c r="L21" i="2"/>
  <c r="K21" i="2"/>
  <c r="J21" i="2"/>
  <c r="I21" i="2"/>
  <c r="H21" i="2"/>
  <c r="G21" i="2"/>
  <c r="F21" i="2"/>
  <c r="E21" i="2"/>
  <c r="D21" i="2"/>
  <c r="C21" i="2"/>
  <c r="R20" i="2"/>
  <c r="Q20" i="2"/>
  <c r="P20" i="2"/>
  <c r="O20" i="2"/>
  <c r="N20" i="2"/>
  <c r="M20" i="2"/>
  <c r="L20" i="2"/>
  <c r="K20" i="2"/>
  <c r="J20" i="2"/>
  <c r="I20" i="2"/>
  <c r="H20" i="2"/>
  <c r="G20" i="2"/>
  <c r="F20" i="2"/>
  <c r="E20" i="2"/>
  <c r="D20" i="2"/>
  <c r="C20" i="2"/>
  <c r="R19" i="2"/>
  <c r="Q19" i="2"/>
  <c r="P19" i="2"/>
  <c r="O19" i="2"/>
  <c r="N19" i="2"/>
  <c r="M19" i="2"/>
  <c r="L19" i="2"/>
  <c r="K19" i="2"/>
  <c r="J19" i="2"/>
  <c r="I19" i="2"/>
  <c r="H19" i="2"/>
  <c r="G19" i="2"/>
  <c r="F19" i="2"/>
  <c r="E19" i="2"/>
  <c r="D19" i="2"/>
  <c r="C19" i="2"/>
  <c r="R18" i="2"/>
  <c r="Q18" i="2"/>
  <c r="P18" i="2"/>
  <c r="O18" i="2"/>
  <c r="N18" i="2"/>
  <c r="M18" i="2"/>
  <c r="L18" i="2"/>
  <c r="K18" i="2"/>
  <c r="J18" i="2"/>
  <c r="I18" i="2"/>
  <c r="H18" i="2"/>
  <c r="G18" i="2"/>
  <c r="F18" i="2"/>
  <c r="E18" i="2"/>
  <c r="D18" i="2"/>
  <c r="C18" i="2"/>
  <c r="R17" i="2"/>
  <c r="Q17" i="2"/>
  <c r="P17" i="2"/>
  <c r="O17" i="2"/>
  <c r="N17" i="2"/>
  <c r="M17" i="2"/>
  <c r="L17" i="2"/>
  <c r="K17" i="2"/>
  <c r="J17" i="2"/>
  <c r="I17" i="2"/>
  <c r="H17" i="2"/>
  <c r="G17" i="2"/>
  <c r="F17" i="2"/>
  <c r="E17" i="2"/>
  <c r="D17" i="2"/>
  <c r="C17" i="2"/>
  <c r="R16" i="2"/>
  <c r="Q16" i="2"/>
  <c r="P16" i="2"/>
  <c r="O16" i="2"/>
  <c r="N16" i="2"/>
  <c r="M16" i="2"/>
  <c r="L16" i="2"/>
  <c r="K16" i="2"/>
  <c r="J16" i="2"/>
  <c r="I16" i="2"/>
  <c r="H16" i="2"/>
  <c r="G16" i="2"/>
  <c r="F16" i="2"/>
  <c r="E16" i="2"/>
  <c r="D16" i="2"/>
  <c r="C16" i="2"/>
  <c r="R15" i="2"/>
  <c r="Q15" i="2"/>
  <c r="P15" i="2"/>
  <c r="O15" i="2"/>
  <c r="N15" i="2"/>
  <c r="M15" i="2"/>
  <c r="L15" i="2"/>
  <c r="K15" i="2"/>
  <c r="J15" i="2"/>
  <c r="I15" i="2"/>
  <c r="H15" i="2"/>
  <c r="G15" i="2"/>
  <c r="F15" i="2"/>
  <c r="E15" i="2"/>
  <c r="D15" i="2"/>
  <c r="C15" i="2"/>
  <c r="R14" i="2"/>
  <c r="Q14" i="2"/>
  <c r="P14" i="2"/>
  <c r="O14" i="2"/>
  <c r="N14" i="2"/>
  <c r="M14" i="2"/>
  <c r="L14" i="2"/>
  <c r="K14" i="2"/>
  <c r="J14" i="2"/>
  <c r="I14" i="2"/>
  <c r="H14" i="2"/>
  <c r="G14" i="2"/>
  <c r="F14" i="2"/>
  <c r="E14" i="2"/>
  <c r="D14" i="2"/>
  <c r="C14" i="2"/>
  <c r="R13" i="2"/>
  <c r="Q13" i="2"/>
  <c r="P13" i="2"/>
  <c r="O13" i="2"/>
  <c r="N13" i="2"/>
  <c r="M13" i="2"/>
  <c r="L13" i="2"/>
  <c r="K13" i="2"/>
  <c r="J13" i="2"/>
  <c r="I13" i="2"/>
  <c r="H13" i="2"/>
  <c r="G13" i="2"/>
  <c r="F13" i="2"/>
  <c r="E13" i="2"/>
  <c r="D13" i="2"/>
  <c r="C13" i="2"/>
  <c r="R12" i="2"/>
  <c r="Q12" i="2"/>
  <c r="P12" i="2"/>
  <c r="O12" i="2"/>
  <c r="N12" i="2"/>
  <c r="M12" i="2"/>
  <c r="L12" i="2"/>
  <c r="K12" i="2"/>
  <c r="J12" i="2"/>
  <c r="I12" i="2"/>
  <c r="H12" i="2"/>
  <c r="G12" i="2"/>
  <c r="F12" i="2"/>
  <c r="E12" i="2"/>
  <c r="D12" i="2"/>
  <c r="C12" i="2"/>
  <c r="R11" i="2"/>
  <c r="Q11" i="2"/>
  <c r="P11" i="2"/>
  <c r="O11" i="2"/>
  <c r="N11" i="2"/>
  <c r="M11" i="2"/>
  <c r="L11" i="2"/>
  <c r="K11" i="2"/>
  <c r="J11" i="2"/>
  <c r="I11" i="2"/>
  <c r="H11" i="2"/>
  <c r="G11" i="2"/>
  <c r="F11" i="2"/>
  <c r="E11" i="2"/>
  <c r="D11" i="2"/>
  <c r="C11" i="2"/>
  <c r="R10" i="2"/>
  <c r="Q10" i="2"/>
  <c r="P10" i="2"/>
  <c r="O10" i="2"/>
  <c r="N10" i="2"/>
  <c r="M10" i="2"/>
  <c r="L10" i="2"/>
  <c r="K10" i="2"/>
  <c r="J10" i="2"/>
  <c r="I10" i="2"/>
  <c r="H10" i="2"/>
  <c r="G10" i="2"/>
  <c r="F10" i="2"/>
  <c r="E10" i="2"/>
  <c r="D10" i="2"/>
  <c r="C10" i="2"/>
  <c r="R9" i="2"/>
  <c r="Q9" i="2"/>
  <c r="P9" i="2"/>
  <c r="O9" i="2"/>
  <c r="N9" i="2"/>
  <c r="M9" i="2"/>
  <c r="L9" i="2"/>
  <c r="K9" i="2"/>
  <c r="J9" i="2"/>
  <c r="I9" i="2"/>
  <c r="H9" i="2"/>
  <c r="G9" i="2"/>
  <c r="F9" i="2"/>
  <c r="E9" i="2"/>
  <c r="D9" i="2"/>
  <c r="C9" i="2"/>
  <c r="R8" i="2"/>
  <c r="Q8" i="2"/>
  <c r="P8" i="2"/>
  <c r="O8" i="2"/>
  <c r="N8" i="2"/>
  <c r="M8" i="2"/>
  <c r="L8" i="2"/>
  <c r="K8" i="2"/>
  <c r="J8" i="2"/>
  <c r="I8" i="2"/>
  <c r="H8" i="2"/>
  <c r="G8" i="2"/>
  <c r="F8" i="2"/>
  <c r="E8" i="2"/>
  <c r="D8" i="2"/>
  <c r="C8" i="2"/>
  <c r="R7" i="2"/>
  <c r="Q7" i="2"/>
  <c r="P7" i="2"/>
  <c r="O7" i="2"/>
  <c r="N7" i="2"/>
  <c r="M7" i="2"/>
  <c r="L7" i="2"/>
  <c r="K7" i="2"/>
  <c r="J7" i="2"/>
  <c r="I7" i="2"/>
  <c r="H7" i="2"/>
  <c r="G7" i="2"/>
  <c r="F7" i="2"/>
  <c r="E7" i="2"/>
  <c r="D7" i="2"/>
  <c r="C7" i="2"/>
  <c r="R102" i="8"/>
  <c r="Q102" i="8"/>
  <c r="P102" i="8"/>
  <c r="O102" i="8"/>
  <c r="N102" i="8"/>
  <c r="M102" i="8"/>
  <c r="L102" i="8"/>
  <c r="K102" i="8"/>
  <c r="J102" i="8"/>
  <c r="I102" i="8"/>
  <c r="H102" i="8"/>
  <c r="G102" i="8"/>
  <c r="F102" i="8"/>
  <c r="E102" i="8"/>
  <c r="D102" i="8"/>
  <c r="C102" i="8"/>
  <c r="R101" i="8"/>
  <c r="Q101" i="8"/>
  <c r="P101" i="8"/>
  <c r="O101" i="8"/>
  <c r="N101" i="8"/>
  <c r="M101" i="8"/>
  <c r="L101" i="8"/>
  <c r="K101" i="8"/>
  <c r="J101" i="8"/>
  <c r="I101" i="8"/>
  <c r="H101" i="8"/>
  <c r="G101" i="8"/>
  <c r="F101" i="8"/>
  <c r="E101" i="8"/>
  <c r="D101" i="8"/>
  <c r="C101" i="8"/>
  <c r="R100" i="8"/>
  <c r="Q100" i="8"/>
  <c r="P100" i="8"/>
  <c r="O100" i="8"/>
  <c r="N100" i="8"/>
  <c r="M100" i="8"/>
  <c r="L100" i="8"/>
  <c r="K100" i="8"/>
  <c r="J100" i="8"/>
  <c r="I100" i="8"/>
  <c r="H100" i="8"/>
  <c r="G100" i="8"/>
  <c r="F100" i="8"/>
  <c r="E100" i="8"/>
  <c r="D100" i="8"/>
  <c r="C100" i="8"/>
  <c r="R99" i="8"/>
  <c r="Q99" i="8"/>
  <c r="P99" i="8"/>
  <c r="O99" i="8"/>
  <c r="N99" i="8"/>
  <c r="M99" i="8"/>
  <c r="L99" i="8"/>
  <c r="K99" i="8"/>
  <c r="J99" i="8"/>
  <c r="I99" i="8"/>
  <c r="H99" i="8"/>
  <c r="G99" i="8"/>
  <c r="F99" i="8"/>
  <c r="E99" i="8"/>
  <c r="D99" i="8"/>
  <c r="C99" i="8"/>
  <c r="R98" i="8"/>
  <c r="Q98" i="8"/>
  <c r="P98" i="8"/>
  <c r="O98" i="8"/>
  <c r="N98" i="8"/>
  <c r="M98" i="8"/>
  <c r="L98" i="8"/>
  <c r="K98" i="8"/>
  <c r="J98" i="8"/>
  <c r="I98" i="8"/>
  <c r="H98" i="8"/>
  <c r="G98" i="8"/>
  <c r="F98" i="8"/>
  <c r="E98" i="8"/>
  <c r="D98" i="8"/>
  <c r="C98" i="8"/>
  <c r="R97" i="8"/>
  <c r="Q97" i="8"/>
  <c r="P97" i="8"/>
  <c r="O97" i="8"/>
  <c r="N97" i="8"/>
  <c r="M97" i="8"/>
  <c r="L97" i="8"/>
  <c r="K97" i="8"/>
  <c r="J97" i="8"/>
  <c r="I97" i="8"/>
  <c r="H97" i="8"/>
  <c r="G97" i="8"/>
  <c r="F97" i="8"/>
  <c r="E97" i="8"/>
  <c r="D97" i="8"/>
  <c r="C97" i="8"/>
  <c r="R96" i="8"/>
  <c r="Q96" i="8"/>
  <c r="P96" i="8"/>
  <c r="O96" i="8"/>
  <c r="N96" i="8"/>
  <c r="M96" i="8"/>
  <c r="L96" i="8"/>
  <c r="K96" i="8"/>
  <c r="J96" i="8"/>
  <c r="I96" i="8"/>
  <c r="H96" i="8"/>
  <c r="G96" i="8"/>
  <c r="F96" i="8"/>
  <c r="E96" i="8"/>
  <c r="D96" i="8"/>
  <c r="C96" i="8"/>
  <c r="R95" i="8"/>
  <c r="Q95" i="8"/>
  <c r="P95" i="8"/>
  <c r="O95" i="8"/>
  <c r="N95" i="8"/>
  <c r="M95" i="8"/>
  <c r="L95" i="8"/>
  <c r="K95" i="8"/>
  <c r="J95" i="8"/>
  <c r="I95" i="8"/>
  <c r="H95" i="8"/>
  <c r="G95" i="8"/>
  <c r="F95" i="8"/>
  <c r="E95" i="8"/>
  <c r="D95" i="8"/>
  <c r="C95" i="8"/>
  <c r="R94" i="8"/>
  <c r="Q94" i="8"/>
  <c r="P94" i="8"/>
  <c r="O94" i="8"/>
  <c r="N94" i="8"/>
  <c r="M94" i="8"/>
  <c r="L94" i="8"/>
  <c r="K94" i="8"/>
  <c r="J94" i="8"/>
  <c r="I94" i="8"/>
  <c r="H94" i="8"/>
  <c r="G94" i="8"/>
  <c r="F94" i="8"/>
  <c r="E94" i="8"/>
  <c r="D94" i="8"/>
  <c r="C94" i="8"/>
  <c r="R93" i="8"/>
  <c r="Q93" i="8"/>
  <c r="P93" i="8"/>
  <c r="O93" i="8"/>
  <c r="N93" i="8"/>
  <c r="M93" i="8"/>
  <c r="L93" i="8"/>
  <c r="K93" i="8"/>
  <c r="J93" i="8"/>
  <c r="I93" i="8"/>
  <c r="H93" i="8"/>
  <c r="G93" i="8"/>
  <c r="F93" i="8"/>
  <c r="E93" i="8"/>
  <c r="D93" i="8"/>
  <c r="C93" i="8"/>
  <c r="R92" i="8"/>
  <c r="Q92" i="8"/>
  <c r="P92" i="8"/>
  <c r="O92" i="8"/>
  <c r="N92" i="8"/>
  <c r="M92" i="8"/>
  <c r="L92" i="8"/>
  <c r="K92" i="8"/>
  <c r="J92" i="8"/>
  <c r="I92" i="8"/>
  <c r="H92" i="8"/>
  <c r="G92" i="8"/>
  <c r="F92" i="8"/>
  <c r="E92" i="8"/>
  <c r="D92" i="8"/>
  <c r="C92" i="8"/>
  <c r="R91" i="8"/>
  <c r="Q91" i="8"/>
  <c r="P91" i="8"/>
  <c r="O91" i="8"/>
  <c r="N91" i="8"/>
  <c r="M91" i="8"/>
  <c r="L91" i="8"/>
  <c r="K91" i="8"/>
  <c r="J91" i="8"/>
  <c r="I91" i="8"/>
  <c r="H91" i="8"/>
  <c r="G91" i="8"/>
  <c r="F91" i="8"/>
  <c r="E91" i="8"/>
  <c r="D91" i="8"/>
  <c r="C91" i="8"/>
  <c r="R90" i="8"/>
  <c r="Q90" i="8"/>
  <c r="P90" i="8"/>
  <c r="O90" i="8"/>
  <c r="N90" i="8"/>
  <c r="M90" i="8"/>
  <c r="L90" i="8"/>
  <c r="K90" i="8"/>
  <c r="J90" i="8"/>
  <c r="I90" i="8"/>
  <c r="H90" i="8"/>
  <c r="G90" i="8"/>
  <c r="F90" i="8"/>
  <c r="E90" i="8"/>
  <c r="D90" i="8"/>
  <c r="C90" i="8"/>
  <c r="R89" i="8"/>
  <c r="Q89" i="8"/>
  <c r="P89" i="8"/>
  <c r="O89" i="8"/>
  <c r="N89" i="8"/>
  <c r="M89" i="8"/>
  <c r="L89" i="8"/>
  <c r="K89" i="8"/>
  <c r="J89" i="8"/>
  <c r="I89" i="8"/>
  <c r="H89" i="8"/>
  <c r="G89" i="8"/>
  <c r="F89" i="8"/>
  <c r="E89" i="8"/>
  <c r="D89" i="8"/>
  <c r="C89" i="8"/>
  <c r="R88" i="8"/>
  <c r="Q88" i="8"/>
  <c r="P88" i="8"/>
  <c r="O88" i="8"/>
  <c r="N88" i="8"/>
  <c r="M88" i="8"/>
  <c r="L88" i="8"/>
  <c r="K88" i="8"/>
  <c r="J88" i="8"/>
  <c r="I88" i="8"/>
  <c r="H88" i="8"/>
  <c r="G88" i="8"/>
  <c r="F88" i="8"/>
  <c r="E88" i="8"/>
  <c r="D88" i="8"/>
  <c r="C88" i="8"/>
  <c r="R87" i="8"/>
  <c r="Q87" i="8"/>
  <c r="P87" i="8"/>
  <c r="O87" i="8"/>
  <c r="N87" i="8"/>
  <c r="M87" i="8"/>
  <c r="L87" i="8"/>
  <c r="K87" i="8"/>
  <c r="J87" i="8"/>
  <c r="I87" i="8"/>
  <c r="H87" i="8"/>
  <c r="G87" i="8"/>
  <c r="F87" i="8"/>
  <c r="E87" i="8"/>
  <c r="D87" i="8"/>
  <c r="C87" i="8"/>
  <c r="R86" i="8"/>
  <c r="Q86" i="8"/>
  <c r="P86" i="8"/>
  <c r="O86" i="8"/>
  <c r="N86" i="8"/>
  <c r="M86" i="8"/>
  <c r="L86" i="8"/>
  <c r="K86" i="8"/>
  <c r="J86" i="8"/>
  <c r="I86" i="8"/>
  <c r="H86" i="8"/>
  <c r="G86" i="8"/>
  <c r="F86" i="8"/>
  <c r="E86" i="8"/>
  <c r="D86" i="8"/>
  <c r="C86" i="8"/>
  <c r="R85" i="8"/>
  <c r="Q85" i="8"/>
  <c r="P85" i="8"/>
  <c r="O85" i="8"/>
  <c r="N85" i="8"/>
  <c r="M85" i="8"/>
  <c r="L85" i="8"/>
  <c r="K85" i="8"/>
  <c r="J85" i="8"/>
  <c r="I85" i="8"/>
  <c r="H85" i="8"/>
  <c r="G85" i="8"/>
  <c r="F85" i="8"/>
  <c r="E85" i="8"/>
  <c r="D85" i="8"/>
  <c r="C85" i="8"/>
  <c r="R84" i="8"/>
  <c r="Q84" i="8"/>
  <c r="P84" i="8"/>
  <c r="O84" i="8"/>
  <c r="N84" i="8"/>
  <c r="M84" i="8"/>
  <c r="L84" i="8"/>
  <c r="K84" i="8"/>
  <c r="J84" i="8"/>
  <c r="I84" i="8"/>
  <c r="H84" i="8"/>
  <c r="G84" i="8"/>
  <c r="F84" i="8"/>
  <c r="E84" i="8"/>
  <c r="D84" i="8"/>
  <c r="C84" i="8"/>
  <c r="R83" i="8"/>
  <c r="Q83" i="8"/>
  <c r="P83" i="8"/>
  <c r="O83" i="8"/>
  <c r="N83" i="8"/>
  <c r="M83" i="8"/>
  <c r="L83" i="8"/>
  <c r="K83" i="8"/>
  <c r="J83" i="8"/>
  <c r="I83" i="8"/>
  <c r="H83" i="8"/>
  <c r="G83" i="8"/>
  <c r="F83" i="8"/>
  <c r="E83" i="8"/>
  <c r="D83" i="8"/>
  <c r="C83" i="8"/>
  <c r="R82" i="8"/>
  <c r="Q82" i="8"/>
  <c r="P82" i="8"/>
  <c r="O82" i="8"/>
  <c r="N82" i="8"/>
  <c r="M82" i="8"/>
  <c r="L82" i="8"/>
  <c r="K82" i="8"/>
  <c r="J82" i="8"/>
  <c r="I82" i="8"/>
  <c r="H82" i="8"/>
  <c r="G82" i="8"/>
  <c r="F82" i="8"/>
  <c r="E82" i="8"/>
  <c r="D82" i="8"/>
  <c r="C82" i="8"/>
  <c r="R81" i="8"/>
  <c r="Q81" i="8"/>
  <c r="P81" i="8"/>
  <c r="O81" i="8"/>
  <c r="N81" i="8"/>
  <c r="M81" i="8"/>
  <c r="L81" i="8"/>
  <c r="K81" i="8"/>
  <c r="J81" i="8"/>
  <c r="I81" i="8"/>
  <c r="H81" i="8"/>
  <c r="G81" i="8"/>
  <c r="F81" i="8"/>
  <c r="E81" i="8"/>
  <c r="D81" i="8"/>
  <c r="C81" i="8"/>
  <c r="R80" i="8"/>
  <c r="Q80" i="8"/>
  <c r="P80" i="8"/>
  <c r="O80" i="8"/>
  <c r="N80" i="8"/>
  <c r="M80" i="8"/>
  <c r="L80" i="8"/>
  <c r="K80" i="8"/>
  <c r="J80" i="8"/>
  <c r="I80" i="8"/>
  <c r="H80" i="8"/>
  <c r="G80" i="8"/>
  <c r="F80" i="8"/>
  <c r="E80" i="8"/>
  <c r="D80" i="8"/>
  <c r="C80" i="8"/>
  <c r="R79" i="8"/>
  <c r="Q79" i="8"/>
  <c r="P79" i="8"/>
  <c r="O79" i="8"/>
  <c r="N79" i="8"/>
  <c r="M79" i="8"/>
  <c r="L79" i="8"/>
  <c r="K79" i="8"/>
  <c r="J79" i="8"/>
  <c r="I79" i="8"/>
  <c r="H79" i="8"/>
  <c r="G79" i="8"/>
  <c r="F79" i="8"/>
  <c r="E79" i="8"/>
  <c r="D79" i="8"/>
  <c r="C79" i="8"/>
  <c r="R78" i="8"/>
  <c r="Q78" i="8"/>
  <c r="P78" i="8"/>
  <c r="O78" i="8"/>
  <c r="N78" i="8"/>
  <c r="M78" i="8"/>
  <c r="L78" i="8"/>
  <c r="K78" i="8"/>
  <c r="J78" i="8"/>
  <c r="I78" i="8"/>
  <c r="H78" i="8"/>
  <c r="G78" i="8"/>
  <c r="F78" i="8"/>
  <c r="E78" i="8"/>
  <c r="D78" i="8"/>
  <c r="C78" i="8"/>
  <c r="R77" i="8"/>
  <c r="Q77" i="8"/>
  <c r="P77" i="8"/>
  <c r="O77" i="8"/>
  <c r="N77" i="8"/>
  <c r="M77" i="8"/>
  <c r="L77" i="8"/>
  <c r="K77" i="8"/>
  <c r="J77" i="8"/>
  <c r="I77" i="8"/>
  <c r="H77" i="8"/>
  <c r="G77" i="8"/>
  <c r="F77" i="8"/>
  <c r="E77" i="8"/>
  <c r="D77" i="8"/>
  <c r="C77" i="8"/>
  <c r="R76" i="8"/>
  <c r="Q76" i="8"/>
  <c r="P76" i="8"/>
  <c r="O76" i="8"/>
  <c r="N76" i="8"/>
  <c r="M76" i="8"/>
  <c r="L76" i="8"/>
  <c r="K76" i="8"/>
  <c r="J76" i="8"/>
  <c r="I76" i="8"/>
  <c r="H76" i="8"/>
  <c r="G76" i="8"/>
  <c r="F76" i="8"/>
  <c r="E76" i="8"/>
  <c r="D76" i="8"/>
  <c r="C76" i="8"/>
  <c r="R75" i="8"/>
  <c r="Q75" i="8"/>
  <c r="P75" i="8"/>
  <c r="O75" i="8"/>
  <c r="N75" i="8"/>
  <c r="M75" i="8"/>
  <c r="L75" i="8"/>
  <c r="K75" i="8"/>
  <c r="J75" i="8"/>
  <c r="I75" i="8"/>
  <c r="H75" i="8"/>
  <c r="G75" i="8"/>
  <c r="F75" i="8"/>
  <c r="E75" i="8"/>
  <c r="D75" i="8"/>
  <c r="C75" i="8"/>
  <c r="R74" i="8"/>
  <c r="Q74" i="8"/>
  <c r="P74" i="8"/>
  <c r="O74" i="8"/>
  <c r="N74" i="8"/>
  <c r="M74" i="8"/>
  <c r="L74" i="8"/>
  <c r="K74" i="8"/>
  <c r="J74" i="8"/>
  <c r="I74" i="8"/>
  <c r="H74" i="8"/>
  <c r="G74" i="8"/>
  <c r="F74" i="8"/>
  <c r="E74" i="8"/>
  <c r="D74" i="8"/>
  <c r="C74" i="8"/>
  <c r="R73" i="8"/>
  <c r="Q73" i="8"/>
  <c r="P73" i="8"/>
  <c r="O73" i="8"/>
  <c r="N73" i="8"/>
  <c r="M73" i="8"/>
  <c r="L73" i="8"/>
  <c r="K73" i="8"/>
  <c r="J73" i="8"/>
  <c r="I73" i="8"/>
  <c r="H73" i="8"/>
  <c r="G73" i="8"/>
  <c r="F73" i="8"/>
  <c r="E73" i="8"/>
  <c r="D73" i="8"/>
  <c r="C73" i="8"/>
  <c r="R72" i="8"/>
  <c r="Q72" i="8"/>
  <c r="P72" i="8"/>
  <c r="O72" i="8"/>
  <c r="N72" i="8"/>
  <c r="M72" i="8"/>
  <c r="L72" i="8"/>
  <c r="K72" i="8"/>
  <c r="J72" i="8"/>
  <c r="I72" i="8"/>
  <c r="H72" i="8"/>
  <c r="G72" i="8"/>
  <c r="F72" i="8"/>
  <c r="E72" i="8"/>
  <c r="D72" i="8"/>
  <c r="C72" i="8"/>
  <c r="R71" i="8"/>
  <c r="Q71" i="8"/>
  <c r="P71" i="8"/>
  <c r="O71" i="8"/>
  <c r="N71" i="8"/>
  <c r="M71" i="8"/>
  <c r="L71" i="8"/>
  <c r="K71" i="8"/>
  <c r="J71" i="8"/>
  <c r="I71" i="8"/>
  <c r="H71" i="8"/>
  <c r="G71" i="8"/>
  <c r="F71" i="8"/>
  <c r="E71" i="8"/>
  <c r="D71" i="8"/>
  <c r="C71" i="8"/>
  <c r="R70" i="8"/>
  <c r="Q70" i="8"/>
  <c r="P70" i="8"/>
  <c r="O70" i="8"/>
  <c r="N70" i="8"/>
  <c r="M70" i="8"/>
  <c r="L70" i="8"/>
  <c r="K70" i="8"/>
  <c r="J70" i="8"/>
  <c r="I70" i="8"/>
  <c r="H70" i="8"/>
  <c r="G70" i="8"/>
  <c r="F70" i="8"/>
  <c r="E70" i="8"/>
  <c r="D70" i="8"/>
  <c r="C70" i="8"/>
  <c r="R69" i="8"/>
  <c r="Q69" i="8"/>
  <c r="P69" i="8"/>
  <c r="O69" i="8"/>
  <c r="N69" i="8"/>
  <c r="M69" i="8"/>
  <c r="L69" i="8"/>
  <c r="K69" i="8"/>
  <c r="J69" i="8"/>
  <c r="I69" i="8"/>
  <c r="H69" i="8"/>
  <c r="G69" i="8"/>
  <c r="F69" i="8"/>
  <c r="E69" i="8"/>
  <c r="D69" i="8"/>
  <c r="C69" i="8"/>
  <c r="R68" i="8"/>
  <c r="Q68" i="8"/>
  <c r="P68" i="8"/>
  <c r="O68" i="8"/>
  <c r="N68" i="8"/>
  <c r="M68" i="8"/>
  <c r="L68" i="8"/>
  <c r="K68" i="8"/>
  <c r="J68" i="8"/>
  <c r="I68" i="8"/>
  <c r="H68" i="8"/>
  <c r="G68" i="8"/>
  <c r="F68" i="8"/>
  <c r="E68" i="8"/>
  <c r="D68" i="8"/>
  <c r="C68" i="8"/>
  <c r="R67" i="8"/>
  <c r="Q67" i="8"/>
  <c r="P67" i="8"/>
  <c r="O67" i="8"/>
  <c r="N67" i="8"/>
  <c r="M67" i="8"/>
  <c r="L67" i="8"/>
  <c r="K67" i="8"/>
  <c r="J67" i="8"/>
  <c r="I67" i="8"/>
  <c r="H67" i="8"/>
  <c r="G67" i="8"/>
  <c r="F67" i="8"/>
  <c r="E67" i="8"/>
  <c r="D67" i="8"/>
  <c r="C67" i="8"/>
  <c r="R66" i="8"/>
  <c r="Q66" i="8"/>
  <c r="P66" i="8"/>
  <c r="O66" i="8"/>
  <c r="N66" i="8"/>
  <c r="M66" i="8"/>
  <c r="L66" i="8"/>
  <c r="K66" i="8"/>
  <c r="J66" i="8"/>
  <c r="I66" i="8"/>
  <c r="H66" i="8"/>
  <c r="G66" i="8"/>
  <c r="F66" i="8"/>
  <c r="E66" i="8"/>
  <c r="D66" i="8"/>
  <c r="C66" i="8"/>
  <c r="R65" i="8"/>
  <c r="Q65" i="8"/>
  <c r="P65" i="8"/>
  <c r="O65" i="8"/>
  <c r="N65" i="8"/>
  <c r="M65" i="8"/>
  <c r="L65" i="8"/>
  <c r="K65" i="8"/>
  <c r="J65" i="8"/>
  <c r="I65" i="8"/>
  <c r="H65" i="8"/>
  <c r="G65" i="8"/>
  <c r="F65" i="8"/>
  <c r="E65" i="8"/>
  <c r="D65" i="8"/>
  <c r="C65" i="8"/>
  <c r="R64" i="8"/>
  <c r="Q64" i="8"/>
  <c r="P64" i="8"/>
  <c r="O64" i="8"/>
  <c r="N64" i="8"/>
  <c r="M64" i="8"/>
  <c r="L64" i="8"/>
  <c r="K64" i="8"/>
  <c r="J64" i="8"/>
  <c r="I64" i="8"/>
  <c r="H64" i="8"/>
  <c r="G64" i="8"/>
  <c r="F64" i="8"/>
  <c r="E64" i="8"/>
  <c r="D64" i="8"/>
  <c r="C64" i="8"/>
  <c r="R63" i="8"/>
  <c r="Q63" i="8"/>
  <c r="P63" i="8"/>
  <c r="O63" i="8"/>
  <c r="N63" i="8"/>
  <c r="M63" i="8"/>
  <c r="L63" i="8"/>
  <c r="K63" i="8"/>
  <c r="J63" i="8"/>
  <c r="I63" i="8"/>
  <c r="H63" i="8"/>
  <c r="G63" i="8"/>
  <c r="F63" i="8"/>
  <c r="E63" i="8"/>
  <c r="D63" i="8"/>
  <c r="C63" i="8"/>
  <c r="R62" i="8"/>
  <c r="Q62" i="8"/>
  <c r="P62" i="8"/>
  <c r="O62" i="8"/>
  <c r="N62" i="8"/>
  <c r="M62" i="8"/>
  <c r="L62" i="8"/>
  <c r="K62" i="8"/>
  <c r="J62" i="8"/>
  <c r="I62" i="8"/>
  <c r="H62" i="8"/>
  <c r="G62" i="8"/>
  <c r="F62" i="8"/>
  <c r="E62" i="8"/>
  <c r="D62" i="8"/>
  <c r="C62" i="8"/>
  <c r="R61" i="8"/>
  <c r="Q61" i="8"/>
  <c r="P61" i="8"/>
  <c r="O61" i="8"/>
  <c r="N61" i="8"/>
  <c r="M61" i="8"/>
  <c r="L61" i="8"/>
  <c r="K61" i="8"/>
  <c r="J61" i="8"/>
  <c r="I61" i="8"/>
  <c r="H61" i="8"/>
  <c r="G61" i="8"/>
  <c r="F61" i="8"/>
  <c r="E61" i="8"/>
  <c r="D61" i="8"/>
  <c r="C61" i="8"/>
  <c r="R60" i="8"/>
  <c r="Q60" i="8"/>
  <c r="P60" i="8"/>
  <c r="O60" i="8"/>
  <c r="N60" i="8"/>
  <c r="M60" i="8"/>
  <c r="L60" i="8"/>
  <c r="K60" i="8"/>
  <c r="J60" i="8"/>
  <c r="I60" i="8"/>
  <c r="H60" i="8"/>
  <c r="G60" i="8"/>
  <c r="F60" i="8"/>
  <c r="E60" i="8"/>
  <c r="D60" i="8"/>
  <c r="C60" i="8"/>
  <c r="R59" i="8"/>
  <c r="Q59" i="8"/>
  <c r="P59" i="8"/>
  <c r="O59" i="8"/>
  <c r="N59" i="8"/>
  <c r="M59" i="8"/>
  <c r="L59" i="8"/>
  <c r="K59" i="8"/>
  <c r="J59" i="8"/>
  <c r="I59" i="8"/>
  <c r="H59" i="8"/>
  <c r="G59" i="8"/>
  <c r="F59" i="8"/>
  <c r="E59" i="8"/>
  <c r="D59" i="8"/>
  <c r="C59" i="8"/>
  <c r="R58" i="8"/>
  <c r="Q58" i="8"/>
  <c r="P58" i="8"/>
  <c r="O58" i="8"/>
  <c r="N58" i="8"/>
  <c r="M58" i="8"/>
  <c r="L58" i="8"/>
  <c r="K58" i="8"/>
  <c r="J58" i="8"/>
  <c r="I58" i="8"/>
  <c r="H58" i="8"/>
  <c r="G58" i="8"/>
  <c r="F58" i="8"/>
  <c r="E58" i="8"/>
  <c r="D58" i="8"/>
  <c r="C58" i="8"/>
  <c r="R57" i="8"/>
  <c r="Q57" i="8"/>
  <c r="P57" i="8"/>
  <c r="O57" i="8"/>
  <c r="N57" i="8"/>
  <c r="M57" i="8"/>
  <c r="L57" i="8"/>
  <c r="K57" i="8"/>
  <c r="J57" i="8"/>
  <c r="I57" i="8"/>
  <c r="H57" i="8"/>
  <c r="G57" i="8"/>
  <c r="F57" i="8"/>
  <c r="E57" i="8"/>
  <c r="D57" i="8"/>
  <c r="C57" i="8"/>
  <c r="R56" i="8"/>
  <c r="Q56" i="8"/>
  <c r="P56" i="8"/>
  <c r="O56" i="8"/>
  <c r="N56" i="8"/>
  <c r="M56" i="8"/>
  <c r="L56" i="8"/>
  <c r="K56" i="8"/>
  <c r="J56" i="8"/>
  <c r="I56" i="8"/>
  <c r="H56" i="8"/>
  <c r="G56" i="8"/>
  <c r="F56" i="8"/>
  <c r="E56" i="8"/>
  <c r="D56" i="8"/>
  <c r="C56" i="8"/>
  <c r="R55" i="8"/>
  <c r="Q55" i="8"/>
  <c r="P55" i="8"/>
  <c r="O55" i="8"/>
  <c r="N55" i="8"/>
  <c r="M55" i="8"/>
  <c r="L55" i="8"/>
  <c r="K55" i="8"/>
  <c r="J55" i="8"/>
  <c r="I55" i="8"/>
  <c r="H55" i="8"/>
  <c r="G55" i="8"/>
  <c r="F55" i="8"/>
  <c r="E55" i="8"/>
  <c r="D55" i="8"/>
  <c r="C55" i="8"/>
  <c r="R54" i="8"/>
  <c r="Q54" i="8"/>
  <c r="P54" i="8"/>
  <c r="O54" i="8"/>
  <c r="N54" i="8"/>
  <c r="M54" i="8"/>
  <c r="L54" i="8"/>
  <c r="K54" i="8"/>
  <c r="J54" i="8"/>
  <c r="I54" i="8"/>
  <c r="H54" i="8"/>
  <c r="G54" i="8"/>
  <c r="F54" i="8"/>
  <c r="E54" i="8"/>
  <c r="D54" i="8"/>
  <c r="C54" i="8"/>
  <c r="R53" i="8"/>
  <c r="Q53" i="8"/>
  <c r="P53" i="8"/>
  <c r="O53" i="8"/>
  <c r="N53" i="8"/>
  <c r="M53" i="8"/>
  <c r="L53" i="8"/>
  <c r="K53" i="8"/>
  <c r="J53" i="8"/>
  <c r="I53" i="8"/>
  <c r="H53" i="8"/>
  <c r="G53" i="8"/>
  <c r="F53" i="8"/>
  <c r="E53" i="8"/>
  <c r="D53" i="8"/>
  <c r="C53" i="8"/>
  <c r="R52" i="8"/>
  <c r="Q52" i="8"/>
  <c r="P52" i="8"/>
  <c r="O52" i="8"/>
  <c r="N52" i="8"/>
  <c r="M52" i="8"/>
  <c r="L52" i="8"/>
  <c r="K52" i="8"/>
  <c r="J52" i="8"/>
  <c r="I52" i="8"/>
  <c r="H52" i="8"/>
  <c r="G52" i="8"/>
  <c r="F52" i="8"/>
  <c r="E52" i="8"/>
  <c r="D52" i="8"/>
  <c r="C52" i="8"/>
  <c r="R51" i="8"/>
  <c r="Q51" i="8"/>
  <c r="P51" i="8"/>
  <c r="O51" i="8"/>
  <c r="N51" i="8"/>
  <c r="M51" i="8"/>
  <c r="L51" i="8"/>
  <c r="K51" i="8"/>
  <c r="J51" i="8"/>
  <c r="I51" i="8"/>
  <c r="H51" i="8"/>
  <c r="G51" i="8"/>
  <c r="F51" i="8"/>
  <c r="E51" i="8"/>
  <c r="D51" i="8"/>
  <c r="C51" i="8"/>
  <c r="R50" i="8"/>
  <c r="Q50" i="8"/>
  <c r="P50" i="8"/>
  <c r="O50" i="8"/>
  <c r="N50" i="8"/>
  <c r="M50" i="8"/>
  <c r="L50" i="8"/>
  <c r="K50" i="8"/>
  <c r="J50" i="8"/>
  <c r="I50" i="8"/>
  <c r="H50" i="8"/>
  <c r="G50" i="8"/>
  <c r="F50" i="8"/>
  <c r="E50" i="8"/>
  <c r="D50" i="8"/>
  <c r="C50" i="8"/>
  <c r="R49" i="8"/>
  <c r="Q49" i="8"/>
  <c r="P49" i="8"/>
  <c r="O49" i="8"/>
  <c r="N49" i="8"/>
  <c r="M49" i="8"/>
  <c r="L49" i="8"/>
  <c r="K49" i="8"/>
  <c r="J49" i="8"/>
  <c r="I49" i="8"/>
  <c r="H49" i="8"/>
  <c r="G49" i="8"/>
  <c r="F49" i="8"/>
  <c r="E49" i="8"/>
  <c r="D49" i="8"/>
  <c r="C49" i="8"/>
  <c r="R48" i="8"/>
  <c r="Q48" i="8"/>
  <c r="P48" i="8"/>
  <c r="O48" i="8"/>
  <c r="N48" i="8"/>
  <c r="M48" i="8"/>
  <c r="L48" i="8"/>
  <c r="K48" i="8"/>
  <c r="J48" i="8"/>
  <c r="I48" i="8"/>
  <c r="H48" i="8"/>
  <c r="G48" i="8"/>
  <c r="F48" i="8"/>
  <c r="E48" i="8"/>
  <c r="D48" i="8"/>
  <c r="C48" i="8"/>
  <c r="R47" i="8"/>
  <c r="Q47" i="8"/>
  <c r="P47" i="8"/>
  <c r="O47" i="8"/>
  <c r="N47" i="8"/>
  <c r="M47" i="8"/>
  <c r="L47" i="8"/>
  <c r="K47" i="8"/>
  <c r="J47" i="8"/>
  <c r="I47" i="8"/>
  <c r="H47" i="8"/>
  <c r="G47" i="8"/>
  <c r="F47" i="8"/>
  <c r="E47" i="8"/>
  <c r="D47" i="8"/>
  <c r="C47" i="8"/>
  <c r="R46" i="8"/>
  <c r="Q46" i="8"/>
  <c r="P46" i="8"/>
  <c r="O46" i="8"/>
  <c r="N46" i="8"/>
  <c r="M46" i="8"/>
  <c r="L46" i="8"/>
  <c r="K46" i="8"/>
  <c r="J46" i="8"/>
  <c r="I46" i="8"/>
  <c r="H46" i="8"/>
  <c r="G46" i="8"/>
  <c r="F46" i="8"/>
  <c r="E46" i="8"/>
  <c r="D46" i="8"/>
  <c r="C46" i="8"/>
  <c r="R45" i="8"/>
  <c r="Q45" i="8"/>
  <c r="P45" i="8"/>
  <c r="O45" i="8"/>
  <c r="N45" i="8"/>
  <c r="M45" i="8"/>
  <c r="L45" i="8"/>
  <c r="K45" i="8"/>
  <c r="J45" i="8"/>
  <c r="I45" i="8"/>
  <c r="H45" i="8"/>
  <c r="G45" i="8"/>
  <c r="F45" i="8"/>
  <c r="E45" i="8"/>
  <c r="D45" i="8"/>
  <c r="C45" i="8"/>
  <c r="R44" i="8"/>
  <c r="Q44" i="8"/>
  <c r="P44" i="8"/>
  <c r="O44" i="8"/>
  <c r="N44" i="8"/>
  <c r="M44" i="8"/>
  <c r="L44" i="8"/>
  <c r="K44" i="8"/>
  <c r="J44" i="8"/>
  <c r="I44" i="8"/>
  <c r="H44" i="8"/>
  <c r="G44" i="8"/>
  <c r="F44" i="8"/>
  <c r="E44" i="8"/>
  <c r="D44" i="8"/>
  <c r="C44" i="8"/>
  <c r="R43" i="8"/>
  <c r="Q43" i="8"/>
  <c r="P43" i="8"/>
  <c r="O43" i="8"/>
  <c r="N43" i="8"/>
  <c r="M43" i="8"/>
  <c r="L43" i="8"/>
  <c r="K43" i="8"/>
  <c r="J43" i="8"/>
  <c r="I43" i="8"/>
  <c r="H43" i="8"/>
  <c r="G43" i="8"/>
  <c r="F43" i="8"/>
  <c r="E43" i="8"/>
  <c r="D43" i="8"/>
  <c r="C43" i="8"/>
  <c r="R42" i="8"/>
  <c r="Q42" i="8"/>
  <c r="P42" i="8"/>
  <c r="O42" i="8"/>
  <c r="N42" i="8"/>
  <c r="M42" i="8"/>
  <c r="L42" i="8"/>
  <c r="K42" i="8"/>
  <c r="J42" i="8"/>
  <c r="I42" i="8"/>
  <c r="H42" i="8"/>
  <c r="G42" i="8"/>
  <c r="F42" i="8"/>
  <c r="E42" i="8"/>
  <c r="D42" i="8"/>
  <c r="C42" i="8"/>
  <c r="R41" i="8"/>
  <c r="Q41" i="8"/>
  <c r="P41" i="8"/>
  <c r="O41" i="8"/>
  <c r="N41" i="8"/>
  <c r="M41" i="8"/>
  <c r="L41" i="8"/>
  <c r="K41" i="8"/>
  <c r="J41" i="8"/>
  <c r="I41" i="8"/>
  <c r="H41" i="8"/>
  <c r="G41" i="8"/>
  <c r="F41" i="8"/>
  <c r="E41" i="8"/>
  <c r="D41" i="8"/>
  <c r="C41" i="8"/>
  <c r="R40" i="8"/>
  <c r="Q40" i="8"/>
  <c r="P40" i="8"/>
  <c r="O40" i="8"/>
  <c r="N40" i="8"/>
  <c r="M40" i="8"/>
  <c r="L40" i="8"/>
  <c r="K40" i="8"/>
  <c r="J40" i="8"/>
  <c r="I40" i="8"/>
  <c r="H40" i="8"/>
  <c r="G40" i="8"/>
  <c r="F40" i="8"/>
  <c r="E40" i="8"/>
  <c r="D40" i="8"/>
  <c r="C40" i="8"/>
  <c r="R39" i="8"/>
  <c r="Q39" i="8"/>
  <c r="P39" i="8"/>
  <c r="O39" i="8"/>
  <c r="N39" i="8"/>
  <c r="M39" i="8"/>
  <c r="L39" i="8"/>
  <c r="K39" i="8"/>
  <c r="J39" i="8"/>
  <c r="I39" i="8"/>
  <c r="H39" i="8"/>
  <c r="G39" i="8"/>
  <c r="F39" i="8"/>
  <c r="E39" i="8"/>
  <c r="D39" i="8"/>
  <c r="C39" i="8"/>
  <c r="R38" i="8"/>
  <c r="Q38" i="8"/>
  <c r="P38" i="8"/>
  <c r="O38" i="8"/>
  <c r="N38" i="8"/>
  <c r="M38" i="8"/>
  <c r="L38" i="8"/>
  <c r="K38" i="8"/>
  <c r="J38" i="8"/>
  <c r="I38" i="8"/>
  <c r="H38" i="8"/>
  <c r="G38" i="8"/>
  <c r="F38" i="8"/>
  <c r="E38" i="8"/>
  <c r="D38" i="8"/>
  <c r="C38" i="8"/>
  <c r="R37" i="8"/>
  <c r="Q37" i="8"/>
  <c r="P37" i="8"/>
  <c r="O37" i="8"/>
  <c r="N37" i="8"/>
  <c r="M37" i="8"/>
  <c r="L37" i="8"/>
  <c r="K37" i="8"/>
  <c r="J37" i="8"/>
  <c r="I37" i="8"/>
  <c r="H37" i="8"/>
  <c r="G37" i="8"/>
  <c r="F37" i="8"/>
  <c r="E37" i="8"/>
  <c r="D37" i="8"/>
  <c r="C37" i="8"/>
  <c r="R36" i="8"/>
  <c r="Q36" i="8"/>
  <c r="P36" i="8"/>
  <c r="O36" i="8"/>
  <c r="N36" i="8"/>
  <c r="M36" i="8"/>
  <c r="L36" i="8"/>
  <c r="K36" i="8"/>
  <c r="J36" i="8"/>
  <c r="I36" i="8"/>
  <c r="H36" i="8"/>
  <c r="G36" i="8"/>
  <c r="F36" i="8"/>
  <c r="E36" i="8"/>
  <c r="D36" i="8"/>
  <c r="C36" i="8"/>
  <c r="R35" i="8"/>
  <c r="Q35" i="8"/>
  <c r="P35" i="8"/>
  <c r="O35" i="8"/>
  <c r="N35" i="8"/>
  <c r="M35" i="8"/>
  <c r="L35" i="8"/>
  <c r="K35" i="8"/>
  <c r="J35" i="8"/>
  <c r="I35" i="8"/>
  <c r="H35" i="8"/>
  <c r="G35" i="8"/>
  <c r="F35" i="8"/>
  <c r="E35" i="8"/>
  <c r="D35" i="8"/>
  <c r="C35" i="8"/>
  <c r="R34" i="8"/>
  <c r="Q34" i="8"/>
  <c r="P34" i="8"/>
  <c r="O34" i="8"/>
  <c r="N34" i="8"/>
  <c r="M34" i="8"/>
  <c r="L34" i="8"/>
  <c r="K34" i="8"/>
  <c r="J34" i="8"/>
  <c r="I34" i="8"/>
  <c r="H34" i="8"/>
  <c r="G34" i="8"/>
  <c r="F34" i="8"/>
  <c r="E34" i="8"/>
  <c r="D34" i="8"/>
  <c r="C34" i="8"/>
  <c r="R33" i="8"/>
  <c r="Q33" i="8"/>
  <c r="P33" i="8"/>
  <c r="O33" i="8"/>
  <c r="N33" i="8"/>
  <c r="M33" i="8"/>
  <c r="L33" i="8"/>
  <c r="K33" i="8"/>
  <c r="J33" i="8"/>
  <c r="I33" i="8"/>
  <c r="H33" i="8"/>
  <c r="G33" i="8"/>
  <c r="F33" i="8"/>
  <c r="E33" i="8"/>
  <c r="D33" i="8"/>
  <c r="C33" i="8"/>
  <c r="R32" i="8"/>
  <c r="Q32" i="8"/>
  <c r="P32" i="8"/>
  <c r="O32" i="8"/>
  <c r="N32" i="8"/>
  <c r="M32" i="8"/>
  <c r="L32" i="8"/>
  <c r="K32" i="8"/>
  <c r="J32" i="8"/>
  <c r="I32" i="8"/>
  <c r="H32" i="8"/>
  <c r="G32" i="8"/>
  <c r="F32" i="8"/>
  <c r="E32" i="8"/>
  <c r="D32" i="8"/>
  <c r="C32" i="8"/>
  <c r="R31" i="8"/>
  <c r="Q31" i="8"/>
  <c r="P31" i="8"/>
  <c r="O31" i="8"/>
  <c r="N31" i="8"/>
  <c r="M31" i="8"/>
  <c r="L31" i="8"/>
  <c r="K31" i="8"/>
  <c r="J31" i="8"/>
  <c r="I31" i="8"/>
  <c r="H31" i="8"/>
  <c r="G31" i="8"/>
  <c r="F31" i="8"/>
  <c r="E31" i="8"/>
  <c r="D31" i="8"/>
  <c r="C31" i="8"/>
  <c r="R30" i="8"/>
  <c r="Q30" i="8"/>
  <c r="P30" i="8"/>
  <c r="O30" i="8"/>
  <c r="N30" i="8"/>
  <c r="M30" i="8"/>
  <c r="L30" i="8"/>
  <c r="K30" i="8"/>
  <c r="J30" i="8"/>
  <c r="I30" i="8"/>
  <c r="H30" i="8"/>
  <c r="G30" i="8"/>
  <c r="F30" i="8"/>
  <c r="E30" i="8"/>
  <c r="D30" i="8"/>
  <c r="C30" i="8"/>
  <c r="R29" i="8"/>
  <c r="Q29" i="8"/>
  <c r="P29" i="8"/>
  <c r="O29" i="8"/>
  <c r="N29" i="8"/>
  <c r="M29" i="8"/>
  <c r="L29" i="8"/>
  <c r="K29" i="8"/>
  <c r="J29" i="8"/>
  <c r="I29" i="8"/>
  <c r="H29" i="8"/>
  <c r="G29" i="8"/>
  <c r="F29" i="8"/>
  <c r="E29" i="8"/>
  <c r="D29" i="8"/>
  <c r="C29" i="8"/>
  <c r="R28" i="8"/>
  <c r="Q28" i="8"/>
  <c r="P28" i="8"/>
  <c r="O28" i="8"/>
  <c r="N28" i="8"/>
  <c r="M28" i="8"/>
  <c r="L28" i="8"/>
  <c r="K28" i="8"/>
  <c r="J28" i="8"/>
  <c r="I28" i="8"/>
  <c r="H28" i="8"/>
  <c r="G28" i="8"/>
  <c r="F28" i="8"/>
  <c r="E28" i="8"/>
  <c r="D28" i="8"/>
  <c r="C28" i="8"/>
  <c r="R27" i="8"/>
  <c r="Q27" i="8"/>
  <c r="P27" i="8"/>
  <c r="O27" i="8"/>
  <c r="N27" i="8"/>
  <c r="M27" i="8"/>
  <c r="L27" i="8"/>
  <c r="K27" i="8"/>
  <c r="J27" i="8"/>
  <c r="I27" i="8"/>
  <c r="H27" i="8"/>
  <c r="G27" i="8"/>
  <c r="F27" i="8"/>
  <c r="E27" i="8"/>
  <c r="D27" i="8"/>
  <c r="C27" i="8"/>
  <c r="R26" i="8"/>
  <c r="Q26" i="8"/>
  <c r="P26" i="8"/>
  <c r="O26" i="8"/>
  <c r="N26" i="8"/>
  <c r="M26" i="8"/>
  <c r="L26" i="8"/>
  <c r="K26" i="8"/>
  <c r="J26" i="8"/>
  <c r="I26" i="8"/>
  <c r="H26" i="8"/>
  <c r="G26" i="8"/>
  <c r="F26" i="8"/>
  <c r="E26" i="8"/>
  <c r="D26" i="8"/>
  <c r="C26" i="8"/>
  <c r="R25" i="8"/>
  <c r="Q25" i="8"/>
  <c r="P25" i="8"/>
  <c r="O25" i="8"/>
  <c r="N25" i="8"/>
  <c r="M25" i="8"/>
  <c r="L25" i="8"/>
  <c r="K25" i="8"/>
  <c r="J25" i="8"/>
  <c r="I25" i="8"/>
  <c r="H25" i="8"/>
  <c r="G25" i="8"/>
  <c r="F25" i="8"/>
  <c r="E25" i="8"/>
  <c r="D25" i="8"/>
  <c r="C25" i="8"/>
  <c r="R24" i="8"/>
  <c r="Q24" i="8"/>
  <c r="P24" i="8"/>
  <c r="O24" i="8"/>
  <c r="N24" i="8"/>
  <c r="M24" i="8"/>
  <c r="L24" i="8"/>
  <c r="K24" i="8"/>
  <c r="J24" i="8"/>
  <c r="I24" i="8"/>
  <c r="H24" i="8"/>
  <c r="G24" i="8"/>
  <c r="F24" i="8"/>
  <c r="E24" i="8"/>
  <c r="D24" i="8"/>
  <c r="C24" i="8"/>
  <c r="R23" i="8"/>
  <c r="Q23" i="8"/>
  <c r="P23" i="8"/>
  <c r="O23" i="8"/>
  <c r="N23" i="8"/>
  <c r="M23" i="8"/>
  <c r="L23" i="8"/>
  <c r="K23" i="8"/>
  <c r="J23" i="8"/>
  <c r="I23" i="8"/>
  <c r="H23" i="8"/>
  <c r="G23" i="8"/>
  <c r="F23" i="8"/>
  <c r="E23" i="8"/>
  <c r="D23" i="8"/>
  <c r="C23" i="8"/>
  <c r="R22" i="8"/>
  <c r="Q22" i="8"/>
  <c r="P22" i="8"/>
  <c r="O22" i="8"/>
  <c r="N22" i="8"/>
  <c r="M22" i="8"/>
  <c r="L22" i="8"/>
  <c r="K22" i="8"/>
  <c r="J22" i="8"/>
  <c r="I22" i="8"/>
  <c r="H22" i="8"/>
  <c r="G22" i="8"/>
  <c r="F22" i="8"/>
  <c r="E22" i="8"/>
  <c r="D22" i="8"/>
  <c r="C22" i="8"/>
  <c r="R21" i="8"/>
  <c r="Q21" i="8"/>
  <c r="P21" i="8"/>
  <c r="O21" i="8"/>
  <c r="N21" i="8"/>
  <c r="M21" i="8"/>
  <c r="L21" i="8"/>
  <c r="K21" i="8"/>
  <c r="J21" i="8"/>
  <c r="I21" i="8"/>
  <c r="H21" i="8"/>
  <c r="G21" i="8"/>
  <c r="F21" i="8"/>
  <c r="E21" i="8"/>
  <c r="D21" i="8"/>
  <c r="C21" i="8"/>
  <c r="R20" i="8"/>
  <c r="Q20" i="8"/>
  <c r="P20" i="8"/>
  <c r="O20" i="8"/>
  <c r="N20" i="8"/>
  <c r="M20" i="8"/>
  <c r="L20" i="8"/>
  <c r="K20" i="8"/>
  <c r="J20" i="8"/>
  <c r="I20" i="8"/>
  <c r="H20" i="8"/>
  <c r="G20" i="8"/>
  <c r="F20" i="8"/>
  <c r="E20" i="8"/>
  <c r="D20" i="8"/>
  <c r="C20" i="8"/>
  <c r="R19" i="8"/>
  <c r="Q19" i="8"/>
  <c r="P19" i="8"/>
  <c r="O19" i="8"/>
  <c r="N19" i="8"/>
  <c r="M19" i="8"/>
  <c r="L19" i="8"/>
  <c r="K19" i="8"/>
  <c r="J19" i="8"/>
  <c r="I19" i="8"/>
  <c r="H19" i="8"/>
  <c r="G19" i="8"/>
  <c r="F19" i="8"/>
  <c r="E19" i="8"/>
  <c r="D19" i="8"/>
  <c r="C19" i="8"/>
  <c r="R18" i="8"/>
  <c r="Q18" i="8"/>
  <c r="P18" i="8"/>
  <c r="O18" i="8"/>
  <c r="N18" i="8"/>
  <c r="M18" i="8"/>
  <c r="L18" i="8"/>
  <c r="K18" i="8"/>
  <c r="J18" i="8"/>
  <c r="I18" i="8"/>
  <c r="H18" i="8"/>
  <c r="G18" i="8"/>
  <c r="F18" i="8"/>
  <c r="E18" i="8"/>
  <c r="D18" i="8"/>
  <c r="C18" i="8"/>
  <c r="R17" i="8"/>
  <c r="Q17" i="8"/>
  <c r="P17" i="8"/>
  <c r="O17" i="8"/>
  <c r="N17" i="8"/>
  <c r="M17" i="8"/>
  <c r="L17" i="8"/>
  <c r="K17" i="8"/>
  <c r="J17" i="8"/>
  <c r="I17" i="8"/>
  <c r="H17" i="8"/>
  <c r="G17" i="8"/>
  <c r="F17" i="8"/>
  <c r="E17" i="8"/>
  <c r="D17" i="8"/>
  <c r="C17" i="8"/>
  <c r="R16" i="8"/>
  <c r="Q16" i="8"/>
  <c r="P16" i="8"/>
  <c r="O16" i="8"/>
  <c r="N16" i="8"/>
  <c r="M16" i="8"/>
  <c r="L16" i="8"/>
  <c r="K16" i="8"/>
  <c r="J16" i="8"/>
  <c r="I16" i="8"/>
  <c r="H16" i="8"/>
  <c r="G16" i="8"/>
  <c r="F16" i="8"/>
  <c r="E16" i="8"/>
  <c r="D16" i="8"/>
  <c r="C16" i="8"/>
  <c r="R15" i="8"/>
  <c r="Q15" i="8"/>
  <c r="P15" i="8"/>
  <c r="O15" i="8"/>
  <c r="N15" i="8"/>
  <c r="M15" i="8"/>
  <c r="L15" i="8"/>
  <c r="K15" i="8"/>
  <c r="J15" i="8"/>
  <c r="I15" i="8"/>
  <c r="H15" i="8"/>
  <c r="G15" i="8"/>
  <c r="F15" i="8"/>
  <c r="E15" i="8"/>
  <c r="D15" i="8"/>
  <c r="C15" i="8"/>
  <c r="R14" i="8"/>
  <c r="Q14" i="8"/>
  <c r="P14" i="8"/>
  <c r="O14" i="8"/>
  <c r="N14" i="8"/>
  <c r="M14" i="8"/>
  <c r="L14" i="8"/>
  <c r="K14" i="8"/>
  <c r="J14" i="8"/>
  <c r="I14" i="8"/>
  <c r="H14" i="8"/>
  <c r="G14" i="8"/>
  <c r="F14" i="8"/>
  <c r="E14" i="8"/>
  <c r="D14" i="8"/>
  <c r="C14" i="8"/>
  <c r="R13" i="8"/>
  <c r="Q13" i="8"/>
  <c r="P13" i="8"/>
  <c r="O13" i="8"/>
  <c r="N13" i="8"/>
  <c r="M13" i="8"/>
  <c r="L13" i="8"/>
  <c r="K13" i="8"/>
  <c r="J13" i="8"/>
  <c r="I13" i="8"/>
  <c r="H13" i="8"/>
  <c r="G13" i="8"/>
  <c r="F13" i="8"/>
  <c r="E13" i="8"/>
  <c r="D13" i="8"/>
  <c r="C13" i="8"/>
  <c r="R12" i="8"/>
  <c r="Q12" i="8"/>
  <c r="P12" i="8"/>
  <c r="O12" i="8"/>
  <c r="N12" i="8"/>
  <c r="M12" i="8"/>
  <c r="L12" i="8"/>
  <c r="K12" i="8"/>
  <c r="J12" i="8"/>
  <c r="I12" i="8"/>
  <c r="H12" i="8"/>
  <c r="G12" i="8"/>
  <c r="F12" i="8"/>
  <c r="E12" i="8"/>
  <c r="D12" i="8"/>
  <c r="C12" i="8"/>
  <c r="R11" i="8"/>
  <c r="Q11" i="8"/>
  <c r="P11" i="8"/>
  <c r="O11" i="8"/>
  <c r="N11" i="8"/>
  <c r="M11" i="8"/>
  <c r="L11" i="8"/>
  <c r="K11" i="8"/>
  <c r="J11" i="8"/>
  <c r="I11" i="8"/>
  <c r="H11" i="8"/>
  <c r="G11" i="8"/>
  <c r="F11" i="8"/>
  <c r="E11" i="8"/>
  <c r="D11" i="8"/>
  <c r="C11" i="8"/>
  <c r="R10" i="8"/>
  <c r="Q10" i="8"/>
  <c r="P10" i="8"/>
  <c r="O10" i="8"/>
  <c r="N10" i="8"/>
  <c r="M10" i="8"/>
  <c r="L10" i="8"/>
  <c r="K10" i="8"/>
  <c r="J10" i="8"/>
  <c r="I10" i="8"/>
  <c r="H10" i="8"/>
  <c r="G10" i="8"/>
  <c r="F10" i="8"/>
  <c r="E10" i="8"/>
  <c r="D10" i="8"/>
  <c r="C10" i="8"/>
  <c r="R9" i="8"/>
  <c r="Q9" i="8"/>
  <c r="P9" i="8"/>
  <c r="O9" i="8"/>
  <c r="N9" i="8"/>
  <c r="M9" i="8"/>
  <c r="L9" i="8"/>
  <c r="K9" i="8"/>
  <c r="J9" i="8"/>
  <c r="I9" i="8"/>
  <c r="H9" i="8"/>
  <c r="G9" i="8"/>
  <c r="F9" i="8"/>
  <c r="E9" i="8"/>
  <c r="D9" i="8"/>
  <c r="C9" i="8"/>
  <c r="R8" i="8"/>
  <c r="Q8" i="8"/>
  <c r="P8" i="8"/>
  <c r="O8" i="8"/>
  <c r="N8" i="8"/>
  <c r="M8" i="8"/>
  <c r="L8" i="8"/>
  <c r="K8" i="8"/>
  <c r="J8" i="8"/>
  <c r="I8" i="8"/>
  <c r="H8" i="8"/>
  <c r="G8" i="8"/>
  <c r="F8" i="8"/>
  <c r="E8" i="8"/>
  <c r="D8" i="8"/>
  <c r="C8" i="8"/>
  <c r="R7" i="8"/>
  <c r="Q7" i="8"/>
  <c r="P7" i="8"/>
  <c r="O7" i="8"/>
  <c r="N7" i="8"/>
  <c r="M7" i="8"/>
  <c r="L7" i="8"/>
  <c r="K7" i="8"/>
  <c r="J7" i="8"/>
  <c r="I7" i="8"/>
  <c r="H7" i="8"/>
  <c r="G7" i="8"/>
  <c r="F7" i="8"/>
  <c r="E7" i="8"/>
  <c r="D7" i="8"/>
  <c r="C7" i="8"/>
  <c r="L6" i="18" l="1"/>
  <c r="M6" i="18" s="1"/>
  <c r="L5" i="18"/>
  <c r="M5" i="18" s="1"/>
</calcChain>
</file>

<file path=xl/sharedStrings.xml><?xml version="1.0" encoding="utf-8"?>
<sst xmlns="http://schemas.openxmlformats.org/spreadsheetml/2006/main" count="743" uniqueCount="143">
  <si>
    <t>A/10 D/100</t>
  </si>
  <si>
    <t>F</t>
  </si>
  <si>
    <t>Dpt</t>
  </si>
  <si>
    <t>Poids à transporter</t>
  </si>
  <si>
    <t>Département</t>
  </si>
  <si>
    <t>Val d'Oise</t>
  </si>
  <si>
    <t>Val de Marne</t>
  </si>
  <si>
    <t>Seine Saint Denis</t>
  </si>
  <si>
    <t>Hauts de Seine</t>
  </si>
  <si>
    <t>Essonne</t>
  </si>
  <si>
    <t>Territoire de Belfort</t>
  </si>
  <si>
    <t>Yonne</t>
  </si>
  <si>
    <t>Vosges</t>
  </si>
  <si>
    <t>Haute Vienne</t>
  </si>
  <si>
    <t>Vienne</t>
  </si>
  <si>
    <t>Vendée</t>
  </si>
  <si>
    <t>Vaucluse</t>
  </si>
  <si>
    <t>Var</t>
  </si>
  <si>
    <t>Tarn et Garonne</t>
  </si>
  <si>
    <t>Tarn</t>
  </si>
  <si>
    <t>Somme</t>
  </si>
  <si>
    <t>Deux Sevres</t>
  </si>
  <si>
    <t>Yvelines</t>
  </si>
  <si>
    <t>Seine et Marne</t>
  </si>
  <si>
    <t>Seine Maritime</t>
  </si>
  <si>
    <t>Paris</t>
  </si>
  <si>
    <t>Haute Savoie</t>
  </si>
  <si>
    <t>Savoie</t>
  </si>
  <si>
    <t>Sarthe</t>
  </si>
  <si>
    <t>Saone et Loire</t>
  </si>
  <si>
    <t>Haute Saone</t>
  </si>
  <si>
    <t>Rhone</t>
  </si>
  <si>
    <t>Haut Rhin</t>
  </si>
  <si>
    <t>Bas Rhin</t>
  </si>
  <si>
    <t>Pyrénées Orientales</t>
  </si>
  <si>
    <t>Hautes Pyrénées</t>
  </si>
  <si>
    <t>Pyrennées Atlantique</t>
  </si>
  <si>
    <t>Puy de Dome</t>
  </si>
  <si>
    <t>Pas de Calais</t>
  </si>
  <si>
    <t>Orne</t>
  </si>
  <si>
    <t>Oise</t>
  </si>
  <si>
    <t>Nord</t>
  </si>
  <si>
    <t>Nièvre</t>
  </si>
  <si>
    <t>Moselle</t>
  </si>
  <si>
    <t>Morbihan</t>
  </si>
  <si>
    <t>Meuse</t>
  </si>
  <si>
    <t>Meurthe et Moselle</t>
  </si>
  <si>
    <t>Mayenne</t>
  </si>
  <si>
    <t>Haute Marne</t>
  </si>
  <si>
    <t>Marne</t>
  </si>
  <si>
    <t>Manche</t>
  </si>
  <si>
    <t>Maine et Loire</t>
  </si>
  <si>
    <t>Lozère</t>
  </si>
  <si>
    <t>Lot et Garonne</t>
  </si>
  <si>
    <t>Lot</t>
  </si>
  <si>
    <t>Loiret</t>
  </si>
  <si>
    <t>Loire Atlantique</t>
  </si>
  <si>
    <t>Haute Loire</t>
  </si>
  <si>
    <t>Loire</t>
  </si>
  <si>
    <t>Loir et Cher</t>
  </si>
  <si>
    <t>Landes</t>
  </si>
  <si>
    <t>Jura</t>
  </si>
  <si>
    <t>Isère</t>
  </si>
  <si>
    <t>Indre et Loire</t>
  </si>
  <si>
    <t>Indre</t>
  </si>
  <si>
    <t>Ille de Vilaine</t>
  </si>
  <si>
    <t>Herault</t>
  </si>
  <si>
    <t>Gironde</t>
  </si>
  <si>
    <t>Gers</t>
  </si>
  <si>
    <t>Haute Garonne</t>
  </si>
  <si>
    <t>Gard</t>
  </si>
  <si>
    <t>Finistère</t>
  </si>
  <si>
    <t>Eure et Loire</t>
  </si>
  <si>
    <t>Eure</t>
  </si>
  <si>
    <t>Drome</t>
  </si>
  <si>
    <t>Doubs</t>
  </si>
  <si>
    <t>Dordogne</t>
  </si>
  <si>
    <t>Creuse</t>
  </si>
  <si>
    <t>Cote d'Armor</t>
  </si>
  <si>
    <t>Cote d'Or</t>
  </si>
  <si>
    <t>Corse</t>
  </si>
  <si>
    <t>Correze</t>
  </si>
  <si>
    <t>Cher</t>
  </si>
  <si>
    <t>Charente Maritime</t>
  </si>
  <si>
    <t>Charente</t>
  </si>
  <si>
    <t>Cantal</t>
  </si>
  <si>
    <t>Calvados</t>
  </si>
  <si>
    <t>Bouches du Rhône</t>
  </si>
  <si>
    <t>Aveyron</t>
  </si>
  <si>
    <t>Aude</t>
  </si>
  <si>
    <t>Aube</t>
  </si>
  <si>
    <t>Ariege</t>
  </si>
  <si>
    <t>Ardennes</t>
  </si>
  <si>
    <t>Ardèche</t>
  </si>
  <si>
    <t>Alpes Maritimes</t>
  </si>
  <si>
    <t>Hautes Alpes</t>
  </si>
  <si>
    <t>Alpes Hte Provence</t>
  </si>
  <si>
    <t>Allier</t>
  </si>
  <si>
    <t>Aisne</t>
  </si>
  <si>
    <t>Ain</t>
  </si>
  <si>
    <t>PRIX A L'ENVOI</t>
  </si>
  <si>
    <t>DEPARTEMENTS</t>
  </si>
  <si>
    <t>Monaco</t>
  </si>
  <si>
    <t>Speed</t>
  </si>
  <si>
    <t>Fix</t>
  </si>
  <si>
    <t>%</t>
  </si>
  <si>
    <t>First</t>
  </si>
  <si>
    <t>Adr</t>
  </si>
  <si>
    <t>€</t>
  </si>
  <si>
    <t>Sûreté</t>
  </si>
  <si>
    <t>Taxe urbaine</t>
  </si>
  <si>
    <t>Taxe GO</t>
  </si>
  <si>
    <t>Frais dossier</t>
  </si>
  <si>
    <t>RDV</t>
  </si>
  <si>
    <t>F = Fixe</t>
  </si>
  <si>
    <t>V = Variable</t>
  </si>
  <si>
    <t>V</t>
  </si>
  <si>
    <t>TA</t>
  </si>
  <si>
    <t>TB</t>
  </si>
  <si>
    <t>Conditions TA</t>
  </si>
  <si>
    <t>Conditions TB</t>
  </si>
  <si>
    <t>Retour = Tarif grille + 30% (TA ou TB)</t>
  </si>
  <si>
    <t>Prix Réel</t>
  </si>
  <si>
    <t>Prix Client</t>
  </si>
  <si>
    <t>C = Conditionnel</t>
  </si>
  <si>
    <t>C</t>
  </si>
  <si>
    <t>Choisir un département, puis entrer un poids.</t>
  </si>
  <si>
    <t>Choisir un mode de transport (Classic, First, etc…), puis cocher les options ADR et/ou RDV si besoin.</t>
  </si>
  <si>
    <t>Mode de calcul :</t>
  </si>
  <si>
    <t>Si le poids est compris entre 0 et 100 KG, on applique le tarif de la grille.</t>
  </si>
  <si>
    <t>Si le poids est supérieur à 100.1 KG, on arrondit le poids aux 10 KG supérieurs, on divise par 100, et on multiplie le résultat obtenu par le tarif de la grille. (exemple : si poids réel = 263 KG, poids = 270/100 = 2.7*tarif le grille dans la tranche 200.1 à 300)</t>
  </si>
  <si>
    <t>Surcoût déjà appliqué sur la grille (voir onglets correspondants)</t>
  </si>
  <si>
    <t>Taxe ile (Dép. 20)</t>
  </si>
  <si>
    <r>
      <rPr>
        <sz val="12"/>
        <rFont val="Calibri"/>
        <family val="2"/>
        <scheme val="minor"/>
      </rPr>
      <t>Taxe saison</t>
    </r>
    <r>
      <rPr>
        <sz val="10"/>
        <rFont val="Calibri"/>
        <family val="2"/>
        <scheme val="minor"/>
      </rPr>
      <t xml:space="preserve"> (Du 01/05 au 31/08)</t>
    </r>
  </si>
  <si>
    <t>Prix Client = Prix Réel + 5%</t>
  </si>
  <si>
    <t>Le choix de la grille dépend du mode de transport choisi (et de la date pour le transporteur A).</t>
  </si>
  <si>
    <t>On ajoute les frais liés aux options ADR ou RDV.</t>
  </si>
  <si>
    <t>On ajoute ensuite les frais liés aux conditions (ile pour la Corse, taxe urbaine si le département choisi figure dans les différentes adéquates), et les frais fixes</t>
  </si>
  <si>
    <t>On obtient ainsi le coût réel de transport.</t>
  </si>
  <si>
    <t>Date :</t>
  </si>
  <si>
    <t>Classic</t>
  </si>
  <si>
    <t>Coef</t>
  </si>
  <si>
    <t>ADR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</si>
</sst>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 #,##0.00\ &quot;€&quot;_-;\-* #,##0.00\ &quot;€&quot;_-;_-* &quot;-&quot;??\ &quot;€&quot;_-;_-@_-"/>
    <numFmt numFmtId="164" formatCode="#,##0.00\ &quot;€&quot;"/>
    <numFmt numFmtId="165" formatCode="00"/>
  </numFmts>
  <fonts count="26" x14ac:knownFonts="1">
    <font>
      <sz val="11"/>
      <color theme="1"/>
      <name val="Calibri"/>
      <family val="2"/>
      <scheme val="minor"/>
    </font>
    <font>
      <sz val="11"/>
      <color theme="1"/>
      <name val="Calibri"/>
      <family val="2"/>
      <scheme val="minor"/>
    </font>
    <font>
      <sz val="10"/>
      <name val="Arial"/>
      <family val="2"/>
    </font>
    <font>
      <sz val="11"/>
      <name val="Calibri"/>
      <family val="2"/>
      <scheme val="minor"/>
    </font>
    <font>
      <sz val="10"/>
      <color rgb="FF000000"/>
      <name val="Times New Roman"/>
      <family val="1"/>
    </font>
    <font>
      <b/>
      <sz val="11"/>
      <color rgb="FF000000"/>
      <name val="Calibri"/>
      <family val="2"/>
      <scheme val="minor"/>
    </font>
    <font>
      <b/>
      <sz val="11"/>
      <name val="Calibri"/>
      <family val="2"/>
      <scheme val="minor"/>
    </font>
    <font>
      <b/>
      <sz val="20"/>
      <color theme="1"/>
      <name val="Calibri"/>
      <family val="2"/>
      <scheme val="minor"/>
    </font>
    <font>
      <b/>
      <sz val="20"/>
      <color rgb="FF000000"/>
      <name val="Calibri"/>
      <family val="2"/>
      <scheme val="minor"/>
    </font>
    <font>
      <b/>
      <sz val="10"/>
      <name val="Arial"/>
      <family val="2"/>
    </font>
    <font>
      <sz val="10"/>
      <color indexed="18"/>
      <name val="Arial"/>
      <family val="2"/>
    </font>
    <font>
      <b/>
      <sz val="10"/>
      <name val="Times New Roman"/>
      <family val="1"/>
    </font>
    <font>
      <b/>
      <sz val="12"/>
      <name val="Arial"/>
      <family val="2"/>
    </font>
    <font>
      <b/>
      <sz val="16"/>
      <name val="Arial"/>
      <family val="2"/>
    </font>
    <font>
      <sz val="10"/>
      <color rgb="FF000000"/>
      <name val="Times New Roman"/>
      <charset val="204"/>
    </font>
    <font>
      <sz val="10"/>
      <name val="Trebuchet MS"/>
      <family val="2"/>
    </font>
    <font>
      <sz val="10"/>
      <name val="Calibri"/>
      <family val="2"/>
      <scheme val="minor"/>
    </font>
    <font>
      <sz val="12"/>
      <name val="Calibri"/>
      <family val="2"/>
      <scheme val="minor"/>
    </font>
    <font>
      <b/>
      <sz val="12"/>
      <name val="Calibri"/>
      <family val="2"/>
      <scheme val="minor"/>
    </font>
    <font>
      <b/>
      <sz val="11"/>
      <color rgb="FFFF0000"/>
      <name val="Calibri"/>
      <family val="2"/>
      <scheme val="minor"/>
    </font>
    <font>
      <b/>
      <sz val="10"/>
      <name val="Calibri"/>
      <family val="2"/>
      <scheme val="minor"/>
    </font>
    <font>
      <b/>
      <sz val="11"/>
      <color rgb="FF009900"/>
      <name val="Calibri"/>
      <family val="2"/>
      <scheme val="minor"/>
    </font>
    <font>
      <b/>
      <sz val="10"/>
      <color rgb="FF009900"/>
      <name val="Calibri"/>
      <family val="2"/>
      <scheme val="minor"/>
    </font>
    <font>
      <b/>
      <sz val="10"/>
      <color rgb="FFFF0000"/>
      <name val="Calibri"/>
      <family val="2"/>
      <scheme val="minor"/>
    </font>
    <font>
      <sz val="8"/>
      <name val="Calibri"/>
      <family val="2"/>
      <scheme val="minor"/>
    </font>
    <font>
      <sz val="8"/>
      <name val="Segoe UI"/>
      <family val="2"/>
    </font>
  </fonts>
  <fills count="8">
    <fill>
      <patternFill patternType="none"/>
    </fill>
    <fill>
      <patternFill patternType="gray125"/>
    </fill>
    <fill>
      <patternFill patternType="solid">
        <fgColor rgb="FF92D050"/>
        <bgColor indexed="64"/>
      </patternFill>
    </fill>
    <fill>
      <patternFill patternType="solid">
        <fgColor rgb="FF00B0F0"/>
        <bgColor indexed="64"/>
      </patternFill>
    </fill>
    <fill>
      <patternFill patternType="solid">
        <fgColor indexed="9"/>
        <bgColor indexed="64"/>
      </patternFill>
    </fill>
    <fill>
      <patternFill patternType="solid">
        <fgColor theme="5" tint="0.59999389629810485"/>
        <bgColor indexed="64"/>
      </patternFill>
    </fill>
    <fill>
      <patternFill patternType="solid">
        <fgColor theme="4" tint="0.79998168889431442"/>
        <bgColor indexed="64"/>
      </patternFill>
    </fill>
    <fill>
      <patternFill patternType="solid">
        <fgColor theme="9" tint="0.79998168889431442"/>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style="thin">
        <color indexed="18"/>
      </left>
      <right/>
      <top style="thin">
        <color indexed="18"/>
      </top>
      <bottom style="thin">
        <color indexed="18"/>
      </bottom>
      <diagonal/>
    </border>
    <border>
      <left style="thin">
        <color indexed="18"/>
      </left>
      <right style="thin">
        <color indexed="18"/>
      </right>
      <top style="thin">
        <color indexed="18"/>
      </top>
      <bottom style="thin">
        <color indexed="18"/>
      </bottom>
      <diagonal/>
    </border>
    <border>
      <left style="thin">
        <color indexed="18"/>
      </left>
      <right style="thin">
        <color indexed="18"/>
      </right>
      <top style="thin">
        <color indexed="18"/>
      </top>
      <bottom/>
      <diagonal/>
    </border>
    <border>
      <left style="medium">
        <color rgb="FFFF0000"/>
      </left>
      <right style="medium">
        <color rgb="FFFF0000"/>
      </right>
      <top style="medium">
        <color rgb="FFFF0000"/>
      </top>
      <bottom style="medium">
        <color rgb="FFFF0000"/>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18"/>
      </left>
      <right/>
      <top style="thin">
        <color indexed="18"/>
      </top>
      <bottom/>
      <diagonal/>
    </border>
    <border>
      <left/>
      <right/>
      <top style="thin">
        <color indexed="18"/>
      </top>
      <bottom/>
      <diagonal/>
    </border>
    <border>
      <left style="thin">
        <color indexed="18"/>
      </left>
      <right/>
      <top/>
      <bottom/>
      <diagonal/>
    </border>
    <border>
      <left style="thin">
        <color indexed="18"/>
      </left>
      <right/>
      <top/>
      <bottom style="thin">
        <color indexed="18"/>
      </bottom>
      <diagonal/>
    </border>
    <border>
      <left/>
      <right/>
      <top/>
      <bottom style="thin">
        <color indexed="18"/>
      </bottom>
      <diagonal/>
    </border>
    <border>
      <left/>
      <right/>
      <top style="thin">
        <color auto="1"/>
      </top>
      <bottom/>
      <diagonal/>
    </border>
    <border>
      <left style="thin">
        <color auto="1"/>
      </left>
      <right style="thin">
        <color auto="1"/>
      </right>
      <top style="thin">
        <color auto="1"/>
      </top>
      <bottom style="thin">
        <color auto="1"/>
      </bottom>
      <diagonal/>
    </border>
  </borders>
  <cellStyleXfs count="7">
    <xf numFmtId="0" fontId="0" fillId="0" borderId="0"/>
    <xf numFmtId="0" fontId="1" fillId="0" borderId="0"/>
    <xf numFmtId="0" fontId="2" fillId="0" borderId="0"/>
    <xf numFmtId="0" fontId="4" fillId="0" borderId="0"/>
    <xf numFmtId="44" fontId="2" fillId="0" borderId="0" applyFont="0" applyFill="0" applyBorder="0" applyAlignment="0" applyProtection="0"/>
    <xf numFmtId="0" fontId="14" fillId="0" borderId="0"/>
    <xf numFmtId="0" fontId="15" fillId="0" borderId="0"/>
  </cellStyleXfs>
  <cellXfs count="96">
    <xf numFmtId="0" fontId="0" fillId="0" borderId="0" xfId="0"/>
    <xf numFmtId="0" fontId="1" fillId="0" borderId="0" xfId="1" applyFont="1" applyAlignment="1">
      <alignment horizontal="center" vertical="center"/>
    </xf>
    <xf numFmtId="2" fontId="3" fillId="0" borderId="1" xfId="2" applyNumberFormat="1" applyFont="1" applyBorder="1" applyAlignment="1">
      <alignment horizontal="center" vertical="center"/>
    </xf>
    <xf numFmtId="0" fontId="1" fillId="0" borderId="1" xfId="1" applyFont="1" applyBorder="1" applyAlignment="1">
      <alignment horizontal="center" vertical="center"/>
    </xf>
    <xf numFmtId="0" fontId="5" fillId="0" borderId="1" xfId="3" applyFont="1" applyFill="1" applyBorder="1" applyAlignment="1">
      <alignment horizontal="center" vertical="top"/>
    </xf>
    <xf numFmtId="0" fontId="5" fillId="0" borderId="0" xfId="3" applyFont="1" applyFill="1" applyBorder="1" applyAlignment="1">
      <alignment horizontal="center" vertical="top"/>
    </xf>
    <xf numFmtId="0" fontId="5" fillId="0" borderId="1" xfId="3" applyFont="1" applyFill="1" applyBorder="1" applyAlignment="1">
      <alignment horizontal="center" vertical="center" wrapText="1"/>
    </xf>
    <xf numFmtId="0" fontId="5" fillId="0" borderId="1" xfId="3" applyFont="1" applyFill="1" applyBorder="1" applyAlignment="1">
      <alignment horizontal="center" vertical="center"/>
    </xf>
    <xf numFmtId="0" fontId="5" fillId="0" borderId="0" xfId="3" applyFont="1" applyFill="1" applyBorder="1" applyAlignment="1">
      <alignment horizontal="center" vertical="center"/>
    </xf>
    <xf numFmtId="0" fontId="3" fillId="0" borderId="0" xfId="2" applyFont="1" applyFill="1" applyBorder="1" applyAlignment="1">
      <alignment vertical="center"/>
    </xf>
    <xf numFmtId="0" fontId="3" fillId="0" borderId="0" xfId="2" applyFont="1" applyFill="1" applyBorder="1" applyAlignment="1">
      <alignment horizontal="center" vertical="center"/>
    </xf>
    <xf numFmtId="0" fontId="7" fillId="0" borderId="0" xfId="1" applyFont="1" applyBorder="1" applyAlignment="1">
      <alignment vertical="center"/>
    </xf>
    <xf numFmtId="0" fontId="8" fillId="0" borderId="0" xfId="3" applyFont="1" applyFill="1" applyBorder="1" applyAlignment="1">
      <alignment vertical="top"/>
    </xf>
    <xf numFmtId="0" fontId="1" fillId="0" borderId="0" xfId="1" applyFont="1" applyBorder="1" applyAlignment="1">
      <alignment horizontal="center" vertical="center"/>
    </xf>
    <xf numFmtId="0" fontId="3" fillId="0" borderId="0" xfId="2" applyFont="1" applyAlignment="1">
      <alignment horizontal="center" vertical="center"/>
    </xf>
    <xf numFmtId="0" fontId="10" fillId="0" borderId="0" xfId="2" applyFont="1"/>
    <xf numFmtId="0" fontId="2" fillId="0" borderId="0" xfId="2" applyFont="1"/>
    <xf numFmtId="0" fontId="9" fillId="0" borderId="3" xfId="2" applyFont="1" applyBorder="1"/>
    <xf numFmtId="0" fontId="9" fillId="0" borderId="4" xfId="2" applyFont="1" applyBorder="1"/>
    <xf numFmtId="165" fontId="9" fillId="0" borderId="4" xfId="2" applyNumberFormat="1" applyFont="1" applyBorder="1"/>
    <xf numFmtId="0" fontId="11" fillId="0" borderId="1" xfId="2" applyFont="1" applyFill="1" applyBorder="1" applyAlignment="1">
      <alignment horizontal="left" vertical="top"/>
    </xf>
    <xf numFmtId="0" fontId="9" fillId="4" borderId="5" xfId="2" applyFont="1" applyFill="1" applyBorder="1" applyAlignment="1">
      <alignment horizontal="center" vertical="center" wrapText="1"/>
    </xf>
    <xf numFmtId="0" fontId="3" fillId="0" borderId="0" xfId="2" applyFont="1" applyFill="1" applyBorder="1" applyAlignment="1">
      <alignment horizontal="center" vertical="center"/>
    </xf>
    <xf numFmtId="2" fontId="2" fillId="0" borderId="1" xfId="2" applyNumberFormat="1" applyFont="1" applyFill="1" applyBorder="1" applyAlignment="1">
      <alignment horizontal="center" vertical="center"/>
    </xf>
    <xf numFmtId="2" fontId="2" fillId="0" borderId="1" xfId="2" applyNumberFormat="1" applyFont="1" applyBorder="1" applyAlignment="1">
      <alignment horizontal="center" vertical="center"/>
    </xf>
    <xf numFmtId="1" fontId="2" fillId="0" borderId="1" xfId="2" applyNumberFormat="1" applyFont="1" applyFill="1" applyBorder="1" applyAlignment="1">
      <alignment horizontal="center" vertical="center"/>
    </xf>
    <xf numFmtId="0" fontId="2" fillId="0" borderId="1" xfId="2" applyFont="1" applyFill="1" applyBorder="1" applyAlignment="1">
      <alignment horizontal="center" vertical="center"/>
    </xf>
    <xf numFmtId="0" fontId="17" fillId="0" borderId="0" xfId="2" applyFont="1" applyFill="1" applyBorder="1"/>
    <xf numFmtId="0" fontId="16" fillId="0" borderId="0" xfId="2" applyFont="1" applyFill="1" applyBorder="1"/>
    <xf numFmtId="0" fontId="16" fillId="0" borderId="0" xfId="2" applyFont="1" applyFill="1" applyBorder="1" applyAlignment="1" applyProtection="1">
      <alignment vertical="center"/>
    </xf>
    <xf numFmtId="14" fontId="17" fillId="0" borderId="0" xfId="2" applyNumberFormat="1" applyFont="1" applyFill="1" applyBorder="1"/>
    <xf numFmtId="49" fontId="9" fillId="0" borderId="4" xfId="2" applyNumberFormat="1" applyFont="1" applyBorder="1"/>
    <xf numFmtId="49" fontId="0" fillId="0" borderId="0" xfId="0" applyNumberFormat="1"/>
    <xf numFmtId="0" fontId="17" fillId="0" borderId="1" xfId="2" applyFont="1" applyFill="1" applyBorder="1" applyAlignment="1">
      <alignment horizontal="right"/>
    </xf>
    <xf numFmtId="0" fontId="17" fillId="0" borderId="1" xfId="2" applyFont="1" applyFill="1" applyBorder="1"/>
    <xf numFmtId="0" fontId="17" fillId="0" borderId="0" xfId="2" applyFont="1" applyFill="1" applyBorder="1" applyAlignment="1"/>
    <xf numFmtId="14" fontId="24" fillId="0" borderId="0" xfId="2" applyNumberFormat="1" applyFont="1" applyFill="1" applyBorder="1"/>
    <xf numFmtId="0" fontId="17" fillId="0" borderId="1" xfId="2" applyFont="1" applyFill="1" applyBorder="1" applyAlignment="1">
      <alignment horizontal="left"/>
    </xf>
    <xf numFmtId="2" fontId="17" fillId="0" borderId="1" xfId="2" applyNumberFormat="1" applyFont="1" applyFill="1" applyBorder="1"/>
    <xf numFmtId="2" fontId="10" fillId="0" borderId="0" xfId="2" applyNumberFormat="1" applyFont="1"/>
    <xf numFmtId="0" fontId="18" fillId="0" borderId="0" xfId="2" applyFont="1" applyFill="1" applyBorder="1" applyAlignment="1"/>
    <xf numFmtId="0" fontId="23" fillId="0" borderId="0" xfId="2" applyFont="1" applyFill="1" applyBorder="1" applyAlignment="1">
      <alignment vertical="center"/>
    </xf>
    <xf numFmtId="0" fontId="17" fillId="0" borderId="0" xfId="2" applyFont="1" applyFill="1" applyBorder="1" applyAlignment="1">
      <alignment horizontal="right" vertical="center"/>
    </xf>
    <xf numFmtId="165" fontId="18" fillId="0" borderId="6" xfId="2" applyNumberFormat="1" applyFont="1" applyFill="1" applyBorder="1" applyAlignment="1" applyProtection="1">
      <alignment horizontal="center" vertical="center"/>
      <protection locked="0"/>
    </xf>
    <xf numFmtId="0" fontId="18" fillId="0" borderId="7" xfId="2" applyFont="1" applyFill="1" applyBorder="1" applyAlignment="1">
      <alignment vertical="center"/>
    </xf>
    <xf numFmtId="164" fontId="19" fillId="0" borderId="1" xfId="2" applyNumberFormat="1" applyFont="1" applyFill="1" applyBorder="1" applyAlignment="1">
      <alignment horizontal="center" vertical="center"/>
    </xf>
    <xf numFmtId="164" fontId="21" fillId="0" borderId="1" xfId="2" applyNumberFormat="1" applyFont="1" applyFill="1" applyBorder="1" applyAlignment="1">
      <alignment horizontal="center" vertical="center"/>
    </xf>
    <xf numFmtId="0" fontId="22" fillId="0" borderId="0" xfId="2" applyFont="1" applyFill="1" applyBorder="1" applyAlignment="1">
      <alignment vertical="center"/>
    </xf>
    <xf numFmtId="0" fontId="18" fillId="0" borderId="6" xfId="2" applyFont="1" applyFill="1" applyBorder="1" applyAlignment="1" applyProtection="1">
      <alignment horizontal="center" vertical="center"/>
      <protection locked="0"/>
    </xf>
    <xf numFmtId="0" fontId="16" fillId="0" borderId="0" xfId="2" applyFont="1" applyFill="1" applyBorder="1" applyAlignment="1">
      <alignment vertical="center"/>
    </xf>
    <xf numFmtId="0" fontId="20" fillId="0" borderId="1" xfId="2" applyFont="1" applyFill="1" applyBorder="1" applyAlignment="1">
      <alignment horizontal="center" vertical="center" wrapText="1"/>
    </xf>
    <xf numFmtId="0" fontId="24" fillId="0" borderId="0" xfId="2" applyFont="1" applyFill="1" applyBorder="1" applyAlignment="1"/>
    <xf numFmtId="0" fontId="17" fillId="5" borderId="0" xfId="2" applyFont="1" applyFill="1" applyBorder="1"/>
    <xf numFmtId="0" fontId="17" fillId="5" borderId="1" xfId="2" applyFont="1" applyFill="1" applyBorder="1" applyAlignment="1">
      <alignment horizontal="right"/>
    </xf>
    <xf numFmtId="2" fontId="17" fillId="5" borderId="1" xfId="2" applyNumberFormat="1" applyFont="1" applyFill="1" applyBorder="1"/>
    <xf numFmtId="0" fontId="17" fillId="5" borderId="1" xfId="2" applyFont="1" applyFill="1" applyBorder="1" applyAlignment="1">
      <alignment horizontal="left"/>
    </xf>
    <xf numFmtId="0" fontId="17" fillId="5" borderId="1" xfId="2" applyFont="1" applyFill="1" applyBorder="1"/>
    <xf numFmtId="2" fontId="17" fillId="0" borderId="9" xfId="2" applyNumberFormat="1" applyFont="1" applyFill="1" applyBorder="1"/>
    <xf numFmtId="0" fontId="16" fillId="0" borderId="0" xfId="2" applyFont="1" applyFill="1" applyBorder="1" applyAlignment="1">
      <alignment wrapText="1"/>
    </xf>
    <xf numFmtId="0" fontId="24" fillId="0" borderId="0" xfId="2" applyFont="1" applyFill="1" applyBorder="1"/>
    <xf numFmtId="0" fontId="16" fillId="0" borderId="0" xfId="2" applyFont="1" applyFill="1" applyBorder="1" applyAlignment="1">
      <alignment horizontal="right"/>
    </xf>
    <xf numFmtId="0" fontId="18" fillId="0" borderId="0" xfId="2" applyFont="1" applyFill="1" applyBorder="1" applyAlignment="1">
      <alignment horizontal="center" vertical="center"/>
    </xf>
    <xf numFmtId="0" fontId="18" fillId="0" borderId="7" xfId="2" applyFont="1" applyFill="1" applyBorder="1" applyAlignment="1">
      <alignment horizontal="center" vertical="center"/>
    </xf>
    <xf numFmtId="0" fontId="18" fillId="0" borderId="8" xfId="2" applyFont="1" applyFill="1" applyBorder="1" applyAlignment="1">
      <alignment horizontal="center" vertical="center"/>
    </xf>
    <xf numFmtId="0" fontId="18" fillId="0" borderId="9" xfId="2" applyFont="1" applyFill="1" applyBorder="1" applyAlignment="1">
      <alignment horizontal="center" vertical="center"/>
    </xf>
    <xf numFmtId="0" fontId="17" fillId="0" borderId="7" xfId="2" applyFont="1" applyFill="1" applyBorder="1" applyAlignment="1">
      <alignment horizontal="center"/>
    </xf>
    <xf numFmtId="0" fontId="17" fillId="0" borderId="8" xfId="2" applyFont="1" applyFill="1" applyBorder="1" applyAlignment="1">
      <alignment horizontal="center"/>
    </xf>
    <xf numFmtId="0" fontId="17" fillId="0" borderId="9" xfId="2" applyFont="1" applyFill="1" applyBorder="1" applyAlignment="1">
      <alignment horizontal="center"/>
    </xf>
    <xf numFmtId="0" fontId="18" fillId="0" borderId="1" xfId="2" applyFont="1" applyFill="1" applyBorder="1" applyAlignment="1">
      <alignment horizontal="center" vertical="center"/>
    </xf>
    <xf numFmtId="0" fontId="18" fillId="0" borderId="0" xfId="2" applyFont="1" applyFill="1" applyBorder="1" applyAlignment="1">
      <alignment horizontal="center" vertical="center"/>
    </xf>
    <xf numFmtId="0" fontId="17" fillId="0" borderId="0" xfId="2" applyFont="1" applyFill="1" applyBorder="1" applyAlignment="1">
      <alignment horizontal="center" vertical="center"/>
    </xf>
    <xf numFmtId="0" fontId="16" fillId="6" borderId="1" xfId="2" applyFont="1" applyFill="1" applyBorder="1" applyAlignment="1">
      <alignment horizontal="center" vertical="center" wrapText="1"/>
    </xf>
    <xf numFmtId="0" fontId="3" fillId="0" borderId="0" xfId="2" applyFont="1" applyFill="1" applyBorder="1" applyAlignment="1">
      <alignment horizontal="center" vertical="center"/>
    </xf>
    <xf numFmtId="0" fontId="6" fillId="3" borderId="2" xfId="2" applyFont="1" applyFill="1" applyBorder="1" applyAlignment="1">
      <alignment horizontal="center" vertical="center"/>
    </xf>
    <xf numFmtId="0" fontId="6" fillId="3" borderId="0" xfId="2" applyFont="1" applyFill="1" applyBorder="1" applyAlignment="1">
      <alignment horizontal="center" vertical="center"/>
    </xf>
    <xf numFmtId="0" fontId="6" fillId="2" borderId="2" xfId="2" applyFont="1" applyFill="1" applyBorder="1" applyAlignment="1">
      <alignment horizontal="center" vertical="center"/>
    </xf>
    <xf numFmtId="0" fontId="6" fillId="2" borderId="0" xfId="2" applyFont="1" applyFill="1" applyBorder="1" applyAlignment="1">
      <alignment horizontal="center" vertical="center"/>
    </xf>
    <xf numFmtId="0" fontId="12" fillId="4" borderId="4" xfId="2" applyFont="1" applyFill="1" applyBorder="1" applyAlignment="1">
      <alignment horizontal="center" vertical="center"/>
    </xf>
    <xf numFmtId="0" fontId="12" fillId="4" borderId="3" xfId="2" applyFont="1" applyFill="1" applyBorder="1" applyAlignment="1">
      <alignment horizontal="center" vertical="center"/>
    </xf>
    <xf numFmtId="0" fontId="13" fillId="4" borderId="5" xfId="2" applyFont="1" applyFill="1" applyBorder="1" applyAlignment="1">
      <alignment horizontal="center" vertical="center"/>
    </xf>
    <xf numFmtId="0" fontId="2" fillId="4" borderId="5" xfId="2" applyFont="1" applyFill="1" applyBorder="1" applyAlignment="1">
      <alignment horizontal="center" vertical="center"/>
    </xf>
    <xf numFmtId="0" fontId="12" fillId="4" borderId="10" xfId="2" applyFont="1" applyFill="1" applyBorder="1" applyAlignment="1">
      <alignment horizontal="center" vertical="center"/>
    </xf>
    <xf numFmtId="0" fontId="12" fillId="4" borderId="11" xfId="2" applyFont="1" applyFill="1" applyBorder="1" applyAlignment="1">
      <alignment horizontal="center" vertical="center"/>
    </xf>
    <xf numFmtId="0" fontId="12" fillId="4" borderId="12" xfId="2" applyFont="1" applyFill="1" applyBorder="1" applyAlignment="1">
      <alignment horizontal="center" vertical="center"/>
    </xf>
    <xf numFmtId="0" fontId="12" fillId="4" borderId="0" xfId="2" applyFont="1" applyFill="1" applyBorder="1" applyAlignment="1">
      <alignment horizontal="center" vertical="center"/>
    </xf>
    <xf numFmtId="0" fontId="12" fillId="4" borderId="13" xfId="2" applyFont="1" applyFill="1" applyBorder="1" applyAlignment="1">
      <alignment horizontal="center" vertical="center"/>
    </xf>
    <xf numFmtId="0" fontId="12" fillId="4" borderId="14" xfId="2" applyFont="1" applyFill="1" applyBorder="1" applyAlignment="1">
      <alignment horizontal="center" vertical="center"/>
    </xf>
    <xf numFmtId="1" fontId="17" fillId="0" borderId="0" xfId="2" quotePrefix="1" applyNumberFormat="1" applyFont="1" applyFill="1" applyBorder="1" applyAlignment="1"/>
    <xf numFmtId="0" fontId="17" fillId="7" borderId="0" xfId="2" applyFont="1" applyFill="1" applyBorder="1"/>
    <xf numFmtId="0" fontId="16" fillId="7" borderId="0" xfId="2" applyFont="1" applyFill="1" applyBorder="1" applyAlignment="1">
      <alignment horizontal="right"/>
    </xf>
    <xf numFmtId="0" fontId="17" fillId="7" borderId="0" xfId="2" applyFont="1" applyFill="1" applyBorder="1" applyAlignment="1"/>
    <xf numFmtId="0" fontId="17" fillId="7" borderId="0" xfId="2" applyFont="1" applyFill="1" applyBorder="1" applyAlignment="1">
      <alignment horizontal="center"/>
    </xf>
    <xf numFmtId="2" fontId="17" fillId="7" borderId="0" xfId="2" applyNumberFormat="1" applyFont="1" applyFill="1" applyBorder="1"/>
    <xf numFmtId="2" fontId="16" fillId="7" borderId="0" xfId="2" applyNumberFormat="1" applyFont="1" applyFill="1" applyBorder="1" applyAlignment="1">
      <alignment horizontal="right"/>
    </xf>
    <xf numFmtId="0" fontId="17" fillId="7" borderId="15" xfId="2" applyFont="1" applyFill="1" applyBorder="1"/>
    <xf numFmtId="0" fontId="17" fillId="7" borderId="16" xfId="2" applyFont="1" applyFill="1" applyBorder="1" applyAlignment="1">
      <alignment horizontal="center"/>
    </xf>
  </cellXfs>
  <cellStyles count="7">
    <cellStyle name="Euro" xfId="4" xr:uid="{00000000-0005-0000-0000-000000000000}"/>
    <cellStyle name="Normal" xfId="0" builtinId="0"/>
    <cellStyle name="Normal 2" xfId="2" xr:uid="{00000000-0005-0000-0000-000002000000}"/>
    <cellStyle name="Normal 2 2" xfId="6" xr:uid="{00000000-0005-0000-0000-000003000000}"/>
    <cellStyle name="Normal 3" xfId="1" xr:uid="{00000000-0005-0000-0000-000004000000}"/>
    <cellStyle name="Normal 4" xfId="3" xr:uid="{00000000-0005-0000-0000-000005000000}"/>
    <cellStyle name="Normal 5" xfId="5" xr:uid="{00000000-0005-0000-0000-000006000000}"/>
  </cellStyles>
  <dxfs count="6">
    <dxf>
      <fill>
        <patternFill>
          <bgColor rgb="FF00B0F0"/>
        </patternFill>
      </fill>
    </dxf>
    <dxf>
      <fill>
        <patternFill>
          <bgColor rgb="FF92D050"/>
        </patternFill>
      </fill>
    </dxf>
    <dxf>
      <fill>
        <patternFill patternType="solid">
          <bgColor theme="0"/>
        </patternFill>
      </fill>
    </dxf>
    <dxf>
      <fill>
        <patternFill>
          <bgColor rgb="FF00B0F0"/>
        </patternFill>
      </fill>
    </dxf>
    <dxf>
      <fill>
        <patternFill>
          <bgColor rgb="FF92D050"/>
        </patternFill>
      </fill>
    </dxf>
    <dxf>
      <fill>
        <patternFill patternType="solid">
          <bgColor theme="0"/>
        </patternFill>
      </fill>
    </dxf>
  </dxfs>
  <tableStyles count="0" defaultTableStyle="TableStyleMedium2" defaultPivotStyle="PivotStyleMedium9"/>
  <colors>
    <mruColors>
      <color rgb="FF0099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978C9E23-D4B0-11CE-BF2D-00AA003F40D0}"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Radio" checked="Checked" firstButton="1" fmlaLink="$C$10" lockText="1" noThreeD="1"/>
</file>

<file path=xl/ctrlProps/ctrlProp2.xml><?xml version="1.0" encoding="utf-8"?>
<formControlPr xmlns="http://schemas.microsoft.com/office/spreadsheetml/2009/9/main" objectType="Radio" lockText="1" noThreeD="1"/>
</file>

<file path=xl/ctrlProps/ctrlProp3.xml><?xml version="1.0" encoding="utf-8"?>
<formControlPr xmlns="http://schemas.microsoft.com/office/spreadsheetml/2009/9/main" objectType="Radio" lockText="1" noThreeD="1"/>
</file>

<file path=xl/ctrlProps/ctrlProp4.xml><?xml version="1.0" encoding="utf-8"?>
<formControlPr xmlns="http://schemas.microsoft.com/office/spreadsheetml/2009/9/main" objectType="Radio" lockText="1" noThreeD="1"/>
</file>

<file path=xl/ctrlProps/ctrlProp5.xml><?xml version="1.0" encoding="utf-8"?>
<formControlPr xmlns="http://schemas.microsoft.com/office/spreadsheetml/2009/9/main" objectType="CheckBox" fmlaLink="$C$23" lockText="1" noThreeD="1"/>
</file>

<file path=xl/ctrlProps/ctrlProp6.xml><?xml version="1.0" encoding="utf-8"?>
<formControlPr xmlns="http://schemas.microsoft.com/office/spreadsheetml/2009/9/main" objectType="CheckBox" checked="Checked" fmlaLink="$C$24" lockText="1" noThreeD="1"/>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2.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259080</xdr:colOff>
          <xdr:row>12</xdr:row>
          <xdr:rowOff>0</xdr:rowOff>
        </xdr:from>
        <xdr:to>
          <xdr:col>9</xdr:col>
          <xdr:colOff>160020</xdr:colOff>
          <xdr:row>14</xdr:row>
          <xdr:rowOff>0</xdr:rowOff>
        </xdr:to>
        <xdr:sp macro="" textlink="">
          <xdr:nvSpPr>
            <xdr:cNvPr id="13315" name="CommandButtonReset" hidden="1">
              <a:extLst>
                <a:ext uri="{63B3BB69-23CF-44E3-9099-C40C66FF867C}">
                  <a14:compatExt spid="_x0000_s13315"/>
                </a:ext>
                <a:ext uri="{FF2B5EF4-FFF2-40B4-BE49-F238E27FC236}">
                  <a16:creationId xmlns:a16="http://schemas.microsoft.com/office/drawing/2014/main" id="{16A086CE-2BD7-41DE-AF79-C745F56E18C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266700</xdr:colOff>
          <xdr:row>8</xdr:row>
          <xdr:rowOff>144780</xdr:rowOff>
        </xdr:from>
        <xdr:to>
          <xdr:col>9</xdr:col>
          <xdr:colOff>175260</xdr:colOff>
          <xdr:row>10</xdr:row>
          <xdr:rowOff>144780</xdr:rowOff>
        </xdr:to>
        <xdr:sp macro="" textlink="">
          <xdr:nvSpPr>
            <xdr:cNvPr id="13316" name="CommandButtonCalculer" hidden="1">
              <a:extLst>
                <a:ext uri="{63B3BB69-23CF-44E3-9099-C40C66FF867C}">
                  <a14:compatExt spid="_x0000_s13316"/>
                </a:ext>
                <a:ext uri="{FF2B5EF4-FFF2-40B4-BE49-F238E27FC236}">
                  <a16:creationId xmlns:a16="http://schemas.microsoft.com/office/drawing/2014/main" id="{039E2C03-85AC-4B67-B19C-B23BAC1A091B}"/>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228600</xdr:colOff>
          <xdr:row>2</xdr:row>
          <xdr:rowOff>106680</xdr:rowOff>
        </xdr:from>
        <xdr:to>
          <xdr:col>10</xdr:col>
          <xdr:colOff>579120</xdr:colOff>
          <xdr:row>2</xdr:row>
          <xdr:rowOff>350520</xdr:rowOff>
        </xdr:to>
        <xdr:sp macro="" textlink="">
          <xdr:nvSpPr>
            <xdr:cNvPr id="13317" name="Label1" hidden="1">
              <a:extLst>
                <a:ext uri="{63B3BB69-23CF-44E3-9099-C40C66FF867C}">
                  <a14:compatExt spid="_x0000_s13317"/>
                </a:ext>
                <a:ext uri="{FF2B5EF4-FFF2-40B4-BE49-F238E27FC236}">
                  <a16:creationId xmlns:a16="http://schemas.microsoft.com/office/drawing/2014/main" id="{549F6319-3087-4458-9C13-415C6D57284A}"/>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251460</xdr:colOff>
          <xdr:row>8</xdr:row>
          <xdr:rowOff>45720</xdr:rowOff>
        </xdr:from>
        <xdr:to>
          <xdr:col>7</xdr:col>
          <xdr:colOff>129540</xdr:colOff>
          <xdr:row>15</xdr:row>
          <xdr:rowOff>76200</xdr:rowOff>
        </xdr:to>
        <xdr:grpSp>
          <xdr:nvGrpSpPr>
            <xdr:cNvPr id="7" name="Groupe 6">
              <a:extLst>
                <a:ext uri="{FF2B5EF4-FFF2-40B4-BE49-F238E27FC236}">
                  <a16:creationId xmlns:a16="http://schemas.microsoft.com/office/drawing/2014/main" id="{6A01C60C-272D-4DD5-AE1C-4FAE3679B6E2}"/>
                </a:ext>
              </a:extLst>
            </xdr:cNvPr>
            <xdr:cNvGrpSpPr/>
          </xdr:nvGrpSpPr>
          <xdr:grpSpPr>
            <a:xfrm>
              <a:off x="2400300" y="2636520"/>
              <a:ext cx="1333500" cy="1363980"/>
              <a:chOff x="2385060" y="3817620"/>
              <a:chExt cx="1325880" cy="1363980"/>
            </a:xfrm>
            <a:solidFill>
              <a:srgbClr val="FFC000"/>
            </a:solidFill>
          </xdr:grpSpPr>
          <xdr:sp macro="" textlink="">
            <xdr:nvSpPr>
              <xdr:cNvPr id="13318" name="Option Button 6" hidden="1">
                <a:extLst>
                  <a:ext uri="{63B3BB69-23CF-44E3-9099-C40C66FF867C}">
                    <a14:compatExt spid="_x0000_s13318"/>
                  </a:ext>
                  <a:ext uri="{FF2B5EF4-FFF2-40B4-BE49-F238E27FC236}">
                    <a16:creationId xmlns:a16="http://schemas.microsoft.com/office/drawing/2014/main" id="{00000000-0008-0000-0000-000011040000}"/>
                  </a:ext>
                </a:extLst>
              </xdr:cNvPr>
              <xdr:cNvSpPr/>
            </xdr:nvSpPr>
            <xdr:spPr bwMode="auto">
              <a:xfrm>
                <a:off x="2385060" y="3817620"/>
                <a:ext cx="1325880" cy="22098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800" b="0" i="0" u="none" strike="noStrike" baseline="0">
                    <a:solidFill>
                      <a:srgbClr val="000000"/>
                    </a:solidFill>
                    <a:latin typeface="Segoe UI"/>
                    <a:cs typeface="Segoe UI"/>
                  </a:rPr>
                  <a:t>CLASSIC (TA/TB)</a:t>
                </a:r>
              </a:p>
            </xdr:txBody>
          </xdr:sp>
          <xdr:sp macro="" textlink="">
            <xdr:nvSpPr>
              <xdr:cNvPr id="13319" name="Option Button 7" hidden="1">
                <a:extLst>
                  <a:ext uri="{63B3BB69-23CF-44E3-9099-C40C66FF867C}">
                    <a14:compatExt spid="_x0000_s13319"/>
                  </a:ext>
                  <a:ext uri="{FF2B5EF4-FFF2-40B4-BE49-F238E27FC236}">
                    <a16:creationId xmlns:a16="http://schemas.microsoft.com/office/drawing/2014/main" id="{6388C5D5-E8CC-41CE-8947-3549F84463AB}"/>
                  </a:ext>
                </a:extLst>
              </xdr:cNvPr>
              <xdr:cNvSpPr/>
            </xdr:nvSpPr>
            <xdr:spPr bwMode="auto">
              <a:xfrm>
                <a:off x="2385060" y="4198620"/>
                <a:ext cx="1325880" cy="22098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800" b="0" i="0" u="none" strike="noStrike" baseline="0">
                    <a:solidFill>
                      <a:srgbClr val="000000"/>
                    </a:solidFill>
                    <a:latin typeface="Segoe UI"/>
                    <a:cs typeface="Segoe UI"/>
                  </a:rPr>
                  <a:t>SPEED (TB)</a:t>
                </a:r>
              </a:p>
            </xdr:txBody>
          </xdr:sp>
          <xdr:sp macro="" textlink="">
            <xdr:nvSpPr>
              <xdr:cNvPr id="13320" name="Option Button 8" hidden="1">
                <a:extLst>
                  <a:ext uri="{63B3BB69-23CF-44E3-9099-C40C66FF867C}">
                    <a14:compatExt spid="_x0000_s13320"/>
                  </a:ext>
                  <a:ext uri="{FF2B5EF4-FFF2-40B4-BE49-F238E27FC236}">
                    <a16:creationId xmlns:a16="http://schemas.microsoft.com/office/drawing/2014/main" id="{25CF1227-4699-45C6-AFD2-D50C4295AC2C}"/>
                  </a:ext>
                </a:extLst>
              </xdr:cNvPr>
              <xdr:cNvSpPr/>
            </xdr:nvSpPr>
            <xdr:spPr bwMode="auto">
              <a:xfrm>
                <a:off x="2385060" y="4579620"/>
                <a:ext cx="1325880" cy="22098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800" b="0" i="0" u="none" strike="noStrike" baseline="0">
                    <a:solidFill>
                      <a:srgbClr val="000000"/>
                    </a:solidFill>
                    <a:latin typeface="Segoe UI"/>
                    <a:cs typeface="Segoe UI"/>
                  </a:rPr>
                  <a:t>FIRST (TA)</a:t>
                </a:r>
              </a:p>
            </xdr:txBody>
          </xdr:sp>
          <xdr:sp macro="" textlink="">
            <xdr:nvSpPr>
              <xdr:cNvPr id="13321" name="Option Button 9" hidden="1">
                <a:extLst>
                  <a:ext uri="{63B3BB69-23CF-44E3-9099-C40C66FF867C}">
                    <a14:compatExt spid="_x0000_s13321"/>
                  </a:ext>
                  <a:ext uri="{FF2B5EF4-FFF2-40B4-BE49-F238E27FC236}">
                    <a16:creationId xmlns:a16="http://schemas.microsoft.com/office/drawing/2014/main" id="{C4F94F64-C70E-4875-B334-E613E0ED749E}"/>
                  </a:ext>
                </a:extLst>
              </xdr:cNvPr>
              <xdr:cNvSpPr/>
            </xdr:nvSpPr>
            <xdr:spPr bwMode="auto">
              <a:xfrm>
                <a:off x="2385060" y="4960620"/>
                <a:ext cx="1325880" cy="22098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800" b="0" i="0" u="none" strike="noStrike" baseline="0">
                    <a:solidFill>
                      <a:srgbClr val="000000"/>
                    </a:solidFill>
                    <a:latin typeface="Segoe UI"/>
                    <a:cs typeface="Segoe UI"/>
                  </a:rPr>
                  <a:t>Fix (TA/TB)</a:t>
                </a:r>
              </a:p>
            </xdr:txBody>
          </xdr:sp>
        </xdr:grp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297180</xdr:colOff>
          <xdr:row>8</xdr:row>
          <xdr:rowOff>160020</xdr:rowOff>
        </xdr:from>
        <xdr:to>
          <xdr:col>4</xdr:col>
          <xdr:colOff>647700</xdr:colOff>
          <xdr:row>10</xdr:row>
          <xdr:rowOff>0</xdr:rowOff>
        </xdr:to>
        <xdr:sp macro="" textlink="">
          <xdr:nvSpPr>
            <xdr:cNvPr id="13327" name="Check Box 15" hidden="1">
              <a:extLst>
                <a:ext uri="{63B3BB69-23CF-44E3-9099-C40C66FF867C}">
                  <a14:compatExt spid="_x0000_s13327"/>
                </a:ext>
                <a:ext uri="{FF2B5EF4-FFF2-40B4-BE49-F238E27FC236}">
                  <a16:creationId xmlns:a16="http://schemas.microsoft.com/office/drawing/2014/main" id="{00000000-0008-0000-0000-00000F3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800" b="0" i="0" u="none" strike="noStrike" baseline="0">
                  <a:solidFill>
                    <a:srgbClr val="000000"/>
                  </a:solidFill>
                  <a:latin typeface="Segoe UI"/>
                  <a:cs typeface="Segoe UI"/>
                </a:rPr>
                <a:t>RDV</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289560</xdr:colOff>
          <xdr:row>10</xdr:row>
          <xdr:rowOff>30480</xdr:rowOff>
        </xdr:from>
        <xdr:to>
          <xdr:col>4</xdr:col>
          <xdr:colOff>464820</xdr:colOff>
          <xdr:row>11</xdr:row>
          <xdr:rowOff>53340</xdr:rowOff>
        </xdr:to>
        <xdr:sp macro="" textlink="">
          <xdr:nvSpPr>
            <xdr:cNvPr id="13329" name="Check Box 17" hidden="1">
              <a:extLst>
                <a:ext uri="{63B3BB69-23CF-44E3-9099-C40C66FF867C}">
                  <a14:compatExt spid="_x0000_s13329"/>
                </a:ext>
                <a:ext uri="{FF2B5EF4-FFF2-40B4-BE49-F238E27FC236}">
                  <a16:creationId xmlns:a16="http://schemas.microsoft.com/office/drawing/2014/main" id="{00000000-0008-0000-0000-0000113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800" b="0" i="0" u="none" strike="noStrike" baseline="0">
                  <a:solidFill>
                    <a:srgbClr val="000000"/>
                  </a:solidFill>
                  <a:latin typeface="Segoe UI"/>
                  <a:cs typeface="Segoe UI"/>
                </a:rPr>
                <a:t>ADR</a:t>
              </a:r>
            </a:p>
          </xdr:txBody>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ctrlProp" Target="../ctrlProps/ctrlProp4.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trlProp" Target="../ctrlProps/ctrlProp3.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ctrlProp" Target="../ctrlProps/ctrlProp2.xml"/><Relationship Id="rId5" Type="http://schemas.openxmlformats.org/officeDocument/2006/relationships/image" Target="../media/image1.emf"/><Relationship Id="rId15" Type="http://schemas.openxmlformats.org/officeDocument/2006/relationships/ctrlProp" Target="../ctrlProps/ctrlProp6.xml"/><Relationship Id="rId10" Type="http://schemas.openxmlformats.org/officeDocument/2006/relationships/ctrlProp" Target="../ctrlProps/ctrlProp1.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trlProp" Target="../ctrlProps/ctrlProp5.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B06DC5C-63FF-489D-8DCE-A3072A401AF1}">
  <sheetPr codeName="Feuil5"/>
  <dimension ref="A1:X36"/>
  <sheetViews>
    <sheetView showGridLines="0" tabSelected="1" workbookViewId="0">
      <selection activeCell="F5" sqref="F5"/>
    </sheetView>
  </sheetViews>
  <sheetFormatPr baseColWidth="10" defaultRowHeight="15.6" outlineLevelCol="1" x14ac:dyDescent="0.3"/>
  <cols>
    <col min="1" max="1" width="9.44140625" style="27" customWidth="1"/>
    <col min="2" max="3" width="9.44140625" style="88" hidden="1" customWidth="1" outlineLevel="1"/>
    <col min="4" max="4" width="11.5546875" style="27" collapsed="1"/>
    <col min="5" max="5" width="10.33203125" style="27" customWidth="1"/>
    <col min="6" max="6" width="11.5546875" style="27"/>
    <col min="7" max="10" width="9.6640625" style="27" customWidth="1"/>
    <col min="11" max="11" width="17.6640625" style="27" customWidth="1"/>
    <col min="12" max="14" width="9.6640625" style="27" customWidth="1"/>
    <col min="15" max="15" width="17.6640625" style="27" customWidth="1"/>
    <col min="16" max="23" width="9.6640625" style="27" customWidth="1"/>
    <col min="24" max="248" width="11.5546875" style="27"/>
    <col min="249" max="249" width="28" style="27" customWidth="1"/>
    <col min="250" max="250" width="11.5546875" style="27"/>
    <col min="251" max="252" width="19" style="27" customWidth="1"/>
    <col min="253" max="504" width="11.5546875" style="27"/>
    <col min="505" max="505" width="28" style="27" customWidth="1"/>
    <col min="506" max="506" width="11.5546875" style="27"/>
    <col min="507" max="508" width="19" style="27" customWidth="1"/>
    <col min="509" max="760" width="11.5546875" style="27"/>
    <col min="761" max="761" width="28" style="27" customWidth="1"/>
    <col min="762" max="762" width="11.5546875" style="27"/>
    <col min="763" max="764" width="19" style="27" customWidth="1"/>
    <col min="765" max="1016" width="11.5546875" style="27"/>
    <col min="1017" max="1017" width="28" style="27" customWidth="1"/>
    <col min="1018" max="1018" width="11.5546875" style="27"/>
    <col min="1019" max="1020" width="19" style="27" customWidth="1"/>
    <col min="1021" max="1272" width="11.5546875" style="27"/>
    <col min="1273" max="1273" width="28" style="27" customWidth="1"/>
    <col min="1274" max="1274" width="11.5546875" style="27"/>
    <col min="1275" max="1276" width="19" style="27" customWidth="1"/>
    <col min="1277" max="1528" width="11.5546875" style="27"/>
    <col min="1529" max="1529" width="28" style="27" customWidth="1"/>
    <col min="1530" max="1530" width="11.5546875" style="27"/>
    <col min="1531" max="1532" width="19" style="27" customWidth="1"/>
    <col min="1533" max="1784" width="11.5546875" style="27"/>
    <col min="1785" max="1785" width="28" style="27" customWidth="1"/>
    <col min="1786" max="1786" width="11.5546875" style="27"/>
    <col min="1787" max="1788" width="19" style="27" customWidth="1"/>
    <col min="1789" max="2040" width="11.5546875" style="27"/>
    <col min="2041" max="2041" width="28" style="27" customWidth="1"/>
    <col min="2042" max="2042" width="11.5546875" style="27"/>
    <col min="2043" max="2044" width="19" style="27" customWidth="1"/>
    <col min="2045" max="2296" width="11.5546875" style="27"/>
    <col min="2297" max="2297" width="28" style="27" customWidth="1"/>
    <col min="2298" max="2298" width="11.5546875" style="27"/>
    <col min="2299" max="2300" width="19" style="27" customWidth="1"/>
    <col min="2301" max="2552" width="11.5546875" style="27"/>
    <col min="2553" max="2553" width="28" style="27" customWidth="1"/>
    <col min="2554" max="2554" width="11.5546875" style="27"/>
    <col min="2555" max="2556" width="19" style="27" customWidth="1"/>
    <col min="2557" max="2808" width="11.5546875" style="27"/>
    <col min="2809" max="2809" width="28" style="27" customWidth="1"/>
    <col min="2810" max="2810" width="11.5546875" style="27"/>
    <col min="2811" max="2812" width="19" style="27" customWidth="1"/>
    <col min="2813" max="3064" width="11.5546875" style="27"/>
    <col min="3065" max="3065" width="28" style="27" customWidth="1"/>
    <col min="3066" max="3066" width="11.5546875" style="27"/>
    <col min="3067" max="3068" width="19" style="27" customWidth="1"/>
    <col min="3069" max="3320" width="11.5546875" style="27"/>
    <col min="3321" max="3321" width="28" style="27" customWidth="1"/>
    <col min="3322" max="3322" width="11.5546875" style="27"/>
    <col min="3323" max="3324" width="19" style="27" customWidth="1"/>
    <col min="3325" max="3576" width="11.5546875" style="27"/>
    <col min="3577" max="3577" width="28" style="27" customWidth="1"/>
    <col min="3578" max="3578" width="11.5546875" style="27"/>
    <col min="3579" max="3580" width="19" style="27" customWidth="1"/>
    <col min="3581" max="3832" width="11.5546875" style="27"/>
    <col min="3833" max="3833" width="28" style="27" customWidth="1"/>
    <col min="3834" max="3834" width="11.5546875" style="27"/>
    <col min="3835" max="3836" width="19" style="27" customWidth="1"/>
    <col min="3837" max="4088" width="11.5546875" style="27"/>
    <col min="4089" max="4089" width="28" style="27" customWidth="1"/>
    <col min="4090" max="4090" width="11.5546875" style="27"/>
    <col min="4091" max="4092" width="19" style="27" customWidth="1"/>
    <col min="4093" max="4344" width="11.5546875" style="27"/>
    <col min="4345" max="4345" width="28" style="27" customWidth="1"/>
    <col min="4346" max="4346" width="11.5546875" style="27"/>
    <col min="4347" max="4348" width="19" style="27" customWidth="1"/>
    <col min="4349" max="4600" width="11.5546875" style="27"/>
    <col min="4601" max="4601" width="28" style="27" customWidth="1"/>
    <col min="4602" max="4602" width="11.5546875" style="27"/>
    <col min="4603" max="4604" width="19" style="27" customWidth="1"/>
    <col min="4605" max="4856" width="11.5546875" style="27"/>
    <col min="4857" max="4857" width="28" style="27" customWidth="1"/>
    <col min="4858" max="4858" width="11.5546875" style="27"/>
    <col min="4859" max="4860" width="19" style="27" customWidth="1"/>
    <col min="4861" max="5112" width="11.5546875" style="27"/>
    <col min="5113" max="5113" width="28" style="27" customWidth="1"/>
    <col min="5114" max="5114" width="11.5546875" style="27"/>
    <col min="5115" max="5116" width="19" style="27" customWidth="1"/>
    <col min="5117" max="5368" width="11.5546875" style="27"/>
    <col min="5369" max="5369" width="28" style="27" customWidth="1"/>
    <col min="5370" max="5370" width="11.5546875" style="27"/>
    <col min="5371" max="5372" width="19" style="27" customWidth="1"/>
    <col min="5373" max="5624" width="11.5546875" style="27"/>
    <col min="5625" max="5625" width="28" style="27" customWidth="1"/>
    <col min="5626" max="5626" width="11.5546875" style="27"/>
    <col min="5627" max="5628" width="19" style="27" customWidth="1"/>
    <col min="5629" max="5880" width="11.5546875" style="27"/>
    <col min="5881" max="5881" width="28" style="27" customWidth="1"/>
    <col min="5882" max="5882" width="11.5546875" style="27"/>
    <col min="5883" max="5884" width="19" style="27" customWidth="1"/>
    <col min="5885" max="6136" width="11.5546875" style="27"/>
    <col min="6137" max="6137" width="28" style="27" customWidth="1"/>
    <col min="6138" max="6138" width="11.5546875" style="27"/>
    <col min="6139" max="6140" width="19" style="27" customWidth="1"/>
    <col min="6141" max="6392" width="11.5546875" style="27"/>
    <col min="6393" max="6393" width="28" style="27" customWidth="1"/>
    <col min="6394" max="6394" width="11.5546875" style="27"/>
    <col min="6395" max="6396" width="19" style="27" customWidth="1"/>
    <col min="6397" max="6648" width="11.5546875" style="27"/>
    <col min="6649" max="6649" width="28" style="27" customWidth="1"/>
    <col min="6650" max="6650" width="11.5546875" style="27"/>
    <col min="6651" max="6652" width="19" style="27" customWidth="1"/>
    <col min="6653" max="6904" width="11.5546875" style="27"/>
    <col min="6905" max="6905" width="28" style="27" customWidth="1"/>
    <col min="6906" max="6906" width="11.5546875" style="27"/>
    <col min="6907" max="6908" width="19" style="27" customWidth="1"/>
    <col min="6909" max="7160" width="11.5546875" style="27"/>
    <col min="7161" max="7161" width="28" style="27" customWidth="1"/>
    <col min="7162" max="7162" width="11.5546875" style="27"/>
    <col min="7163" max="7164" width="19" style="27" customWidth="1"/>
    <col min="7165" max="7416" width="11.5546875" style="27"/>
    <col min="7417" max="7417" width="28" style="27" customWidth="1"/>
    <col min="7418" max="7418" width="11.5546875" style="27"/>
    <col min="7419" max="7420" width="19" style="27" customWidth="1"/>
    <col min="7421" max="7672" width="11.5546875" style="27"/>
    <col min="7673" max="7673" width="28" style="27" customWidth="1"/>
    <col min="7674" max="7674" width="11.5546875" style="27"/>
    <col min="7675" max="7676" width="19" style="27" customWidth="1"/>
    <col min="7677" max="7928" width="11.5546875" style="27"/>
    <col min="7929" max="7929" width="28" style="27" customWidth="1"/>
    <col min="7930" max="7930" width="11.5546875" style="27"/>
    <col min="7931" max="7932" width="19" style="27" customWidth="1"/>
    <col min="7933" max="8184" width="11.5546875" style="27"/>
    <col min="8185" max="8185" width="28" style="27" customWidth="1"/>
    <col min="8186" max="8186" width="11.5546875" style="27"/>
    <col min="8187" max="8188" width="19" style="27" customWidth="1"/>
    <col min="8189" max="8440" width="11.5546875" style="27"/>
    <col min="8441" max="8441" width="28" style="27" customWidth="1"/>
    <col min="8442" max="8442" width="11.5546875" style="27"/>
    <col min="8443" max="8444" width="19" style="27" customWidth="1"/>
    <col min="8445" max="8696" width="11.5546875" style="27"/>
    <col min="8697" max="8697" width="28" style="27" customWidth="1"/>
    <col min="8698" max="8698" width="11.5546875" style="27"/>
    <col min="8699" max="8700" width="19" style="27" customWidth="1"/>
    <col min="8701" max="8952" width="11.5546875" style="27"/>
    <col min="8953" max="8953" width="28" style="27" customWidth="1"/>
    <col min="8954" max="8954" width="11.5546875" style="27"/>
    <col min="8955" max="8956" width="19" style="27" customWidth="1"/>
    <col min="8957" max="9208" width="11.5546875" style="27"/>
    <col min="9209" max="9209" width="28" style="27" customWidth="1"/>
    <col min="9210" max="9210" width="11.5546875" style="27"/>
    <col min="9211" max="9212" width="19" style="27" customWidth="1"/>
    <col min="9213" max="9464" width="11.5546875" style="27"/>
    <col min="9465" max="9465" width="28" style="27" customWidth="1"/>
    <col min="9466" max="9466" width="11.5546875" style="27"/>
    <col min="9467" max="9468" width="19" style="27" customWidth="1"/>
    <col min="9469" max="9720" width="11.5546875" style="27"/>
    <col min="9721" max="9721" width="28" style="27" customWidth="1"/>
    <col min="9722" max="9722" width="11.5546875" style="27"/>
    <col min="9723" max="9724" width="19" style="27" customWidth="1"/>
    <col min="9725" max="9976" width="11.5546875" style="27"/>
    <col min="9977" max="9977" width="28" style="27" customWidth="1"/>
    <col min="9978" max="9978" width="11.5546875" style="27"/>
    <col min="9979" max="9980" width="19" style="27" customWidth="1"/>
    <col min="9981" max="10232" width="11.5546875" style="27"/>
    <col min="10233" max="10233" width="28" style="27" customWidth="1"/>
    <col min="10234" max="10234" width="11.5546875" style="27"/>
    <col min="10235" max="10236" width="19" style="27" customWidth="1"/>
    <col min="10237" max="10488" width="11.5546875" style="27"/>
    <col min="10489" max="10489" width="28" style="27" customWidth="1"/>
    <col min="10490" max="10490" width="11.5546875" style="27"/>
    <col min="10491" max="10492" width="19" style="27" customWidth="1"/>
    <col min="10493" max="10744" width="11.5546875" style="27"/>
    <col min="10745" max="10745" width="28" style="27" customWidth="1"/>
    <col min="10746" max="10746" width="11.5546875" style="27"/>
    <col min="10747" max="10748" width="19" style="27" customWidth="1"/>
    <col min="10749" max="11000" width="11.5546875" style="27"/>
    <col min="11001" max="11001" width="28" style="27" customWidth="1"/>
    <col min="11002" max="11002" width="11.5546875" style="27"/>
    <col min="11003" max="11004" width="19" style="27" customWidth="1"/>
    <col min="11005" max="11256" width="11.5546875" style="27"/>
    <col min="11257" max="11257" width="28" style="27" customWidth="1"/>
    <col min="11258" max="11258" width="11.5546875" style="27"/>
    <col min="11259" max="11260" width="19" style="27" customWidth="1"/>
    <col min="11261" max="11512" width="11.5546875" style="27"/>
    <col min="11513" max="11513" width="28" style="27" customWidth="1"/>
    <col min="11514" max="11514" width="11.5546875" style="27"/>
    <col min="11515" max="11516" width="19" style="27" customWidth="1"/>
    <col min="11517" max="11768" width="11.5546875" style="27"/>
    <col min="11769" max="11769" width="28" style="27" customWidth="1"/>
    <col min="11770" max="11770" width="11.5546875" style="27"/>
    <col min="11771" max="11772" width="19" style="27" customWidth="1"/>
    <col min="11773" max="12024" width="11.5546875" style="27"/>
    <col min="12025" max="12025" width="28" style="27" customWidth="1"/>
    <col min="12026" max="12026" width="11.5546875" style="27"/>
    <col min="12027" max="12028" width="19" style="27" customWidth="1"/>
    <col min="12029" max="12280" width="11.5546875" style="27"/>
    <col min="12281" max="12281" width="28" style="27" customWidth="1"/>
    <col min="12282" max="12282" width="11.5546875" style="27"/>
    <col min="12283" max="12284" width="19" style="27" customWidth="1"/>
    <col min="12285" max="12536" width="11.5546875" style="27"/>
    <col min="12537" max="12537" width="28" style="27" customWidth="1"/>
    <col min="12538" max="12538" width="11.5546875" style="27"/>
    <col min="12539" max="12540" width="19" style="27" customWidth="1"/>
    <col min="12541" max="12792" width="11.5546875" style="27"/>
    <col min="12793" max="12793" width="28" style="27" customWidth="1"/>
    <col min="12794" max="12794" width="11.5546875" style="27"/>
    <col min="12795" max="12796" width="19" style="27" customWidth="1"/>
    <col min="12797" max="13048" width="11.5546875" style="27"/>
    <col min="13049" max="13049" width="28" style="27" customWidth="1"/>
    <col min="13050" max="13050" width="11.5546875" style="27"/>
    <col min="13051" max="13052" width="19" style="27" customWidth="1"/>
    <col min="13053" max="13304" width="11.5546875" style="27"/>
    <col min="13305" max="13305" width="28" style="27" customWidth="1"/>
    <col min="13306" max="13306" width="11.5546875" style="27"/>
    <col min="13307" max="13308" width="19" style="27" customWidth="1"/>
    <col min="13309" max="13560" width="11.5546875" style="27"/>
    <col min="13561" max="13561" width="28" style="27" customWidth="1"/>
    <col min="13562" max="13562" width="11.5546875" style="27"/>
    <col min="13563" max="13564" width="19" style="27" customWidth="1"/>
    <col min="13565" max="13816" width="11.5546875" style="27"/>
    <col min="13817" max="13817" width="28" style="27" customWidth="1"/>
    <col min="13818" max="13818" width="11.5546875" style="27"/>
    <col min="13819" max="13820" width="19" style="27" customWidth="1"/>
    <col min="13821" max="14072" width="11.5546875" style="27"/>
    <col min="14073" max="14073" width="28" style="27" customWidth="1"/>
    <col min="14074" max="14074" width="11.5546875" style="27"/>
    <col min="14075" max="14076" width="19" style="27" customWidth="1"/>
    <col min="14077" max="14328" width="11.5546875" style="27"/>
    <col min="14329" max="14329" width="28" style="27" customWidth="1"/>
    <col min="14330" max="14330" width="11.5546875" style="27"/>
    <col min="14331" max="14332" width="19" style="27" customWidth="1"/>
    <col min="14333" max="14584" width="11.5546875" style="27"/>
    <col min="14585" max="14585" width="28" style="27" customWidth="1"/>
    <col min="14586" max="14586" width="11.5546875" style="27"/>
    <col min="14587" max="14588" width="19" style="27" customWidth="1"/>
    <col min="14589" max="14840" width="11.5546875" style="27"/>
    <col min="14841" max="14841" width="28" style="27" customWidth="1"/>
    <col min="14842" max="14842" width="11.5546875" style="27"/>
    <col min="14843" max="14844" width="19" style="27" customWidth="1"/>
    <col min="14845" max="15096" width="11.5546875" style="27"/>
    <col min="15097" max="15097" width="28" style="27" customWidth="1"/>
    <col min="15098" max="15098" width="11.5546875" style="27"/>
    <col min="15099" max="15100" width="19" style="27" customWidth="1"/>
    <col min="15101" max="15352" width="11.5546875" style="27"/>
    <col min="15353" max="15353" width="28" style="27" customWidth="1"/>
    <col min="15354" max="15354" width="11.5546875" style="27"/>
    <col min="15355" max="15356" width="19" style="27" customWidth="1"/>
    <col min="15357" max="15608" width="11.5546875" style="27"/>
    <col min="15609" max="15609" width="28" style="27" customWidth="1"/>
    <col min="15610" max="15610" width="11.5546875" style="27"/>
    <col min="15611" max="15612" width="19" style="27" customWidth="1"/>
    <col min="15613" max="15864" width="11.5546875" style="27"/>
    <col min="15865" max="15865" width="28" style="27" customWidth="1"/>
    <col min="15866" max="15866" width="11.5546875" style="27"/>
    <col min="15867" max="15868" width="19" style="27" customWidth="1"/>
    <col min="15869" max="16120" width="11.5546875" style="27"/>
    <col min="16121" max="16121" width="28" style="27" customWidth="1"/>
    <col min="16122" max="16122" width="11.5546875" style="27"/>
    <col min="16123" max="16124" width="19" style="27" customWidth="1"/>
    <col min="16125" max="16384" width="11.5546875" style="27"/>
  </cols>
  <sheetData>
    <row r="1" spans="2:24" x14ac:dyDescent="0.3">
      <c r="B1" s="88">
        <v>1</v>
      </c>
      <c r="C1" s="88" t="s">
        <v>140</v>
      </c>
    </row>
    <row r="2" spans="2:24" ht="38.25" customHeight="1" x14ac:dyDescent="0.3">
      <c r="B2" s="88">
        <v>2</v>
      </c>
      <c r="C2" s="88" t="s">
        <v>103</v>
      </c>
    </row>
    <row r="3" spans="2:24" ht="30" customHeight="1" x14ac:dyDescent="0.3">
      <c r="B3" s="88">
        <v>3</v>
      </c>
      <c r="C3" s="88" t="s">
        <v>106</v>
      </c>
      <c r="D3" s="40"/>
      <c r="E3" s="40"/>
      <c r="F3" s="40"/>
      <c r="G3" s="40"/>
      <c r="H3" s="40"/>
      <c r="I3" s="40"/>
      <c r="K3" s="30"/>
    </row>
    <row r="4" spans="2:24" ht="30" customHeight="1" thickBot="1" x14ac:dyDescent="0.35">
      <c r="B4" s="88">
        <v>4</v>
      </c>
      <c r="C4" s="88" t="s">
        <v>104</v>
      </c>
      <c r="H4" s="87"/>
      <c r="I4" s="35"/>
      <c r="L4" s="50" t="s">
        <v>122</v>
      </c>
      <c r="M4" s="50" t="s">
        <v>123</v>
      </c>
      <c r="O4" s="41" t="s">
        <v>134</v>
      </c>
      <c r="P4" s="41"/>
    </row>
    <row r="5" spans="2:24" ht="30" customHeight="1" thickBot="1" x14ac:dyDescent="0.35">
      <c r="B5" s="88" t="s">
        <v>117</v>
      </c>
      <c r="C5" s="90">
        <f ca="1">IFERROR(IF(Poids&lt;100.1,INDEX(INDIRECT("'"&amp;K5&amp;" "&amp;CHOOSE(C10,C1,C2,C3,C4)&amp;"'!D5:T100"),MATCH(Département,num,0),MATCH(Poids,INDIRECT("'"&amp;K5&amp;" "&amp;CHOOSE(C10,C1,C2,C3,C4)&amp;"'!$D$3:$T$3"),1)),INDEX(INDIRECT("'"&amp;K5&amp;" "&amp;CHOOSE(C10,C1,C2,C3,C4)&amp;"'!D5:T100"),MATCH(Département,num,0),MATCH(Poids,INDIRECT("'"&amp;K5&amp;" "&amp;CHOOSE(C10,C1,C2,C3,C4)&amp;"'!$D$3:$T$3"),1))*C8),"")</f>
        <v>56.16</v>
      </c>
      <c r="E5" s="42" t="s">
        <v>4</v>
      </c>
      <c r="F5" s="43">
        <v>2</v>
      </c>
      <c r="G5" s="69" t="str">
        <f>IFERROR(VLOOKUP(F5,Departements,2,FALSE),"")</f>
        <v>Aisne</v>
      </c>
      <c r="H5" s="70"/>
      <c r="I5" s="35"/>
      <c r="K5" s="44" t="s">
        <v>117</v>
      </c>
      <c r="L5" s="45">
        <f ca="1">IFERROR(C5+B21,"")</f>
        <v>60.260031999999995</v>
      </c>
      <c r="M5" s="46">
        <f ca="1">IFERROR(L5*1.05,"")</f>
        <v>63.273033599999998</v>
      </c>
      <c r="O5" s="47"/>
      <c r="P5" s="47"/>
    </row>
    <row r="6" spans="2:24" ht="30" customHeight="1" thickBot="1" x14ac:dyDescent="0.35">
      <c r="B6" s="88" t="s">
        <v>118</v>
      </c>
      <c r="C6" s="90">
        <f ca="1">IFERROR(IF(Poids&lt;100.1,INDEX(INDIRECT("'"&amp;K6&amp;" "&amp;CHOOSE(C10,C1,C2,C3,C4)&amp;"'!D5:T100"),MATCH(Département,num,0),MATCH(Poids,INDIRECT("'"&amp;K6&amp;" "&amp;CHOOSE(C10,C1,C2,C3,C4)&amp;"'!$D$3:$T$3"),1)),INDEX(INDIRECT("'"&amp;K6&amp;" "&amp;CHOOSE(C10,C1,C2,C3,C4)&amp;"'!D5:T100"),MATCH(Département,num,0),MATCH(Poids,INDIRECT("'"&amp;K6&amp;" "&amp;CHOOSE(C10,C1,C2,C3,C4)&amp;"'!$D$3:$T$3"),1))*C8),"")</f>
        <v>66.074999999999989</v>
      </c>
      <c r="E6" s="42" t="s">
        <v>3</v>
      </c>
      <c r="F6" s="48">
        <v>150</v>
      </c>
      <c r="G6" s="61"/>
      <c r="I6" s="35"/>
      <c r="K6" s="44" t="s">
        <v>118</v>
      </c>
      <c r="L6" s="45">
        <f ca="1">IFERROR(C6+C21,"")</f>
        <v>82.712994999999978</v>
      </c>
      <c r="M6" s="46">
        <f ca="1">IFERROR(L6*1.05,"")</f>
        <v>86.848644749999977</v>
      </c>
    </row>
    <row r="7" spans="2:24" x14ac:dyDescent="0.3">
      <c r="G7" s="35"/>
      <c r="H7" s="35"/>
      <c r="I7" s="35"/>
      <c r="O7" s="27" t="s">
        <v>114</v>
      </c>
    </row>
    <row r="8" spans="2:24" ht="15" customHeight="1" x14ac:dyDescent="0.3">
      <c r="B8" s="88" t="s">
        <v>141</v>
      </c>
      <c r="C8" s="88">
        <f>ROUNDUP(Poids/100,1)</f>
        <v>1.5</v>
      </c>
      <c r="G8" s="35"/>
      <c r="H8" s="35"/>
      <c r="O8" s="27" t="s">
        <v>115</v>
      </c>
    </row>
    <row r="9" spans="2:24" ht="15" customHeight="1" x14ac:dyDescent="0.3">
      <c r="G9" s="35"/>
      <c r="H9" s="35"/>
      <c r="O9" s="27" t="s">
        <v>124</v>
      </c>
    </row>
    <row r="10" spans="2:24" ht="15" customHeight="1" x14ac:dyDescent="0.3">
      <c r="C10" s="95">
        <v>1</v>
      </c>
    </row>
    <row r="11" spans="2:24" ht="15" customHeight="1" x14ac:dyDescent="0.3">
      <c r="B11" s="91" t="s">
        <v>117</v>
      </c>
      <c r="C11" s="91" t="s">
        <v>118</v>
      </c>
      <c r="K11" s="62" t="s">
        <v>119</v>
      </c>
      <c r="L11" s="63"/>
      <c r="M11" s="64"/>
      <c r="O11" s="68" t="s">
        <v>120</v>
      </c>
      <c r="P11" s="68"/>
      <c r="Q11" s="68"/>
      <c r="S11" s="52" t="s">
        <v>131</v>
      </c>
      <c r="T11" s="52"/>
      <c r="U11" s="52"/>
      <c r="V11" s="52"/>
      <c r="W11" s="52"/>
      <c r="X11" s="52"/>
    </row>
    <row r="12" spans="2:24" ht="15" customHeight="1" x14ac:dyDescent="0.3">
      <c r="B12" s="88">
        <f>IF(C10=3,C5*L12/100,0)</f>
        <v>0</v>
      </c>
      <c r="C12" s="88">
        <f>IF(C10=2,C6*P12/100,0)</f>
        <v>0</v>
      </c>
      <c r="K12" s="53" t="s">
        <v>106</v>
      </c>
      <c r="L12" s="54">
        <v>50</v>
      </c>
      <c r="M12" s="55" t="s">
        <v>105</v>
      </c>
      <c r="N12" s="27" t="s">
        <v>116</v>
      </c>
      <c r="O12" s="53" t="s">
        <v>103</v>
      </c>
      <c r="P12" s="54">
        <v>5</v>
      </c>
      <c r="Q12" s="56" t="s">
        <v>105</v>
      </c>
      <c r="R12" s="27" t="s">
        <v>116</v>
      </c>
    </row>
    <row r="13" spans="2:24" ht="15" customHeight="1" x14ac:dyDescent="0.3">
      <c r="B13" s="88">
        <f>IF(C10=4,C5*L13/100,0)</f>
        <v>0</v>
      </c>
      <c r="C13" s="88">
        <f>IF(C10=4,C6*P13/100,0)</f>
        <v>0</v>
      </c>
      <c r="D13" s="49"/>
      <c r="E13" s="28"/>
      <c r="F13" s="28"/>
      <c r="G13" s="28"/>
      <c r="H13" s="29"/>
      <c r="K13" s="53" t="s">
        <v>104</v>
      </c>
      <c r="L13" s="54">
        <v>30</v>
      </c>
      <c r="M13" s="55" t="s">
        <v>105</v>
      </c>
      <c r="N13" s="27" t="s">
        <v>116</v>
      </c>
      <c r="O13" s="53" t="s">
        <v>104</v>
      </c>
      <c r="P13" s="54">
        <v>18</v>
      </c>
      <c r="Q13" s="56" t="s">
        <v>105</v>
      </c>
      <c r="R13" s="27" t="s">
        <v>116</v>
      </c>
    </row>
    <row r="14" spans="2:24" ht="15" customHeight="1" x14ac:dyDescent="0.3">
      <c r="B14" s="88">
        <f>IF(C23=5,C5*L14/100,0)</f>
        <v>0</v>
      </c>
      <c r="C14" s="88">
        <f>IF(C23=5,P14,0)</f>
        <v>0</v>
      </c>
      <c r="D14" s="49"/>
      <c r="K14" s="33" t="s">
        <v>107</v>
      </c>
      <c r="L14" s="38">
        <v>10</v>
      </c>
      <c r="M14" s="37" t="s">
        <v>105</v>
      </c>
      <c r="N14" s="27" t="s">
        <v>116</v>
      </c>
      <c r="O14" s="33" t="s">
        <v>107</v>
      </c>
      <c r="P14" s="38">
        <v>18.54</v>
      </c>
      <c r="Q14" s="34" t="s">
        <v>108</v>
      </c>
      <c r="R14" s="27" t="s">
        <v>116</v>
      </c>
    </row>
    <row r="15" spans="2:24" ht="15" customHeight="1" x14ac:dyDescent="0.3">
      <c r="B15" s="92">
        <f>L15</f>
        <v>1</v>
      </c>
      <c r="C15" s="92">
        <f>P15</f>
        <v>1.69</v>
      </c>
      <c r="D15" s="49"/>
      <c r="K15" s="33" t="s">
        <v>109</v>
      </c>
      <c r="L15" s="38">
        <v>1</v>
      </c>
      <c r="M15" s="37" t="s">
        <v>108</v>
      </c>
      <c r="N15" s="27" t="s">
        <v>1</v>
      </c>
      <c r="O15" s="33" t="s">
        <v>109</v>
      </c>
      <c r="P15" s="38">
        <v>1.69</v>
      </c>
      <c r="Q15" s="34" t="s">
        <v>108</v>
      </c>
      <c r="R15" s="27" t="s">
        <v>1</v>
      </c>
    </row>
    <row r="16" spans="2:24" ht="15" customHeight="1" x14ac:dyDescent="0.3">
      <c r="B16" s="88">
        <f>IF(Département=20,L16,0)</f>
        <v>0</v>
      </c>
      <c r="C16" s="88">
        <f>IF(Département=20,P16,0)</f>
        <v>0</v>
      </c>
      <c r="D16" s="49"/>
      <c r="K16" s="33" t="s">
        <v>132</v>
      </c>
      <c r="L16" s="38">
        <v>15</v>
      </c>
      <c r="M16" s="37" t="s">
        <v>108</v>
      </c>
      <c r="N16" s="27" t="s">
        <v>125</v>
      </c>
      <c r="O16" s="33" t="s">
        <v>132</v>
      </c>
      <c r="P16" s="38">
        <v>15</v>
      </c>
      <c r="Q16" s="34" t="s">
        <v>108</v>
      </c>
      <c r="R16" s="27" t="s">
        <v>125</v>
      </c>
    </row>
    <row r="17" spans="1:18" ht="15" customHeight="1" x14ac:dyDescent="0.3">
      <c r="B17" s="92">
        <f>IF(ISERROR(MATCH(Département,'Taxe Urbaine TA'!A1:A4,0)),0,L17)</f>
        <v>0</v>
      </c>
      <c r="C17" s="92">
        <f>IF(ISERROR(MATCH(Département,'Taxe Urbaine TB'!A1:A8,0)),0,P17)</f>
        <v>0</v>
      </c>
      <c r="K17" s="33" t="s">
        <v>110</v>
      </c>
      <c r="L17" s="38">
        <v>6</v>
      </c>
      <c r="M17" s="37" t="s">
        <v>108</v>
      </c>
      <c r="N17" s="27" t="s">
        <v>125</v>
      </c>
      <c r="O17" s="33" t="s">
        <v>110</v>
      </c>
      <c r="P17" s="38">
        <v>5.68</v>
      </c>
      <c r="Q17" s="34" t="s">
        <v>108</v>
      </c>
      <c r="R17" s="27" t="s">
        <v>125</v>
      </c>
    </row>
    <row r="18" spans="1:18" ht="15" customHeight="1" x14ac:dyDescent="0.3">
      <c r="B18" s="88">
        <f ca="1">C5*L18/100</f>
        <v>3.1000319999999992</v>
      </c>
      <c r="C18" s="88">
        <f ca="1">C6*P18/100</f>
        <v>9.1579949999999979</v>
      </c>
      <c r="K18" s="33" t="s">
        <v>111</v>
      </c>
      <c r="L18" s="38">
        <v>5.52</v>
      </c>
      <c r="M18" s="37" t="s">
        <v>105</v>
      </c>
      <c r="N18" s="27" t="s">
        <v>1</v>
      </c>
      <c r="O18" s="33" t="s">
        <v>111</v>
      </c>
      <c r="P18" s="38">
        <v>13.86</v>
      </c>
      <c r="Q18" s="34" t="s">
        <v>105</v>
      </c>
      <c r="R18" s="27" t="s">
        <v>1</v>
      </c>
    </row>
    <row r="19" spans="1:18" ht="15" customHeight="1" x14ac:dyDescent="0.3">
      <c r="A19" s="60" t="s">
        <v>139</v>
      </c>
      <c r="B19" s="89">
        <f>IF(ISERROR(MATCH(Département,'Taxe Saison TA'!A1:A17,0)),0,IF(AND(MONTH(D19)&gt;4,MONTH(D19)&lt;9),C5*L19/100,0))</f>
        <v>0</v>
      </c>
      <c r="C19" s="93">
        <f>P19</f>
        <v>5.79</v>
      </c>
      <c r="D19" s="36">
        <f ca="1">TODAY()+180</f>
        <v>44757</v>
      </c>
      <c r="K19" s="71" t="s">
        <v>133</v>
      </c>
      <c r="L19" s="57">
        <v>20</v>
      </c>
      <c r="M19" s="37" t="s">
        <v>105</v>
      </c>
      <c r="N19" s="27" t="s">
        <v>125</v>
      </c>
      <c r="O19" s="33" t="s">
        <v>112</v>
      </c>
      <c r="P19" s="38">
        <v>5.79</v>
      </c>
      <c r="Q19" s="34" t="s">
        <v>108</v>
      </c>
      <c r="R19" s="27" t="s">
        <v>1</v>
      </c>
    </row>
    <row r="20" spans="1:18" ht="15" customHeight="1" x14ac:dyDescent="0.3">
      <c r="C20" s="88">
        <f>IF(C23=TRUE,P20,0)</f>
        <v>0</v>
      </c>
      <c r="K20" s="71"/>
      <c r="O20" s="33" t="s">
        <v>113</v>
      </c>
      <c r="P20" s="38">
        <v>9.9499999999999993</v>
      </c>
      <c r="Q20" s="34" t="s">
        <v>108</v>
      </c>
      <c r="R20" s="27" t="s">
        <v>116</v>
      </c>
    </row>
    <row r="21" spans="1:18" ht="15" customHeight="1" x14ac:dyDescent="0.3">
      <c r="B21" s="94">
        <f ca="1">SUM(B12:B20)</f>
        <v>4.1000319999999988</v>
      </c>
      <c r="C21" s="94">
        <f ca="1">SUM(C12:C20)</f>
        <v>16.637994999999997</v>
      </c>
      <c r="K21" s="58"/>
    </row>
    <row r="22" spans="1:18" ht="15" customHeight="1" x14ac:dyDescent="0.3">
      <c r="K22" s="65" t="s">
        <v>121</v>
      </c>
      <c r="L22" s="66"/>
      <c r="M22" s="66"/>
      <c r="N22" s="66"/>
      <c r="O22" s="66"/>
      <c r="P22" s="66"/>
      <c r="Q22" s="67"/>
    </row>
    <row r="23" spans="1:18" x14ac:dyDescent="0.3">
      <c r="B23" s="88" t="s">
        <v>113</v>
      </c>
      <c r="C23" s="91" t="b">
        <v>0</v>
      </c>
    </row>
    <row r="24" spans="1:18" x14ac:dyDescent="0.3">
      <c r="B24" s="88" t="s">
        <v>142</v>
      </c>
      <c r="C24" s="88" t="b">
        <v>1</v>
      </c>
      <c r="D24" s="51" t="s">
        <v>126</v>
      </c>
    </row>
    <row r="25" spans="1:18" x14ac:dyDescent="0.3">
      <c r="D25" s="51" t="s">
        <v>127</v>
      </c>
    </row>
    <row r="26" spans="1:18" x14ac:dyDescent="0.3">
      <c r="D26" s="51" t="s">
        <v>128</v>
      </c>
    </row>
    <row r="27" spans="1:18" x14ac:dyDescent="0.3">
      <c r="D27" s="51" t="s">
        <v>129</v>
      </c>
    </row>
    <row r="28" spans="1:18" x14ac:dyDescent="0.3">
      <c r="D28" s="51" t="s">
        <v>130</v>
      </c>
    </row>
    <row r="29" spans="1:18" x14ac:dyDescent="0.3">
      <c r="D29" s="51" t="s">
        <v>135</v>
      </c>
    </row>
    <row r="30" spans="1:18" x14ac:dyDescent="0.3">
      <c r="D30" s="59" t="s">
        <v>136</v>
      </c>
    </row>
    <row r="31" spans="1:18" x14ac:dyDescent="0.3">
      <c r="D31" s="51" t="s">
        <v>137</v>
      </c>
    </row>
    <row r="32" spans="1:18" x14ac:dyDescent="0.3">
      <c r="D32" s="51" t="s">
        <v>138</v>
      </c>
    </row>
    <row r="33" spans="4:4" x14ac:dyDescent="0.3">
      <c r="D33" s="51"/>
    </row>
    <row r="34" spans="4:4" x14ac:dyDescent="0.3">
      <c r="D34" s="51"/>
    </row>
    <row r="35" spans="4:4" x14ac:dyDescent="0.3">
      <c r="D35" s="51"/>
    </row>
    <row r="36" spans="4:4" x14ac:dyDescent="0.3">
      <c r="D36" s="51"/>
    </row>
  </sheetData>
  <mergeCells count="5">
    <mergeCell ref="G5:H5"/>
    <mergeCell ref="K11:M11"/>
    <mergeCell ref="O11:Q11"/>
    <mergeCell ref="K19:K20"/>
    <mergeCell ref="K22:Q22"/>
  </mergeCells>
  <dataValidations count="1">
    <dataValidation type="list" allowBlank="1" showInputMessage="1" showErrorMessage="1" sqref="F5 IP5 SL5 ACH5 AMD5 AVZ5 BFV5 BPR5 BZN5 CJJ5 CTF5 DDB5 DMX5 DWT5 EGP5 EQL5 FAH5 FKD5 FTZ5 GDV5 GNR5 GXN5 HHJ5 HRF5 IBB5 IKX5 IUT5 JEP5 JOL5 JYH5 KID5 KRZ5 LBV5 LLR5 LVN5 MFJ5 MPF5 MZB5 NIX5 NST5 OCP5 OML5 OWH5 PGD5 PPZ5 PZV5 QJR5 QTN5 RDJ5 RNF5 RXB5 SGX5 SQT5 TAP5 TKL5 TUH5 UED5 UNZ5 UXV5 VHR5 VRN5 WBJ5 WLF5 WVB5 F65536 IP65538 SL65538 ACH65538 AMD65538 AVZ65538 BFV65538 BPR65538 BZN65538 CJJ65538 CTF65538 DDB65538 DMX65538 DWT65538 EGP65538 EQL65538 FAH65538 FKD65538 FTZ65538 GDV65538 GNR65538 GXN65538 HHJ65538 HRF65538 IBB65538 IKX65538 IUT65538 JEP65538 JOL65538 JYH65538 KID65538 KRZ65538 LBV65538 LLR65538 LVN65538 MFJ65538 MPF65538 MZB65538 NIX65538 NST65538 OCP65538 OML65538 OWH65538 PGD65538 PPZ65538 PZV65538 QJR65538 QTN65538 RDJ65538 RNF65538 RXB65538 SGX65538 SQT65538 TAP65538 TKL65538 TUH65538 UED65538 UNZ65538 UXV65538 VHR65538 VRN65538 WBJ65538 WLF65538 WVB65538 F131072 IP131074 SL131074 ACH131074 AMD131074 AVZ131074 BFV131074 BPR131074 BZN131074 CJJ131074 CTF131074 DDB131074 DMX131074 DWT131074 EGP131074 EQL131074 FAH131074 FKD131074 FTZ131074 GDV131074 GNR131074 GXN131074 HHJ131074 HRF131074 IBB131074 IKX131074 IUT131074 JEP131074 JOL131074 JYH131074 KID131074 KRZ131074 LBV131074 LLR131074 LVN131074 MFJ131074 MPF131074 MZB131074 NIX131074 NST131074 OCP131074 OML131074 OWH131074 PGD131074 PPZ131074 PZV131074 QJR131074 QTN131074 RDJ131074 RNF131074 RXB131074 SGX131074 SQT131074 TAP131074 TKL131074 TUH131074 UED131074 UNZ131074 UXV131074 VHR131074 VRN131074 WBJ131074 WLF131074 WVB131074 F196608 IP196610 SL196610 ACH196610 AMD196610 AVZ196610 BFV196610 BPR196610 BZN196610 CJJ196610 CTF196610 DDB196610 DMX196610 DWT196610 EGP196610 EQL196610 FAH196610 FKD196610 FTZ196610 GDV196610 GNR196610 GXN196610 HHJ196610 HRF196610 IBB196610 IKX196610 IUT196610 JEP196610 JOL196610 JYH196610 KID196610 KRZ196610 LBV196610 LLR196610 LVN196610 MFJ196610 MPF196610 MZB196610 NIX196610 NST196610 OCP196610 OML196610 OWH196610 PGD196610 PPZ196610 PZV196610 QJR196610 QTN196610 RDJ196610 RNF196610 RXB196610 SGX196610 SQT196610 TAP196610 TKL196610 TUH196610 UED196610 UNZ196610 UXV196610 VHR196610 VRN196610 WBJ196610 WLF196610 WVB196610 F262144 IP262146 SL262146 ACH262146 AMD262146 AVZ262146 BFV262146 BPR262146 BZN262146 CJJ262146 CTF262146 DDB262146 DMX262146 DWT262146 EGP262146 EQL262146 FAH262146 FKD262146 FTZ262146 GDV262146 GNR262146 GXN262146 HHJ262146 HRF262146 IBB262146 IKX262146 IUT262146 JEP262146 JOL262146 JYH262146 KID262146 KRZ262146 LBV262146 LLR262146 LVN262146 MFJ262146 MPF262146 MZB262146 NIX262146 NST262146 OCP262146 OML262146 OWH262146 PGD262146 PPZ262146 PZV262146 QJR262146 QTN262146 RDJ262146 RNF262146 RXB262146 SGX262146 SQT262146 TAP262146 TKL262146 TUH262146 UED262146 UNZ262146 UXV262146 VHR262146 VRN262146 WBJ262146 WLF262146 WVB262146 F327680 IP327682 SL327682 ACH327682 AMD327682 AVZ327682 BFV327682 BPR327682 BZN327682 CJJ327682 CTF327682 DDB327682 DMX327682 DWT327682 EGP327682 EQL327682 FAH327682 FKD327682 FTZ327682 GDV327682 GNR327682 GXN327682 HHJ327682 HRF327682 IBB327682 IKX327682 IUT327682 JEP327682 JOL327682 JYH327682 KID327682 KRZ327682 LBV327682 LLR327682 LVN327682 MFJ327682 MPF327682 MZB327682 NIX327682 NST327682 OCP327682 OML327682 OWH327682 PGD327682 PPZ327682 PZV327682 QJR327682 QTN327682 RDJ327682 RNF327682 RXB327682 SGX327682 SQT327682 TAP327682 TKL327682 TUH327682 UED327682 UNZ327682 UXV327682 VHR327682 VRN327682 WBJ327682 WLF327682 WVB327682 F393216 IP393218 SL393218 ACH393218 AMD393218 AVZ393218 BFV393218 BPR393218 BZN393218 CJJ393218 CTF393218 DDB393218 DMX393218 DWT393218 EGP393218 EQL393218 FAH393218 FKD393218 FTZ393218 GDV393218 GNR393218 GXN393218 HHJ393218 HRF393218 IBB393218 IKX393218 IUT393218 JEP393218 JOL393218 JYH393218 KID393218 KRZ393218 LBV393218 LLR393218 LVN393218 MFJ393218 MPF393218 MZB393218 NIX393218 NST393218 OCP393218 OML393218 OWH393218 PGD393218 PPZ393218 PZV393218 QJR393218 QTN393218 RDJ393218 RNF393218 RXB393218 SGX393218 SQT393218 TAP393218 TKL393218 TUH393218 UED393218 UNZ393218 UXV393218 VHR393218 VRN393218 WBJ393218 WLF393218 WVB393218 F458752 IP458754 SL458754 ACH458754 AMD458754 AVZ458754 BFV458754 BPR458754 BZN458754 CJJ458754 CTF458754 DDB458754 DMX458754 DWT458754 EGP458754 EQL458754 FAH458754 FKD458754 FTZ458754 GDV458754 GNR458754 GXN458754 HHJ458754 HRF458754 IBB458754 IKX458754 IUT458754 JEP458754 JOL458754 JYH458754 KID458754 KRZ458754 LBV458754 LLR458754 LVN458754 MFJ458754 MPF458754 MZB458754 NIX458754 NST458754 OCP458754 OML458754 OWH458754 PGD458754 PPZ458754 PZV458754 QJR458754 QTN458754 RDJ458754 RNF458754 RXB458754 SGX458754 SQT458754 TAP458754 TKL458754 TUH458754 UED458754 UNZ458754 UXV458754 VHR458754 VRN458754 WBJ458754 WLF458754 WVB458754 F524288 IP524290 SL524290 ACH524290 AMD524290 AVZ524290 BFV524290 BPR524290 BZN524290 CJJ524290 CTF524290 DDB524290 DMX524290 DWT524290 EGP524290 EQL524290 FAH524290 FKD524290 FTZ524290 GDV524290 GNR524290 GXN524290 HHJ524290 HRF524290 IBB524290 IKX524290 IUT524290 JEP524290 JOL524290 JYH524290 KID524290 KRZ524290 LBV524290 LLR524290 LVN524290 MFJ524290 MPF524290 MZB524290 NIX524290 NST524290 OCP524290 OML524290 OWH524290 PGD524290 PPZ524290 PZV524290 QJR524290 QTN524290 RDJ524290 RNF524290 RXB524290 SGX524290 SQT524290 TAP524290 TKL524290 TUH524290 UED524290 UNZ524290 UXV524290 VHR524290 VRN524290 WBJ524290 WLF524290 WVB524290 F589824 IP589826 SL589826 ACH589826 AMD589826 AVZ589826 BFV589826 BPR589826 BZN589826 CJJ589826 CTF589826 DDB589826 DMX589826 DWT589826 EGP589826 EQL589826 FAH589826 FKD589826 FTZ589826 GDV589826 GNR589826 GXN589826 HHJ589826 HRF589826 IBB589826 IKX589826 IUT589826 JEP589826 JOL589826 JYH589826 KID589826 KRZ589826 LBV589826 LLR589826 LVN589826 MFJ589826 MPF589826 MZB589826 NIX589826 NST589826 OCP589826 OML589826 OWH589826 PGD589826 PPZ589826 PZV589826 QJR589826 QTN589826 RDJ589826 RNF589826 RXB589826 SGX589826 SQT589826 TAP589826 TKL589826 TUH589826 UED589826 UNZ589826 UXV589826 VHR589826 VRN589826 WBJ589826 WLF589826 WVB589826 F655360 IP655362 SL655362 ACH655362 AMD655362 AVZ655362 BFV655362 BPR655362 BZN655362 CJJ655362 CTF655362 DDB655362 DMX655362 DWT655362 EGP655362 EQL655362 FAH655362 FKD655362 FTZ655362 GDV655362 GNR655362 GXN655362 HHJ655362 HRF655362 IBB655362 IKX655362 IUT655362 JEP655362 JOL655362 JYH655362 KID655362 KRZ655362 LBV655362 LLR655362 LVN655362 MFJ655362 MPF655362 MZB655362 NIX655362 NST655362 OCP655362 OML655362 OWH655362 PGD655362 PPZ655362 PZV655362 QJR655362 QTN655362 RDJ655362 RNF655362 RXB655362 SGX655362 SQT655362 TAP655362 TKL655362 TUH655362 UED655362 UNZ655362 UXV655362 VHR655362 VRN655362 WBJ655362 WLF655362 WVB655362 F720896 IP720898 SL720898 ACH720898 AMD720898 AVZ720898 BFV720898 BPR720898 BZN720898 CJJ720898 CTF720898 DDB720898 DMX720898 DWT720898 EGP720898 EQL720898 FAH720898 FKD720898 FTZ720898 GDV720898 GNR720898 GXN720898 HHJ720898 HRF720898 IBB720898 IKX720898 IUT720898 JEP720898 JOL720898 JYH720898 KID720898 KRZ720898 LBV720898 LLR720898 LVN720898 MFJ720898 MPF720898 MZB720898 NIX720898 NST720898 OCP720898 OML720898 OWH720898 PGD720898 PPZ720898 PZV720898 QJR720898 QTN720898 RDJ720898 RNF720898 RXB720898 SGX720898 SQT720898 TAP720898 TKL720898 TUH720898 UED720898 UNZ720898 UXV720898 VHR720898 VRN720898 WBJ720898 WLF720898 WVB720898 F786432 IP786434 SL786434 ACH786434 AMD786434 AVZ786434 BFV786434 BPR786434 BZN786434 CJJ786434 CTF786434 DDB786434 DMX786434 DWT786434 EGP786434 EQL786434 FAH786434 FKD786434 FTZ786434 GDV786434 GNR786434 GXN786434 HHJ786434 HRF786434 IBB786434 IKX786434 IUT786434 JEP786434 JOL786434 JYH786434 KID786434 KRZ786434 LBV786434 LLR786434 LVN786434 MFJ786434 MPF786434 MZB786434 NIX786434 NST786434 OCP786434 OML786434 OWH786434 PGD786434 PPZ786434 PZV786434 QJR786434 QTN786434 RDJ786434 RNF786434 RXB786434 SGX786434 SQT786434 TAP786434 TKL786434 TUH786434 UED786434 UNZ786434 UXV786434 VHR786434 VRN786434 WBJ786434 WLF786434 WVB786434 F851968 IP851970 SL851970 ACH851970 AMD851970 AVZ851970 BFV851970 BPR851970 BZN851970 CJJ851970 CTF851970 DDB851970 DMX851970 DWT851970 EGP851970 EQL851970 FAH851970 FKD851970 FTZ851970 GDV851970 GNR851970 GXN851970 HHJ851970 HRF851970 IBB851970 IKX851970 IUT851970 JEP851970 JOL851970 JYH851970 KID851970 KRZ851970 LBV851970 LLR851970 LVN851970 MFJ851970 MPF851970 MZB851970 NIX851970 NST851970 OCP851970 OML851970 OWH851970 PGD851970 PPZ851970 PZV851970 QJR851970 QTN851970 RDJ851970 RNF851970 RXB851970 SGX851970 SQT851970 TAP851970 TKL851970 TUH851970 UED851970 UNZ851970 UXV851970 VHR851970 VRN851970 WBJ851970 WLF851970 WVB851970 F917504 IP917506 SL917506 ACH917506 AMD917506 AVZ917506 BFV917506 BPR917506 BZN917506 CJJ917506 CTF917506 DDB917506 DMX917506 DWT917506 EGP917506 EQL917506 FAH917506 FKD917506 FTZ917506 GDV917506 GNR917506 GXN917506 HHJ917506 HRF917506 IBB917506 IKX917506 IUT917506 JEP917506 JOL917506 JYH917506 KID917506 KRZ917506 LBV917506 LLR917506 LVN917506 MFJ917506 MPF917506 MZB917506 NIX917506 NST917506 OCP917506 OML917506 OWH917506 PGD917506 PPZ917506 PZV917506 QJR917506 QTN917506 RDJ917506 RNF917506 RXB917506 SGX917506 SQT917506 TAP917506 TKL917506 TUH917506 UED917506 UNZ917506 UXV917506 VHR917506 VRN917506 WBJ917506 WLF917506 WVB917506 F983040 IP983042 SL983042 ACH983042 AMD983042 AVZ983042 BFV983042 BPR983042 BZN983042 CJJ983042 CTF983042 DDB983042 DMX983042 DWT983042 EGP983042 EQL983042 FAH983042 FKD983042 FTZ983042 GDV983042 GNR983042 GXN983042 HHJ983042 HRF983042 IBB983042 IKX983042 IUT983042 JEP983042 JOL983042 JYH983042 KID983042 KRZ983042 LBV983042 LLR983042 LVN983042 MFJ983042 MPF983042 MZB983042 NIX983042 NST983042 OCP983042 OML983042 OWH983042 PGD983042 PPZ983042 PZV983042 QJR983042 QTN983042 RDJ983042 RNF983042 RXB983042 SGX983042 SQT983042 TAP983042 TKL983042 TUH983042 UED983042 UNZ983042 UXV983042 VHR983042 VRN983042 WBJ983042 WLF983042 WVB983042" xr:uid="{0A70A69F-4D9C-4E33-B9EC-7523C94FF032}">
      <formula1>num</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13317" r:id="rId4" name="Label1">
          <controlPr defaultSize="0" autoLine="0" autoPict="0" r:id="rId5">
            <anchor moveWithCells="1">
              <from>
                <xdr:col>3</xdr:col>
                <xdr:colOff>228600</xdr:colOff>
                <xdr:row>2</xdr:row>
                <xdr:rowOff>106680</xdr:rowOff>
              </from>
              <to>
                <xdr:col>10</xdr:col>
                <xdr:colOff>609600</xdr:colOff>
                <xdr:row>2</xdr:row>
                <xdr:rowOff>350520</xdr:rowOff>
              </to>
            </anchor>
          </controlPr>
        </control>
      </mc:Choice>
      <mc:Fallback>
        <control shapeId="13317" r:id="rId4" name="Label1"/>
      </mc:Fallback>
    </mc:AlternateContent>
    <mc:AlternateContent xmlns:mc="http://schemas.openxmlformats.org/markup-compatibility/2006">
      <mc:Choice Requires="x14">
        <control shapeId="13316" r:id="rId6" name="CommandButtonCalculer">
          <controlPr defaultSize="0" autoLine="0" autoPict="0" r:id="rId7">
            <anchor moveWithCells="1">
              <from>
                <xdr:col>7</xdr:col>
                <xdr:colOff>266700</xdr:colOff>
                <xdr:row>8</xdr:row>
                <xdr:rowOff>144780</xdr:rowOff>
              </from>
              <to>
                <xdr:col>9</xdr:col>
                <xdr:colOff>175260</xdr:colOff>
                <xdr:row>10</xdr:row>
                <xdr:rowOff>144780</xdr:rowOff>
              </to>
            </anchor>
          </controlPr>
        </control>
      </mc:Choice>
      <mc:Fallback>
        <control shapeId="13316" r:id="rId6" name="CommandButtonCalculer"/>
      </mc:Fallback>
    </mc:AlternateContent>
    <mc:AlternateContent xmlns:mc="http://schemas.openxmlformats.org/markup-compatibility/2006">
      <mc:Choice Requires="x14">
        <control shapeId="13315" r:id="rId8" name="CommandButtonReset">
          <controlPr defaultSize="0" autoLine="0" autoPict="0" r:id="rId9">
            <anchor moveWithCells="1">
              <from>
                <xdr:col>7</xdr:col>
                <xdr:colOff>259080</xdr:colOff>
                <xdr:row>12</xdr:row>
                <xdr:rowOff>0</xdr:rowOff>
              </from>
              <to>
                <xdr:col>9</xdr:col>
                <xdr:colOff>160020</xdr:colOff>
                <xdr:row>14</xdr:row>
                <xdr:rowOff>0</xdr:rowOff>
              </to>
            </anchor>
          </controlPr>
        </control>
      </mc:Choice>
      <mc:Fallback>
        <control shapeId="13315" r:id="rId8" name="CommandButtonReset"/>
      </mc:Fallback>
    </mc:AlternateContent>
    <mc:AlternateContent xmlns:mc="http://schemas.openxmlformats.org/markup-compatibility/2006">
      <mc:Choice Requires="x14">
        <control shapeId="13318" r:id="rId10" name="Option Button 6">
          <controlPr defaultSize="0" autoFill="0" autoLine="0" autoPict="0">
            <anchor moveWithCells="1">
              <from>
                <xdr:col>5</xdr:col>
                <xdr:colOff>251460</xdr:colOff>
                <xdr:row>8</xdr:row>
                <xdr:rowOff>45720</xdr:rowOff>
              </from>
              <to>
                <xdr:col>7</xdr:col>
                <xdr:colOff>129540</xdr:colOff>
                <xdr:row>9</xdr:row>
                <xdr:rowOff>76200</xdr:rowOff>
              </to>
            </anchor>
          </controlPr>
        </control>
      </mc:Choice>
    </mc:AlternateContent>
    <mc:AlternateContent xmlns:mc="http://schemas.openxmlformats.org/markup-compatibility/2006">
      <mc:Choice Requires="x14">
        <control shapeId="13319" r:id="rId11" name="Option Button 7">
          <controlPr defaultSize="0" autoFill="0" autoLine="0" autoPict="0">
            <anchor moveWithCells="1">
              <from>
                <xdr:col>5</xdr:col>
                <xdr:colOff>251460</xdr:colOff>
                <xdr:row>10</xdr:row>
                <xdr:rowOff>45720</xdr:rowOff>
              </from>
              <to>
                <xdr:col>7</xdr:col>
                <xdr:colOff>129540</xdr:colOff>
                <xdr:row>11</xdr:row>
                <xdr:rowOff>76200</xdr:rowOff>
              </to>
            </anchor>
          </controlPr>
        </control>
      </mc:Choice>
    </mc:AlternateContent>
    <mc:AlternateContent xmlns:mc="http://schemas.openxmlformats.org/markup-compatibility/2006">
      <mc:Choice Requires="x14">
        <control shapeId="13320" r:id="rId12" name="Option Button 8">
          <controlPr defaultSize="0" autoFill="0" autoLine="0" autoPict="0">
            <anchor moveWithCells="1">
              <from>
                <xdr:col>5</xdr:col>
                <xdr:colOff>251460</xdr:colOff>
                <xdr:row>12</xdr:row>
                <xdr:rowOff>45720</xdr:rowOff>
              </from>
              <to>
                <xdr:col>7</xdr:col>
                <xdr:colOff>129540</xdr:colOff>
                <xdr:row>13</xdr:row>
                <xdr:rowOff>76200</xdr:rowOff>
              </to>
            </anchor>
          </controlPr>
        </control>
      </mc:Choice>
    </mc:AlternateContent>
    <mc:AlternateContent xmlns:mc="http://schemas.openxmlformats.org/markup-compatibility/2006">
      <mc:Choice Requires="x14">
        <control shapeId="13321" r:id="rId13" name="Option Button 9">
          <controlPr defaultSize="0" autoFill="0" autoLine="0" autoPict="0">
            <anchor moveWithCells="1">
              <from>
                <xdr:col>5</xdr:col>
                <xdr:colOff>251460</xdr:colOff>
                <xdr:row>14</xdr:row>
                <xdr:rowOff>45720</xdr:rowOff>
              </from>
              <to>
                <xdr:col>7</xdr:col>
                <xdr:colOff>129540</xdr:colOff>
                <xdr:row>15</xdr:row>
                <xdr:rowOff>76200</xdr:rowOff>
              </to>
            </anchor>
          </controlPr>
        </control>
      </mc:Choice>
    </mc:AlternateContent>
    <mc:AlternateContent xmlns:mc="http://schemas.openxmlformats.org/markup-compatibility/2006">
      <mc:Choice Requires="x14">
        <control shapeId="13327" r:id="rId14" name="Check Box 15">
          <controlPr defaultSize="0" autoFill="0" autoLine="0" autoPict="0">
            <anchor moveWithCells="1">
              <from>
                <xdr:col>3</xdr:col>
                <xdr:colOff>297180</xdr:colOff>
                <xdr:row>8</xdr:row>
                <xdr:rowOff>160020</xdr:rowOff>
              </from>
              <to>
                <xdr:col>4</xdr:col>
                <xdr:colOff>647700</xdr:colOff>
                <xdr:row>10</xdr:row>
                <xdr:rowOff>0</xdr:rowOff>
              </to>
            </anchor>
          </controlPr>
        </control>
      </mc:Choice>
    </mc:AlternateContent>
    <mc:AlternateContent xmlns:mc="http://schemas.openxmlformats.org/markup-compatibility/2006">
      <mc:Choice Requires="x14">
        <control shapeId="13329" r:id="rId15" name="Check Box 17">
          <controlPr defaultSize="0" autoFill="0" autoLine="0" autoPict="0">
            <anchor moveWithCells="1">
              <from>
                <xdr:col>3</xdr:col>
                <xdr:colOff>289560</xdr:colOff>
                <xdr:row>10</xdr:row>
                <xdr:rowOff>30480</xdr:rowOff>
              </from>
              <to>
                <xdr:col>4</xdr:col>
                <xdr:colOff>464820</xdr:colOff>
                <xdr:row>11</xdr:row>
                <xdr:rowOff>53340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A1:V102"/>
  <sheetViews>
    <sheetView workbookViewId="0">
      <selection activeCell="A2" sqref="A2:B3"/>
    </sheetView>
  </sheetViews>
  <sheetFormatPr baseColWidth="10" defaultColWidth="11.44140625" defaultRowHeight="14.4" x14ac:dyDescent="0.3"/>
  <cols>
    <col min="1" max="1" width="7.33203125" style="1" customWidth="1"/>
    <col min="2" max="9" width="7.44140625" style="1" customWidth="1"/>
    <col min="10" max="18" width="7.5546875" style="1" customWidth="1"/>
    <col min="19" max="16384" width="11.44140625" style="1"/>
  </cols>
  <sheetData>
    <row r="1" spans="1:22" ht="18" customHeight="1" x14ac:dyDescent="0.3">
      <c r="D1" s="12"/>
      <c r="E1" s="12"/>
      <c r="F1" s="12"/>
      <c r="G1" s="12"/>
      <c r="H1" s="12"/>
      <c r="I1" s="13"/>
      <c r="J1" s="13"/>
      <c r="K1" s="12"/>
      <c r="L1" s="12"/>
      <c r="M1" s="12"/>
      <c r="N1" s="12"/>
      <c r="O1" s="11"/>
      <c r="P1" s="11"/>
      <c r="Q1" s="11"/>
    </row>
    <row r="2" spans="1:22" ht="15.75" customHeight="1" x14ac:dyDescent="0.3">
      <c r="A2" s="73" t="s">
        <v>117</v>
      </c>
      <c r="B2" s="74"/>
      <c r="C2" s="14"/>
      <c r="D2" s="12"/>
      <c r="E2" s="12"/>
      <c r="F2" s="12"/>
      <c r="G2" s="12"/>
      <c r="H2" s="12"/>
      <c r="I2" s="13"/>
      <c r="J2" s="13"/>
      <c r="K2" s="12"/>
      <c r="L2" s="12"/>
      <c r="M2" s="12"/>
      <c r="N2" s="12"/>
      <c r="O2" s="11"/>
      <c r="P2" s="11"/>
      <c r="Q2" s="11"/>
    </row>
    <row r="3" spans="1:22" x14ac:dyDescent="0.3">
      <c r="A3" s="75" t="s">
        <v>118</v>
      </c>
      <c r="B3" s="76"/>
      <c r="C3" s="10"/>
      <c r="D3" s="10"/>
      <c r="E3" s="10"/>
      <c r="F3" s="10"/>
      <c r="G3" s="10"/>
      <c r="H3" s="72"/>
      <c r="I3" s="72"/>
      <c r="J3" s="10"/>
      <c r="K3" s="9"/>
      <c r="L3" s="9"/>
    </row>
    <row r="4" spans="1:22" x14ac:dyDescent="0.3">
      <c r="A4" s="8"/>
      <c r="B4" s="7">
        <v>0.1</v>
      </c>
      <c r="C4" s="7">
        <v>6.1</v>
      </c>
      <c r="D4" s="7">
        <v>29.1</v>
      </c>
      <c r="E4" s="7">
        <v>39.1</v>
      </c>
      <c r="F4" s="7">
        <v>49.1</v>
      </c>
      <c r="G4" s="7">
        <v>59.1</v>
      </c>
      <c r="H4" s="7">
        <v>69.099999999999994</v>
      </c>
      <c r="I4" s="7">
        <v>79.099999999999994</v>
      </c>
      <c r="J4" s="7">
        <v>89.1</v>
      </c>
      <c r="K4" s="7">
        <v>100.1</v>
      </c>
      <c r="L4" s="7">
        <v>150.1</v>
      </c>
      <c r="M4" s="7">
        <v>200.1</v>
      </c>
      <c r="N4" s="7">
        <v>300.10000000000002</v>
      </c>
      <c r="O4" s="7">
        <v>400.1</v>
      </c>
      <c r="P4" s="7">
        <v>500.1</v>
      </c>
      <c r="Q4" s="7">
        <v>700.1</v>
      </c>
      <c r="R4" s="7">
        <v>1000.1</v>
      </c>
    </row>
    <row r="5" spans="1:22" x14ac:dyDescent="0.3">
      <c r="A5" s="8"/>
      <c r="B5" s="7">
        <v>6</v>
      </c>
      <c r="C5" s="7">
        <v>29</v>
      </c>
      <c r="D5" s="7">
        <v>39</v>
      </c>
      <c r="E5" s="7">
        <v>49</v>
      </c>
      <c r="F5" s="7">
        <v>59</v>
      </c>
      <c r="G5" s="7">
        <v>69</v>
      </c>
      <c r="H5" s="7">
        <v>79</v>
      </c>
      <c r="I5" s="7">
        <v>89</v>
      </c>
      <c r="J5" s="7">
        <v>100</v>
      </c>
      <c r="K5" s="7">
        <v>150</v>
      </c>
      <c r="L5" s="7">
        <v>200</v>
      </c>
      <c r="M5" s="7">
        <v>300</v>
      </c>
      <c r="N5" s="7">
        <v>400</v>
      </c>
      <c r="O5" s="7">
        <v>500</v>
      </c>
      <c r="P5" s="7">
        <v>700</v>
      </c>
      <c r="Q5" s="7">
        <v>1000</v>
      </c>
      <c r="R5" s="7">
        <v>1500</v>
      </c>
    </row>
    <row r="6" spans="1:22" ht="30.75" customHeight="1" x14ac:dyDescent="0.3">
      <c r="A6" s="4" t="s">
        <v>2</v>
      </c>
      <c r="B6" s="7" t="s">
        <v>1</v>
      </c>
      <c r="C6" s="7" t="s">
        <v>1</v>
      </c>
      <c r="D6" s="7" t="s">
        <v>1</v>
      </c>
      <c r="E6" s="7" t="s">
        <v>1</v>
      </c>
      <c r="F6" s="7" t="s">
        <v>1</v>
      </c>
      <c r="G6" s="7" t="s">
        <v>1</v>
      </c>
      <c r="H6" s="7" t="s">
        <v>1</v>
      </c>
      <c r="I6" s="7" t="s">
        <v>1</v>
      </c>
      <c r="J6" s="7" t="s">
        <v>1</v>
      </c>
      <c r="K6" s="6" t="s">
        <v>0</v>
      </c>
      <c r="L6" s="6" t="s">
        <v>0</v>
      </c>
      <c r="M6" s="6" t="s">
        <v>0</v>
      </c>
      <c r="N6" s="6" t="s">
        <v>0</v>
      </c>
      <c r="O6" s="6" t="s">
        <v>0</v>
      </c>
      <c r="P6" s="6" t="s">
        <v>0</v>
      </c>
      <c r="Q6" s="6" t="s">
        <v>0</v>
      </c>
      <c r="R6" s="6" t="s">
        <v>0</v>
      </c>
    </row>
    <row r="7" spans="1:22" x14ac:dyDescent="0.3">
      <c r="A7" s="4">
        <v>1</v>
      </c>
      <c r="B7" s="3">
        <v>22</v>
      </c>
      <c r="C7" s="2">
        <f>IF(MIN('TA Classic'!E5,'TB Classic'!E5)=0,"",MIN('TA Classic'!E5,'TB Classic'!E5))</f>
        <v>18.100000000000001</v>
      </c>
      <c r="D7" s="2">
        <f>IF(MIN('TA Classic'!F5,'TB Classic'!F5)=0,"",MIN('TA Classic'!F5,'TB Classic'!F5))</f>
        <v>20.34</v>
      </c>
      <c r="E7" s="2">
        <f>IF(MIN('TA Classic'!G5,'TB Classic'!G5)=0,"",MIN('TA Classic'!G5,'TB Classic'!G5))</f>
        <v>21.15</v>
      </c>
      <c r="F7" s="2">
        <f>IF(MIN('TA Classic'!H5,'TB Classic'!H5)=0,"",MIN('TA Classic'!H5,'TB Classic'!H5))</f>
        <v>21.96</v>
      </c>
      <c r="G7" s="2">
        <f>IF(MIN('TA Classic'!I5,'TB Classic'!I5)=0,"",MIN('TA Classic'!I5,'TB Classic'!I5))</f>
        <v>23.3</v>
      </c>
      <c r="H7" s="2">
        <f>IF(MIN('TA Classic'!J5,'TB Classic'!J5)=0,"",MIN('TA Classic'!J5,'TB Classic'!J5))</f>
        <v>24.14</v>
      </c>
      <c r="I7" s="2">
        <f>IF(MIN('TA Classic'!K5,'TB Classic'!K5)=0,"",MIN('TA Classic'!K5,'TB Classic'!K5))</f>
        <v>24.97</v>
      </c>
      <c r="J7" s="2">
        <f>IF(MIN('TA Classic'!L5,'TB Classic'!L5)=0,"",MIN('TA Classic'!L5,'TB Classic'!L5))</f>
        <v>25.8</v>
      </c>
      <c r="K7" s="2">
        <f>IF(MIN('TA Classic'!M5,'TB Classic'!M5)=0,"",MIN('TA Classic'!M5,'TB Classic'!M5))</f>
        <v>24.5</v>
      </c>
      <c r="L7" s="2">
        <f>IF(MIN('TA Classic'!N5,'TB Classic'!N5)=0,"",MIN('TA Classic'!N5,'TB Classic'!N5))</f>
        <v>24.5</v>
      </c>
      <c r="M7" s="2">
        <f>IF(MIN('TA Classic'!O5,'TB Classic'!O5)=0,"",MIN('TA Classic'!O5,'TB Classic'!O5))</f>
        <v>24.5</v>
      </c>
      <c r="N7" s="2">
        <f>IF(MIN('TA Classic'!P5,'TB Classic'!P5)=0,"",MIN('TA Classic'!P5,'TB Classic'!P5))</f>
        <v>17.39</v>
      </c>
      <c r="O7" s="2">
        <f>IF(MIN('TA Classic'!Q5,'TB Classic'!Q5)=0,"",MIN('TA Classic'!Q5,'TB Classic'!Q5))</f>
        <v>14.27</v>
      </c>
      <c r="P7" s="2">
        <f>IF(MIN('TA Classic'!R5,'TB Classic'!R5)=0,"",MIN('TA Classic'!R5,'TB Classic'!R5))</f>
        <v>13.05</v>
      </c>
      <c r="Q7" s="2">
        <f>IF(MIN('TA Classic'!S5,'TB Classic'!S5)=0,"",MIN('TA Classic'!S5,'TB Classic'!S5))</f>
        <v>11.85</v>
      </c>
      <c r="R7" s="2">
        <f>IF(MIN('TA Classic'!T5,'TB Classic'!T5)=0,"",MIN('TA Classic'!T5,'TB Classic'!T5))</f>
        <v>11.37</v>
      </c>
      <c r="V7" s="5"/>
    </row>
    <row r="8" spans="1:22" x14ac:dyDescent="0.3">
      <c r="A8" s="4">
        <v>2</v>
      </c>
      <c r="B8" s="3">
        <v>22</v>
      </c>
      <c r="C8" s="2">
        <f>IF(MIN('TA Classic'!E6,'TB Classic'!E6)=0,"",MIN('TA Classic'!E6,'TB Classic'!E6))</f>
        <v>20.182400000000001</v>
      </c>
      <c r="D8" s="2">
        <f>IF(MIN('TA Classic'!F6,'TB Classic'!F6)=0,"",MIN('TA Classic'!F6,'TB Classic'!F6))</f>
        <v>27.6172</v>
      </c>
      <c r="E8" s="2">
        <f>IF(MIN('TA Classic'!G6,'TB Classic'!G6)=0,"",MIN('TA Classic'!G6,'TB Classic'!G6))</f>
        <v>29.3355</v>
      </c>
      <c r="F8" s="2">
        <f>IF(MIN('TA Classic'!H6,'TB Classic'!H6)=0,"",MIN('TA Classic'!H6,'TB Classic'!H6))</f>
        <v>32.1464</v>
      </c>
      <c r="G8" s="2">
        <f>IF(MIN('TA Classic'!I6,'TB Classic'!I6)=0,"",MIN('TA Classic'!I6,'TB Classic'!I6))</f>
        <v>34.030499999999996</v>
      </c>
      <c r="H8" s="2">
        <f>IF(MIN('TA Classic'!J6,'TB Classic'!J6)=0,"",MIN('TA Classic'!J6,'TB Classic'!J6))</f>
        <v>36.869999999999997</v>
      </c>
      <c r="I8" s="2">
        <f>IF(MIN('TA Classic'!K6,'TB Classic'!K6)=0,"",MIN('TA Classic'!K6,'TB Classic'!K6))</f>
        <v>38.15</v>
      </c>
      <c r="J8" s="2">
        <f>IF(MIN('TA Classic'!L6,'TB Classic'!L6)=0,"",MIN('TA Classic'!L6,'TB Classic'!L6))</f>
        <v>39.42</v>
      </c>
      <c r="K8" s="2">
        <f>IF(MIN('TA Classic'!M6,'TB Classic'!M6)=0,"",MIN('TA Classic'!M6,'TB Classic'!M6))</f>
        <v>37.44</v>
      </c>
      <c r="L8" s="2">
        <f>IF(MIN('TA Classic'!N6,'TB Classic'!N6)=0,"",MIN('TA Classic'!N6,'TB Classic'!N6))</f>
        <v>37.44</v>
      </c>
      <c r="M8" s="2">
        <f>IF(MIN('TA Classic'!O6,'TB Classic'!O6)=0,"",MIN('TA Classic'!O6,'TB Classic'!O6))</f>
        <v>33.270000000000003</v>
      </c>
      <c r="N8" s="2">
        <f>IF(MIN('TA Classic'!P6,'TB Classic'!P6)=0,"",MIN('TA Classic'!P6,'TB Classic'!P6))</f>
        <v>25.18</v>
      </c>
      <c r="O8" s="2">
        <f>IF(MIN('TA Classic'!Q6,'TB Classic'!Q6)=0,"",MIN('TA Classic'!Q6,'TB Classic'!Q6))</f>
        <v>20.88</v>
      </c>
      <c r="P8" s="2">
        <f>IF(MIN('TA Classic'!R6,'TB Classic'!R6)=0,"",MIN('TA Classic'!R6,'TB Classic'!R6))</f>
        <v>19.41</v>
      </c>
      <c r="Q8" s="2">
        <f>IF(MIN('TA Classic'!S6,'TB Classic'!S6)=0,"",MIN('TA Classic'!S6,'TB Classic'!S6))</f>
        <v>18.010000000000002</v>
      </c>
      <c r="R8" s="2">
        <f>IF(MIN('TA Classic'!T6,'TB Classic'!T6)=0,"",MIN('TA Classic'!T6,'TB Classic'!T6))</f>
        <v>17.46</v>
      </c>
      <c r="V8" s="5"/>
    </row>
    <row r="9" spans="1:22" x14ac:dyDescent="0.3">
      <c r="A9" s="4">
        <v>3</v>
      </c>
      <c r="B9" s="3">
        <v>22</v>
      </c>
      <c r="C9" s="2">
        <f>IF(MIN('TA Classic'!E7,'TB Classic'!E7)=0,"",MIN('TA Classic'!E7,'TB Classic'!E7))</f>
        <v>20.58</v>
      </c>
      <c r="D9" s="2">
        <f>IF(MIN('TA Classic'!F7,'TB Classic'!F7)=0,"",MIN('TA Classic'!F7,'TB Classic'!F7))</f>
        <v>23.14</v>
      </c>
      <c r="E9" s="2">
        <f>IF(MIN('TA Classic'!G7,'TB Classic'!G7)=0,"",MIN('TA Classic'!G7,'TB Classic'!G7))</f>
        <v>24.06</v>
      </c>
      <c r="F9" s="2">
        <f>IF(MIN('TA Classic'!H7,'TB Classic'!H7)=0,"",MIN('TA Classic'!H7,'TB Classic'!H7))</f>
        <v>24.97</v>
      </c>
      <c r="G9" s="2">
        <f>IF(MIN('TA Classic'!I7,'TB Classic'!I7)=0,"",MIN('TA Classic'!I7,'TB Classic'!I7))</f>
        <v>26.85</v>
      </c>
      <c r="H9" s="2">
        <f>IF(MIN('TA Classic'!J7,'TB Classic'!J7)=0,"",MIN('TA Classic'!J7,'TB Classic'!J7))</f>
        <v>27.83</v>
      </c>
      <c r="I9" s="2">
        <f>IF(MIN('TA Classic'!K7,'TB Classic'!K7)=0,"",MIN('TA Classic'!K7,'TB Classic'!K7))</f>
        <v>28.78</v>
      </c>
      <c r="J9" s="2">
        <f>IF(MIN('TA Classic'!L7,'TB Classic'!L7)=0,"",MIN('TA Classic'!L7,'TB Classic'!L7))</f>
        <v>29.73</v>
      </c>
      <c r="K9" s="2">
        <f>IF(MIN('TA Classic'!M7,'TB Classic'!M7)=0,"",MIN('TA Classic'!M7,'TB Classic'!M7))</f>
        <v>28.25</v>
      </c>
      <c r="L9" s="2">
        <f>IF(MIN('TA Classic'!N7,'TB Classic'!N7)=0,"",MIN('TA Classic'!N7,'TB Classic'!N7))</f>
        <v>28.25</v>
      </c>
      <c r="M9" s="2">
        <f>IF(MIN('TA Classic'!O7,'TB Classic'!O7)=0,"",MIN('TA Classic'!O7,'TB Classic'!O7))</f>
        <v>28.25</v>
      </c>
      <c r="N9" s="2">
        <f>IF(MIN('TA Classic'!P7,'TB Classic'!P7)=0,"",MIN('TA Classic'!P7,'TB Classic'!P7))</f>
        <v>20.2</v>
      </c>
      <c r="O9" s="2">
        <f>IF(MIN('TA Classic'!Q7,'TB Classic'!Q7)=0,"",MIN('TA Classic'!Q7,'TB Classic'!Q7))</f>
        <v>16.48</v>
      </c>
      <c r="P9" s="2">
        <f>IF(MIN('TA Classic'!R7,'TB Classic'!R7)=0,"",MIN('TA Classic'!R7,'TB Classic'!R7))</f>
        <v>14.93</v>
      </c>
      <c r="Q9" s="2">
        <f>IF(MIN('TA Classic'!S7,'TB Classic'!S7)=0,"",MIN('TA Classic'!S7,'TB Classic'!S7))</f>
        <v>13.59</v>
      </c>
      <c r="R9" s="2">
        <f>IF(MIN('TA Classic'!T7,'TB Classic'!T7)=0,"",MIN('TA Classic'!T7,'TB Classic'!T7))</f>
        <v>13.03</v>
      </c>
      <c r="V9" s="5"/>
    </row>
    <row r="10" spans="1:22" x14ac:dyDescent="0.3">
      <c r="A10" s="4">
        <v>4</v>
      </c>
      <c r="B10" s="3">
        <v>22</v>
      </c>
      <c r="C10" s="2">
        <f>IF(MIN('TA Classic'!E8,'TB Classic'!E8)=0,"",MIN('TA Classic'!E8,'TB Classic'!E8))</f>
        <v>20.97</v>
      </c>
      <c r="D10" s="2">
        <f>IF(MIN('TA Classic'!F8,'TB Classic'!F8)=0,"",MIN('TA Classic'!F8,'TB Classic'!F8))</f>
        <v>23.58</v>
      </c>
      <c r="E10" s="2">
        <f>IF(MIN('TA Classic'!G8,'TB Classic'!G8)=0,"",MIN('TA Classic'!G8,'TB Classic'!G8))</f>
        <v>24.53</v>
      </c>
      <c r="F10" s="2">
        <f>IF(MIN('TA Classic'!H8,'TB Classic'!H8)=0,"",MIN('TA Classic'!H8,'TB Classic'!H8))</f>
        <v>25.48</v>
      </c>
      <c r="G10" s="2">
        <f>IF(MIN('TA Classic'!I8,'TB Classic'!I8)=0,"",MIN('TA Classic'!I8,'TB Classic'!I8))</f>
        <v>27.03</v>
      </c>
      <c r="H10" s="2">
        <f>IF(MIN('TA Classic'!J8,'TB Classic'!J8)=0,"",MIN('TA Classic'!J8,'TB Classic'!J8))</f>
        <v>28.01</v>
      </c>
      <c r="I10" s="2">
        <f>IF(MIN('TA Classic'!K8,'TB Classic'!K8)=0,"",MIN('TA Classic'!K8,'TB Classic'!K8))</f>
        <v>28.97</v>
      </c>
      <c r="J10" s="2">
        <f>IF(MIN('TA Classic'!L8,'TB Classic'!L8)=0,"",MIN('TA Classic'!L8,'TB Classic'!L8))</f>
        <v>29.94</v>
      </c>
      <c r="K10" s="2">
        <f>IF(MIN('TA Classic'!M8,'TB Classic'!M8)=0,"",MIN('TA Classic'!M8,'TB Classic'!M8))</f>
        <v>28.44</v>
      </c>
      <c r="L10" s="2">
        <f>IF(MIN('TA Classic'!N8,'TB Classic'!N8)=0,"",MIN('TA Classic'!N8,'TB Classic'!N8))</f>
        <v>28.44</v>
      </c>
      <c r="M10" s="2">
        <f>IF(MIN('TA Classic'!O8,'TB Classic'!O8)=0,"",MIN('TA Classic'!O8,'TB Classic'!O8))</f>
        <v>28.44</v>
      </c>
      <c r="N10" s="2">
        <f>IF(MIN('TA Classic'!P8,'TB Classic'!P8)=0,"",MIN('TA Classic'!P8,'TB Classic'!P8))</f>
        <v>26.36</v>
      </c>
      <c r="O10" s="2">
        <f>IF(MIN('TA Classic'!Q8,'TB Classic'!Q8)=0,"",MIN('TA Classic'!Q8,'TB Classic'!Q8))</f>
        <v>25.29</v>
      </c>
      <c r="P10" s="2">
        <f>IF(MIN('TA Classic'!R8,'TB Classic'!R8)=0,"",MIN('TA Classic'!R8,'TB Classic'!R8))</f>
        <v>21.86</v>
      </c>
      <c r="Q10" s="2">
        <f>IF(MIN('TA Classic'!S8,'TB Classic'!S8)=0,"",MIN('TA Classic'!S8,'TB Classic'!S8))</f>
        <v>19.170000000000002</v>
      </c>
      <c r="R10" s="2">
        <f>IF(MIN('TA Classic'!T8,'TB Classic'!T8)=0,"",MIN('TA Classic'!T8,'TB Classic'!T8))</f>
        <v>17.670000000000002</v>
      </c>
      <c r="V10" s="5"/>
    </row>
    <row r="11" spans="1:22" x14ac:dyDescent="0.3">
      <c r="A11" s="4">
        <v>5</v>
      </c>
      <c r="B11" s="3">
        <v>22</v>
      </c>
      <c r="C11" s="2">
        <f>IF(MIN('TA Classic'!E9,'TB Classic'!E9)=0,"",MIN('TA Classic'!E9,'TB Classic'!E9))</f>
        <v>19.38</v>
      </c>
      <c r="D11" s="2">
        <f>IF(MIN('TA Classic'!F9,'TB Classic'!F9)=0,"",MIN('TA Classic'!F9,'TB Classic'!F9))</f>
        <v>21.76</v>
      </c>
      <c r="E11" s="2">
        <f>IF(MIN('TA Classic'!G9,'TB Classic'!G9)=0,"",MIN('TA Classic'!G9,'TB Classic'!G9))</f>
        <v>22.65</v>
      </c>
      <c r="F11" s="2">
        <f>IF(MIN('TA Classic'!H9,'TB Classic'!H9)=0,"",MIN('TA Classic'!H9,'TB Classic'!H9))</f>
        <v>23.52</v>
      </c>
      <c r="G11" s="2">
        <f>IF(MIN('TA Classic'!I9,'TB Classic'!I9)=0,"",MIN('TA Classic'!I9,'TB Classic'!I9))</f>
        <v>24.75</v>
      </c>
      <c r="H11" s="2">
        <f>IF(MIN('TA Classic'!J9,'TB Classic'!J9)=0,"",MIN('TA Classic'!J9,'TB Classic'!J9))</f>
        <v>25.63</v>
      </c>
      <c r="I11" s="2">
        <f>IF(MIN('TA Classic'!K9,'TB Classic'!K9)=0,"",MIN('TA Classic'!K9,'TB Classic'!K9))</f>
        <v>26.51</v>
      </c>
      <c r="J11" s="2">
        <f>IF(MIN('TA Classic'!L9,'TB Classic'!L9)=0,"",MIN('TA Classic'!L9,'TB Classic'!L9))</f>
        <v>27.4</v>
      </c>
      <c r="K11" s="2">
        <f>IF(MIN('TA Classic'!M9,'TB Classic'!M9)=0,"",MIN('TA Classic'!M9,'TB Classic'!M9))</f>
        <v>26.03</v>
      </c>
      <c r="L11" s="2">
        <f>IF(MIN('TA Classic'!N9,'TB Classic'!N9)=0,"",MIN('TA Classic'!N9,'TB Classic'!N9))</f>
        <v>26.03</v>
      </c>
      <c r="M11" s="2">
        <f>IF(MIN('TA Classic'!O9,'TB Classic'!O9)=0,"",MIN('TA Classic'!O9,'TB Classic'!O9))</f>
        <v>26.03</v>
      </c>
      <c r="N11" s="2">
        <f>IF(MIN('TA Classic'!P9,'TB Classic'!P9)=0,"",MIN('TA Classic'!P9,'TB Classic'!P9))</f>
        <v>24.11</v>
      </c>
      <c r="O11" s="2">
        <f>IF(MIN('TA Classic'!Q9,'TB Classic'!Q9)=0,"",MIN('TA Classic'!Q9,'TB Classic'!Q9))</f>
        <v>24.11</v>
      </c>
      <c r="P11" s="2">
        <f>IF(MIN('TA Classic'!R9,'TB Classic'!R9)=0,"",MIN('TA Classic'!R9,'TB Classic'!R9))</f>
        <v>20</v>
      </c>
      <c r="Q11" s="2">
        <f>IF(MIN('TA Classic'!S9,'TB Classic'!S9)=0,"",MIN('TA Classic'!S9,'TB Classic'!S9))</f>
        <v>17.54</v>
      </c>
      <c r="R11" s="2">
        <f>IF(MIN('TA Classic'!T9,'TB Classic'!T9)=0,"",MIN('TA Classic'!T9,'TB Classic'!T9))</f>
        <v>16.16</v>
      </c>
      <c r="V11" s="5"/>
    </row>
    <row r="12" spans="1:22" x14ac:dyDescent="0.3">
      <c r="A12" s="4">
        <v>6</v>
      </c>
      <c r="B12" s="3">
        <v>22</v>
      </c>
      <c r="C12" s="2">
        <f>IF(MIN('TA Classic'!E10,'TB Classic'!E10)=0,"",MIN('TA Classic'!E10,'TB Classic'!E10))</f>
        <v>21.83</v>
      </c>
      <c r="D12" s="2">
        <f>IF(MIN('TA Classic'!F10,'TB Classic'!F10)=0,"",MIN('TA Classic'!F10,'TB Classic'!F10))</f>
        <v>24.51</v>
      </c>
      <c r="E12" s="2">
        <f>IF(MIN('TA Classic'!G10,'TB Classic'!G10)=0,"",MIN('TA Classic'!G10,'TB Classic'!G10))</f>
        <v>25.5</v>
      </c>
      <c r="F12" s="2">
        <f>IF(MIN('TA Classic'!H10,'TB Classic'!H10)=0,"",MIN('TA Classic'!H10,'TB Classic'!H10))</f>
        <v>26.48</v>
      </c>
      <c r="G12" s="2">
        <f>IF(MIN('TA Classic'!I10,'TB Classic'!I10)=0,"",MIN('TA Classic'!I10,'TB Classic'!I10))</f>
        <v>28.62</v>
      </c>
      <c r="H12" s="2">
        <f>IF(MIN('TA Classic'!J10,'TB Classic'!J10)=0,"",MIN('TA Classic'!J10,'TB Classic'!J10))</f>
        <v>29.65</v>
      </c>
      <c r="I12" s="2">
        <f>IF(MIN('TA Classic'!K10,'TB Classic'!K10)=0,"",MIN('TA Classic'!K10,'TB Classic'!K10))</f>
        <v>30.67</v>
      </c>
      <c r="J12" s="2">
        <f>IF(MIN('TA Classic'!L10,'TB Classic'!L10)=0,"",MIN('TA Classic'!L10,'TB Classic'!L10))</f>
        <v>31.7</v>
      </c>
      <c r="K12" s="2">
        <f>IF(MIN('TA Classic'!M10,'TB Classic'!M10)=0,"",MIN('TA Classic'!M10,'TB Classic'!M10))</f>
        <v>30.11</v>
      </c>
      <c r="L12" s="2">
        <f>IF(MIN('TA Classic'!N10,'TB Classic'!N10)=0,"",MIN('TA Classic'!N10,'TB Classic'!N10))</f>
        <v>30.11</v>
      </c>
      <c r="M12" s="2">
        <f>IF(MIN('TA Classic'!O10,'TB Classic'!O10)=0,"",MIN('TA Classic'!O10,'TB Classic'!O10))</f>
        <v>30.11</v>
      </c>
      <c r="N12" s="2">
        <f>IF(MIN('TA Classic'!P10,'TB Classic'!P10)=0,"",MIN('TA Classic'!P10,'TB Classic'!P10))</f>
        <v>26.72</v>
      </c>
      <c r="O12" s="2">
        <f>IF(MIN('TA Classic'!Q10,'TB Classic'!Q10)=0,"",MIN('TA Classic'!Q10,'TB Classic'!Q10))</f>
        <v>22.27</v>
      </c>
      <c r="P12" s="2">
        <f>IF(MIN('TA Classic'!R10,'TB Classic'!R10)=0,"",MIN('TA Classic'!R10,'TB Classic'!R10))</f>
        <v>20.55</v>
      </c>
      <c r="Q12" s="2">
        <f>IF(MIN('TA Classic'!S10,'TB Classic'!S10)=0,"",MIN('TA Classic'!S10,'TB Classic'!S10))</f>
        <v>18.88</v>
      </c>
      <c r="R12" s="2">
        <f>IF(MIN('TA Classic'!T10,'TB Classic'!T10)=0,"",MIN('TA Classic'!T10,'TB Classic'!T10))</f>
        <v>18.25</v>
      </c>
      <c r="V12" s="5"/>
    </row>
    <row r="13" spans="1:22" x14ac:dyDescent="0.3">
      <c r="A13" s="4">
        <v>7</v>
      </c>
      <c r="B13" s="3">
        <v>22</v>
      </c>
      <c r="C13" s="2">
        <f>IF(MIN('TA Classic'!E11,'TB Classic'!E11)=0,"",MIN('TA Classic'!E11,'TB Classic'!E11))</f>
        <v>15.06</v>
      </c>
      <c r="D13" s="2">
        <f>IF(MIN('TA Classic'!F11,'TB Classic'!F11)=0,"",MIN('TA Classic'!F11,'TB Classic'!F11))</f>
        <v>16.920000000000002</v>
      </c>
      <c r="E13" s="2">
        <f>IF(MIN('TA Classic'!G11,'TB Classic'!G11)=0,"",MIN('TA Classic'!G11,'TB Classic'!G11))</f>
        <v>17.600000000000001</v>
      </c>
      <c r="F13" s="2">
        <f>IF(MIN('TA Classic'!H11,'TB Classic'!H11)=0,"",MIN('TA Classic'!H11,'TB Classic'!H11))</f>
        <v>18.27</v>
      </c>
      <c r="G13" s="2">
        <f>IF(MIN('TA Classic'!I11,'TB Classic'!I11)=0,"",MIN('TA Classic'!I11,'TB Classic'!I11))</f>
        <v>18.940000000000001</v>
      </c>
      <c r="H13" s="2">
        <f>IF(MIN('TA Classic'!J11,'TB Classic'!J11)=0,"",MIN('TA Classic'!J11,'TB Classic'!J11))</f>
        <v>19.62</v>
      </c>
      <c r="I13" s="2">
        <f>IF(MIN('TA Classic'!K11,'TB Classic'!K11)=0,"",MIN('TA Classic'!K11,'TB Classic'!K11))</f>
        <v>20.29</v>
      </c>
      <c r="J13" s="2">
        <f>IF(MIN('TA Classic'!L11,'TB Classic'!L11)=0,"",MIN('TA Classic'!L11,'TB Classic'!L11))</f>
        <v>20.97</v>
      </c>
      <c r="K13" s="2">
        <f>IF(MIN('TA Classic'!M11,'TB Classic'!M11)=0,"",MIN('TA Classic'!M11,'TB Classic'!M11))</f>
        <v>19.93</v>
      </c>
      <c r="L13" s="2">
        <f>IF(MIN('TA Classic'!N11,'TB Classic'!N11)=0,"",MIN('TA Classic'!N11,'TB Classic'!N11))</f>
        <v>19.93</v>
      </c>
      <c r="M13" s="2">
        <f>IF(MIN('TA Classic'!O11,'TB Classic'!O11)=0,"",MIN('TA Classic'!O11,'TB Classic'!O11))</f>
        <v>19.93</v>
      </c>
      <c r="N13" s="2">
        <f>IF(MIN('TA Classic'!P11,'TB Classic'!P11)=0,"",MIN('TA Classic'!P11,'TB Classic'!P11))</f>
        <v>14.31</v>
      </c>
      <c r="O13" s="2">
        <f>IF(MIN('TA Classic'!Q11,'TB Classic'!Q11)=0,"",MIN('TA Classic'!Q11,'TB Classic'!Q11))</f>
        <v>11.58</v>
      </c>
      <c r="P13" s="2">
        <f>IF(MIN('TA Classic'!R11,'TB Classic'!R11)=0,"",MIN('TA Classic'!R11,'TB Classic'!R11))</f>
        <v>10.52</v>
      </c>
      <c r="Q13" s="2">
        <f>IF(MIN('TA Classic'!S11,'TB Classic'!S11)=0,"",MIN('TA Classic'!S11,'TB Classic'!S11))</f>
        <v>9.56</v>
      </c>
      <c r="R13" s="2">
        <f>IF(MIN('TA Classic'!T11,'TB Classic'!T11)=0,"",MIN('TA Classic'!T11,'TB Classic'!T11))</f>
        <v>9.08</v>
      </c>
      <c r="V13" s="5"/>
    </row>
    <row r="14" spans="1:22" x14ac:dyDescent="0.3">
      <c r="A14" s="4">
        <v>8</v>
      </c>
      <c r="B14" s="3">
        <v>22</v>
      </c>
      <c r="C14" s="2">
        <f>IF(MIN('TA Classic'!E12,'TB Classic'!E12)=0,"",MIN('TA Classic'!E12,'TB Classic'!E12))</f>
        <v>20.7866</v>
      </c>
      <c r="D14" s="2">
        <f>IF(MIN('TA Classic'!F12,'TB Classic'!F12)=0,"",MIN('TA Classic'!F12,'TB Classic'!F12))</f>
        <v>28.453399999999998</v>
      </c>
      <c r="E14" s="2">
        <f>IF(MIN('TA Classic'!G12,'TB Classic'!G12)=0,"",MIN('TA Classic'!G12,'TB Classic'!G12))</f>
        <v>30.288749999999997</v>
      </c>
      <c r="F14" s="2">
        <f>IF(MIN('TA Classic'!H12,'TB Classic'!H12)=0,"",MIN('TA Classic'!H12,'TB Classic'!H12))</f>
        <v>33.01</v>
      </c>
      <c r="G14" s="2">
        <f>IF(MIN('TA Classic'!I12,'TB Classic'!I12)=0,"",MIN('TA Classic'!I12,'TB Classic'!I12))</f>
        <v>35.049000000000007</v>
      </c>
      <c r="H14" s="2">
        <f>IF(MIN('TA Classic'!J12,'TB Classic'!J12)=0,"",MIN('TA Classic'!J12,'TB Classic'!J12))</f>
        <v>37.61</v>
      </c>
      <c r="I14" s="2">
        <f>IF(MIN('TA Classic'!K12,'TB Classic'!K12)=0,"",MIN('TA Classic'!K12,'TB Classic'!K12))</f>
        <v>38.89</v>
      </c>
      <c r="J14" s="2">
        <f>IF(MIN('TA Classic'!L12,'TB Classic'!L12)=0,"",MIN('TA Classic'!L12,'TB Classic'!L12))</f>
        <v>40.19</v>
      </c>
      <c r="K14" s="2">
        <f>IF(MIN('TA Classic'!M12,'TB Classic'!M12)=0,"",MIN('TA Classic'!M12,'TB Classic'!M12))</f>
        <v>38.18</v>
      </c>
      <c r="L14" s="2">
        <f>IF(MIN('TA Classic'!N12,'TB Classic'!N12)=0,"",MIN('TA Classic'!N12,'TB Classic'!N12))</f>
        <v>38.18</v>
      </c>
      <c r="M14" s="2">
        <f>IF(MIN('TA Classic'!O12,'TB Classic'!O12)=0,"",MIN('TA Classic'!O12,'TB Classic'!O12))</f>
        <v>34.42</v>
      </c>
      <c r="N14" s="2">
        <f>IF(MIN('TA Classic'!P12,'TB Classic'!P12)=0,"",MIN('TA Classic'!P12,'TB Classic'!P12))</f>
        <v>25.72</v>
      </c>
      <c r="O14" s="2">
        <f>IF(MIN('TA Classic'!Q12,'TB Classic'!Q12)=0,"",MIN('TA Classic'!Q12,'TB Classic'!Q12))</f>
        <v>21.37</v>
      </c>
      <c r="P14" s="2">
        <f>IF(MIN('TA Classic'!R12,'TB Classic'!R12)=0,"",MIN('TA Classic'!R12,'TB Classic'!R12))</f>
        <v>19.82</v>
      </c>
      <c r="Q14" s="2">
        <f>IF(MIN('TA Classic'!S12,'TB Classic'!S12)=0,"",MIN('TA Classic'!S12,'TB Classic'!S12))</f>
        <v>18.329999999999998</v>
      </c>
      <c r="R14" s="2">
        <f>IF(MIN('TA Classic'!T12,'TB Classic'!T12)=0,"",MIN('TA Classic'!T12,'TB Classic'!T12))</f>
        <v>17.690000000000001</v>
      </c>
      <c r="V14" s="5"/>
    </row>
    <row r="15" spans="1:22" x14ac:dyDescent="0.3">
      <c r="A15" s="4">
        <v>9</v>
      </c>
      <c r="B15" s="3">
        <v>22</v>
      </c>
      <c r="C15" s="2">
        <f>IF(MIN('TA Classic'!E13,'TB Classic'!E13)=0,"",MIN('TA Classic'!E13,'TB Classic'!E13))</f>
        <v>20.977399999999999</v>
      </c>
      <c r="D15" s="2">
        <f>IF(MIN('TA Classic'!F13,'TB Classic'!F13)=0,"",MIN('TA Classic'!F13,'TB Classic'!F13))</f>
        <v>27.312100000000001</v>
      </c>
      <c r="E15" s="2">
        <f>IF(MIN('TA Classic'!G13,'TB Classic'!G13)=0,"",MIN('TA Classic'!G13,'TB Classic'!G13))</f>
        <v>29.13</v>
      </c>
      <c r="F15" s="2">
        <f>IF(MIN('TA Classic'!H13,'TB Classic'!H13)=0,"",MIN('TA Classic'!H13,'TB Classic'!H13))</f>
        <v>30.25</v>
      </c>
      <c r="G15" s="2">
        <f>IF(MIN('TA Classic'!I13,'TB Classic'!I13)=0,"",MIN('TA Classic'!I13,'TB Classic'!I13))</f>
        <v>32.67</v>
      </c>
      <c r="H15" s="2">
        <f>IF(MIN('TA Classic'!J13,'TB Classic'!J13)=0,"",MIN('TA Classic'!J13,'TB Classic'!J13))</f>
        <v>33.840000000000003</v>
      </c>
      <c r="I15" s="2">
        <f>IF(MIN('TA Classic'!K13,'TB Classic'!K13)=0,"",MIN('TA Classic'!K13,'TB Classic'!K13))</f>
        <v>35.01</v>
      </c>
      <c r="J15" s="2">
        <f>IF(MIN('TA Classic'!L13,'TB Classic'!L13)=0,"",MIN('TA Classic'!L13,'TB Classic'!L13))</f>
        <v>36.18</v>
      </c>
      <c r="K15" s="2">
        <f>IF(MIN('TA Classic'!M13,'TB Classic'!M13)=0,"",MIN('TA Classic'!M13,'TB Classic'!M13))</f>
        <v>34.369999999999997</v>
      </c>
      <c r="L15" s="2">
        <f>IF(MIN('TA Classic'!N13,'TB Classic'!N13)=0,"",MIN('TA Classic'!N13,'TB Classic'!N13))</f>
        <v>34.369999999999997</v>
      </c>
      <c r="M15" s="2">
        <f>IF(MIN('TA Classic'!O13,'TB Classic'!O13)=0,"",MIN('TA Classic'!O13,'TB Classic'!O13))</f>
        <v>34.369999999999997</v>
      </c>
      <c r="N15" s="2">
        <f>IF(MIN('TA Classic'!P13,'TB Classic'!P13)=0,"",MIN('TA Classic'!P13,'TB Classic'!P13))</f>
        <v>24.36</v>
      </c>
      <c r="O15" s="2">
        <f>IF(MIN('TA Classic'!Q13,'TB Classic'!Q13)=0,"",MIN('TA Classic'!Q13,'TB Classic'!Q13))</f>
        <v>20.47</v>
      </c>
      <c r="P15" s="2">
        <f>IF(MIN('TA Classic'!R13,'TB Classic'!R13)=0,"",MIN('TA Classic'!R13,'TB Classic'!R13))</f>
        <v>18.920000000000002</v>
      </c>
      <c r="Q15" s="2">
        <f>IF(MIN('TA Classic'!S13,'TB Classic'!S13)=0,"",MIN('TA Classic'!S13,'TB Classic'!S13))</f>
        <v>17.38</v>
      </c>
      <c r="R15" s="2">
        <f>IF(MIN('TA Classic'!T13,'TB Classic'!T13)=0,"",MIN('TA Classic'!T13,'TB Classic'!T13))</f>
        <v>16.82</v>
      </c>
      <c r="V15" s="5"/>
    </row>
    <row r="16" spans="1:22" x14ac:dyDescent="0.3">
      <c r="A16" s="4">
        <v>10</v>
      </c>
      <c r="B16" s="3">
        <v>22</v>
      </c>
      <c r="C16" s="2">
        <f>IF(MIN('TA Classic'!E14,'TB Classic'!E14)=0,"",MIN('TA Classic'!E14,'TB Classic'!E14))</f>
        <v>19.790200000000002</v>
      </c>
      <c r="D16" s="2">
        <f>IF(MIN('TA Classic'!F14,'TB Classic'!F14)=0,"",MIN('TA Classic'!F14,'TB Classic'!F14))</f>
        <v>25.73</v>
      </c>
      <c r="E16" s="2">
        <f>IF(MIN('TA Classic'!G14,'TB Classic'!G14)=0,"",MIN('TA Classic'!G14,'TB Classic'!G14))</f>
        <v>26.75</v>
      </c>
      <c r="F16" s="2">
        <f>IF(MIN('TA Classic'!H14,'TB Classic'!H14)=0,"",MIN('TA Classic'!H14,'TB Classic'!H14))</f>
        <v>27.79</v>
      </c>
      <c r="G16" s="2">
        <f>IF(MIN('TA Classic'!I14,'TB Classic'!I14)=0,"",MIN('TA Classic'!I14,'TB Classic'!I14))</f>
        <v>30.16</v>
      </c>
      <c r="H16" s="2">
        <f>IF(MIN('TA Classic'!J14,'TB Classic'!J14)=0,"",MIN('TA Classic'!J14,'TB Classic'!J14))</f>
        <v>31.24</v>
      </c>
      <c r="I16" s="2">
        <f>IF(MIN('TA Classic'!K14,'TB Classic'!K14)=0,"",MIN('TA Classic'!K14,'TB Classic'!K14))</f>
        <v>32.31</v>
      </c>
      <c r="J16" s="2">
        <f>IF(MIN('TA Classic'!L14,'TB Classic'!L14)=0,"",MIN('TA Classic'!L14,'TB Classic'!L14))</f>
        <v>33.39</v>
      </c>
      <c r="K16" s="2">
        <f>IF(MIN('TA Classic'!M14,'TB Classic'!M14)=0,"",MIN('TA Classic'!M14,'TB Classic'!M14))</f>
        <v>31.72</v>
      </c>
      <c r="L16" s="2">
        <f>IF(MIN('TA Classic'!N14,'TB Classic'!N14)=0,"",MIN('TA Classic'!N14,'TB Classic'!N14))</f>
        <v>31.72</v>
      </c>
      <c r="M16" s="2">
        <f>IF(MIN('TA Classic'!O14,'TB Classic'!O14)=0,"",MIN('TA Classic'!O14,'TB Classic'!O14))</f>
        <v>30.13</v>
      </c>
      <c r="N16" s="2">
        <f>IF(MIN('TA Classic'!P14,'TB Classic'!P14)=0,"",MIN('TA Classic'!P14,'TB Classic'!P14))</f>
        <v>22.46</v>
      </c>
      <c r="O16" s="2">
        <f>IF(MIN('TA Classic'!Q14,'TB Classic'!Q14)=0,"",MIN('TA Classic'!Q14,'TB Classic'!Q14))</f>
        <v>18.52</v>
      </c>
      <c r="P16" s="2">
        <f>IF(MIN('TA Classic'!R14,'TB Classic'!R14)=0,"",MIN('TA Classic'!R14,'TB Classic'!R14))</f>
        <v>17.05</v>
      </c>
      <c r="Q16" s="2">
        <f>IF(MIN('TA Classic'!S14,'TB Classic'!S14)=0,"",MIN('TA Classic'!S14,'TB Classic'!S14))</f>
        <v>15.8</v>
      </c>
      <c r="R16" s="2">
        <f>IF(MIN('TA Classic'!T14,'TB Classic'!T14)=0,"",MIN('TA Classic'!T14,'TB Classic'!T14))</f>
        <v>15.24</v>
      </c>
      <c r="V16" s="5"/>
    </row>
    <row r="17" spans="1:22" x14ac:dyDescent="0.3">
      <c r="A17" s="4">
        <v>11</v>
      </c>
      <c r="B17" s="3">
        <v>22</v>
      </c>
      <c r="C17" s="2">
        <f>IF(MIN('TA Classic'!E15,'TB Classic'!E15)=0,"",MIN('TA Classic'!E15,'TB Classic'!E15))</f>
        <v>20.1188</v>
      </c>
      <c r="D17" s="2">
        <f>IF(MIN('TA Classic'!F15,'TB Classic'!F15)=0,"",MIN('TA Classic'!F15,'TB Classic'!F15))</f>
        <v>23.3</v>
      </c>
      <c r="E17" s="2">
        <f>IF(MIN('TA Classic'!G15,'TB Classic'!G15)=0,"",MIN('TA Classic'!G15,'TB Classic'!G15))</f>
        <v>24.23</v>
      </c>
      <c r="F17" s="2">
        <f>IF(MIN('TA Classic'!H15,'TB Classic'!H15)=0,"",MIN('TA Classic'!H15,'TB Classic'!H15))</f>
        <v>25.19</v>
      </c>
      <c r="G17" s="2">
        <f>IF(MIN('TA Classic'!I15,'TB Classic'!I15)=0,"",MIN('TA Classic'!I15,'TB Classic'!I15))</f>
        <v>27.09</v>
      </c>
      <c r="H17" s="2">
        <f>IF(MIN('TA Classic'!J15,'TB Classic'!J15)=0,"",MIN('TA Classic'!J15,'TB Classic'!J15))</f>
        <v>28.06</v>
      </c>
      <c r="I17" s="2">
        <f>IF(MIN('TA Classic'!K15,'TB Classic'!K15)=0,"",MIN('TA Classic'!K15,'TB Classic'!K15))</f>
        <v>29.02</v>
      </c>
      <c r="J17" s="2">
        <f>IF(MIN('TA Classic'!L15,'TB Classic'!L15)=0,"",MIN('TA Classic'!L15,'TB Classic'!L15))</f>
        <v>30</v>
      </c>
      <c r="K17" s="2">
        <f>IF(MIN('TA Classic'!M15,'TB Classic'!M15)=0,"",MIN('TA Classic'!M15,'TB Classic'!M15))</f>
        <v>28.48</v>
      </c>
      <c r="L17" s="2">
        <f>IF(MIN('TA Classic'!N15,'TB Classic'!N15)=0,"",MIN('TA Classic'!N15,'TB Classic'!N15))</f>
        <v>28.48</v>
      </c>
      <c r="M17" s="2">
        <f>IF(MIN('TA Classic'!O15,'TB Classic'!O15)=0,"",MIN('TA Classic'!O15,'TB Classic'!O15))</f>
        <v>27.84</v>
      </c>
      <c r="N17" s="2">
        <f>IF(MIN('TA Classic'!P15,'TB Classic'!P15)=0,"",MIN('TA Classic'!P15,'TB Classic'!P15))</f>
        <v>20.02</v>
      </c>
      <c r="O17" s="2">
        <f>IF(MIN('TA Classic'!Q15,'TB Classic'!Q15)=0,"",MIN('TA Classic'!Q15,'TB Classic'!Q15))</f>
        <v>16.309999999999999</v>
      </c>
      <c r="P17" s="2">
        <f>IF(MIN('TA Classic'!R15,'TB Classic'!R15)=0,"",MIN('TA Classic'!R15,'TB Classic'!R15))</f>
        <v>14.93</v>
      </c>
      <c r="Q17" s="2">
        <f>IF(MIN('TA Classic'!S15,'TB Classic'!S15)=0,"",MIN('TA Classic'!S15,'TB Classic'!S15))</f>
        <v>13.67</v>
      </c>
      <c r="R17" s="2">
        <f>IF(MIN('TA Classic'!T15,'TB Classic'!T15)=0,"",MIN('TA Classic'!T15,'TB Classic'!T15))</f>
        <v>13.03</v>
      </c>
      <c r="V17" s="5"/>
    </row>
    <row r="18" spans="1:22" x14ac:dyDescent="0.3">
      <c r="A18" s="4">
        <v>12</v>
      </c>
      <c r="B18" s="3">
        <v>22</v>
      </c>
      <c r="C18" s="2">
        <f>IF(MIN('TA Classic'!E16,'TB Classic'!E16)=0,"",MIN('TA Classic'!E16,'TB Classic'!E16))</f>
        <v>20.49</v>
      </c>
      <c r="D18" s="2">
        <f>IF(MIN('TA Classic'!F16,'TB Classic'!F16)=0,"",MIN('TA Classic'!F16,'TB Classic'!F16))</f>
        <v>23.02</v>
      </c>
      <c r="E18" s="2">
        <f>IF(MIN('TA Classic'!G16,'TB Classic'!G16)=0,"",MIN('TA Classic'!G16,'TB Classic'!G16))</f>
        <v>23.96</v>
      </c>
      <c r="F18" s="2">
        <f>IF(MIN('TA Classic'!H16,'TB Classic'!H16)=0,"",MIN('TA Classic'!H16,'TB Classic'!H16))</f>
        <v>24.88</v>
      </c>
      <c r="G18" s="2">
        <f>IF(MIN('TA Classic'!I16,'TB Classic'!I16)=0,"",MIN('TA Classic'!I16,'TB Classic'!I16))</f>
        <v>26.72</v>
      </c>
      <c r="H18" s="2">
        <f>IF(MIN('TA Classic'!J16,'TB Classic'!J16)=0,"",MIN('TA Classic'!J16,'TB Classic'!J16))</f>
        <v>27.68</v>
      </c>
      <c r="I18" s="2">
        <f>IF(MIN('TA Classic'!K16,'TB Classic'!K16)=0,"",MIN('TA Classic'!K16,'TB Classic'!K16))</f>
        <v>28.63</v>
      </c>
      <c r="J18" s="2">
        <f>IF(MIN('TA Classic'!L16,'TB Classic'!L16)=0,"",MIN('TA Classic'!L16,'TB Classic'!L16))</f>
        <v>29.59</v>
      </c>
      <c r="K18" s="2">
        <f>IF(MIN('TA Classic'!M16,'TB Classic'!M16)=0,"",MIN('TA Classic'!M16,'TB Classic'!M16))</f>
        <v>28.11</v>
      </c>
      <c r="L18" s="2">
        <f>IF(MIN('TA Classic'!N16,'TB Classic'!N16)=0,"",MIN('TA Classic'!N16,'TB Classic'!N16))</f>
        <v>28.11</v>
      </c>
      <c r="M18" s="2">
        <f>IF(MIN('TA Classic'!O16,'TB Classic'!O16)=0,"",MIN('TA Classic'!O16,'TB Classic'!O16))</f>
        <v>28.11</v>
      </c>
      <c r="N18" s="2">
        <f>IF(MIN('TA Classic'!P16,'TB Classic'!P16)=0,"",MIN('TA Classic'!P16,'TB Classic'!P16))</f>
        <v>26.04</v>
      </c>
      <c r="O18" s="2">
        <f>IF(MIN('TA Classic'!Q16,'TB Classic'!Q16)=0,"",MIN('TA Classic'!Q16,'TB Classic'!Q16))</f>
        <v>23.25</v>
      </c>
      <c r="P18" s="2">
        <f>IF(MIN('TA Classic'!R16,'TB Classic'!R16)=0,"",MIN('TA Classic'!R16,'TB Classic'!R16))</f>
        <v>21.61</v>
      </c>
      <c r="Q18" s="2">
        <f>IF(MIN('TA Classic'!S16,'TB Classic'!S16)=0,"",MIN('TA Classic'!S16,'TB Classic'!S16))</f>
        <v>18.940000000000001</v>
      </c>
      <c r="R18" s="2">
        <f>IF(MIN('TA Classic'!T16,'TB Classic'!T16)=0,"",MIN('TA Classic'!T16,'TB Classic'!T16))</f>
        <v>17.46</v>
      </c>
      <c r="V18" s="5"/>
    </row>
    <row r="19" spans="1:22" x14ac:dyDescent="0.3">
      <c r="A19" s="4">
        <v>13</v>
      </c>
      <c r="B19" s="3">
        <v>22</v>
      </c>
      <c r="C19" s="2">
        <f>IF(MIN('TA Classic'!E17,'TB Classic'!E17)=0,"",MIN('TA Classic'!E17,'TB Classic'!E17))</f>
        <v>18.25</v>
      </c>
      <c r="D19" s="2">
        <f>IF(MIN('TA Classic'!F17,'TB Classic'!F17)=0,"",MIN('TA Classic'!F17,'TB Classic'!F17))</f>
        <v>20.51</v>
      </c>
      <c r="E19" s="2">
        <f>IF(MIN('TA Classic'!G17,'TB Classic'!G17)=0,"",MIN('TA Classic'!G17,'TB Classic'!G17))</f>
        <v>21.34</v>
      </c>
      <c r="F19" s="2">
        <f>IF(MIN('TA Classic'!H17,'TB Classic'!H17)=0,"",MIN('TA Classic'!H17,'TB Classic'!H17))</f>
        <v>22.14</v>
      </c>
      <c r="G19" s="2">
        <f>IF(MIN('TA Classic'!I17,'TB Classic'!I17)=0,"",MIN('TA Classic'!I17,'TB Classic'!I17))</f>
        <v>23.52</v>
      </c>
      <c r="H19" s="2">
        <f>IF(MIN('TA Classic'!J17,'TB Classic'!J17)=0,"",MIN('TA Classic'!J17,'TB Classic'!J17))</f>
        <v>24.37</v>
      </c>
      <c r="I19" s="2">
        <f>IF(MIN('TA Classic'!K17,'TB Classic'!K17)=0,"",MIN('TA Classic'!K17,'TB Classic'!K17))</f>
        <v>25.2</v>
      </c>
      <c r="J19" s="2">
        <f>IF(MIN('TA Classic'!L17,'TB Classic'!L17)=0,"",MIN('TA Classic'!L17,'TB Classic'!L17))</f>
        <v>26.04</v>
      </c>
      <c r="K19" s="2">
        <f>IF(MIN('TA Classic'!M17,'TB Classic'!M17)=0,"",MIN('TA Classic'!M17,'TB Classic'!M17))</f>
        <v>24.74</v>
      </c>
      <c r="L19" s="2">
        <f>IF(MIN('TA Classic'!N17,'TB Classic'!N17)=0,"",MIN('TA Classic'!N17,'TB Classic'!N17))</f>
        <v>24.74</v>
      </c>
      <c r="M19" s="2">
        <f>IF(MIN('TA Classic'!O17,'TB Classic'!O17)=0,"",MIN('TA Classic'!O17,'TB Classic'!O17))</f>
        <v>24.74</v>
      </c>
      <c r="N19" s="2">
        <f>IF(MIN('TA Classic'!P17,'TB Classic'!P17)=0,"",MIN('TA Classic'!P17,'TB Classic'!P17))</f>
        <v>21.83</v>
      </c>
      <c r="O19" s="2">
        <f>IF(MIN('TA Classic'!Q17,'TB Classic'!Q17)=0,"",MIN('TA Classic'!Q17,'TB Classic'!Q17))</f>
        <v>17.940000000000001</v>
      </c>
      <c r="P19" s="2">
        <f>IF(MIN('TA Classic'!R17,'TB Classic'!R17)=0,"",MIN('TA Classic'!R17,'TB Classic'!R17))</f>
        <v>16.48</v>
      </c>
      <c r="Q19" s="2">
        <f>IF(MIN('TA Classic'!S17,'TB Classic'!S17)=0,"",MIN('TA Classic'!S17,'TB Classic'!S17))</f>
        <v>15.17</v>
      </c>
      <c r="R19" s="2">
        <f>IF(MIN('TA Classic'!T17,'TB Classic'!T17)=0,"",MIN('TA Classic'!T17,'TB Classic'!T17))</f>
        <v>14.53</v>
      </c>
      <c r="V19" s="5"/>
    </row>
    <row r="20" spans="1:22" x14ac:dyDescent="0.3">
      <c r="A20" s="4">
        <v>14</v>
      </c>
      <c r="B20" s="3">
        <v>22</v>
      </c>
      <c r="C20" s="2">
        <f>IF(MIN('TA Classic'!E18,'TB Classic'!E18)=0,"",MIN('TA Classic'!E18,'TB Classic'!E18))</f>
        <v>20.977399999999999</v>
      </c>
      <c r="D20" s="2">
        <f>IF(MIN('TA Classic'!F18,'TB Classic'!F18)=0,"",MIN('TA Classic'!F18,'TB Classic'!F18))</f>
        <v>29.063599999999997</v>
      </c>
      <c r="E20" s="2">
        <f>IF(MIN('TA Classic'!G18,'TB Classic'!G18)=0,"",MIN('TA Classic'!G18,'TB Classic'!G18))</f>
        <v>30.872999999999998</v>
      </c>
      <c r="F20" s="2">
        <f>IF(MIN('TA Classic'!H18,'TB Classic'!H18)=0,"",MIN('TA Classic'!H18,'TB Classic'!H18))</f>
        <v>34.008000000000003</v>
      </c>
      <c r="G20" s="2">
        <f>IF(MIN('TA Classic'!I18,'TB Classic'!I18)=0,"",MIN('TA Classic'!I18,'TB Classic'!I18))</f>
        <v>36.0045</v>
      </c>
      <c r="H20" s="2">
        <f>IF(MIN('TA Classic'!J18,'TB Classic'!J18)=0,"",MIN('TA Classic'!J18,'TB Classic'!J18))</f>
        <v>40.702749999999995</v>
      </c>
      <c r="I20" s="2">
        <f>IF(MIN('TA Classic'!K18,'TB Classic'!K18)=0,"",MIN('TA Classic'!K18,'TB Classic'!K18))</f>
        <v>42.67</v>
      </c>
      <c r="J20" s="2">
        <f>IF(MIN('TA Classic'!L18,'TB Classic'!L18)=0,"",MIN('TA Classic'!L18,'TB Classic'!L18))</f>
        <v>44.09</v>
      </c>
      <c r="K20" s="2">
        <f>IF(MIN('TA Classic'!M18,'TB Classic'!M18)=0,"",MIN('TA Classic'!M18,'TB Classic'!M18))</f>
        <v>41.9</v>
      </c>
      <c r="L20" s="2">
        <f>IF(MIN('TA Classic'!N18,'TB Classic'!N18)=0,"",MIN('TA Classic'!N18,'TB Classic'!N18))</f>
        <v>41.9</v>
      </c>
      <c r="M20" s="2">
        <f>IF(MIN('TA Classic'!O18,'TB Classic'!O18)=0,"",MIN('TA Classic'!O18,'TB Classic'!O18))</f>
        <v>36.130000000000003</v>
      </c>
      <c r="N20" s="2">
        <f>IF(MIN('TA Classic'!P18,'TB Classic'!P18)=0,"",MIN('TA Classic'!P18,'TB Classic'!P18))</f>
        <v>30.34</v>
      </c>
      <c r="O20" s="2">
        <f>IF(MIN('TA Classic'!Q18,'TB Classic'!Q18)=0,"",MIN('TA Classic'!Q18,'TB Classic'!Q18))</f>
        <v>25.29</v>
      </c>
      <c r="P20" s="2">
        <f>IF(MIN('TA Classic'!R18,'TB Classic'!R18)=0,"",MIN('TA Classic'!R18,'TB Classic'!R18))</f>
        <v>23.65</v>
      </c>
      <c r="Q20" s="2">
        <f>IF(MIN('TA Classic'!S18,'TB Classic'!S18)=0,"",MIN('TA Classic'!S18,'TB Classic'!S18))</f>
        <v>22.04</v>
      </c>
      <c r="R20" s="2">
        <f>IF(MIN('TA Classic'!T18,'TB Classic'!T18)=0,"",MIN('TA Classic'!T18,'TB Classic'!T18))</f>
        <v>21.25</v>
      </c>
      <c r="V20" s="5"/>
    </row>
    <row r="21" spans="1:22" x14ac:dyDescent="0.3">
      <c r="A21" s="4">
        <v>15</v>
      </c>
      <c r="B21" s="3">
        <v>22</v>
      </c>
      <c r="C21" s="2">
        <f>IF(MIN('TA Classic'!E19,'TB Classic'!E19)=0,"",MIN('TA Classic'!E19,'TB Classic'!E19))</f>
        <v>18.730200000000004</v>
      </c>
      <c r="D21" s="2">
        <f>IF(MIN('TA Classic'!F19,'TB Classic'!F19)=0,"",MIN('TA Classic'!F19,'TB Classic'!F19))</f>
        <v>22.65</v>
      </c>
      <c r="E21" s="2">
        <f>IF(MIN('TA Classic'!G19,'TB Classic'!G19)=0,"",MIN('TA Classic'!G19,'TB Classic'!G19))</f>
        <v>23.56</v>
      </c>
      <c r="F21" s="2">
        <f>IF(MIN('TA Classic'!H19,'TB Classic'!H19)=0,"",MIN('TA Classic'!H19,'TB Classic'!H19))</f>
        <v>24.45</v>
      </c>
      <c r="G21" s="2">
        <f>IF(MIN('TA Classic'!I19,'TB Classic'!I19)=0,"",MIN('TA Classic'!I19,'TB Classic'!I19))</f>
        <v>26.24</v>
      </c>
      <c r="H21" s="2">
        <f>IF(MIN('TA Classic'!J19,'TB Classic'!J19)=0,"",MIN('TA Classic'!J19,'TB Classic'!J19))</f>
        <v>27.17</v>
      </c>
      <c r="I21" s="2">
        <f>IF(MIN('TA Classic'!K19,'TB Classic'!K19)=0,"",MIN('TA Classic'!K19,'TB Classic'!K19))</f>
        <v>28.12</v>
      </c>
      <c r="J21" s="2">
        <f>IF(MIN('TA Classic'!L19,'TB Classic'!L19)=0,"",MIN('TA Classic'!L19,'TB Classic'!L19))</f>
        <v>29.05</v>
      </c>
      <c r="K21" s="2">
        <f>IF(MIN('TA Classic'!M19,'TB Classic'!M19)=0,"",MIN('TA Classic'!M19,'TB Classic'!M19))</f>
        <v>27.6</v>
      </c>
      <c r="L21" s="2">
        <f>IF(MIN('TA Classic'!N19,'TB Classic'!N19)=0,"",MIN('TA Classic'!N19,'TB Classic'!N19))</f>
        <v>27.6</v>
      </c>
      <c r="M21" s="2">
        <f>IF(MIN('TA Classic'!O19,'TB Classic'!O19)=0,"",MIN('TA Classic'!O19,'TB Classic'!O19))</f>
        <v>27.6</v>
      </c>
      <c r="N21" s="2">
        <f>IF(MIN('TA Classic'!P19,'TB Classic'!P19)=0,"",MIN('TA Classic'!P19,'TB Classic'!P19))</f>
        <v>23</v>
      </c>
      <c r="O21" s="2">
        <f>IF(MIN('TA Classic'!Q19,'TB Classic'!Q19)=0,"",MIN('TA Classic'!Q19,'TB Classic'!Q19))</f>
        <v>18.920000000000002</v>
      </c>
      <c r="P21" s="2">
        <f>IF(MIN('TA Classic'!R19,'TB Classic'!R19)=0,"",MIN('TA Classic'!R19,'TB Classic'!R19))</f>
        <v>17.45</v>
      </c>
      <c r="Q21" s="2">
        <f>IF(MIN('TA Classic'!S19,'TB Classic'!S19)=0,"",MIN('TA Classic'!S19,'TB Classic'!S19))</f>
        <v>16.11</v>
      </c>
      <c r="R21" s="2">
        <f>IF(MIN('TA Classic'!T19,'TB Classic'!T19)=0,"",MIN('TA Classic'!T19,'TB Classic'!T19))</f>
        <v>15.48</v>
      </c>
      <c r="V21" s="5"/>
    </row>
    <row r="22" spans="1:22" x14ac:dyDescent="0.3">
      <c r="A22" s="4">
        <v>16</v>
      </c>
      <c r="B22" s="3">
        <v>22</v>
      </c>
      <c r="C22" s="2">
        <f>IF(MIN('TA Classic'!E20,'TB Classic'!E20)=0,"",MIN('TA Classic'!E20,'TB Classic'!E20))</f>
        <v>20.913800000000002</v>
      </c>
      <c r="D22" s="2">
        <f>IF(MIN('TA Classic'!F20,'TB Classic'!F20)=0,"",MIN('TA Classic'!F20,'TB Classic'!F20))</f>
        <v>28.069199999999999</v>
      </c>
      <c r="E22" s="2">
        <f>IF(MIN('TA Classic'!G20,'TB Classic'!G20)=0,"",MIN('TA Classic'!G20,'TB Classic'!G20))</f>
        <v>29.919749999999997</v>
      </c>
      <c r="F22" s="2">
        <f>IF(MIN('TA Classic'!H20,'TB Classic'!H20)=0,"",MIN('TA Classic'!H20,'TB Classic'!H20))</f>
        <v>32.666400000000003</v>
      </c>
      <c r="G22" s="2">
        <f>IF(MIN('TA Classic'!I20,'TB Classic'!I20)=0,"",MIN('TA Classic'!I20,'TB Classic'!I20))</f>
        <v>34.608000000000004</v>
      </c>
      <c r="H22" s="2">
        <f>IF(MIN('TA Classic'!J20,'TB Classic'!J20)=0,"",MIN('TA Classic'!J20,'TB Classic'!J20))</f>
        <v>37.31</v>
      </c>
      <c r="I22" s="2">
        <f>IF(MIN('TA Classic'!K20,'TB Classic'!K20)=0,"",MIN('TA Classic'!K20,'TB Classic'!K20))</f>
        <v>38.590000000000003</v>
      </c>
      <c r="J22" s="2">
        <f>IF(MIN('TA Classic'!L20,'TB Classic'!L20)=0,"",MIN('TA Classic'!L20,'TB Classic'!L20))</f>
        <v>39.89</v>
      </c>
      <c r="K22" s="2">
        <f>IF(MIN('TA Classic'!M20,'TB Classic'!M20)=0,"",MIN('TA Classic'!M20,'TB Classic'!M20))</f>
        <v>37.89</v>
      </c>
      <c r="L22" s="2">
        <f>IF(MIN('TA Classic'!N20,'TB Classic'!N20)=0,"",MIN('TA Classic'!N20,'TB Classic'!N20))</f>
        <v>37.89</v>
      </c>
      <c r="M22" s="2">
        <f>IF(MIN('TA Classic'!O20,'TB Classic'!O20)=0,"",MIN('TA Classic'!O20,'TB Classic'!O20))</f>
        <v>33.18</v>
      </c>
      <c r="N22" s="2">
        <f>IF(MIN('TA Classic'!P20,'TB Classic'!P20)=0,"",MIN('TA Classic'!P20,'TB Classic'!P20))</f>
        <v>24.18</v>
      </c>
      <c r="O22" s="2">
        <f>IF(MIN('TA Classic'!Q20,'TB Classic'!Q20)=0,"",MIN('TA Classic'!Q20,'TB Classic'!Q20))</f>
        <v>20.07</v>
      </c>
      <c r="P22" s="2">
        <f>IF(MIN('TA Classic'!R20,'TB Classic'!R20)=0,"",MIN('TA Classic'!R20,'TB Classic'!R20))</f>
        <v>18.52</v>
      </c>
      <c r="Q22" s="2">
        <f>IF(MIN('TA Classic'!S20,'TB Classic'!S20)=0,"",MIN('TA Classic'!S20,'TB Classic'!S20))</f>
        <v>16.98</v>
      </c>
      <c r="R22" s="2">
        <f>IF(MIN('TA Classic'!T20,'TB Classic'!T20)=0,"",MIN('TA Classic'!T20,'TB Classic'!T20))</f>
        <v>16.43</v>
      </c>
      <c r="V22" s="5"/>
    </row>
    <row r="23" spans="1:22" x14ac:dyDescent="0.3">
      <c r="A23" s="4">
        <v>17</v>
      </c>
      <c r="B23" s="3">
        <v>22</v>
      </c>
      <c r="C23" s="2">
        <f>IF(MIN('TA Classic'!E21,'TB Classic'!E21)=0,"",MIN('TA Classic'!E21,'TB Classic'!E21))</f>
        <v>20.913800000000002</v>
      </c>
      <c r="D23" s="2">
        <f>IF(MIN('TA Classic'!F21,'TB Classic'!F21)=0,"",MIN('TA Classic'!F21,'TB Classic'!F21))</f>
        <v>28.069199999999999</v>
      </c>
      <c r="E23" s="2">
        <f>IF(MIN('TA Classic'!G21,'TB Classic'!G21)=0,"",MIN('TA Classic'!G21,'TB Classic'!G21))</f>
        <v>29.919749999999997</v>
      </c>
      <c r="F23" s="2">
        <f>IF(MIN('TA Classic'!H21,'TB Classic'!H21)=0,"",MIN('TA Classic'!H21,'TB Classic'!H21))</f>
        <v>32.666400000000003</v>
      </c>
      <c r="G23" s="2">
        <f>IF(MIN('TA Classic'!I21,'TB Classic'!I21)=0,"",MIN('TA Classic'!I21,'TB Classic'!I21))</f>
        <v>34.608000000000004</v>
      </c>
      <c r="H23" s="2">
        <f>IF(MIN('TA Classic'!J21,'TB Classic'!J21)=0,"",MIN('TA Classic'!J21,'TB Classic'!J21))</f>
        <v>37.56</v>
      </c>
      <c r="I23" s="2">
        <f>IF(MIN('TA Classic'!K21,'TB Classic'!K21)=0,"",MIN('TA Classic'!K21,'TB Classic'!K21))</f>
        <v>38.86</v>
      </c>
      <c r="J23" s="2">
        <f>IF(MIN('TA Classic'!L21,'TB Classic'!L21)=0,"",MIN('TA Classic'!L21,'TB Classic'!L21))</f>
        <v>40.159999999999997</v>
      </c>
      <c r="K23" s="2">
        <f>IF(MIN('TA Classic'!M21,'TB Classic'!M21)=0,"",MIN('TA Classic'!M21,'TB Classic'!M21))</f>
        <v>38.14</v>
      </c>
      <c r="L23" s="2">
        <f>IF(MIN('TA Classic'!N21,'TB Classic'!N21)=0,"",MIN('TA Classic'!N21,'TB Classic'!N21))</f>
        <v>38.14</v>
      </c>
      <c r="M23" s="2">
        <f>IF(MIN('TA Classic'!O21,'TB Classic'!O21)=0,"",MIN('TA Classic'!O21,'TB Classic'!O21))</f>
        <v>33.18</v>
      </c>
      <c r="N23" s="2">
        <f>IF(MIN('TA Classic'!P21,'TB Classic'!P21)=0,"",MIN('TA Classic'!P21,'TB Classic'!P21))</f>
        <v>24.18</v>
      </c>
      <c r="O23" s="2">
        <f>IF(MIN('TA Classic'!Q21,'TB Classic'!Q21)=0,"",MIN('TA Classic'!Q21,'TB Classic'!Q21))</f>
        <v>20.07</v>
      </c>
      <c r="P23" s="2">
        <f>IF(MIN('TA Classic'!R21,'TB Classic'!R21)=0,"",MIN('TA Classic'!R21,'TB Classic'!R21))</f>
        <v>18.52</v>
      </c>
      <c r="Q23" s="2">
        <f>IF(MIN('TA Classic'!S21,'TB Classic'!S21)=0,"",MIN('TA Classic'!S21,'TB Classic'!S21))</f>
        <v>16.98</v>
      </c>
      <c r="R23" s="2">
        <f>IF(MIN('TA Classic'!T21,'TB Classic'!T21)=0,"",MIN('TA Classic'!T21,'TB Classic'!T21))</f>
        <v>16.43</v>
      </c>
      <c r="V23" s="5"/>
    </row>
    <row r="24" spans="1:22" x14ac:dyDescent="0.3">
      <c r="A24" s="4">
        <v>18</v>
      </c>
      <c r="B24" s="3">
        <v>22</v>
      </c>
      <c r="C24" s="2">
        <f>IF(MIN('TA Classic'!E22,'TB Classic'!E22)=0,"",MIN('TA Classic'!E22,'TB Classic'!E22))</f>
        <v>19.790200000000002</v>
      </c>
      <c r="D24" s="2">
        <f>IF(MIN('TA Classic'!F22,'TB Classic'!F22)=0,"",MIN('TA Classic'!F22,'TB Classic'!F22))</f>
        <v>25.82</v>
      </c>
      <c r="E24" s="2">
        <f>IF(MIN('TA Classic'!G22,'TB Classic'!G22)=0,"",MIN('TA Classic'!G22,'TB Classic'!G22))</f>
        <v>26.84</v>
      </c>
      <c r="F24" s="2">
        <f>IF(MIN('TA Classic'!H22,'TB Classic'!H22)=0,"",MIN('TA Classic'!H22,'TB Classic'!H22))</f>
        <v>27.87</v>
      </c>
      <c r="G24" s="2">
        <f>IF(MIN('TA Classic'!I22,'TB Classic'!I22)=0,"",MIN('TA Classic'!I22,'TB Classic'!I22))</f>
        <v>30.27</v>
      </c>
      <c r="H24" s="2">
        <f>IF(MIN('TA Classic'!J22,'TB Classic'!J22)=0,"",MIN('TA Classic'!J22,'TB Classic'!J22))</f>
        <v>31.34</v>
      </c>
      <c r="I24" s="2">
        <f>IF(MIN('TA Classic'!K22,'TB Classic'!K22)=0,"",MIN('TA Classic'!K22,'TB Classic'!K22))</f>
        <v>32.42</v>
      </c>
      <c r="J24" s="2">
        <f>IF(MIN('TA Classic'!L22,'TB Classic'!L22)=0,"",MIN('TA Classic'!L22,'TB Classic'!L22))</f>
        <v>33.51</v>
      </c>
      <c r="K24" s="2">
        <f>IF(MIN('TA Classic'!M22,'TB Classic'!M22)=0,"",MIN('TA Classic'!M22,'TB Classic'!M22))</f>
        <v>31.84</v>
      </c>
      <c r="L24" s="2">
        <f>IF(MIN('TA Classic'!N22,'TB Classic'!N22)=0,"",MIN('TA Classic'!N22,'TB Classic'!N22))</f>
        <v>31.84</v>
      </c>
      <c r="M24" s="2">
        <f>IF(MIN('TA Classic'!O22,'TB Classic'!O22)=0,"",MIN('TA Classic'!O22,'TB Classic'!O22))</f>
        <v>29.94</v>
      </c>
      <c r="N24" s="2">
        <f>IF(MIN('TA Classic'!P22,'TB Classic'!P22)=0,"",MIN('TA Classic'!P22,'TB Classic'!P22))</f>
        <v>24.54</v>
      </c>
      <c r="O24" s="2">
        <f>IF(MIN('TA Classic'!Q22,'TB Classic'!Q22)=0,"",MIN('TA Classic'!Q22,'TB Classic'!Q22))</f>
        <v>20.149999999999999</v>
      </c>
      <c r="P24" s="2">
        <f>IF(MIN('TA Classic'!R22,'TB Classic'!R22)=0,"",MIN('TA Classic'!R22,'TB Classic'!R22))</f>
        <v>18.52</v>
      </c>
      <c r="Q24" s="2">
        <f>IF(MIN('TA Classic'!S22,'TB Classic'!S22)=0,"",MIN('TA Classic'!S22,'TB Classic'!S22))</f>
        <v>17.14</v>
      </c>
      <c r="R24" s="2">
        <f>IF(MIN('TA Classic'!T22,'TB Classic'!T22)=0,"",MIN('TA Classic'!T22,'TB Classic'!T22))</f>
        <v>16.510000000000002</v>
      </c>
      <c r="V24" s="5"/>
    </row>
    <row r="25" spans="1:22" x14ac:dyDescent="0.3">
      <c r="A25" s="4">
        <v>19</v>
      </c>
      <c r="B25" s="3">
        <v>22</v>
      </c>
      <c r="C25" s="2">
        <f>IF(MIN('TA Classic'!E23,'TB Classic'!E23)=0,"",MIN('TA Classic'!E23,'TB Classic'!E23))</f>
        <v>21.380200000000002</v>
      </c>
      <c r="D25" s="2">
        <f>IF(MIN('TA Classic'!F23,'TB Classic'!F23)=0,"",MIN('TA Classic'!F23,'TB Classic'!F23))</f>
        <v>26.05</v>
      </c>
      <c r="E25" s="2">
        <f>IF(MIN('TA Classic'!G23,'TB Classic'!G23)=0,"",MIN('TA Classic'!G23,'TB Classic'!G23))</f>
        <v>27.09</v>
      </c>
      <c r="F25" s="2">
        <f>IF(MIN('TA Classic'!H23,'TB Classic'!H23)=0,"",MIN('TA Classic'!H23,'TB Classic'!H23))</f>
        <v>28.13</v>
      </c>
      <c r="G25" s="2">
        <f>IF(MIN('TA Classic'!I23,'TB Classic'!I23)=0,"",MIN('TA Classic'!I23,'TB Classic'!I23))</f>
        <v>30.17</v>
      </c>
      <c r="H25" s="2">
        <f>IF(MIN('TA Classic'!J23,'TB Classic'!J23)=0,"",MIN('TA Classic'!J23,'TB Classic'!J23))</f>
        <v>31.26</v>
      </c>
      <c r="I25" s="2">
        <f>IF(MIN('TA Classic'!K23,'TB Classic'!K23)=0,"",MIN('TA Classic'!K23,'TB Classic'!K23))</f>
        <v>32.32</v>
      </c>
      <c r="J25" s="2">
        <f>IF(MIN('TA Classic'!L23,'TB Classic'!L23)=0,"",MIN('TA Classic'!L23,'TB Classic'!L23))</f>
        <v>33.409999999999997</v>
      </c>
      <c r="K25" s="2">
        <f>IF(MIN('TA Classic'!M23,'TB Classic'!M23)=0,"",MIN('TA Classic'!M23,'TB Classic'!M23))</f>
        <v>31.74</v>
      </c>
      <c r="L25" s="2">
        <f>IF(MIN('TA Classic'!N23,'TB Classic'!N23)=0,"",MIN('TA Classic'!N23,'TB Classic'!N23))</f>
        <v>31.74</v>
      </c>
      <c r="M25" s="2">
        <f>IF(MIN('TA Classic'!O23,'TB Classic'!O23)=0,"",MIN('TA Classic'!O23,'TB Classic'!O23))</f>
        <v>31.74</v>
      </c>
      <c r="N25" s="2">
        <f>IF(MIN('TA Classic'!P23,'TB Classic'!P23)=0,"",MIN('TA Classic'!P23,'TB Classic'!P23))</f>
        <v>25.36</v>
      </c>
      <c r="O25" s="2">
        <f>IF(MIN('TA Classic'!Q23,'TB Classic'!Q23)=0,"",MIN('TA Classic'!Q23,'TB Classic'!Q23))</f>
        <v>21.13</v>
      </c>
      <c r="P25" s="2">
        <f>IF(MIN('TA Classic'!R23,'TB Classic'!R23)=0,"",MIN('TA Classic'!R23,'TB Classic'!R23))</f>
        <v>19.489999999999998</v>
      </c>
      <c r="Q25" s="2">
        <f>IF(MIN('TA Classic'!S23,'TB Classic'!S23)=0,"",MIN('TA Classic'!S23,'TB Classic'!S23))</f>
        <v>17.93</v>
      </c>
      <c r="R25" s="2">
        <f>IF(MIN('TA Classic'!T23,'TB Classic'!T23)=0,"",MIN('TA Classic'!T23,'TB Classic'!T23))</f>
        <v>17.3</v>
      </c>
      <c r="V25" s="5"/>
    </row>
    <row r="26" spans="1:22" x14ac:dyDescent="0.3">
      <c r="A26" s="4">
        <v>20</v>
      </c>
      <c r="B26" s="3">
        <v>22</v>
      </c>
      <c r="C26" s="2">
        <f>IF(MIN('TA Classic'!E24,'TB Classic'!E24)=0,"",MIN('TA Classic'!E24,'TB Classic'!E24))</f>
        <v>37.61</v>
      </c>
      <c r="D26" s="2">
        <f>IF(MIN('TA Classic'!F24,'TB Classic'!F24)=0,"",MIN('TA Classic'!F24,'TB Classic'!F24))</f>
        <v>42.25</v>
      </c>
      <c r="E26" s="2">
        <f>IF(MIN('TA Classic'!G24,'TB Classic'!G24)=0,"",MIN('TA Classic'!G24,'TB Classic'!G24))</f>
        <v>43.93</v>
      </c>
      <c r="F26" s="2">
        <f>IF(MIN('TA Classic'!H24,'TB Classic'!H24)=0,"",MIN('TA Classic'!H24,'TB Classic'!H24))</f>
        <v>45.63</v>
      </c>
      <c r="G26" s="2">
        <f>IF(MIN('TA Classic'!I24,'TB Classic'!I24)=0,"",MIN('TA Classic'!I24,'TB Classic'!I24))</f>
        <v>48.46</v>
      </c>
      <c r="H26" s="2">
        <f>IF(MIN('TA Classic'!J24,'TB Classic'!J24)=0,"",MIN('TA Classic'!J24,'TB Classic'!J24))</f>
        <v>50.17</v>
      </c>
      <c r="I26" s="2">
        <f>IF(MIN('TA Classic'!K24,'TB Classic'!K24)=0,"",MIN('TA Classic'!K24,'TB Classic'!K24))</f>
        <v>51.91</v>
      </c>
      <c r="J26" s="2">
        <f>IF(MIN('TA Classic'!L24,'TB Classic'!L24)=0,"",MIN('TA Classic'!L24,'TB Classic'!L24))</f>
        <v>53.64</v>
      </c>
      <c r="K26" s="2">
        <f>IF(MIN('TA Classic'!M24,'TB Classic'!M24)=0,"",MIN('TA Classic'!M24,'TB Classic'!M24))</f>
        <v>50.96</v>
      </c>
      <c r="L26" s="2">
        <f>IF(MIN('TA Classic'!N24,'TB Classic'!N24)=0,"",MIN('TA Classic'!N24,'TB Classic'!N24))</f>
        <v>50.96</v>
      </c>
      <c r="M26" s="2">
        <f>IF(MIN('TA Classic'!O24,'TB Classic'!O24)=0,"",MIN('TA Classic'!O24,'TB Classic'!O24))</f>
        <v>50.96</v>
      </c>
      <c r="N26" s="2">
        <f>IF(MIN('TA Classic'!P24,'TB Classic'!P24)=0,"",MIN('TA Classic'!P24,'TB Classic'!P24))</f>
        <v>47.2</v>
      </c>
      <c r="O26" s="2">
        <f>IF(MIN('TA Classic'!Q24,'TB Classic'!Q24)=0,"",MIN('TA Classic'!Q24,'TB Classic'!Q24))</f>
        <v>47.2</v>
      </c>
      <c r="P26" s="2">
        <f>IF(MIN('TA Classic'!R24,'TB Classic'!R24)=0,"",MIN('TA Classic'!R24,'TB Classic'!R24))</f>
        <v>39.15</v>
      </c>
      <c r="Q26" s="2">
        <f>IF(MIN('TA Classic'!S24,'TB Classic'!S24)=0,"",MIN('TA Classic'!S24,'TB Classic'!S24))</f>
        <v>34.33</v>
      </c>
      <c r="R26" s="2">
        <f>IF(MIN('TA Classic'!T24,'TB Classic'!T24)=0,"",MIN('TA Classic'!T24,'TB Classic'!T24))</f>
        <v>31.64</v>
      </c>
      <c r="V26" s="5"/>
    </row>
    <row r="27" spans="1:22" x14ac:dyDescent="0.3">
      <c r="A27" s="4">
        <v>21</v>
      </c>
      <c r="B27" s="3">
        <v>22</v>
      </c>
      <c r="C27" s="2">
        <f>IF(MIN('TA Classic'!E25,'TB Classic'!E25)=0,"",MIN('TA Classic'!E25,'TB Classic'!E25))</f>
        <v>16.345200000000002</v>
      </c>
      <c r="D27" s="2">
        <f>IF(MIN('TA Classic'!F25,'TB Classic'!F25)=0,"",MIN('TA Classic'!F25,'TB Classic'!F25))</f>
        <v>21.684699999999999</v>
      </c>
      <c r="E27" s="2">
        <f>IF(MIN('TA Classic'!G25,'TB Classic'!G25)=0,"",MIN('TA Classic'!G25,'TB Classic'!G25))</f>
        <v>22.662749999999999</v>
      </c>
      <c r="F27" s="2">
        <f>IF(MIN('TA Classic'!H25,'TB Classic'!H25)=0,"",MIN('TA Classic'!H25,'TB Classic'!H25))</f>
        <v>24.23</v>
      </c>
      <c r="G27" s="2">
        <f>IF(MIN('TA Classic'!I25,'TB Classic'!I25)=0,"",MIN('TA Classic'!I25,'TB Classic'!I25))</f>
        <v>25.756500000000003</v>
      </c>
      <c r="H27" s="2">
        <f>IF(MIN('TA Classic'!J25,'TB Classic'!J25)=0,"",MIN('TA Classic'!J25,'TB Classic'!J25))</f>
        <v>26.92</v>
      </c>
      <c r="I27" s="2">
        <f>IF(MIN('TA Classic'!K25,'TB Classic'!K25)=0,"",MIN('TA Classic'!K25,'TB Classic'!K25))</f>
        <v>27.84</v>
      </c>
      <c r="J27" s="2">
        <f>IF(MIN('TA Classic'!L25,'TB Classic'!L25)=0,"",MIN('TA Classic'!L25,'TB Classic'!L25))</f>
        <v>28.76</v>
      </c>
      <c r="K27" s="2">
        <f>IF(MIN('TA Classic'!M25,'TB Classic'!M25)=0,"",MIN('TA Classic'!M25,'TB Classic'!M25))</f>
        <v>27.32</v>
      </c>
      <c r="L27" s="2">
        <f>IF(MIN('TA Classic'!N25,'TB Classic'!N25)=0,"",MIN('TA Classic'!N25,'TB Classic'!N25))</f>
        <v>27.32</v>
      </c>
      <c r="M27" s="2">
        <f>IF(MIN('TA Classic'!O25,'TB Classic'!O25)=0,"",MIN('TA Classic'!O25,'TB Classic'!O25))</f>
        <v>23.07</v>
      </c>
      <c r="N27" s="2">
        <f>IF(MIN('TA Classic'!P25,'TB Classic'!P25)=0,"",MIN('TA Classic'!P25,'TB Classic'!P25))</f>
        <v>16.66</v>
      </c>
      <c r="O27" s="2">
        <f>IF(MIN('TA Classic'!Q25,'TB Classic'!Q25)=0,"",MIN('TA Classic'!Q25,'TB Classic'!Q25))</f>
        <v>13.7</v>
      </c>
      <c r="P27" s="2">
        <f>IF(MIN('TA Classic'!R25,'TB Classic'!R25)=0,"",MIN('TA Classic'!R25,'TB Classic'!R25))</f>
        <v>12.56</v>
      </c>
      <c r="Q27" s="2">
        <f>IF(MIN('TA Classic'!S25,'TB Classic'!S25)=0,"",MIN('TA Classic'!S25,'TB Classic'!S25))</f>
        <v>11.69</v>
      </c>
      <c r="R27" s="2">
        <f>IF(MIN('TA Classic'!T25,'TB Classic'!T25)=0,"",MIN('TA Classic'!T25,'TB Classic'!T25))</f>
        <v>11.22</v>
      </c>
      <c r="V27" s="5"/>
    </row>
    <row r="28" spans="1:22" x14ac:dyDescent="0.3">
      <c r="A28" s="4">
        <v>22</v>
      </c>
      <c r="B28" s="3">
        <v>22</v>
      </c>
      <c r="C28" s="2">
        <f>IF(MIN('TA Classic'!E26,'TB Classic'!E26)=0,"",MIN('TA Classic'!E26,'TB Classic'!E26))</f>
        <v>22.8324</v>
      </c>
      <c r="D28" s="2">
        <f>IF(MIN('TA Classic'!F26,'TB Classic'!F26)=0,"",MIN('TA Classic'!F26,'TB Classic'!F26))</f>
        <v>30.577799999999996</v>
      </c>
      <c r="E28" s="2">
        <f>IF(MIN('TA Classic'!G26,'TB Classic'!G26)=0,"",MIN('TA Classic'!G26,'TB Classic'!G26))</f>
        <v>33.005000000000003</v>
      </c>
      <c r="F28" s="2">
        <f>IF(MIN('TA Classic'!H26,'TB Classic'!H26)=0,"",MIN('TA Classic'!H26,'TB Classic'!H26))</f>
        <v>36.462400000000002</v>
      </c>
      <c r="G28" s="2">
        <f>IF(MIN('TA Classic'!I26,'TB Classic'!I26)=0,"",MIN('TA Classic'!I26,'TB Classic'!I26))</f>
        <v>38.997</v>
      </c>
      <c r="H28" s="2">
        <f>IF(MIN('TA Classic'!J26,'TB Classic'!J26)=0,"",MIN('TA Classic'!J26,'TB Classic'!J26))</f>
        <v>44.01</v>
      </c>
      <c r="I28" s="2">
        <f>IF(MIN('TA Classic'!K26,'TB Classic'!K26)=0,"",MIN('TA Classic'!K26,'TB Classic'!K26))</f>
        <v>45.52</v>
      </c>
      <c r="J28" s="2">
        <f>IF(MIN('TA Classic'!L26,'TB Classic'!L26)=0,"",MIN('TA Classic'!L26,'TB Classic'!L26))</f>
        <v>47.05</v>
      </c>
      <c r="K28" s="2">
        <f>IF(MIN('TA Classic'!M26,'TB Classic'!M26)=0,"",MIN('TA Classic'!M26,'TB Classic'!M26))</f>
        <v>44.69</v>
      </c>
      <c r="L28" s="2">
        <f>IF(MIN('TA Classic'!N26,'TB Classic'!N26)=0,"",MIN('TA Classic'!N26,'TB Classic'!N26))</f>
        <v>44.69</v>
      </c>
      <c r="M28" s="2">
        <f>IF(MIN('TA Classic'!O26,'TB Classic'!O26)=0,"",MIN('TA Classic'!O26,'TB Classic'!O26))</f>
        <v>40.42</v>
      </c>
      <c r="N28" s="2">
        <f>IF(MIN('TA Classic'!P26,'TB Classic'!P26)=0,"",MIN('TA Classic'!P26,'TB Classic'!P26))</f>
        <v>30.07</v>
      </c>
      <c r="O28" s="2">
        <f>IF(MIN('TA Classic'!Q26,'TB Classic'!Q26)=0,"",MIN('TA Classic'!Q26,'TB Classic'!Q26))</f>
        <v>25.29</v>
      </c>
      <c r="P28" s="2">
        <f>IF(MIN('TA Classic'!R26,'TB Classic'!R26)=0,"",MIN('TA Classic'!R26,'TB Classic'!R26))</f>
        <v>23.08</v>
      </c>
      <c r="Q28" s="2">
        <f>IF(MIN('TA Classic'!S26,'TB Classic'!S26)=0,"",MIN('TA Classic'!S26,'TB Classic'!S26))</f>
        <v>21.33</v>
      </c>
      <c r="R28" s="2">
        <f>IF(MIN('TA Classic'!T26,'TB Classic'!T26)=0,"",MIN('TA Classic'!T26,'TB Classic'!T26))</f>
        <v>20.62</v>
      </c>
      <c r="V28" s="5"/>
    </row>
    <row r="29" spans="1:22" x14ac:dyDescent="0.3">
      <c r="A29" s="4">
        <v>23</v>
      </c>
      <c r="B29" s="3">
        <v>22</v>
      </c>
      <c r="C29" s="2">
        <f>IF(MIN('TA Classic'!E27,'TB Classic'!E27)=0,"",MIN('TA Classic'!E27,'TB Classic'!E27))</f>
        <v>20.521599999999999</v>
      </c>
      <c r="D29" s="2">
        <f>IF(MIN('TA Classic'!F27,'TB Classic'!F27)=0,"",MIN('TA Classic'!F27,'TB Classic'!F27))</f>
        <v>27.38</v>
      </c>
      <c r="E29" s="2">
        <f>IF(MIN('TA Classic'!G27,'TB Classic'!G27)=0,"",MIN('TA Classic'!G27,'TB Classic'!G27))</f>
        <v>28.47</v>
      </c>
      <c r="F29" s="2">
        <f>IF(MIN('TA Classic'!H27,'TB Classic'!H27)=0,"",MIN('TA Classic'!H27,'TB Classic'!H27))</f>
        <v>29.56</v>
      </c>
      <c r="G29" s="2">
        <f>IF(MIN('TA Classic'!I27,'TB Classic'!I27)=0,"",MIN('TA Classic'!I27,'TB Classic'!I27))</f>
        <v>32.130000000000003</v>
      </c>
      <c r="H29" s="2">
        <f>IF(MIN('TA Classic'!J27,'TB Classic'!J27)=0,"",MIN('TA Classic'!J27,'TB Classic'!J27))</f>
        <v>33.29</v>
      </c>
      <c r="I29" s="2">
        <f>IF(MIN('TA Classic'!K27,'TB Classic'!K27)=0,"",MIN('TA Classic'!K27,'TB Classic'!K27))</f>
        <v>34.43</v>
      </c>
      <c r="J29" s="2">
        <f>IF(MIN('TA Classic'!L27,'TB Classic'!L27)=0,"",MIN('TA Classic'!L27,'TB Classic'!L27))</f>
        <v>35.56</v>
      </c>
      <c r="K29" s="2">
        <f>IF(MIN('TA Classic'!M27,'TB Classic'!M27)=0,"",MIN('TA Classic'!M27,'TB Classic'!M27))</f>
        <v>33.799999999999997</v>
      </c>
      <c r="L29" s="2">
        <f>IF(MIN('TA Classic'!N27,'TB Classic'!N27)=0,"",MIN('TA Classic'!N27,'TB Classic'!N27))</f>
        <v>33.799999999999997</v>
      </c>
      <c r="M29" s="2">
        <f>IF(MIN('TA Classic'!O27,'TB Classic'!O27)=0,"",MIN('TA Classic'!O27,'TB Classic'!O27))</f>
        <v>33.799999999999997</v>
      </c>
      <c r="N29" s="2">
        <f>IF(MIN('TA Classic'!P27,'TB Classic'!P27)=0,"",MIN('TA Classic'!P27,'TB Classic'!P27))</f>
        <v>28.44</v>
      </c>
      <c r="O29" s="2">
        <f>IF(MIN('TA Classic'!Q27,'TB Classic'!Q27)=0,"",MIN('TA Classic'!Q27,'TB Classic'!Q27))</f>
        <v>23.57</v>
      </c>
      <c r="P29" s="2">
        <f>IF(MIN('TA Classic'!R27,'TB Classic'!R27)=0,"",MIN('TA Classic'!R27,'TB Classic'!R27))</f>
        <v>21.94</v>
      </c>
      <c r="Q29" s="2">
        <f>IF(MIN('TA Classic'!S27,'TB Classic'!S27)=0,"",MIN('TA Classic'!S27,'TB Classic'!S27))</f>
        <v>20.22</v>
      </c>
      <c r="R29" s="2">
        <f>IF(MIN('TA Classic'!T27,'TB Classic'!T27)=0,"",MIN('TA Classic'!T27,'TB Classic'!T27))</f>
        <v>19.510000000000002</v>
      </c>
      <c r="V29" s="5"/>
    </row>
    <row r="30" spans="1:22" x14ac:dyDescent="0.3">
      <c r="A30" s="4">
        <v>24</v>
      </c>
      <c r="B30" s="3">
        <v>22</v>
      </c>
      <c r="C30" s="2">
        <f>IF(MIN('TA Classic'!E28,'TB Classic'!E28)=0,"",MIN('TA Classic'!E28,'TB Classic'!E28))</f>
        <v>19.991600000000002</v>
      </c>
      <c r="D30" s="2">
        <f>IF(MIN('TA Classic'!F28,'TB Classic'!F28)=0,"",MIN('TA Classic'!F28,'TB Classic'!F28))</f>
        <v>27.1</v>
      </c>
      <c r="E30" s="2">
        <f>IF(MIN('TA Classic'!G28,'TB Classic'!G28)=0,"",MIN('TA Classic'!G28,'TB Classic'!G28))</f>
        <v>28.19</v>
      </c>
      <c r="F30" s="2">
        <f>IF(MIN('TA Classic'!H28,'TB Classic'!H28)=0,"",MIN('TA Classic'!H28,'TB Classic'!H28))</f>
        <v>29.27</v>
      </c>
      <c r="G30" s="2">
        <f>IF(MIN('TA Classic'!I28,'TB Classic'!I28)=0,"",MIN('TA Classic'!I28,'TB Classic'!I28))</f>
        <v>31.91</v>
      </c>
      <c r="H30" s="2">
        <f>IF(MIN('TA Classic'!J28,'TB Classic'!J28)=0,"",MIN('TA Classic'!J28,'TB Classic'!J28))</f>
        <v>33.03</v>
      </c>
      <c r="I30" s="2">
        <f>IF(MIN('TA Classic'!K28,'TB Classic'!K28)=0,"",MIN('TA Classic'!K28,'TB Classic'!K28))</f>
        <v>34.17</v>
      </c>
      <c r="J30" s="2">
        <f>IF(MIN('TA Classic'!L28,'TB Classic'!L28)=0,"",MIN('TA Classic'!L28,'TB Classic'!L28))</f>
        <v>35.32</v>
      </c>
      <c r="K30" s="2">
        <f>IF(MIN('TA Classic'!M28,'TB Classic'!M28)=0,"",MIN('TA Classic'!M28,'TB Classic'!M28))</f>
        <v>33.54</v>
      </c>
      <c r="L30" s="2">
        <f>IF(MIN('TA Classic'!N28,'TB Classic'!N28)=0,"",MIN('TA Classic'!N28,'TB Classic'!N28))</f>
        <v>33.54</v>
      </c>
      <c r="M30" s="2">
        <f>IF(MIN('TA Classic'!O28,'TB Classic'!O28)=0,"",MIN('TA Classic'!O28,'TB Classic'!O28))</f>
        <v>31.84</v>
      </c>
      <c r="N30" s="2">
        <f>IF(MIN('TA Classic'!P28,'TB Classic'!P28)=0,"",MIN('TA Classic'!P28,'TB Classic'!P28))</f>
        <v>23.82</v>
      </c>
      <c r="O30" s="2">
        <f>IF(MIN('TA Classic'!Q28,'TB Classic'!Q28)=0,"",MIN('TA Classic'!Q28,'TB Classic'!Q28))</f>
        <v>19.739999999999998</v>
      </c>
      <c r="P30" s="2">
        <f>IF(MIN('TA Classic'!R28,'TB Classic'!R28)=0,"",MIN('TA Classic'!R28,'TB Classic'!R28))</f>
        <v>18.190000000000001</v>
      </c>
      <c r="Q30" s="2">
        <f>IF(MIN('TA Classic'!S28,'TB Classic'!S28)=0,"",MIN('TA Classic'!S28,'TB Classic'!S28))</f>
        <v>16.899999999999999</v>
      </c>
      <c r="R30" s="2">
        <f>IF(MIN('TA Classic'!T28,'TB Classic'!T28)=0,"",MIN('TA Classic'!T28,'TB Classic'!T28))</f>
        <v>16.350000000000001</v>
      </c>
      <c r="V30" s="5"/>
    </row>
    <row r="31" spans="1:22" x14ac:dyDescent="0.3">
      <c r="A31" s="4">
        <v>25</v>
      </c>
      <c r="B31" s="3">
        <v>22</v>
      </c>
      <c r="C31" s="2">
        <f>IF(MIN('TA Classic'!E29,'TB Classic'!E29)=0,"",MIN('TA Classic'!E29,'TB Classic'!E29))</f>
        <v>19.323800000000002</v>
      </c>
      <c r="D31" s="2">
        <f>IF(MIN('TA Classic'!F29,'TB Classic'!F29)=0,"",MIN('TA Classic'!F29,'TB Classic'!F29))</f>
        <v>24</v>
      </c>
      <c r="E31" s="2">
        <f>IF(MIN('TA Classic'!G29,'TB Classic'!G29)=0,"",MIN('TA Classic'!G29,'TB Classic'!G29))</f>
        <v>24.96</v>
      </c>
      <c r="F31" s="2">
        <f>IF(MIN('TA Classic'!H29,'TB Classic'!H29)=0,"",MIN('TA Classic'!H29,'TB Classic'!H29))</f>
        <v>25.91</v>
      </c>
      <c r="G31" s="2">
        <f>IF(MIN('TA Classic'!I29,'TB Classic'!I29)=0,"",MIN('TA Classic'!I29,'TB Classic'!I29))</f>
        <v>27.97</v>
      </c>
      <c r="H31" s="2">
        <f>IF(MIN('TA Classic'!J29,'TB Classic'!J29)=0,"",MIN('TA Classic'!J29,'TB Classic'!J29))</f>
        <v>28.95</v>
      </c>
      <c r="I31" s="2">
        <f>IF(MIN('TA Classic'!K29,'TB Classic'!K29)=0,"",MIN('TA Classic'!K29,'TB Classic'!K29))</f>
        <v>29.95</v>
      </c>
      <c r="J31" s="2">
        <f>IF(MIN('TA Classic'!L29,'TB Classic'!L29)=0,"",MIN('TA Classic'!L29,'TB Classic'!L29))</f>
        <v>30.95</v>
      </c>
      <c r="K31" s="2">
        <f>IF(MIN('TA Classic'!M29,'TB Classic'!M29)=0,"",MIN('TA Classic'!M29,'TB Classic'!M29))</f>
        <v>29.41</v>
      </c>
      <c r="L31" s="2">
        <f>IF(MIN('TA Classic'!N29,'TB Classic'!N29)=0,"",MIN('TA Classic'!N29,'TB Classic'!N29))</f>
        <v>29.41</v>
      </c>
      <c r="M31" s="2">
        <f>IF(MIN('TA Classic'!O29,'TB Classic'!O29)=0,"",MIN('TA Classic'!O29,'TB Classic'!O29))</f>
        <v>29.41</v>
      </c>
      <c r="N31" s="2">
        <f>IF(MIN('TA Classic'!P29,'TB Classic'!P29)=0,"",MIN('TA Classic'!P29,'TB Classic'!P29))</f>
        <v>20.92</v>
      </c>
      <c r="O31" s="2">
        <f>IF(MIN('TA Classic'!Q29,'TB Classic'!Q29)=0,"",MIN('TA Classic'!Q29,'TB Classic'!Q29))</f>
        <v>17.45</v>
      </c>
      <c r="P31" s="2">
        <f>IF(MIN('TA Classic'!R29,'TB Classic'!R29)=0,"",MIN('TA Classic'!R29,'TB Classic'!R29))</f>
        <v>15.66</v>
      </c>
      <c r="Q31" s="2">
        <f>IF(MIN('TA Classic'!S29,'TB Classic'!S29)=0,"",MIN('TA Classic'!S29,'TB Classic'!S29))</f>
        <v>14.3</v>
      </c>
      <c r="R31" s="2">
        <f>IF(MIN('TA Classic'!T29,'TB Classic'!T29)=0,"",MIN('TA Classic'!T29,'TB Classic'!T29))</f>
        <v>13.82</v>
      </c>
      <c r="V31" s="5"/>
    </row>
    <row r="32" spans="1:22" x14ac:dyDescent="0.3">
      <c r="A32" s="4">
        <v>26</v>
      </c>
      <c r="B32" s="3">
        <v>22</v>
      </c>
      <c r="C32" s="2">
        <f>IF(MIN('TA Classic'!E30,'TB Classic'!E30)=0,"",MIN('TA Classic'!E30,'TB Classic'!E30))</f>
        <v>15.04</v>
      </c>
      <c r="D32" s="2">
        <f>IF(MIN('TA Classic'!F30,'TB Classic'!F30)=0,"",MIN('TA Classic'!F30,'TB Classic'!F30))</f>
        <v>16.920000000000002</v>
      </c>
      <c r="E32" s="2">
        <f>IF(MIN('TA Classic'!G30,'TB Classic'!G30)=0,"",MIN('TA Classic'!G30,'TB Classic'!G30))</f>
        <v>17.59</v>
      </c>
      <c r="F32" s="2">
        <f>IF(MIN('TA Classic'!H30,'TB Classic'!H30)=0,"",MIN('TA Classic'!H30,'TB Classic'!H30))</f>
        <v>18.260000000000002</v>
      </c>
      <c r="G32" s="2">
        <f>IF(MIN('TA Classic'!I30,'TB Classic'!I30)=0,"",MIN('TA Classic'!I30,'TB Classic'!I30))</f>
        <v>18.940000000000001</v>
      </c>
      <c r="H32" s="2">
        <f>IF(MIN('TA Classic'!J30,'TB Classic'!J30)=0,"",MIN('TA Classic'!J30,'TB Classic'!J30))</f>
        <v>19.62</v>
      </c>
      <c r="I32" s="2">
        <f>IF(MIN('TA Classic'!K30,'TB Classic'!K30)=0,"",MIN('TA Classic'!K30,'TB Classic'!K30))</f>
        <v>20.29</v>
      </c>
      <c r="J32" s="2">
        <f>IF(MIN('TA Classic'!L30,'TB Classic'!L30)=0,"",MIN('TA Classic'!L30,'TB Classic'!L30))</f>
        <v>20.97</v>
      </c>
      <c r="K32" s="2">
        <f>IF(MIN('TA Classic'!M30,'TB Classic'!M30)=0,"",MIN('TA Classic'!M30,'TB Classic'!M30))</f>
        <v>19.920000000000002</v>
      </c>
      <c r="L32" s="2">
        <f>IF(MIN('TA Classic'!N30,'TB Classic'!N30)=0,"",MIN('TA Classic'!N30,'TB Classic'!N30))</f>
        <v>19.920000000000002</v>
      </c>
      <c r="M32" s="2">
        <f>IF(MIN('TA Classic'!O30,'TB Classic'!O30)=0,"",MIN('TA Classic'!O30,'TB Classic'!O30))</f>
        <v>19.920000000000002</v>
      </c>
      <c r="N32" s="2">
        <f>IF(MIN('TA Classic'!P30,'TB Classic'!P30)=0,"",MIN('TA Classic'!P30,'TB Classic'!P30))</f>
        <v>14.58</v>
      </c>
      <c r="O32" s="2">
        <f>IF(MIN('TA Classic'!Q30,'TB Classic'!Q30)=0,"",MIN('TA Classic'!Q30,'TB Classic'!Q30))</f>
        <v>11.83</v>
      </c>
      <c r="P32" s="2">
        <f>IF(MIN('TA Classic'!R30,'TB Classic'!R30)=0,"",MIN('TA Classic'!R30,'TB Classic'!R30))</f>
        <v>10.69</v>
      </c>
      <c r="Q32" s="2">
        <f>IF(MIN('TA Classic'!S30,'TB Classic'!S30)=0,"",MIN('TA Classic'!S30,'TB Classic'!S30))</f>
        <v>9.7899999999999991</v>
      </c>
      <c r="R32" s="2">
        <f>IF(MIN('TA Classic'!T30,'TB Classic'!T30)=0,"",MIN('TA Classic'!T30,'TB Classic'!T30))</f>
        <v>9.4</v>
      </c>
      <c r="V32" s="5"/>
    </row>
    <row r="33" spans="1:22" x14ac:dyDescent="0.3">
      <c r="A33" s="4">
        <v>27</v>
      </c>
      <c r="B33" s="3">
        <v>22</v>
      </c>
      <c r="C33" s="2">
        <f>IF(MIN('TA Classic'!E31,'TB Classic'!E31)=0,"",MIN('TA Classic'!E31,'TB Classic'!E31))</f>
        <v>20.447400000000002</v>
      </c>
      <c r="D33" s="2">
        <f>IF(MIN('TA Classic'!F31,'TB Classic'!F31)=0,"",MIN('TA Classic'!F31,'TB Classic'!F31))</f>
        <v>27.9223</v>
      </c>
      <c r="E33" s="2">
        <f>IF(MIN('TA Classic'!G31,'TB Classic'!G31)=0,"",MIN('TA Classic'!G31,'TB Classic'!G31))</f>
        <v>29.704499999999999</v>
      </c>
      <c r="F33" s="2">
        <f>IF(MIN('TA Classic'!H31,'TB Classic'!H31)=0,"",MIN('TA Classic'!H31,'TB Classic'!H31))</f>
        <v>32.520800000000001</v>
      </c>
      <c r="G33" s="2">
        <f>IF(MIN('TA Classic'!I31,'TB Classic'!I31)=0,"",MIN('TA Classic'!I31,'TB Classic'!I31))</f>
        <v>34.387500000000003</v>
      </c>
      <c r="H33" s="2">
        <f>IF(MIN('TA Classic'!J31,'TB Classic'!J31)=0,"",MIN('TA Classic'!J31,'TB Classic'!J31))</f>
        <v>37.42</v>
      </c>
      <c r="I33" s="2">
        <f>IF(MIN('TA Classic'!K31,'TB Classic'!K31)=0,"",MIN('TA Classic'!K31,'TB Classic'!K31))</f>
        <v>38.72</v>
      </c>
      <c r="J33" s="2">
        <f>IF(MIN('TA Classic'!L31,'TB Classic'!L31)=0,"",MIN('TA Classic'!L31,'TB Classic'!L31))</f>
        <v>40.01</v>
      </c>
      <c r="K33" s="2">
        <f>IF(MIN('TA Classic'!M31,'TB Classic'!M31)=0,"",MIN('TA Classic'!M31,'TB Classic'!M31))</f>
        <v>38.01</v>
      </c>
      <c r="L33" s="2">
        <f>IF(MIN('TA Classic'!N31,'TB Classic'!N31)=0,"",MIN('TA Classic'!N31,'TB Classic'!N31))</f>
        <v>38.01</v>
      </c>
      <c r="M33" s="2">
        <f>IF(MIN('TA Classic'!O31,'TB Classic'!O31)=0,"",MIN('TA Classic'!O31,'TB Classic'!O31))</f>
        <v>33.75</v>
      </c>
      <c r="N33" s="2">
        <f>IF(MIN('TA Classic'!P31,'TB Classic'!P31)=0,"",MIN('TA Classic'!P31,'TB Classic'!P31))</f>
        <v>25.45</v>
      </c>
      <c r="O33" s="2">
        <f>IF(MIN('TA Classic'!Q31,'TB Classic'!Q31)=0,"",MIN('TA Classic'!Q31,'TB Classic'!Q31))</f>
        <v>21.13</v>
      </c>
      <c r="P33" s="2">
        <f>IF(MIN('TA Classic'!R31,'TB Classic'!R31)=0,"",MIN('TA Classic'!R31,'TB Classic'!R31))</f>
        <v>19.66</v>
      </c>
      <c r="Q33" s="2">
        <f>IF(MIN('TA Classic'!S31,'TB Classic'!S31)=0,"",MIN('TA Classic'!S31,'TB Classic'!S31))</f>
        <v>18.170000000000002</v>
      </c>
      <c r="R33" s="2">
        <f>IF(MIN('TA Classic'!T31,'TB Classic'!T31)=0,"",MIN('TA Classic'!T31,'TB Classic'!T31))</f>
        <v>17.54</v>
      </c>
      <c r="V33" s="5"/>
    </row>
    <row r="34" spans="1:22" x14ac:dyDescent="0.3">
      <c r="A34" s="4">
        <v>28</v>
      </c>
      <c r="B34" s="3">
        <v>22</v>
      </c>
      <c r="C34" s="2">
        <f>IF(MIN('TA Classic'!E32,'TB Classic'!E32)=0,"",MIN('TA Classic'!E32,'TB Classic'!E32))</f>
        <v>20.055200000000003</v>
      </c>
      <c r="D34" s="2">
        <f>IF(MIN('TA Classic'!F32,'TB Classic'!F32)=0,"",MIN('TA Classic'!F32,'TB Classic'!F32))</f>
        <v>26.927899999999994</v>
      </c>
      <c r="E34" s="2">
        <f>IF(MIN('TA Classic'!G32,'TB Classic'!G32)=0,"",MIN('TA Classic'!G32,'TB Classic'!G32))</f>
        <v>28.525749999999995</v>
      </c>
      <c r="F34" s="2">
        <f>IF(MIN('TA Classic'!H32,'TB Classic'!H32)=0,"",MIN('TA Classic'!H32,'TB Classic'!H32))</f>
        <v>31.0336</v>
      </c>
      <c r="G34" s="2">
        <f>IF(MIN('TA Classic'!I32,'TB Classic'!I32)=0,"",MIN('TA Classic'!I32,'TB Classic'!I32))</f>
        <v>32.780999999999999</v>
      </c>
      <c r="H34" s="2">
        <f>IF(MIN('TA Classic'!J32,'TB Classic'!J32)=0,"",MIN('TA Classic'!J32,'TB Classic'!J32))</f>
        <v>35.32</v>
      </c>
      <c r="I34" s="2">
        <f>IF(MIN('TA Classic'!K32,'TB Classic'!K32)=0,"",MIN('TA Classic'!K32,'TB Classic'!K32))</f>
        <v>36.53</v>
      </c>
      <c r="J34" s="2">
        <f>IF(MIN('TA Classic'!L32,'TB Classic'!L32)=0,"",MIN('TA Classic'!L32,'TB Classic'!L32))</f>
        <v>37.770000000000003</v>
      </c>
      <c r="K34" s="2">
        <f>IF(MIN('TA Classic'!M32,'TB Classic'!M32)=0,"",MIN('TA Classic'!M32,'TB Classic'!M32))</f>
        <v>35.880000000000003</v>
      </c>
      <c r="L34" s="2">
        <f>IF(MIN('TA Classic'!N32,'TB Classic'!N32)=0,"",MIN('TA Classic'!N32,'TB Classic'!N32))</f>
        <v>35.880000000000003</v>
      </c>
      <c r="M34" s="2">
        <f>IF(MIN('TA Classic'!O32,'TB Classic'!O32)=0,"",MIN('TA Classic'!O32,'TB Classic'!O32))</f>
        <v>30.79</v>
      </c>
      <c r="N34" s="2">
        <f>IF(MIN('TA Classic'!P32,'TB Classic'!P32)=0,"",MIN('TA Classic'!P32,'TB Classic'!P32))</f>
        <v>22.64</v>
      </c>
      <c r="O34" s="2">
        <f>IF(MIN('TA Classic'!Q32,'TB Classic'!Q32)=0,"",MIN('TA Classic'!Q32,'TB Classic'!Q32))</f>
        <v>18.68</v>
      </c>
      <c r="P34" s="2">
        <f>IF(MIN('TA Classic'!R32,'TB Classic'!R32)=0,"",MIN('TA Classic'!R32,'TB Classic'!R32))</f>
        <v>17.21</v>
      </c>
      <c r="Q34" s="2">
        <f>IF(MIN('TA Classic'!S32,'TB Classic'!S32)=0,"",MIN('TA Classic'!S32,'TB Classic'!S32))</f>
        <v>15.8</v>
      </c>
      <c r="R34" s="2">
        <f>IF(MIN('TA Classic'!T32,'TB Classic'!T32)=0,"",MIN('TA Classic'!T32,'TB Classic'!T32))</f>
        <v>15.24</v>
      </c>
      <c r="V34" s="5"/>
    </row>
    <row r="35" spans="1:22" x14ac:dyDescent="0.3">
      <c r="A35" s="4">
        <v>29</v>
      </c>
      <c r="B35" s="3">
        <v>22</v>
      </c>
      <c r="C35" s="2">
        <f>IF(MIN('TA Classic'!E33,'TB Classic'!E33)=0,"",MIN('TA Classic'!E33,'TB Classic'!E33))</f>
        <v>20.712399999999999</v>
      </c>
      <c r="D35" s="2">
        <f>IF(MIN('TA Classic'!F33,'TB Classic'!F33)=0,"",MIN('TA Classic'!F33,'TB Classic'!F33))</f>
        <v>28.679399999999998</v>
      </c>
      <c r="E35" s="2">
        <f>IF(MIN('TA Classic'!G33,'TB Classic'!G33)=0,"",MIN('TA Classic'!G33,'TB Classic'!G33))</f>
        <v>30.657749999999997</v>
      </c>
      <c r="F35" s="2">
        <f>IF(MIN('TA Classic'!H33,'TB Classic'!H33)=0,"",MIN('TA Classic'!H33,'TB Classic'!H33))</f>
        <v>33.706399999999995</v>
      </c>
      <c r="G35" s="2">
        <f>IF(MIN('TA Classic'!I33,'TB Classic'!I33)=0,"",MIN('TA Classic'!I33,'TB Classic'!I33))</f>
        <v>35.857500000000002</v>
      </c>
      <c r="H35" s="2">
        <f>IF(MIN('TA Classic'!J33,'TB Classic'!J33)=0,"",MIN('TA Classic'!J33,'TB Classic'!J33))</f>
        <v>40.631</v>
      </c>
      <c r="I35" s="2">
        <f>IF(MIN('TA Classic'!K33,'TB Classic'!K33)=0,"",MIN('TA Classic'!K33,'TB Classic'!K33))</f>
        <v>48.46</v>
      </c>
      <c r="J35" s="2">
        <f>IF(MIN('TA Classic'!L33,'TB Classic'!L33)=0,"",MIN('TA Classic'!L33,'TB Classic'!L33))</f>
        <v>50.46</v>
      </c>
      <c r="K35" s="2">
        <f>IF(MIN('TA Classic'!M33,'TB Classic'!M33)=0,"",MIN('TA Classic'!M33,'TB Classic'!M33))</f>
        <v>47.23</v>
      </c>
      <c r="L35" s="2">
        <f>IF(MIN('TA Classic'!N33,'TB Classic'!N33)=0,"",MIN('TA Classic'!N33,'TB Classic'!N33))</f>
        <v>42.58</v>
      </c>
      <c r="M35" s="2">
        <f>IF(MIN('TA Classic'!O33,'TB Classic'!O33)=0,"",MIN('TA Classic'!O33,'TB Classic'!O33))</f>
        <v>36.51</v>
      </c>
      <c r="N35" s="2">
        <f>IF(MIN('TA Classic'!P33,'TB Classic'!P33)=0,"",MIN('TA Classic'!P33,'TB Classic'!P33))</f>
        <v>27.99</v>
      </c>
      <c r="O35" s="2">
        <f>IF(MIN('TA Classic'!Q33,'TB Classic'!Q33)=0,"",MIN('TA Classic'!Q33,'TB Classic'!Q33))</f>
        <v>23.41</v>
      </c>
      <c r="P35" s="2">
        <f>IF(MIN('TA Classic'!R33,'TB Classic'!R33)=0,"",MIN('TA Classic'!R33,'TB Classic'!R33))</f>
        <v>21.86</v>
      </c>
      <c r="Q35" s="2">
        <f>IF(MIN('TA Classic'!S33,'TB Classic'!S33)=0,"",MIN('TA Classic'!S33,'TB Classic'!S33))</f>
        <v>20.3</v>
      </c>
      <c r="R35" s="2">
        <f>IF(MIN('TA Classic'!T33,'TB Classic'!T33)=0,"",MIN('TA Classic'!T33,'TB Classic'!T33))</f>
        <v>19.670000000000002</v>
      </c>
      <c r="V35" s="5"/>
    </row>
    <row r="36" spans="1:22" x14ac:dyDescent="0.3">
      <c r="A36" s="4">
        <v>30</v>
      </c>
      <c r="B36" s="3">
        <v>22</v>
      </c>
      <c r="C36" s="2">
        <f>IF(MIN('TA Classic'!E34,'TB Classic'!E34)=0,"",MIN('TA Classic'!E34,'TB Classic'!E34))</f>
        <v>17.98</v>
      </c>
      <c r="D36" s="2">
        <f>IF(MIN('TA Classic'!F34,'TB Classic'!F34)=0,"",MIN('TA Classic'!F34,'TB Classic'!F34))</f>
        <v>20.190000000000001</v>
      </c>
      <c r="E36" s="2">
        <f>IF(MIN('TA Classic'!G34,'TB Classic'!G34)=0,"",MIN('TA Classic'!G34,'TB Classic'!G34))</f>
        <v>20.99</v>
      </c>
      <c r="F36" s="2">
        <f>IF(MIN('TA Classic'!H34,'TB Classic'!H34)=0,"",MIN('TA Classic'!H34,'TB Classic'!H34))</f>
        <v>21.8</v>
      </c>
      <c r="G36" s="2">
        <f>IF(MIN('TA Classic'!I34,'TB Classic'!I34)=0,"",MIN('TA Classic'!I34,'TB Classic'!I34))</f>
        <v>23.11</v>
      </c>
      <c r="H36" s="2">
        <f>IF(MIN('TA Classic'!J34,'TB Classic'!J34)=0,"",MIN('TA Classic'!J34,'TB Classic'!J34))</f>
        <v>23.93</v>
      </c>
      <c r="I36" s="2">
        <f>IF(MIN('TA Classic'!K34,'TB Classic'!K34)=0,"",MIN('TA Classic'!K34,'TB Classic'!K34))</f>
        <v>24.76</v>
      </c>
      <c r="J36" s="2">
        <f>IF(MIN('TA Classic'!L34,'TB Classic'!L34)=0,"",MIN('TA Classic'!L34,'TB Classic'!L34))</f>
        <v>25.57</v>
      </c>
      <c r="K36" s="2">
        <f>IF(MIN('TA Classic'!M34,'TB Classic'!M34)=0,"",MIN('TA Classic'!M34,'TB Classic'!M34))</f>
        <v>24.31</v>
      </c>
      <c r="L36" s="2">
        <f>IF(MIN('TA Classic'!N34,'TB Classic'!N34)=0,"",MIN('TA Classic'!N34,'TB Classic'!N34))</f>
        <v>24.31</v>
      </c>
      <c r="M36" s="2">
        <f>IF(MIN('TA Classic'!O34,'TB Classic'!O34)=0,"",MIN('TA Classic'!O34,'TB Classic'!O34))</f>
        <v>24.31</v>
      </c>
      <c r="N36" s="2">
        <f>IF(MIN('TA Classic'!P34,'TB Classic'!P34)=0,"",MIN('TA Classic'!P34,'TB Classic'!P34))</f>
        <v>19.47</v>
      </c>
      <c r="O36" s="2">
        <f>IF(MIN('TA Classic'!Q34,'TB Classic'!Q34)=0,"",MIN('TA Classic'!Q34,'TB Classic'!Q34))</f>
        <v>15.91</v>
      </c>
      <c r="P36" s="2">
        <f>IF(MIN('TA Classic'!R34,'TB Classic'!R34)=0,"",MIN('TA Classic'!R34,'TB Classic'!R34))</f>
        <v>14.52</v>
      </c>
      <c r="Q36" s="2">
        <f>IF(MIN('TA Classic'!S34,'TB Classic'!S34)=0,"",MIN('TA Classic'!S34,'TB Classic'!S34))</f>
        <v>13.35</v>
      </c>
      <c r="R36" s="2">
        <f>IF(MIN('TA Classic'!T34,'TB Classic'!T34)=0,"",MIN('TA Classic'!T34,'TB Classic'!T34))</f>
        <v>12.8</v>
      </c>
      <c r="V36" s="5"/>
    </row>
    <row r="37" spans="1:22" x14ac:dyDescent="0.3">
      <c r="A37" s="4">
        <v>31</v>
      </c>
      <c r="B37" s="3">
        <v>22</v>
      </c>
      <c r="C37" s="2">
        <f>IF(MIN('TA Classic'!E35,'TB Classic'!E35)=0,"",MIN('TA Classic'!E35,'TB Classic'!E35))</f>
        <v>17.278000000000002</v>
      </c>
      <c r="D37" s="2">
        <f>IF(MIN('TA Classic'!F35,'TB Classic'!F35)=0,"",MIN('TA Classic'!F35,'TB Classic'!F35))</f>
        <v>23.131099999999996</v>
      </c>
      <c r="E37" s="2">
        <f>IF(MIN('TA Classic'!G35,'TB Classic'!G35)=0,"",MIN('TA Classic'!G35,'TB Classic'!G35))</f>
        <v>24.425749999999997</v>
      </c>
      <c r="F37" s="2">
        <f>IF(MIN('TA Classic'!H35,'TB Classic'!H35)=0,"",MIN('TA Classic'!H35,'TB Classic'!H35))</f>
        <v>26.561599999999999</v>
      </c>
      <c r="G37" s="2">
        <f>IF(MIN('TA Classic'!I35,'TB Classic'!I35)=0,"",MIN('TA Classic'!I35,'TB Classic'!I35))</f>
        <v>27.951000000000001</v>
      </c>
      <c r="H37" s="2">
        <f>IF(MIN('TA Classic'!J35,'TB Classic'!J35)=0,"",MIN('TA Classic'!J35,'TB Classic'!J35))</f>
        <v>31.14</v>
      </c>
      <c r="I37" s="2">
        <f>IF(MIN('TA Classic'!K35,'TB Classic'!K35)=0,"",MIN('TA Classic'!K35,'TB Classic'!K35))</f>
        <v>32.229999999999997</v>
      </c>
      <c r="J37" s="2">
        <f>IF(MIN('TA Classic'!L35,'TB Classic'!L35)=0,"",MIN('TA Classic'!L35,'TB Classic'!L35))</f>
        <v>33.31</v>
      </c>
      <c r="K37" s="2">
        <f>IF(MIN('TA Classic'!M35,'TB Classic'!M35)=0,"",MIN('TA Classic'!M35,'TB Classic'!M35))</f>
        <v>31.63</v>
      </c>
      <c r="L37" s="2">
        <f>IF(MIN('TA Classic'!N35,'TB Classic'!N35)=0,"",MIN('TA Classic'!N35,'TB Classic'!N35))</f>
        <v>31.42</v>
      </c>
      <c r="M37" s="2">
        <f>IF(MIN('TA Classic'!O35,'TB Classic'!O35)=0,"",MIN('TA Classic'!O35,'TB Classic'!O35))</f>
        <v>26.41</v>
      </c>
      <c r="N37" s="2">
        <f>IF(MIN('TA Classic'!P35,'TB Classic'!P35)=0,"",MIN('TA Classic'!P35,'TB Classic'!P35))</f>
        <v>19.38</v>
      </c>
      <c r="O37" s="2">
        <f>IF(MIN('TA Classic'!Q35,'TB Classic'!Q35)=0,"",MIN('TA Classic'!Q35,'TB Classic'!Q35))</f>
        <v>16.07</v>
      </c>
      <c r="P37" s="2">
        <f>IF(MIN('TA Classic'!R35,'TB Classic'!R35)=0,"",MIN('TA Classic'!R35,'TB Classic'!R35))</f>
        <v>14.93</v>
      </c>
      <c r="Q37" s="2">
        <f>IF(MIN('TA Classic'!S35,'TB Classic'!S35)=0,"",MIN('TA Classic'!S35,'TB Classic'!S35))</f>
        <v>13.82</v>
      </c>
      <c r="R37" s="2">
        <f>IF(MIN('TA Classic'!T35,'TB Classic'!T35)=0,"",MIN('TA Classic'!T35,'TB Classic'!T35))</f>
        <v>13.35</v>
      </c>
      <c r="V37" s="5"/>
    </row>
    <row r="38" spans="1:22" x14ac:dyDescent="0.3">
      <c r="A38" s="4">
        <v>32</v>
      </c>
      <c r="B38" s="3">
        <v>22</v>
      </c>
      <c r="C38" s="2">
        <f>IF(MIN('TA Classic'!E36,'TB Classic'!E36)=0,"",MIN('TA Classic'!E36,'TB Classic'!E36))</f>
        <v>18.995200000000004</v>
      </c>
      <c r="D38" s="2">
        <f>IF(MIN('TA Classic'!F36,'TB Classic'!F36)=0,"",MIN('TA Classic'!F36,'TB Classic'!F36))</f>
        <v>25.255499999999998</v>
      </c>
      <c r="E38" s="2">
        <f>IF(MIN('TA Classic'!G36,'TB Classic'!G36)=0,"",MIN('TA Classic'!G36,'TB Classic'!G36))</f>
        <v>26.916499999999999</v>
      </c>
      <c r="F38" s="2">
        <f>IF(MIN('TA Classic'!H36,'TB Classic'!H36)=0,"",MIN('TA Classic'!H36,'TB Classic'!H36))</f>
        <v>29.244800000000001</v>
      </c>
      <c r="G38" s="2">
        <f>IF(MIN('TA Classic'!I36,'TB Classic'!I36)=0,"",MIN('TA Classic'!I36,'TB Classic'!I36))</f>
        <v>30.954000000000001</v>
      </c>
      <c r="H38" s="2">
        <f>IF(MIN('TA Classic'!J36,'TB Classic'!J36)=0,"",MIN('TA Classic'!J36,'TB Classic'!J36))</f>
        <v>33.82</v>
      </c>
      <c r="I38" s="2">
        <f>IF(MIN('TA Classic'!K36,'TB Classic'!K36)=0,"",MIN('TA Classic'!K36,'TB Classic'!K36))</f>
        <v>34.979999999999997</v>
      </c>
      <c r="J38" s="2">
        <f>IF(MIN('TA Classic'!L36,'TB Classic'!L36)=0,"",MIN('TA Classic'!L36,'TB Classic'!L36))</f>
        <v>36.14</v>
      </c>
      <c r="K38" s="2">
        <f>IF(MIN('TA Classic'!M36,'TB Classic'!M36)=0,"",MIN('TA Classic'!M36,'TB Classic'!M36))</f>
        <v>34.340000000000003</v>
      </c>
      <c r="L38" s="2">
        <f>IF(MIN('TA Classic'!N36,'TB Classic'!N36)=0,"",MIN('TA Classic'!N36,'TB Classic'!N36))</f>
        <v>34.340000000000003</v>
      </c>
      <c r="M38" s="2">
        <f>IF(MIN('TA Classic'!O36,'TB Classic'!O36)=0,"",MIN('TA Classic'!O36,'TB Classic'!O36))</f>
        <v>29.74</v>
      </c>
      <c r="N38" s="2">
        <f>IF(MIN('TA Classic'!P36,'TB Classic'!P36)=0,"",MIN('TA Classic'!P36,'TB Classic'!P36))</f>
        <v>21.37</v>
      </c>
      <c r="O38" s="2">
        <f>IF(MIN('TA Classic'!Q36,'TB Classic'!Q36)=0,"",MIN('TA Classic'!Q36,'TB Classic'!Q36))</f>
        <v>17.86</v>
      </c>
      <c r="P38" s="2">
        <f>IF(MIN('TA Classic'!R36,'TB Classic'!R36)=0,"",MIN('TA Classic'!R36,'TB Classic'!R36))</f>
        <v>16.48</v>
      </c>
      <c r="Q38" s="2">
        <f>IF(MIN('TA Classic'!S36,'TB Classic'!S36)=0,"",MIN('TA Classic'!S36,'TB Classic'!S36))</f>
        <v>15.17</v>
      </c>
      <c r="R38" s="2">
        <f>IF(MIN('TA Classic'!T36,'TB Classic'!T36)=0,"",MIN('TA Classic'!T36,'TB Classic'!T36))</f>
        <v>14.61</v>
      </c>
      <c r="V38" s="5"/>
    </row>
    <row r="39" spans="1:22" x14ac:dyDescent="0.3">
      <c r="A39" s="4">
        <v>33</v>
      </c>
      <c r="B39" s="3">
        <v>22</v>
      </c>
      <c r="C39" s="2">
        <f>IF(MIN('TA Classic'!E37,'TB Classic'!E37)=0,"",MIN('TA Classic'!E37,'TB Classic'!E37))</f>
        <v>20.913800000000002</v>
      </c>
      <c r="D39" s="2">
        <f>IF(MIN('TA Classic'!F37,'TB Classic'!F37)=0,"",MIN('TA Classic'!F37,'TB Classic'!F37))</f>
        <v>28.600299999999997</v>
      </c>
      <c r="E39" s="2">
        <f>IF(MIN('TA Classic'!G37,'TB Classic'!G37)=0,"",MIN('TA Classic'!G37,'TB Classic'!G37))</f>
        <v>30.288749999999997</v>
      </c>
      <c r="F39" s="2">
        <f>IF(MIN('TA Classic'!H37,'TB Classic'!H37)=0,"",MIN('TA Classic'!H37,'TB Classic'!H37))</f>
        <v>32.590000000000003</v>
      </c>
      <c r="G39" s="2">
        <f>IF(MIN('TA Classic'!I37,'TB Classic'!I37)=0,"",MIN('TA Classic'!I37,'TB Classic'!I37))</f>
        <v>35.122500000000002</v>
      </c>
      <c r="H39" s="2">
        <f>IF(MIN('TA Classic'!J37,'TB Classic'!J37)=0,"",MIN('TA Classic'!J37,'TB Classic'!J37))</f>
        <v>37.1</v>
      </c>
      <c r="I39" s="2">
        <f>IF(MIN('TA Classic'!K37,'TB Classic'!K37)=0,"",MIN('TA Classic'!K37,'TB Classic'!K37))</f>
        <v>38.380000000000003</v>
      </c>
      <c r="J39" s="2">
        <f>IF(MIN('TA Classic'!L37,'TB Classic'!L37)=0,"",MIN('TA Classic'!L37,'TB Classic'!L37))</f>
        <v>39.68</v>
      </c>
      <c r="K39" s="2">
        <f>IF(MIN('TA Classic'!M37,'TB Classic'!M37)=0,"",MIN('TA Classic'!M37,'TB Classic'!M37))</f>
        <v>37.67</v>
      </c>
      <c r="L39" s="2">
        <f>IF(MIN('TA Classic'!N37,'TB Classic'!N37)=0,"",MIN('TA Classic'!N37,'TB Classic'!N37))</f>
        <v>37.67</v>
      </c>
      <c r="M39" s="2">
        <f>IF(MIN('TA Classic'!O37,'TB Classic'!O37)=0,"",MIN('TA Classic'!O37,'TB Classic'!O37))</f>
        <v>34.229999999999997</v>
      </c>
      <c r="N39" s="2">
        <f>IF(MIN('TA Classic'!P37,'TB Classic'!P37)=0,"",MIN('TA Classic'!P37,'TB Classic'!P37))</f>
        <v>25.99</v>
      </c>
      <c r="O39" s="2">
        <f>IF(MIN('TA Classic'!Q37,'TB Classic'!Q37)=0,"",MIN('TA Classic'!Q37,'TB Classic'!Q37))</f>
        <v>21.61</v>
      </c>
      <c r="P39" s="2">
        <f>IF(MIN('TA Classic'!R37,'TB Classic'!R37)=0,"",MIN('TA Classic'!R37,'TB Classic'!R37))</f>
        <v>20.149999999999999</v>
      </c>
      <c r="Q39" s="2">
        <f>IF(MIN('TA Classic'!S37,'TB Classic'!S37)=0,"",MIN('TA Classic'!S37,'TB Classic'!S37))</f>
        <v>18.72</v>
      </c>
      <c r="R39" s="2">
        <f>IF(MIN('TA Classic'!T37,'TB Classic'!T37)=0,"",MIN('TA Classic'!T37,'TB Classic'!T37))</f>
        <v>18.09</v>
      </c>
      <c r="V39" s="5"/>
    </row>
    <row r="40" spans="1:22" x14ac:dyDescent="0.3">
      <c r="A40" s="4">
        <v>34</v>
      </c>
      <c r="B40" s="3">
        <v>22</v>
      </c>
      <c r="C40" s="2">
        <f>IF(MIN('TA Classic'!E38,'TB Classic'!E38)=0,"",MIN('TA Classic'!E38,'TB Classic'!E38))</f>
        <v>18.073</v>
      </c>
      <c r="D40" s="2">
        <f>IF(MIN('TA Classic'!F38,'TB Classic'!F38)=0,"",MIN('TA Classic'!F38,'TB Classic'!F38))</f>
        <v>21.07</v>
      </c>
      <c r="E40" s="2">
        <f>IF(MIN('TA Classic'!G38,'TB Classic'!G38)=0,"",MIN('TA Classic'!G38,'TB Classic'!G38))</f>
        <v>21.91</v>
      </c>
      <c r="F40" s="2">
        <f>IF(MIN('TA Classic'!H38,'TB Classic'!H38)=0,"",MIN('TA Classic'!H38,'TB Classic'!H38))</f>
        <v>22.75</v>
      </c>
      <c r="G40" s="2">
        <f>IF(MIN('TA Classic'!I38,'TB Classic'!I38)=0,"",MIN('TA Classic'!I38,'TB Classic'!I38))</f>
        <v>24.22</v>
      </c>
      <c r="H40" s="2">
        <f>IF(MIN('TA Classic'!J38,'TB Classic'!J38)=0,"",MIN('TA Classic'!J38,'TB Classic'!J38))</f>
        <v>25.09</v>
      </c>
      <c r="I40" s="2">
        <f>IF(MIN('TA Classic'!K38,'TB Classic'!K38)=0,"",MIN('TA Classic'!K38,'TB Classic'!K38))</f>
        <v>25.96</v>
      </c>
      <c r="J40" s="2">
        <f>IF(MIN('TA Classic'!L38,'TB Classic'!L38)=0,"",MIN('TA Classic'!L38,'TB Classic'!L38))</f>
        <v>26.82</v>
      </c>
      <c r="K40" s="2">
        <f>IF(MIN('TA Classic'!M38,'TB Classic'!M38)=0,"",MIN('TA Classic'!M38,'TB Classic'!M38))</f>
        <v>25.49</v>
      </c>
      <c r="L40" s="2">
        <f>IF(MIN('TA Classic'!N38,'TB Classic'!N38)=0,"",MIN('TA Classic'!N38,'TB Classic'!N38))</f>
        <v>25.49</v>
      </c>
      <c r="M40" s="2">
        <f>IF(MIN('TA Classic'!O38,'TB Classic'!O38)=0,"",MIN('TA Classic'!O38,'TB Classic'!O38))</f>
        <v>25.17</v>
      </c>
      <c r="N40" s="2">
        <f>IF(MIN('TA Classic'!P38,'TB Classic'!P38)=0,"",MIN('TA Classic'!P38,'TB Classic'!P38))</f>
        <v>18.02</v>
      </c>
      <c r="O40" s="2">
        <f>IF(MIN('TA Classic'!Q38,'TB Classic'!Q38)=0,"",MIN('TA Classic'!Q38,'TB Classic'!Q38))</f>
        <v>14.76</v>
      </c>
      <c r="P40" s="2">
        <f>IF(MIN('TA Classic'!R38,'TB Classic'!R38)=0,"",MIN('TA Classic'!R38,'TB Classic'!R38))</f>
        <v>13.54</v>
      </c>
      <c r="Q40" s="2">
        <f>IF(MIN('TA Classic'!S38,'TB Classic'!S38)=0,"",MIN('TA Classic'!S38,'TB Classic'!S38))</f>
        <v>12.48</v>
      </c>
      <c r="R40" s="2">
        <f>IF(MIN('TA Classic'!T38,'TB Classic'!T38)=0,"",MIN('TA Classic'!T38,'TB Classic'!T38))</f>
        <v>11.93</v>
      </c>
      <c r="V40" s="5"/>
    </row>
    <row r="41" spans="1:22" x14ac:dyDescent="0.3">
      <c r="A41" s="4">
        <v>35</v>
      </c>
      <c r="B41" s="3">
        <v>22</v>
      </c>
      <c r="C41" s="2">
        <f>IF(MIN('TA Classic'!E39,'TB Classic'!E39)=0,"",MIN('TA Classic'!E39,'TB Classic'!E39))</f>
        <v>20.383800000000001</v>
      </c>
      <c r="D41" s="2">
        <f>IF(MIN('TA Classic'!F39,'TB Classic'!F39)=0,"",MIN('TA Classic'!F39,'TB Classic'!F39))</f>
        <v>28.069199999999999</v>
      </c>
      <c r="E41" s="2">
        <f>IF(MIN('TA Classic'!G39,'TB Classic'!G39)=0,"",MIN('TA Classic'!G39,'TB Classic'!G39))</f>
        <v>29.919749999999997</v>
      </c>
      <c r="F41" s="2">
        <f>IF(MIN('TA Classic'!H39,'TB Classic'!H39)=0,"",MIN('TA Classic'!H39,'TB Classic'!H39))</f>
        <v>32.812000000000005</v>
      </c>
      <c r="G41" s="2">
        <f>IF(MIN('TA Classic'!I39,'TB Classic'!I39)=0,"",MIN('TA Classic'!I39,'TB Classic'!I39))</f>
        <v>34.828500000000005</v>
      </c>
      <c r="H41" s="2">
        <f>IF(MIN('TA Classic'!J39,'TB Classic'!J39)=0,"",MIN('TA Classic'!J39,'TB Classic'!J39))</f>
        <v>39.390749999999997</v>
      </c>
      <c r="I41" s="2">
        <f>IF(MIN('TA Classic'!K39,'TB Classic'!K39)=0,"",MIN('TA Classic'!K39,'TB Classic'!K39))</f>
        <v>43.79</v>
      </c>
      <c r="J41" s="2">
        <f>IF(MIN('TA Classic'!L39,'TB Classic'!L39)=0,"",MIN('TA Classic'!L39,'TB Classic'!L39))</f>
        <v>45.26</v>
      </c>
      <c r="K41" s="2">
        <f>IF(MIN('TA Classic'!M39,'TB Classic'!M39)=0,"",MIN('TA Classic'!M39,'TB Classic'!M39))</f>
        <v>42.99</v>
      </c>
      <c r="L41" s="2">
        <f>IF(MIN('TA Classic'!N39,'TB Classic'!N39)=0,"",MIN('TA Classic'!N39,'TB Classic'!N39))</f>
        <v>40.799999999999997</v>
      </c>
      <c r="M41" s="2">
        <f>IF(MIN('TA Classic'!O39,'TB Classic'!O39)=0,"",MIN('TA Classic'!O39,'TB Classic'!O39))</f>
        <v>34.799999999999997</v>
      </c>
      <c r="N41" s="2">
        <f>IF(MIN('TA Classic'!P39,'TB Classic'!P39)=0,"",MIN('TA Classic'!P39,'TB Classic'!P39))</f>
        <v>26.63</v>
      </c>
      <c r="O41" s="2">
        <f>IF(MIN('TA Classic'!Q39,'TB Classic'!Q39)=0,"",MIN('TA Classic'!Q39,'TB Classic'!Q39))</f>
        <v>22.19</v>
      </c>
      <c r="P41" s="2">
        <f>IF(MIN('TA Classic'!R39,'TB Classic'!R39)=0,"",MIN('TA Classic'!R39,'TB Classic'!R39))</f>
        <v>20.64</v>
      </c>
      <c r="Q41" s="2">
        <f>IF(MIN('TA Classic'!S39,'TB Classic'!S39)=0,"",MIN('TA Classic'!S39,'TB Classic'!S39))</f>
        <v>19.27</v>
      </c>
      <c r="R41" s="2">
        <f>IF(MIN('TA Classic'!T39,'TB Classic'!T39)=0,"",MIN('TA Classic'!T39,'TB Classic'!T39))</f>
        <v>18.64</v>
      </c>
      <c r="V41" s="5"/>
    </row>
    <row r="42" spans="1:22" x14ac:dyDescent="0.3">
      <c r="A42" s="4">
        <v>36</v>
      </c>
      <c r="B42" s="3">
        <v>22</v>
      </c>
      <c r="C42" s="2">
        <f>IF(MIN('TA Classic'!E40,'TB Classic'!E40)=0,"",MIN('TA Classic'!E40,'TB Classic'!E40))</f>
        <v>19.461600000000001</v>
      </c>
      <c r="D42" s="2">
        <f>IF(MIN('TA Classic'!F40,'TB Classic'!F40)=0,"",MIN('TA Classic'!F40,'TB Classic'!F40))</f>
        <v>25.94</v>
      </c>
      <c r="E42" s="2">
        <f>IF(MIN('TA Classic'!G40,'TB Classic'!G40)=0,"",MIN('TA Classic'!G40,'TB Classic'!G40))</f>
        <v>26.99</v>
      </c>
      <c r="F42" s="2">
        <f>IF(MIN('TA Classic'!H40,'TB Classic'!H40)=0,"",MIN('TA Classic'!H40,'TB Classic'!H40))</f>
        <v>28.03</v>
      </c>
      <c r="G42" s="2">
        <f>IF(MIN('TA Classic'!I40,'TB Classic'!I40)=0,"",MIN('TA Classic'!I40,'TB Classic'!I40))</f>
        <v>30.44</v>
      </c>
      <c r="H42" s="2">
        <f>IF(MIN('TA Classic'!J40,'TB Classic'!J40)=0,"",MIN('TA Classic'!J40,'TB Classic'!J40))</f>
        <v>31.52</v>
      </c>
      <c r="I42" s="2">
        <f>IF(MIN('TA Classic'!K40,'TB Classic'!K40)=0,"",MIN('TA Classic'!K40,'TB Classic'!K40))</f>
        <v>32.61</v>
      </c>
      <c r="J42" s="2">
        <f>IF(MIN('TA Classic'!L40,'TB Classic'!L40)=0,"",MIN('TA Classic'!L40,'TB Classic'!L40))</f>
        <v>33.700000000000003</v>
      </c>
      <c r="K42" s="2">
        <f>IF(MIN('TA Classic'!M40,'TB Classic'!M40)=0,"",MIN('TA Classic'!M40,'TB Classic'!M40))</f>
        <v>32.020000000000003</v>
      </c>
      <c r="L42" s="2">
        <f>IF(MIN('TA Classic'!N40,'TB Classic'!N40)=0,"",MIN('TA Classic'!N40,'TB Classic'!N40))</f>
        <v>32.020000000000003</v>
      </c>
      <c r="M42" s="2">
        <f>IF(MIN('TA Classic'!O40,'TB Classic'!O40)=0,"",MIN('TA Classic'!O40,'TB Classic'!O40))</f>
        <v>29.65</v>
      </c>
      <c r="N42" s="2">
        <f>IF(MIN('TA Classic'!P40,'TB Classic'!P40)=0,"",MIN('TA Classic'!P40,'TB Classic'!P40))</f>
        <v>24.18</v>
      </c>
      <c r="O42" s="2">
        <f>IF(MIN('TA Classic'!Q40,'TB Classic'!Q40)=0,"",MIN('TA Classic'!Q40,'TB Classic'!Q40))</f>
        <v>19.899999999999999</v>
      </c>
      <c r="P42" s="2">
        <f>IF(MIN('TA Classic'!R40,'TB Classic'!R40)=0,"",MIN('TA Classic'!R40,'TB Classic'!R40))</f>
        <v>18.27</v>
      </c>
      <c r="Q42" s="2">
        <f>IF(MIN('TA Classic'!S40,'TB Classic'!S40)=0,"",MIN('TA Classic'!S40,'TB Classic'!S40))</f>
        <v>16.899999999999999</v>
      </c>
      <c r="R42" s="2">
        <f>IF(MIN('TA Classic'!T40,'TB Classic'!T40)=0,"",MIN('TA Classic'!T40,'TB Classic'!T40))</f>
        <v>16.27</v>
      </c>
      <c r="V42" s="5"/>
    </row>
    <row r="43" spans="1:22" x14ac:dyDescent="0.3">
      <c r="A43" s="4">
        <v>37</v>
      </c>
      <c r="B43" s="3">
        <v>22</v>
      </c>
      <c r="C43" s="2">
        <f>IF(MIN('TA Classic'!E41,'TB Classic'!E41)=0,"",MIN('TA Classic'!E41,'TB Classic'!E41))</f>
        <v>19.928000000000001</v>
      </c>
      <c r="D43" s="2">
        <f>IF(MIN('TA Classic'!F41,'TB Classic'!F41)=0,"",MIN('TA Classic'!F41,'TB Classic'!F41))</f>
        <v>26.927899999999994</v>
      </c>
      <c r="E43" s="2">
        <f>IF(MIN('TA Classic'!G41,'TB Classic'!G41)=0,"",MIN('TA Classic'!G41,'TB Classic'!G41))</f>
        <v>28.454000000000001</v>
      </c>
      <c r="F43" s="2">
        <f>IF(MIN('TA Classic'!H41,'TB Classic'!H41)=0,"",MIN('TA Classic'!H41,'TB Classic'!H41))</f>
        <v>31.106400000000001</v>
      </c>
      <c r="G43" s="2">
        <f>IF(MIN('TA Classic'!I41,'TB Classic'!I41)=0,"",MIN('TA Classic'!I41,'TB Classic'!I41))</f>
        <v>32.780999999999999</v>
      </c>
      <c r="H43" s="2">
        <f>IF(MIN('TA Classic'!J41,'TB Classic'!J41)=0,"",MIN('TA Classic'!J41,'TB Classic'!J41))</f>
        <v>35.619999999999997</v>
      </c>
      <c r="I43" s="2">
        <f>IF(MIN('TA Classic'!K41,'TB Classic'!K41)=0,"",MIN('TA Classic'!K41,'TB Classic'!K41))</f>
        <v>36.840000000000003</v>
      </c>
      <c r="J43" s="2">
        <f>IF(MIN('TA Classic'!L41,'TB Classic'!L41)=0,"",MIN('TA Classic'!L41,'TB Classic'!L41))</f>
        <v>38.08</v>
      </c>
      <c r="K43" s="2">
        <f>IF(MIN('TA Classic'!M41,'TB Classic'!M41)=0,"",MIN('TA Classic'!M41,'TB Classic'!M41))</f>
        <v>36.18</v>
      </c>
      <c r="L43" s="2">
        <f>IF(MIN('TA Classic'!N41,'TB Classic'!N41)=0,"",MIN('TA Classic'!N41,'TB Classic'!N41))</f>
        <v>36.18</v>
      </c>
      <c r="M43" s="2">
        <f>IF(MIN('TA Classic'!O41,'TB Classic'!O41)=0,"",MIN('TA Classic'!O41,'TB Classic'!O41))</f>
        <v>30.98</v>
      </c>
      <c r="N43" s="2">
        <f>IF(MIN('TA Classic'!P41,'TB Classic'!P41)=0,"",MIN('TA Classic'!P41,'TB Classic'!P41))</f>
        <v>23</v>
      </c>
      <c r="O43" s="2">
        <f>IF(MIN('TA Classic'!Q41,'TB Classic'!Q41)=0,"",MIN('TA Classic'!Q41,'TB Classic'!Q41))</f>
        <v>19</v>
      </c>
      <c r="P43" s="2">
        <f>IF(MIN('TA Classic'!R41,'TB Classic'!R41)=0,"",MIN('TA Classic'!R41,'TB Classic'!R41))</f>
        <v>17.54</v>
      </c>
      <c r="Q43" s="2">
        <f>IF(MIN('TA Classic'!S41,'TB Classic'!S41)=0,"",MIN('TA Classic'!S41,'TB Classic'!S41))</f>
        <v>16.27</v>
      </c>
      <c r="R43" s="2">
        <f>IF(MIN('TA Classic'!T41,'TB Classic'!T41)=0,"",MIN('TA Classic'!T41,'TB Classic'!T41))</f>
        <v>15.64</v>
      </c>
      <c r="V43" s="5"/>
    </row>
    <row r="44" spans="1:22" x14ac:dyDescent="0.3">
      <c r="A44" s="4">
        <v>38</v>
      </c>
      <c r="B44" s="3">
        <v>22</v>
      </c>
      <c r="C44" s="2">
        <f>IF(MIN('TA Classic'!E42,'TB Classic'!E42)=0,"",MIN('TA Classic'!E42,'TB Classic'!E42))</f>
        <v>16.739999999999998</v>
      </c>
      <c r="D44" s="2">
        <f>IF(MIN('TA Classic'!F42,'TB Classic'!F42)=0,"",MIN('TA Classic'!F42,'TB Classic'!F42))</f>
        <v>18.8</v>
      </c>
      <c r="E44" s="2">
        <f>IF(MIN('TA Classic'!G42,'TB Classic'!G42)=0,"",MIN('TA Classic'!G42,'TB Classic'!G42))</f>
        <v>19.54</v>
      </c>
      <c r="F44" s="2">
        <f>IF(MIN('TA Classic'!H42,'TB Classic'!H42)=0,"",MIN('TA Classic'!H42,'TB Classic'!H42))</f>
        <v>20.29</v>
      </c>
      <c r="G44" s="2">
        <f>IF(MIN('TA Classic'!I42,'TB Classic'!I42)=0,"",MIN('TA Classic'!I42,'TB Classic'!I42))</f>
        <v>21.34</v>
      </c>
      <c r="H44" s="2">
        <f>IF(MIN('TA Classic'!J42,'TB Classic'!J42)=0,"",MIN('TA Classic'!J42,'TB Classic'!J42))</f>
        <v>22.09</v>
      </c>
      <c r="I44" s="2">
        <f>IF(MIN('TA Classic'!K42,'TB Classic'!K42)=0,"",MIN('TA Classic'!K42,'TB Classic'!K42))</f>
        <v>22.86</v>
      </c>
      <c r="J44" s="2">
        <f>IF(MIN('TA Classic'!L42,'TB Classic'!L42)=0,"",MIN('TA Classic'!L42,'TB Classic'!L42))</f>
        <v>23.63</v>
      </c>
      <c r="K44" s="2">
        <f>IF(MIN('TA Classic'!M42,'TB Classic'!M42)=0,"",MIN('TA Classic'!M42,'TB Classic'!M42))</f>
        <v>22.45</v>
      </c>
      <c r="L44" s="2">
        <f>IF(MIN('TA Classic'!N42,'TB Classic'!N42)=0,"",MIN('TA Classic'!N42,'TB Classic'!N42))</f>
        <v>22.45</v>
      </c>
      <c r="M44" s="2">
        <f>IF(MIN('TA Classic'!O42,'TB Classic'!O42)=0,"",MIN('TA Classic'!O42,'TB Classic'!O42))</f>
        <v>22.45</v>
      </c>
      <c r="N44" s="2">
        <f>IF(MIN('TA Classic'!P42,'TB Classic'!P42)=0,"",MIN('TA Classic'!P42,'TB Classic'!P42))</f>
        <v>19.38</v>
      </c>
      <c r="O44" s="2">
        <f>IF(MIN('TA Classic'!Q42,'TB Classic'!Q42)=0,"",MIN('TA Classic'!Q42,'TB Classic'!Q42))</f>
        <v>15.91</v>
      </c>
      <c r="P44" s="2">
        <f>IF(MIN('TA Classic'!R42,'TB Classic'!R42)=0,"",MIN('TA Classic'!R42,'TB Classic'!R42))</f>
        <v>14.6</v>
      </c>
      <c r="Q44" s="2">
        <f>IF(MIN('TA Classic'!S42,'TB Classic'!S42)=0,"",MIN('TA Classic'!S42,'TB Classic'!S42))</f>
        <v>13.43</v>
      </c>
      <c r="R44" s="2">
        <f>IF(MIN('TA Classic'!T42,'TB Classic'!T42)=0,"",MIN('TA Classic'!T42,'TB Classic'!T42))</f>
        <v>12.88</v>
      </c>
      <c r="V44" s="5"/>
    </row>
    <row r="45" spans="1:22" x14ac:dyDescent="0.3">
      <c r="A45" s="4">
        <v>39</v>
      </c>
      <c r="B45" s="3">
        <v>22</v>
      </c>
      <c r="C45" s="2">
        <f>IF(MIN('TA Classic'!E43,'TB Classic'!E43)=0,"",MIN('TA Classic'!E43,'TB Classic'!E43))</f>
        <v>19.1966</v>
      </c>
      <c r="D45" s="2">
        <f>IF(MIN('TA Classic'!F43,'TB Classic'!F43)=0,"",MIN('TA Classic'!F43,'TB Classic'!F43))</f>
        <v>24</v>
      </c>
      <c r="E45" s="2">
        <f>IF(MIN('TA Classic'!G43,'TB Classic'!G43)=0,"",MIN('TA Classic'!G43,'TB Classic'!G43))</f>
        <v>24.96</v>
      </c>
      <c r="F45" s="2">
        <f>IF(MIN('TA Classic'!H43,'TB Classic'!H43)=0,"",MIN('TA Classic'!H43,'TB Classic'!H43))</f>
        <v>25.91</v>
      </c>
      <c r="G45" s="2">
        <f>IF(MIN('TA Classic'!I43,'TB Classic'!I43)=0,"",MIN('TA Classic'!I43,'TB Classic'!I43))</f>
        <v>27.97</v>
      </c>
      <c r="H45" s="2">
        <f>IF(MIN('TA Classic'!J43,'TB Classic'!J43)=0,"",MIN('TA Classic'!J43,'TB Classic'!J43))</f>
        <v>28.95</v>
      </c>
      <c r="I45" s="2">
        <f>IF(MIN('TA Classic'!K43,'TB Classic'!K43)=0,"",MIN('TA Classic'!K43,'TB Classic'!K43))</f>
        <v>29.95</v>
      </c>
      <c r="J45" s="2">
        <f>IF(MIN('TA Classic'!L43,'TB Classic'!L43)=0,"",MIN('TA Classic'!L43,'TB Classic'!L43))</f>
        <v>30.95</v>
      </c>
      <c r="K45" s="2">
        <f>IF(MIN('TA Classic'!M43,'TB Classic'!M43)=0,"",MIN('TA Classic'!M43,'TB Classic'!M43))</f>
        <v>29.41</v>
      </c>
      <c r="L45" s="2">
        <f>IF(MIN('TA Classic'!N43,'TB Classic'!N43)=0,"",MIN('TA Classic'!N43,'TB Classic'!N43))</f>
        <v>29.41</v>
      </c>
      <c r="M45" s="2">
        <f>IF(MIN('TA Classic'!O43,'TB Classic'!O43)=0,"",MIN('TA Classic'!O43,'TB Classic'!O43))</f>
        <v>29.41</v>
      </c>
      <c r="N45" s="2">
        <f>IF(MIN('TA Classic'!P43,'TB Classic'!P43)=0,"",MIN('TA Classic'!P43,'TB Classic'!P43))</f>
        <v>20.65</v>
      </c>
      <c r="O45" s="2">
        <f>IF(MIN('TA Classic'!Q43,'TB Classic'!Q43)=0,"",MIN('TA Classic'!Q43,'TB Classic'!Q43))</f>
        <v>17.21</v>
      </c>
      <c r="P45" s="2">
        <f>IF(MIN('TA Classic'!R43,'TB Classic'!R43)=0,"",MIN('TA Classic'!R43,'TB Classic'!R43))</f>
        <v>15.5</v>
      </c>
      <c r="Q45" s="2">
        <f>IF(MIN('TA Classic'!S43,'TB Classic'!S43)=0,"",MIN('TA Classic'!S43,'TB Classic'!S43))</f>
        <v>14.14</v>
      </c>
      <c r="R45" s="2">
        <f>IF(MIN('TA Classic'!T43,'TB Classic'!T43)=0,"",MIN('TA Classic'!T43,'TB Classic'!T43))</f>
        <v>13.59</v>
      </c>
      <c r="V45" s="5"/>
    </row>
    <row r="46" spans="1:22" x14ac:dyDescent="0.3">
      <c r="A46" s="4">
        <v>40</v>
      </c>
      <c r="B46" s="3">
        <v>22</v>
      </c>
      <c r="C46" s="2">
        <f>IF(MIN('TA Classic'!E44,'TB Classic'!E44)=0,"",MIN('TA Classic'!E44,'TB Classic'!E44))</f>
        <v>25.016000000000002</v>
      </c>
      <c r="D46" s="2">
        <f>IF(MIN('TA Classic'!F44,'TB Classic'!F44)=0,"",MIN('TA Classic'!F44,'TB Classic'!F44))</f>
        <v>30.88</v>
      </c>
      <c r="E46" s="2">
        <f>IF(MIN('TA Classic'!G44,'TB Classic'!G44)=0,"",MIN('TA Classic'!G44,'TB Classic'!G44))</f>
        <v>32.130000000000003</v>
      </c>
      <c r="F46" s="2">
        <f>IF(MIN('TA Classic'!H44,'TB Classic'!H44)=0,"",MIN('TA Classic'!H44,'TB Classic'!H44))</f>
        <v>33.380000000000003</v>
      </c>
      <c r="G46" s="2">
        <f>IF(MIN('TA Classic'!I44,'TB Classic'!I44)=0,"",MIN('TA Classic'!I44,'TB Classic'!I44))</f>
        <v>36.74</v>
      </c>
      <c r="H46" s="2">
        <f>IF(MIN('TA Classic'!J44,'TB Classic'!J44)=0,"",MIN('TA Classic'!J44,'TB Classic'!J44))</f>
        <v>38.049999999999997</v>
      </c>
      <c r="I46" s="2">
        <f>IF(MIN('TA Classic'!K44,'TB Classic'!K44)=0,"",MIN('TA Classic'!K44,'TB Classic'!K44))</f>
        <v>39.369999999999997</v>
      </c>
      <c r="J46" s="2">
        <f>IF(MIN('TA Classic'!L44,'TB Classic'!L44)=0,"",MIN('TA Classic'!L44,'TB Classic'!L44))</f>
        <v>40.68</v>
      </c>
      <c r="K46" s="2">
        <f>IF(MIN('TA Classic'!M44,'TB Classic'!M44)=0,"",MIN('TA Classic'!M44,'TB Classic'!M44))</f>
        <v>38.64</v>
      </c>
      <c r="L46" s="2">
        <f>IF(MIN('TA Classic'!N44,'TB Classic'!N44)=0,"",MIN('TA Classic'!N44,'TB Classic'!N44))</f>
        <v>38.64</v>
      </c>
      <c r="M46" s="2">
        <f>IF(MIN('TA Classic'!O44,'TB Classic'!O44)=0,"",MIN('TA Classic'!O44,'TB Classic'!O44))</f>
        <v>38.64</v>
      </c>
      <c r="N46" s="2">
        <f>IF(MIN('TA Classic'!P44,'TB Classic'!P44)=0,"",MIN('TA Classic'!P44,'TB Classic'!P44))</f>
        <v>35.799999999999997</v>
      </c>
      <c r="O46" s="2">
        <f>IF(MIN('TA Classic'!Q44,'TB Classic'!Q44)=0,"",MIN('TA Classic'!Q44,'TB Classic'!Q44))</f>
        <v>31.89</v>
      </c>
      <c r="P46" s="2">
        <f>IF(MIN('TA Classic'!R44,'TB Classic'!R44)=0,"",MIN('TA Classic'!R44,'TB Classic'!R44))</f>
        <v>29.69</v>
      </c>
      <c r="Q46" s="2">
        <f>IF(MIN('TA Classic'!S44,'TB Classic'!S44)=0,"",MIN('TA Classic'!S44,'TB Classic'!S44))</f>
        <v>26.04</v>
      </c>
      <c r="R46" s="2">
        <f>IF(MIN('TA Classic'!T44,'TB Classic'!T44)=0,"",MIN('TA Classic'!T44,'TB Classic'!T44))</f>
        <v>24</v>
      </c>
      <c r="V46" s="5"/>
    </row>
    <row r="47" spans="1:22" x14ac:dyDescent="0.3">
      <c r="A47" s="4">
        <v>41</v>
      </c>
      <c r="B47" s="3">
        <v>22</v>
      </c>
      <c r="C47" s="2">
        <f>IF(MIN('TA Classic'!E45,'TB Classic'!E45)=0,"",MIN('TA Classic'!E45,'TB Classic'!E45))</f>
        <v>20.256599999999999</v>
      </c>
      <c r="D47" s="2">
        <f>IF(MIN('TA Classic'!F45,'TB Classic'!F45)=0,"",MIN('TA Classic'!F45,'TB Classic'!F45))</f>
        <v>27.459</v>
      </c>
      <c r="E47" s="2">
        <f>IF(MIN('TA Classic'!G45,'TB Classic'!G45)=0,"",MIN('TA Classic'!G45,'TB Classic'!G45))</f>
        <v>29.109999999999996</v>
      </c>
      <c r="F47" s="2">
        <f>IF(MIN('TA Classic'!H45,'TB Classic'!H45)=0,"",MIN('TA Classic'!H45,'TB Classic'!H45))</f>
        <v>30.81</v>
      </c>
      <c r="G47" s="2">
        <f>IF(MIN('TA Classic'!I45,'TB Classic'!I45)=0,"",MIN('TA Classic'!I45,'TB Classic'!I45))</f>
        <v>33.589500000000001</v>
      </c>
      <c r="H47" s="2">
        <f>IF(MIN('TA Classic'!J45,'TB Classic'!J45)=0,"",MIN('TA Classic'!J45,'TB Classic'!J45))</f>
        <v>34.94</v>
      </c>
      <c r="I47" s="2">
        <f>IF(MIN('TA Classic'!K45,'TB Classic'!K45)=0,"",MIN('TA Classic'!K45,'TB Classic'!K45))</f>
        <v>36.130000000000003</v>
      </c>
      <c r="J47" s="2">
        <f>IF(MIN('TA Classic'!L45,'TB Classic'!L45)=0,"",MIN('TA Classic'!L45,'TB Classic'!L45))</f>
        <v>37.35</v>
      </c>
      <c r="K47" s="2">
        <f>IF(MIN('TA Classic'!M45,'TB Classic'!M45)=0,"",MIN('TA Classic'!M45,'TB Classic'!M45))</f>
        <v>35.479999999999997</v>
      </c>
      <c r="L47" s="2">
        <f>IF(MIN('TA Classic'!N45,'TB Classic'!N45)=0,"",MIN('TA Classic'!N45,'TB Classic'!N45))</f>
        <v>35.479999999999997</v>
      </c>
      <c r="M47" s="2">
        <f>IF(MIN('TA Classic'!O45,'TB Classic'!O45)=0,"",MIN('TA Classic'!O45,'TB Classic'!O45))</f>
        <v>32.130000000000003</v>
      </c>
      <c r="N47" s="2">
        <f>IF(MIN('TA Classic'!P45,'TB Classic'!P45)=0,"",MIN('TA Classic'!P45,'TB Classic'!P45))</f>
        <v>23.64</v>
      </c>
      <c r="O47" s="2">
        <f>IF(MIN('TA Classic'!Q45,'TB Classic'!Q45)=0,"",MIN('TA Classic'!Q45,'TB Classic'!Q45))</f>
        <v>19.579999999999998</v>
      </c>
      <c r="P47" s="2">
        <f>IF(MIN('TA Classic'!R45,'TB Classic'!R45)=0,"",MIN('TA Classic'!R45,'TB Classic'!R45))</f>
        <v>18.03</v>
      </c>
      <c r="Q47" s="2">
        <f>IF(MIN('TA Classic'!S45,'TB Classic'!S45)=0,"",MIN('TA Classic'!S45,'TB Classic'!S45))</f>
        <v>16.670000000000002</v>
      </c>
      <c r="R47" s="2">
        <f>IF(MIN('TA Classic'!T45,'TB Classic'!T45)=0,"",MIN('TA Classic'!T45,'TB Classic'!T45))</f>
        <v>16.03</v>
      </c>
      <c r="V47" s="5"/>
    </row>
    <row r="48" spans="1:22" x14ac:dyDescent="0.3">
      <c r="A48" s="4">
        <v>42</v>
      </c>
      <c r="B48" s="3">
        <v>22</v>
      </c>
      <c r="C48" s="2">
        <f>IF(MIN('TA Classic'!E46,'TB Classic'!E46)=0,"",MIN('TA Classic'!E46,'TB Classic'!E46))</f>
        <v>17.649999999999999</v>
      </c>
      <c r="D48" s="2">
        <f>IF(MIN('TA Classic'!F46,'TB Classic'!F46)=0,"",MIN('TA Classic'!F46,'TB Classic'!F46))</f>
        <v>19.82</v>
      </c>
      <c r="E48" s="2">
        <f>IF(MIN('TA Classic'!G46,'TB Classic'!G46)=0,"",MIN('TA Classic'!G46,'TB Classic'!G46))</f>
        <v>20.61</v>
      </c>
      <c r="F48" s="2">
        <f>IF(MIN('TA Classic'!H46,'TB Classic'!H46)=0,"",MIN('TA Classic'!H46,'TB Classic'!H46))</f>
        <v>21.41</v>
      </c>
      <c r="G48" s="2">
        <f>IF(MIN('TA Classic'!I46,'TB Classic'!I46)=0,"",MIN('TA Classic'!I46,'TB Classic'!I46))</f>
        <v>22.65</v>
      </c>
      <c r="H48" s="2">
        <f>IF(MIN('TA Classic'!J46,'TB Classic'!J46)=0,"",MIN('TA Classic'!J46,'TB Classic'!J46))</f>
        <v>23.46</v>
      </c>
      <c r="I48" s="2">
        <f>IF(MIN('TA Classic'!K46,'TB Classic'!K46)=0,"",MIN('TA Classic'!K46,'TB Classic'!K46))</f>
        <v>24.26</v>
      </c>
      <c r="J48" s="2">
        <f>IF(MIN('TA Classic'!L46,'TB Classic'!L46)=0,"",MIN('TA Classic'!L46,'TB Classic'!L46))</f>
        <v>25.06</v>
      </c>
      <c r="K48" s="2">
        <f>IF(MIN('TA Classic'!M46,'TB Classic'!M46)=0,"",MIN('TA Classic'!M46,'TB Classic'!M46))</f>
        <v>23.82</v>
      </c>
      <c r="L48" s="2">
        <f>IF(MIN('TA Classic'!N46,'TB Classic'!N46)=0,"",MIN('TA Classic'!N46,'TB Classic'!N46))</f>
        <v>23.82</v>
      </c>
      <c r="M48" s="2">
        <f>IF(MIN('TA Classic'!O46,'TB Classic'!O46)=0,"",MIN('TA Classic'!O46,'TB Classic'!O46))</f>
        <v>23.82</v>
      </c>
      <c r="N48" s="2">
        <f>IF(MIN('TA Classic'!P46,'TB Classic'!P46)=0,"",MIN('TA Classic'!P46,'TB Classic'!P46))</f>
        <v>18.39</v>
      </c>
      <c r="O48" s="2">
        <f>IF(MIN('TA Classic'!Q46,'TB Classic'!Q46)=0,"",MIN('TA Classic'!Q46,'TB Classic'!Q46))</f>
        <v>14.93</v>
      </c>
      <c r="P48" s="2">
        <f>IF(MIN('TA Classic'!R46,'TB Classic'!R46)=0,"",MIN('TA Classic'!R46,'TB Classic'!R46))</f>
        <v>13.54</v>
      </c>
      <c r="Q48" s="2">
        <f>IF(MIN('TA Classic'!S46,'TB Classic'!S46)=0,"",MIN('TA Classic'!S46,'TB Classic'!S46))</f>
        <v>12.48</v>
      </c>
      <c r="R48" s="2">
        <f>IF(MIN('TA Classic'!T46,'TB Classic'!T46)=0,"",MIN('TA Classic'!T46,'TB Classic'!T46))</f>
        <v>11.93</v>
      </c>
      <c r="V48" s="5"/>
    </row>
    <row r="49" spans="1:22" x14ac:dyDescent="0.3">
      <c r="A49" s="4">
        <v>43</v>
      </c>
      <c r="B49" s="3">
        <v>22</v>
      </c>
      <c r="C49" s="2">
        <f>IF(MIN('TA Classic'!E47,'TB Classic'!E47)=0,"",MIN('TA Classic'!E47,'TB Classic'!E47))</f>
        <v>18.18</v>
      </c>
      <c r="D49" s="2">
        <f>IF(MIN('TA Classic'!F47,'TB Classic'!F47)=0,"",MIN('TA Classic'!F47,'TB Classic'!F47))</f>
        <v>20.41</v>
      </c>
      <c r="E49" s="2">
        <f>IF(MIN('TA Classic'!G47,'TB Classic'!G47)=0,"",MIN('TA Classic'!G47,'TB Classic'!G47))</f>
        <v>21.23</v>
      </c>
      <c r="F49" s="2">
        <f>IF(MIN('TA Classic'!H47,'TB Classic'!H47)=0,"",MIN('TA Classic'!H47,'TB Classic'!H47))</f>
        <v>22.05</v>
      </c>
      <c r="G49" s="2">
        <f>IF(MIN('TA Classic'!I47,'TB Classic'!I47)=0,"",MIN('TA Classic'!I47,'TB Classic'!I47))</f>
        <v>23.41</v>
      </c>
      <c r="H49" s="2">
        <f>IF(MIN('TA Classic'!J47,'TB Classic'!J47)=0,"",MIN('TA Classic'!J47,'TB Classic'!J47))</f>
        <v>24.23</v>
      </c>
      <c r="I49" s="2">
        <f>IF(MIN('TA Classic'!K47,'TB Classic'!K47)=0,"",MIN('TA Classic'!K47,'TB Classic'!K47))</f>
        <v>25.07</v>
      </c>
      <c r="J49" s="2">
        <f>IF(MIN('TA Classic'!L47,'TB Classic'!L47)=0,"",MIN('TA Classic'!L47,'TB Classic'!L47))</f>
        <v>25.91</v>
      </c>
      <c r="K49" s="2">
        <f>IF(MIN('TA Classic'!M47,'TB Classic'!M47)=0,"",MIN('TA Classic'!M47,'TB Classic'!M47))</f>
        <v>24.61</v>
      </c>
      <c r="L49" s="2">
        <f>IF(MIN('TA Classic'!N47,'TB Classic'!N47)=0,"",MIN('TA Classic'!N47,'TB Classic'!N47))</f>
        <v>24.61</v>
      </c>
      <c r="M49" s="2">
        <f>IF(MIN('TA Classic'!O47,'TB Classic'!O47)=0,"",MIN('TA Classic'!O47,'TB Classic'!O47))</f>
        <v>24.61</v>
      </c>
      <c r="N49" s="2">
        <f>IF(MIN('TA Classic'!P47,'TB Classic'!P47)=0,"",MIN('TA Classic'!P47,'TB Classic'!P47))</f>
        <v>20.29</v>
      </c>
      <c r="O49" s="2">
        <f>IF(MIN('TA Classic'!Q47,'TB Classic'!Q47)=0,"",MIN('TA Classic'!Q47,'TB Classic'!Q47))</f>
        <v>16.559999999999999</v>
      </c>
      <c r="P49" s="2">
        <f>IF(MIN('TA Classic'!R47,'TB Classic'!R47)=0,"",MIN('TA Classic'!R47,'TB Classic'!R47))</f>
        <v>15.01</v>
      </c>
      <c r="Q49" s="2">
        <f>IF(MIN('TA Classic'!S47,'TB Classic'!S47)=0,"",MIN('TA Classic'!S47,'TB Classic'!S47))</f>
        <v>13.67</v>
      </c>
      <c r="R49" s="2">
        <f>IF(MIN('TA Classic'!T47,'TB Classic'!T47)=0,"",MIN('TA Classic'!T47,'TB Classic'!T47))</f>
        <v>13.11</v>
      </c>
      <c r="V49" s="5"/>
    </row>
    <row r="50" spans="1:22" x14ac:dyDescent="0.3">
      <c r="A50" s="4">
        <v>44</v>
      </c>
      <c r="B50" s="3">
        <v>22</v>
      </c>
      <c r="C50" s="2">
        <f>IF(MIN('TA Classic'!E48,'TB Classic'!E48)=0,"",MIN('TA Classic'!E48,'TB Classic'!E48))</f>
        <v>21.316600000000001</v>
      </c>
      <c r="D50" s="2">
        <f>IF(MIN('TA Classic'!F48,'TB Classic'!F48)=0,"",MIN('TA Classic'!F48,'TB Classic'!F48))</f>
        <v>29.899799999999999</v>
      </c>
      <c r="E50" s="2">
        <f>IF(MIN('TA Classic'!G48,'TB Classic'!G48)=0,"",MIN('TA Classic'!G48,'TB Classic'!G48))</f>
        <v>31.898</v>
      </c>
      <c r="F50" s="2">
        <f>IF(MIN('TA Classic'!H48,'TB Classic'!H48)=0,"",MIN('TA Classic'!H48,'TB Classic'!H48))</f>
        <v>35.193600000000004</v>
      </c>
      <c r="G50" s="2">
        <f>IF(MIN('TA Classic'!I48,'TB Classic'!I48)=0,"",MIN('TA Classic'!I48,'TB Classic'!I48))</f>
        <v>37.463999999999999</v>
      </c>
      <c r="H50" s="2">
        <f>IF(MIN('TA Classic'!J48,'TB Classic'!J48)=0,"",MIN('TA Classic'!J48,'TB Classic'!J48))</f>
        <v>41.26</v>
      </c>
      <c r="I50" s="2">
        <f>IF(MIN('TA Classic'!K48,'TB Classic'!K48)=0,"",MIN('TA Classic'!K48,'TB Classic'!K48))</f>
        <v>42.69</v>
      </c>
      <c r="J50" s="2">
        <f>IF(MIN('TA Classic'!L48,'TB Classic'!L48)=0,"",MIN('TA Classic'!L48,'TB Classic'!L48))</f>
        <v>44.11</v>
      </c>
      <c r="K50" s="2">
        <f>IF(MIN('TA Classic'!M48,'TB Classic'!M48)=0,"",MIN('TA Classic'!M48,'TB Classic'!M48))</f>
        <v>41.92</v>
      </c>
      <c r="L50" s="2">
        <f>IF(MIN('TA Classic'!N48,'TB Classic'!N48)=0,"",MIN('TA Classic'!N48,'TB Classic'!N48))</f>
        <v>41.92</v>
      </c>
      <c r="M50" s="2">
        <f>IF(MIN('TA Classic'!O48,'TB Classic'!O48)=0,"",MIN('TA Classic'!O48,'TB Classic'!O48))</f>
        <v>39.090000000000003</v>
      </c>
      <c r="N50" s="2">
        <f>IF(MIN('TA Classic'!P48,'TB Classic'!P48)=0,"",MIN('TA Classic'!P48,'TB Classic'!P48))</f>
        <v>30.61</v>
      </c>
      <c r="O50" s="2">
        <f>IF(MIN('TA Classic'!Q48,'TB Classic'!Q48)=0,"",MIN('TA Classic'!Q48,'TB Classic'!Q48))</f>
        <v>25.77</v>
      </c>
      <c r="P50" s="2">
        <f>IF(MIN('TA Classic'!R48,'TB Classic'!R48)=0,"",MIN('TA Classic'!R48,'TB Classic'!R48))</f>
        <v>24.31</v>
      </c>
      <c r="Q50" s="2">
        <f>IF(MIN('TA Classic'!S48,'TB Classic'!S48)=0,"",MIN('TA Classic'!S48,'TB Classic'!S48))</f>
        <v>22.67</v>
      </c>
      <c r="R50" s="2">
        <f>IF(MIN('TA Classic'!T48,'TB Classic'!T48)=0,"",MIN('TA Classic'!T48,'TB Classic'!T48))</f>
        <v>22.04</v>
      </c>
      <c r="V50" s="5"/>
    </row>
    <row r="51" spans="1:22" x14ac:dyDescent="0.3">
      <c r="A51" s="4">
        <v>45</v>
      </c>
      <c r="B51" s="3">
        <v>22</v>
      </c>
      <c r="C51" s="2">
        <f>IF(MIN('TA Classic'!E49,'TB Classic'!E49)=0,"",MIN('TA Classic'!E49,'TB Classic'!E49))</f>
        <v>20.055200000000003</v>
      </c>
      <c r="D51" s="2">
        <f>IF(MIN('TA Classic'!F49,'TB Classic'!F49)=0,"",MIN('TA Classic'!F49,'TB Classic'!F49))</f>
        <v>26.927899999999994</v>
      </c>
      <c r="E51" s="2">
        <f>IF(MIN('TA Classic'!G49,'TB Classic'!G49)=0,"",MIN('TA Classic'!G49,'TB Classic'!G49))</f>
        <v>28.525749999999995</v>
      </c>
      <c r="F51" s="2">
        <f>IF(MIN('TA Classic'!H49,'TB Classic'!H49)=0,"",MIN('TA Classic'!H49,'TB Classic'!H49))</f>
        <v>30.32</v>
      </c>
      <c r="G51" s="2">
        <f>IF(MIN('TA Classic'!I49,'TB Classic'!I49)=0,"",MIN('TA Classic'!I49,'TB Classic'!I49))</f>
        <v>32.780999999999999</v>
      </c>
      <c r="H51" s="2">
        <f>IF(MIN('TA Classic'!J49,'TB Classic'!J49)=0,"",MIN('TA Classic'!J49,'TB Classic'!J49))</f>
        <v>34.340000000000003</v>
      </c>
      <c r="I51" s="2">
        <f>IF(MIN('TA Classic'!K49,'TB Classic'!K49)=0,"",MIN('TA Classic'!K49,'TB Classic'!K49))</f>
        <v>35.53</v>
      </c>
      <c r="J51" s="2">
        <f>IF(MIN('TA Classic'!L49,'TB Classic'!L49)=0,"",MIN('TA Classic'!L49,'TB Classic'!L49))</f>
        <v>36.71</v>
      </c>
      <c r="K51" s="2">
        <f>IF(MIN('TA Classic'!M49,'TB Classic'!M49)=0,"",MIN('TA Classic'!M49,'TB Classic'!M49))</f>
        <v>34.869999999999997</v>
      </c>
      <c r="L51" s="2">
        <f>IF(MIN('TA Classic'!N49,'TB Classic'!N49)=0,"",MIN('TA Classic'!N49,'TB Classic'!N49))</f>
        <v>34.869999999999997</v>
      </c>
      <c r="M51" s="2">
        <f>IF(MIN('TA Classic'!O49,'TB Classic'!O49)=0,"",MIN('TA Classic'!O49,'TB Classic'!O49))</f>
        <v>30.79</v>
      </c>
      <c r="N51" s="2">
        <f>IF(MIN('TA Classic'!P49,'TB Classic'!P49)=0,"",MIN('TA Classic'!P49,'TB Classic'!P49))</f>
        <v>22.64</v>
      </c>
      <c r="O51" s="2">
        <f>IF(MIN('TA Classic'!Q49,'TB Classic'!Q49)=0,"",MIN('TA Classic'!Q49,'TB Classic'!Q49))</f>
        <v>18.68</v>
      </c>
      <c r="P51" s="2">
        <f>IF(MIN('TA Classic'!R49,'TB Classic'!R49)=0,"",MIN('TA Classic'!R49,'TB Classic'!R49))</f>
        <v>17.21</v>
      </c>
      <c r="Q51" s="2">
        <f>IF(MIN('TA Classic'!S49,'TB Classic'!S49)=0,"",MIN('TA Classic'!S49,'TB Classic'!S49))</f>
        <v>15.8</v>
      </c>
      <c r="R51" s="2">
        <f>IF(MIN('TA Classic'!T49,'TB Classic'!T49)=0,"",MIN('TA Classic'!T49,'TB Classic'!T49))</f>
        <v>15.24</v>
      </c>
      <c r="V51" s="5"/>
    </row>
    <row r="52" spans="1:22" x14ac:dyDescent="0.3">
      <c r="A52" s="4">
        <v>46</v>
      </c>
      <c r="B52" s="3">
        <v>22</v>
      </c>
      <c r="C52" s="2">
        <f>IF(MIN('TA Classic'!E50,'TB Classic'!E50)=0,"",MIN('TA Classic'!E50,'TB Classic'!E50))</f>
        <v>22.906600000000001</v>
      </c>
      <c r="D52" s="2">
        <f>IF(MIN('TA Classic'!F50,'TB Classic'!F50)=0,"",MIN('TA Classic'!F50,'TB Classic'!F50))</f>
        <v>26.64</v>
      </c>
      <c r="E52" s="2">
        <f>IF(MIN('TA Classic'!G50,'TB Classic'!G50)=0,"",MIN('TA Classic'!G50,'TB Classic'!G50))</f>
        <v>27.71</v>
      </c>
      <c r="F52" s="2">
        <f>IF(MIN('TA Classic'!H50,'TB Classic'!H50)=0,"",MIN('TA Classic'!H50,'TB Classic'!H50))</f>
        <v>28.78</v>
      </c>
      <c r="G52" s="2">
        <f>IF(MIN('TA Classic'!I50,'TB Classic'!I50)=0,"",MIN('TA Classic'!I50,'TB Classic'!I50))</f>
        <v>30.94</v>
      </c>
      <c r="H52" s="2">
        <f>IF(MIN('TA Classic'!J50,'TB Classic'!J50)=0,"",MIN('TA Classic'!J50,'TB Classic'!J50))</f>
        <v>32.04</v>
      </c>
      <c r="I52" s="2">
        <f>IF(MIN('TA Classic'!K50,'TB Classic'!K50)=0,"",MIN('TA Classic'!K50,'TB Classic'!K50))</f>
        <v>33.15</v>
      </c>
      <c r="J52" s="2">
        <f>IF(MIN('TA Classic'!L50,'TB Classic'!L50)=0,"",MIN('TA Classic'!L50,'TB Classic'!L50))</f>
        <v>34.26</v>
      </c>
      <c r="K52" s="2">
        <f>IF(MIN('TA Classic'!M50,'TB Classic'!M50)=0,"",MIN('TA Classic'!M50,'TB Classic'!M50))</f>
        <v>32.549999999999997</v>
      </c>
      <c r="L52" s="2">
        <f>IF(MIN('TA Classic'!N50,'TB Classic'!N50)=0,"",MIN('TA Classic'!N50,'TB Classic'!N50))</f>
        <v>32.549999999999997</v>
      </c>
      <c r="M52" s="2">
        <f>IF(MIN('TA Classic'!O50,'TB Classic'!O50)=0,"",MIN('TA Classic'!O50,'TB Classic'!O50))</f>
        <v>32.549999999999997</v>
      </c>
      <c r="N52" s="2">
        <f>IF(MIN('TA Classic'!P50,'TB Classic'!P50)=0,"",MIN('TA Classic'!P50,'TB Classic'!P50))</f>
        <v>27.53</v>
      </c>
      <c r="O52" s="2">
        <f>IF(MIN('TA Classic'!Q50,'TB Classic'!Q50)=0,"",MIN('TA Classic'!Q50,'TB Classic'!Q50))</f>
        <v>23.33</v>
      </c>
      <c r="P52" s="2">
        <f>IF(MIN('TA Classic'!R50,'TB Classic'!R50)=0,"",MIN('TA Classic'!R50,'TB Classic'!R50))</f>
        <v>21.7</v>
      </c>
      <c r="Q52" s="2">
        <f>IF(MIN('TA Classic'!S50,'TB Classic'!S50)=0,"",MIN('TA Classic'!S50,'TB Classic'!S50))</f>
        <v>19.59</v>
      </c>
      <c r="R52" s="2">
        <f>IF(MIN('TA Classic'!T50,'TB Classic'!T50)=0,"",MIN('TA Classic'!T50,'TB Classic'!T50))</f>
        <v>19.04</v>
      </c>
      <c r="V52" s="5"/>
    </row>
    <row r="53" spans="1:22" x14ac:dyDescent="0.3">
      <c r="A53" s="4">
        <v>47</v>
      </c>
      <c r="B53" s="3">
        <v>22</v>
      </c>
      <c r="C53" s="2">
        <f>IF(MIN('TA Classic'!E51,'TB Classic'!E51)=0,"",MIN('TA Classic'!E51,'TB Classic'!E51))</f>
        <v>20.913800000000002</v>
      </c>
      <c r="D53" s="2">
        <f>IF(MIN('TA Classic'!F51,'TB Classic'!F51)=0,"",MIN('TA Classic'!F51,'TB Classic'!F51))</f>
        <v>28.08</v>
      </c>
      <c r="E53" s="2">
        <f>IF(MIN('TA Classic'!G51,'TB Classic'!G51)=0,"",MIN('TA Classic'!G51,'TB Classic'!G51))</f>
        <v>29.2</v>
      </c>
      <c r="F53" s="2">
        <f>IF(MIN('TA Classic'!H51,'TB Classic'!H51)=0,"",MIN('TA Classic'!H51,'TB Classic'!H51))</f>
        <v>30.32</v>
      </c>
      <c r="G53" s="2">
        <f>IF(MIN('TA Classic'!I51,'TB Classic'!I51)=0,"",MIN('TA Classic'!I51,'TB Classic'!I51))</f>
        <v>33.17</v>
      </c>
      <c r="H53" s="2">
        <f>IF(MIN('TA Classic'!J51,'TB Classic'!J51)=0,"",MIN('TA Classic'!J51,'TB Classic'!J51))</f>
        <v>34.340000000000003</v>
      </c>
      <c r="I53" s="2">
        <f>IF(MIN('TA Classic'!K51,'TB Classic'!K51)=0,"",MIN('TA Classic'!K51,'TB Classic'!K51))</f>
        <v>35.53</v>
      </c>
      <c r="J53" s="2">
        <f>IF(MIN('TA Classic'!L51,'TB Classic'!L51)=0,"",MIN('TA Classic'!L51,'TB Classic'!L51))</f>
        <v>36.71</v>
      </c>
      <c r="K53" s="2">
        <f>IF(MIN('TA Classic'!M51,'TB Classic'!M51)=0,"",MIN('TA Classic'!M51,'TB Classic'!M51))</f>
        <v>34.869999999999997</v>
      </c>
      <c r="L53" s="2">
        <f>IF(MIN('TA Classic'!N51,'TB Classic'!N51)=0,"",MIN('TA Classic'!N51,'TB Classic'!N51))</f>
        <v>34.869999999999997</v>
      </c>
      <c r="M53" s="2">
        <f>IF(MIN('TA Classic'!O51,'TB Classic'!O51)=0,"",MIN('TA Classic'!O51,'TB Classic'!O51))</f>
        <v>32.130000000000003</v>
      </c>
      <c r="N53" s="2">
        <f>IF(MIN('TA Classic'!P51,'TB Classic'!P51)=0,"",MIN('TA Classic'!P51,'TB Classic'!P51))</f>
        <v>23.91</v>
      </c>
      <c r="O53" s="2">
        <f>IF(MIN('TA Classic'!Q51,'TB Classic'!Q51)=0,"",MIN('TA Classic'!Q51,'TB Classic'!Q51))</f>
        <v>19.82</v>
      </c>
      <c r="P53" s="2">
        <f>IF(MIN('TA Classic'!R51,'TB Classic'!R51)=0,"",MIN('TA Classic'!R51,'TB Classic'!R51))</f>
        <v>18.350000000000001</v>
      </c>
      <c r="Q53" s="2">
        <f>IF(MIN('TA Classic'!S51,'TB Classic'!S51)=0,"",MIN('TA Classic'!S51,'TB Classic'!S51))</f>
        <v>16.899999999999999</v>
      </c>
      <c r="R53" s="2">
        <f>IF(MIN('TA Classic'!T51,'TB Classic'!T51)=0,"",MIN('TA Classic'!T51,'TB Classic'!T51))</f>
        <v>16.27</v>
      </c>
      <c r="V53" s="5"/>
    </row>
    <row r="54" spans="1:22" x14ac:dyDescent="0.3">
      <c r="A54" s="4">
        <v>48</v>
      </c>
      <c r="B54" s="3">
        <v>22</v>
      </c>
      <c r="C54" s="2">
        <f>IF(MIN('TA Classic'!E52,'TB Classic'!E52)=0,"",MIN('TA Classic'!E52,'TB Classic'!E52))</f>
        <v>17.140200000000004</v>
      </c>
      <c r="D54" s="2">
        <f>IF(MIN('TA Classic'!F52,'TB Classic'!F52)=0,"",MIN('TA Classic'!F52,'TB Classic'!F52))</f>
        <v>22.72</v>
      </c>
      <c r="E54" s="2">
        <f>IF(MIN('TA Classic'!G52,'TB Classic'!G52)=0,"",MIN('TA Classic'!G52,'TB Classic'!G52))</f>
        <v>23.63</v>
      </c>
      <c r="F54" s="2">
        <f>IF(MIN('TA Classic'!H52,'TB Classic'!H52)=0,"",MIN('TA Classic'!H52,'TB Classic'!H52))</f>
        <v>24.56</v>
      </c>
      <c r="G54" s="2">
        <f>IF(MIN('TA Classic'!I52,'TB Classic'!I52)=0,"",MIN('TA Classic'!I52,'TB Classic'!I52))</f>
        <v>26.36</v>
      </c>
      <c r="H54" s="2">
        <f>IF(MIN('TA Classic'!J52,'TB Classic'!J52)=0,"",MIN('TA Classic'!J52,'TB Classic'!J52))</f>
        <v>27.29</v>
      </c>
      <c r="I54" s="2">
        <f>IF(MIN('TA Classic'!K52,'TB Classic'!K52)=0,"",MIN('TA Classic'!K52,'TB Classic'!K52))</f>
        <v>28.23</v>
      </c>
      <c r="J54" s="2">
        <f>IF(MIN('TA Classic'!L52,'TB Classic'!L52)=0,"",MIN('TA Classic'!L52,'TB Classic'!L52))</f>
        <v>29.18</v>
      </c>
      <c r="K54" s="2">
        <f>IF(MIN('TA Classic'!M52,'TB Classic'!M52)=0,"",MIN('TA Classic'!M52,'TB Classic'!M52))</f>
        <v>27.71</v>
      </c>
      <c r="L54" s="2">
        <f>IF(MIN('TA Classic'!N52,'TB Classic'!N52)=0,"",MIN('TA Classic'!N52,'TB Classic'!N52))</f>
        <v>27.71</v>
      </c>
      <c r="M54" s="2">
        <f>IF(MIN('TA Classic'!O52,'TB Classic'!O52)=0,"",MIN('TA Classic'!O52,'TB Classic'!O52))</f>
        <v>25.84</v>
      </c>
      <c r="N54" s="2">
        <f>IF(MIN('TA Classic'!P52,'TB Classic'!P52)=0,"",MIN('TA Classic'!P52,'TB Classic'!P52))</f>
        <v>21.28</v>
      </c>
      <c r="O54" s="2">
        <f>IF(MIN('TA Classic'!Q52,'TB Classic'!Q52)=0,"",MIN('TA Classic'!Q52,'TB Classic'!Q52))</f>
        <v>17.62</v>
      </c>
      <c r="P54" s="2">
        <f>IF(MIN('TA Classic'!R52,'TB Classic'!R52)=0,"",MIN('TA Classic'!R52,'TB Classic'!R52))</f>
        <v>16.309999999999999</v>
      </c>
      <c r="Q54" s="2">
        <f>IF(MIN('TA Classic'!S52,'TB Classic'!S52)=0,"",MIN('TA Classic'!S52,'TB Classic'!S52))</f>
        <v>15.01</v>
      </c>
      <c r="R54" s="2">
        <f>IF(MIN('TA Classic'!T52,'TB Classic'!T52)=0,"",MIN('TA Classic'!T52,'TB Classic'!T52))</f>
        <v>14.38</v>
      </c>
      <c r="V54" s="5"/>
    </row>
    <row r="55" spans="1:22" x14ac:dyDescent="0.3">
      <c r="A55" s="4">
        <v>49</v>
      </c>
      <c r="B55" s="3">
        <v>22</v>
      </c>
      <c r="C55" s="2">
        <f>IF(MIN('TA Classic'!E53,'TB Classic'!E53)=0,"",MIN('TA Classic'!E53,'TB Classic'!E53))</f>
        <v>19.991600000000002</v>
      </c>
      <c r="D55" s="2">
        <f>IF(MIN('TA Classic'!F53,'TB Classic'!F53)=0,"",MIN('TA Classic'!F53,'TB Classic'!F53))</f>
        <v>27.312100000000001</v>
      </c>
      <c r="E55" s="2">
        <f>IF(MIN('TA Classic'!G53,'TB Classic'!G53)=0,"",MIN('TA Classic'!G53,'TB Classic'!G53))</f>
        <v>28.9665</v>
      </c>
      <c r="F55" s="2">
        <f>IF(MIN('TA Classic'!H53,'TB Classic'!H53)=0,"",MIN('TA Classic'!H53,'TB Classic'!H53))</f>
        <v>31.699200000000001</v>
      </c>
      <c r="G55" s="2">
        <f>IF(MIN('TA Classic'!I53,'TB Classic'!I53)=0,"",MIN('TA Classic'!I53,'TB Classic'!I53))</f>
        <v>33.516000000000005</v>
      </c>
      <c r="H55" s="2">
        <f>IF(MIN('TA Classic'!J53,'TB Classic'!J53)=0,"",MIN('TA Classic'!J53,'TB Classic'!J53))</f>
        <v>37.914749999999998</v>
      </c>
      <c r="I55" s="2">
        <f>IF(MIN('TA Classic'!K53,'TB Classic'!K53)=0,"",MIN('TA Classic'!K53,'TB Classic'!K53))</f>
        <v>40.24</v>
      </c>
      <c r="J55" s="2">
        <f>IF(MIN('TA Classic'!L53,'TB Classic'!L53)=0,"",MIN('TA Classic'!L53,'TB Classic'!L53))</f>
        <v>41.58</v>
      </c>
      <c r="K55" s="2">
        <f>IF(MIN('TA Classic'!M53,'TB Classic'!M53)=0,"",MIN('TA Classic'!M53,'TB Classic'!M53))</f>
        <v>39.5</v>
      </c>
      <c r="L55" s="2">
        <f>IF(MIN('TA Classic'!N53,'TB Classic'!N53)=0,"",MIN('TA Classic'!N53,'TB Classic'!N53))</f>
        <v>38.549999999999997</v>
      </c>
      <c r="M55" s="2">
        <f>IF(MIN('TA Classic'!O53,'TB Classic'!O53)=0,"",MIN('TA Classic'!O53,'TB Classic'!O53))</f>
        <v>32.6</v>
      </c>
      <c r="N55" s="2">
        <f>IF(MIN('TA Classic'!P53,'TB Classic'!P53)=0,"",MIN('TA Classic'!P53,'TB Classic'!P53))</f>
        <v>24.54</v>
      </c>
      <c r="O55" s="2">
        <f>IF(MIN('TA Classic'!Q53,'TB Classic'!Q53)=0,"",MIN('TA Classic'!Q53,'TB Classic'!Q53))</f>
        <v>20.309999999999999</v>
      </c>
      <c r="P55" s="2">
        <f>IF(MIN('TA Classic'!R53,'TB Classic'!R53)=0,"",MIN('TA Classic'!R53,'TB Classic'!R53))</f>
        <v>18.84</v>
      </c>
      <c r="Q55" s="2">
        <f>IF(MIN('TA Classic'!S53,'TB Classic'!S53)=0,"",MIN('TA Classic'!S53,'TB Classic'!S53))</f>
        <v>17.54</v>
      </c>
      <c r="R55" s="2">
        <f>IF(MIN('TA Classic'!T53,'TB Classic'!T53)=0,"",MIN('TA Classic'!T53,'TB Classic'!T53))</f>
        <v>16.899999999999999</v>
      </c>
      <c r="V55" s="5"/>
    </row>
    <row r="56" spans="1:22" x14ac:dyDescent="0.3">
      <c r="A56" s="4">
        <v>50</v>
      </c>
      <c r="B56" s="3">
        <v>22</v>
      </c>
      <c r="C56" s="2">
        <f>IF(MIN('TA Classic'!E54,'TB Classic'!E54)=0,"",MIN('TA Classic'!E54,'TB Classic'!E54))</f>
        <v>24.623800000000003</v>
      </c>
      <c r="D56" s="2">
        <f>IF(MIN('TA Classic'!F54,'TB Classic'!F54)=0,"",MIN('TA Classic'!F54,'TB Classic'!F54))</f>
        <v>33.775700000000001</v>
      </c>
      <c r="E56" s="2">
        <f>IF(MIN('TA Classic'!G54,'TB Classic'!G54)=0,"",MIN('TA Classic'!G54,'TB Classic'!G54))</f>
        <v>35.864750000000001</v>
      </c>
      <c r="F56" s="2">
        <f>IF(MIN('TA Classic'!H54,'TB Classic'!H54)=0,"",MIN('TA Classic'!H54,'TB Classic'!H54))</f>
        <v>37.33</v>
      </c>
      <c r="G56" s="2">
        <f>IF(MIN('TA Classic'!I54,'TB Classic'!I54)=0,"",MIN('TA Classic'!I54,'TB Classic'!I54))</f>
        <v>41.4</v>
      </c>
      <c r="H56" s="2">
        <f>IF(MIN('TA Classic'!J54,'TB Classic'!J54)=0,"",MIN('TA Classic'!J54,'TB Classic'!J54))</f>
        <v>42.88</v>
      </c>
      <c r="I56" s="2">
        <f>IF(MIN('TA Classic'!K54,'TB Classic'!K54)=0,"",MIN('TA Classic'!K54,'TB Classic'!K54))</f>
        <v>44.36</v>
      </c>
      <c r="J56" s="2">
        <f>IF(MIN('TA Classic'!L54,'TB Classic'!L54)=0,"",MIN('TA Classic'!L54,'TB Classic'!L54))</f>
        <v>45.84</v>
      </c>
      <c r="K56" s="2">
        <f>IF(MIN('TA Classic'!M54,'TB Classic'!M54)=0,"",MIN('TA Classic'!M54,'TB Classic'!M54))</f>
        <v>43.55</v>
      </c>
      <c r="L56" s="2">
        <f>IF(MIN('TA Classic'!N54,'TB Classic'!N54)=0,"",MIN('TA Classic'!N54,'TB Classic'!N54))</f>
        <v>43.55</v>
      </c>
      <c r="M56" s="2">
        <f>IF(MIN('TA Classic'!O54,'TB Classic'!O54)=0,"",MIN('TA Classic'!O54,'TB Classic'!O54))</f>
        <v>40.99</v>
      </c>
      <c r="N56" s="2">
        <f>IF(MIN('TA Classic'!P54,'TB Classic'!P54)=0,"",MIN('TA Classic'!P54,'TB Classic'!P54))</f>
        <v>34.14</v>
      </c>
      <c r="O56" s="2">
        <f>IF(MIN('TA Classic'!Q54,'TB Classic'!Q54)=0,"",MIN('TA Classic'!Q54,'TB Classic'!Q54))</f>
        <v>28.47</v>
      </c>
      <c r="P56" s="2">
        <f>IF(MIN('TA Classic'!R54,'TB Classic'!R54)=0,"",MIN('TA Classic'!R54,'TB Classic'!R54))</f>
        <v>26.51</v>
      </c>
      <c r="Q56" s="2">
        <f>IF(MIN('TA Classic'!S54,'TB Classic'!S54)=0,"",MIN('TA Classic'!S54,'TB Classic'!S54))</f>
        <v>24.41</v>
      </c>
      <c r="R56" s="2">
        <f>IF(MIN('TA Classic'!T54,'TB Classic'!T54)=0,"",MIN('TA Classic'!T54,'TB Classic'!T54))</f>
        <v>23.62</v>
      </c>
      <c r="V56" s="5"/>
    </row>
    <row r="57" spans="1:22" x14ac:dyDescent="0.3">
      <c r="A57" s="4">
        <v>51</v>
      </c>
      <c r="B57" s="3">
        <v>22</v>
      </c>
      <c r="C57" s="2">
        <f>IF(MIN('TA Classic'!E55,'TB Classic'!E55)=0,"",MIN('TA Classic'!E55,'TB Classic'!E55))</f>
        <v>20.447400000000002</v>
      </c>
      <c r="D57" s="2">
        <f>IF(MIN('TA Classic'!F55,'TB Classic'!F55)=0,"",MIN('TA Classic'!F55,'TB Classic'!F55))</f>
        <v>27.8432</v>
      </c>
      <c r="E57" s="2">
        <f>IF(MIN('TA Classic'!G55,'TB Classic'!G55)=0,"",MIN('TA Classic'!G55,'TB Classic'!G55))</f>
        <v>29.550749999999997</v>
      </c>
      <c r="F57" s="2">
        <f>IF(MIN('TA Classic'!H55,'TB Classic'!H55)=0,"",MIN('TA Classic'!H55,'TB Classic'!H55))</f>
        <v>31.11</v>
      </c>
      <c r="G57" s="2">
        <f>IF(MIN('TA Classic'!I55,'TB Classic'!I55)=0,"",MIN('TA Classic'!I55,'TB Classic'!I55))</f>
        <v>34.07</v>
      </c>
      <c r="H57" s="2">
        <f>IF(MIN('TA Classic'!J55,'TB Classic'!J55)=0,"",MIN('TA Classic'!J55,'TB Classic'!J55))</f>
        <v>35.29</v>
      </c>
      <c r="I57" s="2">
        <f>IF(MIN('TA Classic'!K55,'TB Classic'!K55)=0,"",MIN('TA Classic'!K55,'TB Classic'!K55))</f>
        <v>36.5</v>
      </c>
      <c r="J57" s="2">
        <f>IF(MIN('TA Classic'!L55,'TB Classic'!L55)=0,"",MIN('TA Classic'!L55,'TB Classic'!L55))</f>
        <v>37.71</v>
      </c>
      <c r="K57" s="2">
        <f>IF(MIN('TA Classic'!M55,'TB Classic'!M55)=0,"",MIN('TA Classic'!M55,'TB Classic'!M55))</f>
        <v>35.840000000000003</v>
      </c>
      <c r="L57" s="2">
        <f>IF(MIN('TA Classic'!N55,'TB Classic'!N55)=0,"",MIN('TA Classic'!N55,'TB Classic'!N55))</f>
        <v>35.840000000000003</v>
      </c>
      <c r="M57" s="2">
        <f>IF(MIN('TA Classic'!O55,'TB Classic'!O55)=0,"",MIN('TA Classic'!O55,'TB Classic'!O55))</f>
        <v>33.270000000000003</v>
      </c>
      <c r="N57" s="2">
        <f>IF(MIN('TA Classic'!P55,'TB Classic'!P55)=0,"",MIN('TA Classic'!P55,'TB Classic'!P55))</f>
        <v>25.09</v>
      </c>
      <c r="O57" s="2">
        <f>IF(MIN('TA Classic'!Q55,'TB Classic'!Q55)=0,"",MIN('TA Classic'!Q55,'TB Classic'!Q55))</f>
        <v>20.8</v>
      </c>
      <c r="P57" s="2">
        <f>IF(MIN('TA Classic'!R55,'TB Classic'!R55)=0,"",MIN('TA Classic'!R55,'TB Classic'!R55))</f>
        <v>19.25</v>
      </c>
      <c r="Q57" s="2">
        <f>IF(MIN('TA Classic'!S55,'TB Classic'!S55)=0,"",MIN('TA Classic'!S55,'TB Classic'!S55))</f>
        <v>17.93</v>
      </c>
      <c r="R57" s="2">
        <f>IF(MIN('TA Classic'!T55,'TB Classic'!T55)=0,"",MIN('TA Classic'!T55,'TB Classic'!T55))</f>
        <v>17.3</v>
      </c>
      <c r="V57" s="5"/>
    </row>
    <row r="58" spans="1:22" x14ac:dyDescent="0.3">
      <c r="A58" s="4">
        <v>52</v>
      </c>
      <c r="B58" s="3">
        <v>22</v>
      </c>
      <c r="C58" s="2">
        <f>IF(MIN('TA Classic'!E56,'TB Classic'!E56)=0,"",MIN('TA Classic'!E56,'TB Classic'!E56))</f>
        <v>21.645200000000003</v>
      </c>
      <c r="D58" s="2">
        <f>IF(MIN('TA Classic'!F56,'TB Classic'!F56)=0,"",MIN('TA Classic'!F56,'TB Classic'!F56))</f>
        <v>26.33</v>
      </c>
      <c r="E58" s="2">
        <f>IF(MIN('TA Classic'!G56,'TB Classic'!G56)=0,"",MIN('TA Classic'!G56,'TB Classic'!G56))</f>
        <v>27.39</v>
      </c>
      <c r="F58" s="2">
        <f>IF(MIN('TA Classic'!H56,'TB Classic'!H56)=0,"",MIN('TA Classic'!H56,'TB Classic'!H56))</f>
        <v>28.43</v>
      </c>
      <c r="G58" s="2">
        <f>IF(MIN('TA Classic'!I56,'TB Classic'!I56)=0,"",MIN('TA Classic'!I56,'TB Classic'!I56))</f>
        <v>30.93</v>
      </c>
      <c r="H58" s="2">
        <f>IF(MIN('TA Classic'!J56,'TB Classic'!J56)=0,"",MIN('TA Classic'!J56,'TB Classic'!J56))</f>
        <v>32.03</v>
      </c>
      <c r="I58" s="2">
        <f>IF(MIN('TA Classic'!K56,'TB Classic'!K56)=0,"",MIN('TA Classic'!K56,'TB Classic'!K56))</f>
        <v>33.15</v>
      </c>
      <c r="J58" s="2">
        <f>IF(MIN('TA Classic'!L56,'TB Classic'!L56)=0,"",MIN('TA Classic'!L56,'TB Classic'!L56))</f>
        <v>34.25</v>
      </c>
      <c r="K58" s="2">
        <f>IF(MIN('TA Classic'!M56,'TB Classic'!M56)=0,"",MIN('TA Classic'!M56,'TB Classic'!M56))</f>
        <v>32.53</v>
      </c>
      <c r="L58" s="2">
        <f>IF(MIN('TA Classic'!N56,'TB Classic'!N56)=0,"",MIN('TA Classic'!N56,'TB Classic'!N56))</f>
        <v>32.53</v>
      </c>
      <c r="M58" s="2">
        <f>IF(MIN('TA Classic'!O56,'TB Classic'!O56)=0,"",MIN('TA Classic'!O56,'TB Classic'!O56))</f>
        <v>32.53</v>
      </c>
      <c r="N58" s="2">
        <f>IF(MIN('TA Classic'!P56,'TB Classic'!P56)=0,"",MIN('TA Classic'!P56,'TB Classic'!P56))</f>
        <v>24.18</v>
      </c>
      <c r="O58" s="2">
        <f>IF(MIN('TA Classic'!Q56,'TB Classic'!Q56)=0,"",MIN('TA Classic'!Q56,'TB Classic'!Q56))</f>
        <v>20.07</v>
      </c>
      <c r="P58" s="2">
        <f>IF(MIN('TA Classic'!R56,'TB Classic'!R56)=0,"",MIN('TA Classic'!R56,'TB Classic'!R56))</f>
        <v>18.52</v>
      </c>
      <c r="Q58" s="2">
        <f>IF(MIN('TA Classic'!S56,'TB Classic'!S56)=0,"",MIN('TA Classic'!S56,'TB Classic'!S56))</f>
        <v>16.98</v>
      </c>
      <c r="R58" s="2">
        <f>IF(MIN('TA Classic'!T56,'TB Classic'!T56)=0,"",MIN('TA Classic'!T56,'TB Classic'!T56))</f>
        <v>16.350000000000001</v>
      </c>
      <c r="V58" s="5"/>
    </row>
    <row r="59" spans="1:22" x14ac:dyDescent="0.3">
      <c r="A59" s="4">
        <v>53</v>
      </c>
      <c r="B59" s="3">
        <v>22</v>
      </c>
      <c r="C59" s="2">
        <f>IF(MIN('TA Classic'!E57,'TB Classic'!E57)=0,"",MIN('TA Classic'!E57,'TB Classic'!E57))</f>
        <v>20.521599999999999</v>
      </c>
      <c r="D59" s="2">
        <f>IF(MIN('TA Classic'!F57,'TB Classic'!F57)=0,"",MIN('TA Classic'!F57,'TB Classic'!F57))</f>
        <v>28.069199999999999</v>
      </c>
      <c r="E59" s="2">
        <f>IF(MIN('TA Classic'!G57,'TB Classic'!G57)=0,"",MIN('TA Classic'!G57,'TB Classic'!G57))</f>
        <v>29.847999999999999</v>
      </c>
      <c r="F59" s="2">
        <f>IF(MIN('TA Classic'!H57,'TB Classic'!H57)=0,"",MIN('TA Classic'!H57,'TB Classic'!H57))</f>
        <v>32.666400000000003</v>
      </c>
      <c r="G59" s="2">
        <f>IF(MIN('TA Classic'!I57,'TB Classic'!I57)=0,"",MIN('TA Classic'!I57,'TB Classic'!I57))</f>
        <v>34.608000000000004</v>
      </c>
      <c r="H59" s="2">
        <f>IF(MIN('TA Classic'!J57,'TB Classic'!J57)=0,"",MIN('TA Classic'!J57,'TB Classic'!J57))</f>
        <v>39.155000000000001</v>
      </c>
      <c r="I59" s="2">
        <f>IF(MIN('TA Classic'!K57,'TB Classic'!K57)=0,"",MIN('TA Classic'!K57,'TB Classic'!K57))</f>
        <v>43.76</v>
      </c>
      <c r="J59" s="2">
        <f>IF(MIN('TA Classic'!L57,'TB Classic'!L57)=0,"",MIN('TA Classic'!L57,'TB Classic'!L57))</f>
        <v>45.22</v>
      </c>
      <c r="K59" s="2">
        <f>IF(MIN('TA Classic'!M57,'TB Classic'!M57)=0,"",MIN('TA Classic'!M57,'TB Classic'!M57))</f>
        <v>42.97</v>
      </c>
      <c r="L59" s="2">
        <f>IF(MIN('TA Classic'!N57,'TB Classic'!N57)=0,"",MIN('TA Classic'!N57,'TB Classic'!N57))</f>
        <v>40.24</v>
      </c>
      <c r="M59" s="2">
        <f>IF(MIN('TA Classic'!O57,'TB Classic'!O57)=0,"",MIN('TA Classic'!O57,'TB Classic'!O57))</f>
        <v>34.03</v>
      </c>
      <c r="N59" s="2">
        <f>IF(MIN('TA Classic'!P57,'TB Classic'!P57)=0,"",MIN('TA Classic'!P57,'TB Classic'!P57))</f>
        <v>25.45</v>
      </c>
      <c r="O59" s="2">
        <f>IF(MIN('TA Classic'!Q57,'TB Classic'!Q57)=0,"",MIN('TA Classic'!Q57,'TB Classic'!Q57))</f>
        <v>21.13</v>
      </c>
      <c r="P59" s="2">
        <f>IF(MIN('TA Classic'!R57,'TB Classic'!R57)=0,"",MIN('TA Classic'!R57,'TB Classic'!R57))</f>
        <v>19.66</v>
      </c>
      <c r="Q59" s="2">
        <f>IF(MIN('TA Classic'!S57,'TB Classic'!S57)=0,"",MIN('TA Classic'!S57,'TB Classic'!S57))</f>
        <v>18.170000000000002</v>
      </c>
      <c r="R59" s="2">
        <f>IF(MIN('TA Classic'!T57,'TB Classic'!T57)=0,"",MIN('TA Classic'!T57,'TB Classic'!T57))</f>
        <v>17.54</v>
      </c>
      <c r="V59" s="5"/>
    </row>
    <row r="60" spans="1:22" x14ac:dyDescent="0.3">
      <c r="A60" s="4">
        <v>54</v>
      </c>
      <c r="B60" s="3">
        <v>22</v>
      </c>
      <c r="C60" s="2">
        <f>IF(MIN('TA Classic'!E58,'TB Classic'!E58)=0,"",MIN('TA Classic'!E58,'TB Classic'!E58))</f>
        <v>20.648800000000001</v>
      </c>
      <c r="D60" s="2">
        <f>IF(MIN('TA Classic'!F58,'TB Classic'!F58)=0,"",MIN('TA Classic'!F58,'TB Classic'!F58))</f>
        <v>27.684999999999999</v>
      </c>
      <c r="E60" s="2">
        <f>IF(MIN('TA Classic'!G58,'TB Classic'!G58)=0,"",MIN('TA Classic'!G58,'TB Classic'!G58))</f>
        <v>29.191999999999997</v>
      </c>
      <c r="F60" s="2">
        <f>IF(MIN('TA Classic'!H58,'TB Classic'!H58)=0,"",MIN('TA Classic'!H58,'TB Classic'!H58))</f>
        <v>30.34</v>
      </c>
      <c r="G60" s="2">
        <f>IF(MIN('TA Classic'!I58,'TB Classic'!I58)=0,"",MIN('TA Classic'!I58,'TB Classic'!I58))</f>
        <v>33.18</v>
      </c>
      <c r="H60" s="2">
        <f>IF(MIN('TA Classic'!J58,'TB Classic'!J58)=0,"",MIN('TA Classic'!J58,'TB Classic'!J58))</f>
        <v>34.36</v>
      </c>
      <c r="I60" s="2">
        <f>IF(MIN('TA Classic'!K58,'TB Classic'!K58)=0,"",MIN('TA Classic'!K58,'TB Classic'!K58))</f>
        <v>35.54</v>
      </c>
      <c r="J60" s="2">
        <f>IF(MIN('TA Classic'!L58,'TB Classic'!L58)=0,"",MIN('TA Classic'!L58,'TB Classic'!L58))</f>
        <v>36.72</v>
      </c>
      <c r="K60" s="2">
        <f>IF(MIN('TA Classic'!M58,'TB Classic'!M58)=0,"",MIN('TA Classic'!M58,'TB Classic'!M58))</f>
        <v>34.89</v>
      </c>
      <c r="L60" s="2">
        <f>IF(MIN('TA Classic'!N58,'TB Classic'!N58)=0,"",MIN('TA Classic'!N58,'TB Classic'!N58))</f>
        <v>34.89</v>
      </c>
      <c r="M60" s="2">
        <f>IF(MIN('TA Classic'!O58,'TB Classic'!O58)=0,"",MIN('TA Classic'!O58,'TB Classic'!O58))</f>
        <v>30.98</v>
      </c>
      <c r="N60" s="2">
        <f>IF(MIN('TA Classic'!P58,'TB Classic'!P58)=0,"",MIN('TA Classic'!P58,'TB Classic'!P58))</f>
        <v>23</v>
      </c>
      <c r="O60" s="2">
        <f>IF(MIN('TA Classic'!Q58,'TB Classic'!Q58)=0,"",MIN('TA Classic'!Q58,'TB Classic'!Q58))</f>
        <v>18.920000000000002</v>
      </c>
      <c r="P60" s="2">
        <f>IF(MIN('TA Classic'!R58,'TB Classic'!R58)=0,"",MIN('TA Classic'!R58,'TB Classic'!R58))</f>
        <v>17.45</v>
      </c>
      <c r="Q60" s="2">
        <f>IF(MIN('TA Classic'!S58,'TB Classic'!S58)=0,"",MIN('TA Classic'!S58,'TB Classic'!S58))</f>
        <v>16.190000000000001</v>
      </c>
      <c r="R60" s="2">
        <f>IF(MIN('TA Classic'!T58,'TB Classic'!T58)=0,"",MIN('TA Classic'!T58,'TB Classic'!T58))</f>
        <v>15.56</v>
      </c>
      <c r="V60" s="5"/>
    </row>
    <row r="61" spans="1:22" x14ac:dyDescent="0.3">
      <c r="A61" s="4">
        <v>55</v>
      </c>
      <c r="B61" s="3">
        <v>22</v>
      </c>
      <c r="C61" s="2">
        <f>IF(MIN('TA Classic'!E59,'TB Classic'!E59)=0,"",MIN('TA Classic'!E59,'TB Classic'!E59))</f>
        <v>21.846600000000002</v>
      </c>
      <c r="D61" s="2">
        <f>IF(MIN('TA Classic'!F59,'TB Classic'!F59)=0,"",MIN('TA Classic'!F59,'TB Classic'!F59))</f>
        <v>28.47</v>
      </c>
      <c r="E61" s="2">
        <f>IF(MIN('TA Classic'!G59,'TB Classic'!G59)=0,"",MIN('TA Classic'!G59,'TB Classic'!G59))</f>
        <v>29.61</v>
      </c>
      <c r="F61" s="2">
        <f>IF(MIN('TA Classic'!H59,'TB Classic'!H59)=0,"",MIN('TA Classic'!H59,'TB Classic'!H59))</f>
        <v>30.76</v>
      </c>
      <c r="G61" s="2">
        <f>IF(MIN('TA Classic'!I59,'TB Classic'!I59)=0,"",MIN('TA Classic'!I59,'TB Classic'!I59))</f>
        <v>33.659999999999997</v>
      </c>
      <c r="H61" s="2">
        <f>IF(MIN('TA Classic'!J59,'TB Classic'!J59)=0,"",MIN('TA Classic'!J59,'TB Classic'!J59))</f>
        <v>34.86</v>
      </c>
      <c r="I61" s="2">
        <f>IF(MIN('TA Classic'!K59,'TB Classic'!K59)=0,"",MIN('TA Classic'!K59,'TB Classic'!K59))</f>
        <v>36.06</v>
      </c>
      <c r="J61" s="2">
        <f>IF(MIN('TA Classic'!L59,'TB Classic'!L59)=0,"",MIN('TA Classic'!L59,'TB Classic'!L59))</f>
        <v>37.26</v>
      </c>
      <c r="K61" s="2">
        <f>IF(MIN('TA Classic'!M59,'TB Classic'!M59)=0,"",MIN('TA Classic'!M59,'TB Classic'!M59))</f>
        <v>35.409999999999997</v>
      </c>
      <c r="L61" s="2">
        <f>IF(MIN('TA Classic'!N59,'TB Classic'!N59)=0,"",MIN('TA Classic'!N59,'TB Classic'!N59))</f>
        <v>35.409999999999997</v>
      </c>
      <c r="M61" s="2">
        <f>IF(MIN('TA Classic'!O59,'TB Classic'!O59)=0,"",MIN('TA Classic'!O59,'TB Classic'!O59))</f>
        <v>33.840000000000003</v>
      </c>
      <c r="N61" s="2">
        <f>IF(MIN('TA Classic'!P59,'TB Classic'!P59)=0,"",MIN('TA Classic'!P59,'TB Classic'!P59))</f>
        <v>24.73</v>
      </c>
      <c r="O61" s="2">
        <f>IF(MIN('TA Classic'!Q59,'TB Classic'!Q59)=0,"",MIN('TA Classic'!Q59,'TB Classic'!Q59))</f>
        <v>20.47</v>
      </c>
      <c r="P61" s="2">
        <f>IF(MIN('TA Classic'!R59,'TB Classic'!R59)=0,"",MIN('TA Classic'!R59,'TB Classic'!R59))</f>
        <v>18.920000000000002</v>
      </c>
      <c r="Q61" s="2">
        <f>IF(MIN('TA Classic'!S59,'TB Classic'!S59)=0,"",MIN('TA Classic'!S59,'TB Classic'!S59))</f>
        <v>17.3</v>
      </c>
      <c r="R61" s="2">
        <f>IF(MIN('TA Classic'!T59,'TB Classic'!T59)=0,"",MIN('TA Classic'!T59,'TB Classic'!T59))</f>
        <v>16.670000000000002</v>
      </c>
      <c r="V61" s="5"/>
    </row>
    <row r="62" spans="1:22" x14ac:dyDescent="0.3">
      <c r="A62" s="4">
        <v>56</v>
      </c>
      <c r="B62" s="3">
        <v>22</v>
      </c>
      <c r="C62" s="2">
        <f>IF(MIN('TA Classic'!E60,'TB Classic'!E60)=0,"",MIN('TA Classic'!E60,'TB Classic'!E60))</f>
        <v>20.256599999999999</v>
      </c>
      <c r="D62" s="2">
        <f>IF(MIN('TA Classic'!F60,'TB Classic'!F60)=0,"",MIN('TA Classic'!F60,'TB Classic'!F60))</f>
        <v>27.8432</v>
      </c>
      <c r="E62" s="2">
        <f>IF(MIN('TA Classic'!G60,'TB Classic'!G60)=0,"",MIN('TA Classic'!G60,'TB Classic'!G60))</f>
        <v>29.632749999999998</v>
      </c>
      <c r="F62" s="2">
        <f>IF(MIN('TA Classic'!H60,'TB Classic'!H60)=0,"",MIN('TA Classic'!H60,'TB Classic'!H60))</f>
        <v>32.520800000000001</v>
      </c>
      <c r="G62" s="2">
        <f>IF(MIN('TA Classic'!I60,'TB Classic'!I60)=0,"",MIN('TA Classic'!I60,'TB Classic'!I60))</f>
        <v>34.460999999999999</v>
      </c>
      <c r="H62" s="2">
        <f>IF(MIN('TA Classic'!J60,'TB Classic'!J60)=0,"",MIN('TA Classic'!J60,'TB Classic'!J60))</f>
        <v>39.001249999999992</v>
      </c>
      <c r="I62" s="2">
        <f>IF(MIN('TA Classic'!K60,'TB Classic'!K60)=0,"",MIN('TA Classic'!K60,'TB Classic'!K60))</f>
        <v>41.79</v>
      </c>
      <c r="J62" s="2">
        <f>IF(MIN('TA Classic'!L60,'TB Classic'!L60)=0,"",MIN('TA Classic'!L60,'TB Classic'!L60))</f>
        <v>43.18</v>
      </c>
      <c r="K62" s="2">
        <f>IF(MIN('TA Classic'!M60,'TB Classic'!M60)=0,"",MIN('TA Classic'!M60,'TB Classic'!M60))</f>
        <v>41.03</v>
      </c>
      <c r="L62" s="2">
        <f>IF(MIN('TA Classic'!N60,'TB Classic'!N60)=0,"",MIN('TA Classic'!N60,'TB Classic'!N60))</f>
        <v>40.14</v>
      </c>
      <c r="M62" s="2">
        <f>IF(MIN('TA Classic'!O60,'TB Classic'!O60)=0,"",MIN('TA Classic'!O60,'TB Classic'!O60))</f>
        <v>34.130000000000003</v>
      </c>
      <c r="N62" s="2">
        <f>IF(MIN('TA Classic'!P60,'TB Classic'!P60)=0,"",MIN('TA Classic'!P60,'TB Classic'!P60))</f>
        <v>25.99</v>
      </c>
      <c r="O62" s="2">
        <f>IF(MIN('TA Classic'!Q60,'TB Classic'!Q60)=0,"",MIN('TA Classic'!Q60,'TB Classic'!Q60))</f>
        <v>21.61</v>
      </c>
      <c r="P62" s="2">
        <f>IF(MIN('TA Classic'!R60,'TB Classic'!R60)=0,"",MIN('TA Classic'!R60,'TB Classic'!R60))</f>
        <v>20.149999999999999</v>
      </c>
      <c r="Q62" s="2">
        <f>IF(MIN('TA Classic'!S60,'TB Classic'!S60)=0,"",MIN('TA Classic'!S60,'TB Classic'!S60))</f>
        <v>18.72</v>
      </c>
      <c r="R62" s="2">
        <f>IF(MIN('TA Classic'!T60,'TB Classic'!T60)=0,"",MIN('TA Classic'!T60,'TB Classic'!T60))</f>
        <v>18.09</v>
      </c>
      <c r="V62" s="5"/>
    </row>
    <row r="63" spans="1:22" x14ac:dyDescent="0.3">
      <c r="A63" s="4">
        <v>57</v>
      </c>
      <c r="B63" s="3">
        <v>22</v>
      </c>
      <c r="C63" s="2">
        <f>IF(MIN('TA Classic'!E61,'TB Classic'!E61)=0,"",MIN('TA Classic'!E61,'TB Classic'!E61))</f>
        <v>21.973800000000001</v>
      </c>
      <c r="D63" s="2">
        <f>IF(MIN('TA Classic'!F61,'TB Classic'!F61)=0,"",MIN('TA Classic'!F61,'TB Classic'!F61))</f>
        <v>28.46</v>
      </c>
      <c r="E63" s="2">
        <f>IF(MIN('TA Classic'!G61,'TB Classic'!G61)=0,"",MIN('TA Classic'!G61,'TB Classic'!G61))</f>
        <v>29.6</v>
      </c>
      <c r="F63" s="2">
        <f>IF(MIN('TA Classic'!H61,'TB Classic'!H61)=0,"",MIN('TA Classic'!H61,'TB Classic'!H61))</f>
        <v>30.74</v>
      </c>
      <c r="G63" s="2">
        <f>IF(MIN('TA Classic'!I61,'TB Classic'!I61)=0,"",MIN('TA Classic'!I61,'TB Classic'!I61))</f>
        <v>33.64</v>
      </c>
      <c r="H63" s="2">
        <f>IF(MIN('TA Classic'!J61,'TB Classic'!J61)=0,"",MIN('TA Classic'!J61,'TB Classic'!J61))</f>
        <v>34.85</v>
      </c>
      <c r="I63" s="2">
        <f>IF(MIN('TA Classic'!K61,'TB Classic'!K61)=0,"",MIN('TA Classic'!K61,'TB Classic'!K61))</f>
        <v>36.049999999999997</v>
      </c>
      <c r="J63" s="2">
        <f>IF(MIN('TA Classic'!L61,'TB Classic'!L61)=0,"",MIN('TA Classic'!L61,'TB Classic'!L61))</f>
        <v>37.25</v>
      </c>
      <c r="K63" s="2">
        <f>IF(MIN('TA Classic'!M61,'TB Classic'!M61)=0,"",MIN('TA Classic'!M61,'TB Classic'!M61))</f>
        <v>35.39</v>
      </c>
      <c r="L63" s="2">
        <f>IF(MIN('TA Classic'!N61,'TB Classic'!N61)=0,"",MIN('TA Classic'!N61,'TB Classic'!N61))</f>
        <v>35.39</v>
      </c>
      <c r="M63" s="2">
        <f>IF(MIN('TA Classic'!O61,'TB Classic'!O61)=0,"",MIN('TA Classic'!O61,'TB Classic'!O61))</f>
        <v>32.799999999999997</v>
      </c>
      <c r="N63" s="2">
        <f>IF(MIN('TA Classic'!P61,'TB Classic'!P61)=0,"",MIN('TA Classic'!P61,'TB Classic'!P61))</f>
        <v>24.18</v>
      </c>
      <c r="O63" s="2">
        <f>IF(MIN('TA Classic'!Q61,'TB Classic'!Q61)=0,"",MIN('TA Classic'!Q61,'TB Classic'!Q61))</f>
        <v>19.899999999999999</v>
      </c>
      <c r="P63" s="2">
        <f>IF(MIN('TA Classic'!R61,'TB Classic'!R61)=0,"",MIN('TA Classic'!R61,'TB Classic'!R61))</f>
        <v>18.350000000000001</v>
      </c>
      <c r="Q63" s="2">
        <f>IF(MIN('TA Classic'!S61,'TB Classic'!S61)=0,"",MIN('TA Classic'!S61,'TB Classic'!S61))</f>
        <v>16.82</v>
      </c>
      <c r="R63" s="2">
        <f>IF(MIN('TA Classic'!T61,'TB Classic'!T61)=0,"",MIN('TA Classic'!T61,'TB Classic'!T61))</f>
        <v>16.190000000000001</v>
      </c>
      <c r="V63" s="5"/>
    </row>
    <row r="64" spans="1:22" x14ac:dyDescent="0.3">
      <c r="A64" s="4">
        <v>58</v>
      </c>
      <c r="B64" s="3">
        <v>22</v>
      </c>
      <c r="C64" s="2">
        <f>IF(MIN('TA Classic'!E62,'TB Classic'!E62)=0,"",MIN('TA Classic'!E62,'TB Classic'!E62))</f>
        <v>19.398000000000003</v>
      </c>
      <c r="D64" s="2">
        <f>IF(MIN('TA Classic'!F62,'TB Classic'!F62)=0,"",MIN('TA Classic'!F62,'TB Classic'!F62))</f>
        <v>25.74</v>
      </c>
      <c r="E64" s="2">
        <f>IF(MIN('TA Classic'!G62,'TB Classic'!G62)=0,"",MIN('TA Classic'!G62,'TB Classic'!G62))</f>
        <v>26.78</v>
      </c>
      <c r="F64" s="2">
        <f>IF(MIN('TA Classic'!H62,'TB Classic'!H62)=0,"",MIN('TA Classic'!H62,'TB Classic'!H62))</f>
        <v>27.79</v>
      </c>
      <c r="G64" s="2">
        <f>IF(MIN('TA Classic'!I62,'TB Classic'!I62)=0,"",MIN('TA Classic'!I62,'TB Classic'!I62))</f>
        <v>30.17</v>
      </c>
      <c r="H64" s="2">
        <f>IF(MIN('TA Classic'!J62,'TB Classic'!J62)=0,"",MIN('TA Classic'!J62,'TB Classic'!J62))</f>
        <v>31.26</v>
      </c>
      <c r="I64" s="2">
        <f>IF(MIN('TA Classic'!K62,'TB Classic'!K62)=0,"",MIN('TA Classic'!K62,'TB Classic'!K62))</f>
        <v>32.32</v>
      </c>
      <c r="J64" s="2">
        <f>IF(MIN('TA Classic'!L62,'TB Classic'!L62)=0,"",MIN('TA Classic'!L62,'TB Classic'!L62))</f>
        <v>33.4</v>
      </c>
      <c r="K64" s="2">
        <f>IF(MIN('TA Classic'!M62,'TB Classic'!M62)=0,"",MIN('TA Classic'!M62,'TB Classic'!M62))</f>
        <v>31.73</v>
      </c>
      <c r="L64" s="2">
        <f>IF(MIN('TA Classic'!N62,'TB Classic'!N62)=0,"",MIN('TA Classic'!N62,'TB Classic'!N62))</f>
        <v>31.73</v>
      </c>
      <c r="M64" s="2">
        <f>IF(MIN('TA Classic'!O62,'TB Classic'!O62)=0,"",MIN('TA Classic'!O62,'TB Classic'!O62))</f>
        <v>28.6</v>
      </c>
      <c r="N64" s="2">
        <f>IF(MIN('TA Classic'!P62,'TB Classic'!P62)=0,"",MIN('TA Classic'!P62,'TB Classic'!P62))</f>
        <v>23.28</v>
      </c>
      <c r="O64" s="2">
        <f>IF(MIN('TA Classic'!Q62,'TB Classic'!Q62)=0,"",MIN('TA Classic'!Q62,'TB Classic'!Q62))</f>
        <v>19.09</v>
      </c>
      <c r="P64" s="2">
        <f>IF(MIN('TA Classic'!R62,'TB Classic'!R62)=0,"",MIN('TA Classic'!R62,'TB Classic'!R62))</f>
        <v>17.45</v>
      </c>
      <c r="Q64" s="2">
        <f>IF(MIN('TA Classic'!S62,'TB Classic'!S62)=0,"",MIN('TA Classic'!S62,'TB Classic'!S62))</f>
        <v>16.190000000000001</v>
      </c>
      <c r="R64" s="2">
        <f>IF(MIN('TA Classic'!T62,'TB Classic'!T62)=0,"",MIN('TA Classic'!T62,'TB Classic'!T62))</f>
        <v>15.56</v>
      </c>
      <c r="V64" s="5"/>
    </row>
    <row r="65" spans="1:22" x14ac:dyDescent="0.3">
      <c r="A65" s="4">
        <v>59</v>
      </c>
      <c r="B65" s="3">
        <v>22</v>
      </c>
      <c r="C65" s="2">
        <f>IF(MIN('TA Classic'!E63,'TB Classic'!E63)=0,"",MIN('TA Classic'!E63,'TB Classic'!E63))</f>
        <v>20.256599999999999</v>
      </c>
      <c r="D65" s="2">
        <f>IF(MIN('TA Classic'!F63,'TB Classic'!F63)=0,"",MIN('TA Classic'!F63,'TB Classic'!F63))</f>
        <v>27.8432</v>
      </c>
      <c r="E65" s="2">
        <f>IF(MIN('TA Classic'!G63,'TB Classic'!G63)=0,"",MIN('TA Classic'!G63,'TB Classic'!G63))</f>
        <v>29.550749999999997</v>
      </c>
      <c r="F65" s="2">
        <f>IF(MIN('TA Classic'!H63,'TB Classic'!H63)=0,"",MIN('TA Classic'!H63,'TB Classic'!H63))</f>
        <v>32.448</v>
      </c>
      <c r="G65" s="2">
        <f>IF(MIN('TA Classic'!I63,'TB Classic'!I63)=0,"",MIN('TA Classic'!I63,'TB Classic'!I63))</f>
        <v>34.387500000000003</v>
      </c>
      <c r="H65" s="2">
        <f>IF(MIN('TA Classic'!J63,'TB Classic'!J63)=0,"",MIN('TA Classic'!J63,'TB Classic'!J63))</f>
        <v>38.847499999999997</v>
      </c>
      <c r="I65" s="2">
        <f>IF(MIN('TA Classic'!K63,'TB Classic'!K63)=0,"",MIN('TA Classic'!K63,'TB Classic'!K63))</f>
        <v>42.54</v>
      </c>
      <c r="J65" s="2">
        <f>IF(MIN('TA Classic'!L63,'TB Classic'!L63)=0,"",MIN('TA Classic'!L63,'TB Classic'!L63))</f>
        <v>43.95</v>
      </c>
      <c r="K65" s="2">
        <f>IF(MIN('TA Classic'!M63,'TB Classic'!M63)=0,"",MIN('TA Classic'!M63,'TB Classic'!M63))</f>
        <v>41.76</v>
      </c>
      <c r="L65" s="2">
        <f>IF(MIN('TA Classic'!N63,'TB Classic'!N63)=0,"",MIN('TA Classic'!N63,'TB Classic'!N63))</f>
        <v>39.96</v>
      </c>
      <c r="M65" s="2">
        <f>IF(MIN('TA Classic'!O63,'TB Classic'!O63)=0,"",MIN('TA Classic'!O63,'TB Classic'!O63))</f>
        <v>33.94</v>
      </c>
      <c r="N65" s="2">
        <f>IF(MIN('TA Classic'!P63,'TB Classic'!P63)=0,"",MIN('TA Classic'!P63,'TB Classic'!P63))</f>
        <v>25.81</v>
      </c>
      <c r="O65" s="2">
        <f>IF(MIN('TA Classic'!Q63,'TB Classic'!Q63)=0,"",MIN('TA Classic'!Q63,'TB Classic'!Q63))</f>
        <v>21.45</v>
      </c>
      <c r="P65" s="2">
        <f>IF(MIN('TA Classic'!R63,'TB Classic'!R63)=0,"",MIN('TA Classic'!R63,'TB Classic'!R63))</f>
        <v>19.98</v>
      </c>
      <c r="Q65" s="2">
        <f>IF(MIN('TA Classic'!S63,'TB Classic'!S63)=0,"",MIN('TA Classic'!S63,'TB Classic'!S63))</f>
        <v>18.559999999999999</v>
      </c>
      <c r="R65" s="2">
        <f>IF(MIN('TA Classic'!T63,'TB Classic'!T63)=0,"",MIN('TA Classic'!T63,'TB Classic'!T63))</f>
        <v>17.93</v>
      </c>
      <c r="V65" s="5"/>
    </row>
    <row r="66" spans="1:22" x14ac:dyDescent="0.3">
      <c r="A66" s="4">
        <v>60</v>
      </c>
      <c r="B66" s="3">
        <v>22</v>
      </c>
      <c r="C66" s="2">
        <f>IF(MIN('TA Classic'!E64,'TB Classic'!E64)=0,"",MIN('TA Classic'!E64,'TB Classic'!E64))</f>
        <v>20.182400000000001</v>
      </c>
      <c r="D66" s="2">
        <f>IF(MIN('TA Classic'!F64,'TB Classic'!F64)=0,"",MIN('TA Classic'!F64,'TB Classic'!F64))</f>
        <v>27.312100000000001</v>
      </c>
      <c r="E66" s="2">
        <f>IF(MIN('TA Classic'!G64,'TB Classic'!G64)=0,"",MIN('TA Classic'!G64,'TB Classic'!G64))</f>
        <v>29.038249999999994</v>
      </c>
      <c r="F66" s="2">
        <f>IF(MIN('TA Classic'!H64,'TB Classic'!H64)=0,"",MIN('TA Classic'!H64,'TB Classic'!H64))</f>
        <v>31.699200000000001</v>
      </c>
      <c r="G66" s="2">
        <f>IF(MIN('TA Classic'!I64,'TB Classic'!I64)=0,"",MIN('TA Classic'!I64,'TB Classic'!I64))</f>
        <v>33.516000000000005</v>
      </c>
      <c r="H66" s="2">
        <f>IF(MIN('TA Classic'!J64,'TB Classic'!J64)=0,"",MIN('TA Classic'!J64,'TB Classic'!J64))</f>
        <v>37.842999999999996</v>
      </c>
      <c r="I66" s="2">
        <f>IF(MIN('TA Classic'!K64,'TB Classic'!K64)=0,"",MIN('TA Classic'!K64,'TB Classic'!K64))</f>
        <v>43.75</v>
      </c>
      <c r="J66" s="2">
        <f>IF(MIN('TA Classic'!L64,'TB Classic'!L64)=0,"",MIN('TA Classic'!L64,'TB Classic'!L64))</f>
        <v>45.21</v>
      </c>
      <c r="K66" s="2">
        <f>IF(MIN('TA Classic'!M64,'TB Classic'!M64)=0,"",MIN('TA Classic'!M64,'TB Classic'!M64))</f>
        <v>42.96</v>
      </c>
      <c r="L66" s="2">
        <f>IF(MIN('TA Classic'!N64,'TB Classic'!N64)=0,"",MIN('TA Classic'!N64,'TB Classic'!N64))</f>
        <v>38.270000000000003</v>
      </c>
      <c r="M66" s="2">
        <f>IF(MIN('TA Classic'!O64,'TB Classic'!O64)=0,"",MIN('TA Classic'!O64,'TB Classic'!O64))</f>
        <v>32.22</v>
      </c>
      <c r="N66" s="2">
        <f>IF(MIN('TA Classic'!P64,'TB Classic'!P64)=0,"",MIN('TA Classic'!P64,'TB Classic'!P64))</f>
        <v>24</v>
      </c>
      <c r="O66" s="2">
        <f>IF(MIN('TA Classic'!Q64,'TB Classic'!Q64)=0,"",MIN('TA Classic'!Q64,'TB Classic'!Q64))</f>
        <v>19.899999999999999</v>
      </c>
      <c r="P66" s="2">
        <f>IF(MIN('TA Classic'!R64,'TB Classic'!R64)=0,"",MIN('TA Classic'!R64,'TB Classic'!R64))</f>
        <v>18.43</v>
      </c>
      <c r="Q66" s="2">
        <f>IF(MIN('TA Classic'!S64,'TB Classic'!S64)=0,"",MIN('TA Classic'!S64,'TB Classic'!S64))</f>
        <v>17.059999999999999</v>
      </c>
      <c r="R66" s="2">
        <f>IF(MIN('TA Classic'!T64,'TB Classic'!T64)=0,"",MIN('TA Classic'!T64,'TB Classic'!T64))</f>
        <v>16.43</v>
      </c>
      <c r="V66" s="5"/>
    </row>
    <row r="67" spans="1:22" x14ac:dyDescent="0.3">
      <c r="A67" s="4">
        <v>61</v>
      </c>
      <c r="B67" s="3">
        <v>22</v>
      </c>
      <c r="C67" s="2">
        <f>IF(MIN('TA Classic'!E65,'TB Classic'!E65)=0,"",MIN('TA Classic'!E65,'TB Classic'!E65))</f>
        <v>20.977399999999999</v>
      </c>
      <c r="D67" s="2">
        <f>IF(MIN('TA Classic'!F65,'TB Classic'!F65)=0,"",MIN('TA Classic'!F65,'TB Classic'!F65))</f>
        <v>28.679399999999998</v>
      </c>
      <c r="E67" s="2">
        <f>IF(MIN('TA Classic'!G65,'TB Classic'!G65)=0,"",MIN('TA Classic'!G65,'TB Classic'!G65))</f>
        <v>30.360499999999998</v>
      </c>
      <c r="F67" s="2">
        <f>IF(MIN('TA Classic'!H65,'TB Classic'!H65)=0,"",MIN('TA Classic'!H65,'TB Classic'!H65))</f>
        <v>33.2592</v>
      </c>
      <c r="G67" s="2">
        <f>IF(MIN('TA Classic'!I65,'TB Classic'!I65)=0,"",MIN('TA Classic'!I65,'TB Classic'!I65))</f>
        <v>35.122500000000002</v>
      </c>
      <c r="H67" s="2">
        <f>IF(MIN('TA Classic'!J65,'TB Classic'!J65)=0,"",MIN('TA Classic'!J65,'TB Classic'!J65))</f>
        <v>39.616249999999994</v>
      </c>
      <c r="I67" s="2">
        <f>IF(MIN('TA Classic'!K65,'TB Classic'!K65)=0,"",MIN('TA Classic'!K65,'TB Classic'!K65))</f>
        <v>41.18</v>
      </c>
      <c r="J67" s="2">
        <f>IF(MIN('TA Classic'!L65,'TB Classic'!L65)=0,"",MIN('TA Classic'!L65,'TB Classic'!L65))</f>
        <v>42.55</v>
      </c>
      <c r="K67" s="2">
        <f>IF(MIN('TA Classic'!M65,'TB Classic'!M65)=0,"",MIN('TA Classic'!M65,'TB Classic'!M65))</f>
        <v>40.4</v>
      </c>
      <c r="L67" s="2">
        <f>IF(MIN('TA Classic'!N65,'TB Classic'!N65)=0,"",MIN('TA Classic'!N65,'TB Classic'!N65))</f>
        <v>40.24</v>
      </c>
      <c r="M67" s="2">
        <f>IF(MIN('TA Classic'!O65,'TB Classic'!O65)=0,"",MIN('TA Classic'!O65,'TB Classic'!O65))</f>
        <v>34.229999999999997</v>
      </c>
      <c r="N67" s="2">
        <f>IF(MIN('TA Classic'!P65,'TB Classic'!P65)=0,"",MIN('TA Classic'!P65,'TB Classic'!P65))</f>
        <v>28.44</v>
      </c>
      <c r="O67" s="2">
        <f>IF(MIN('TA Classic'!Q65,'TB Classic'!Q65)=0,"",MIN('TA Classic'!Q65,'TB Classic'!Q65))</f>
        <v>23.65</v>
      </c>
      <c r="P67" s="2">
        <f>IF(MIN('TA Classic'!R65,'TB Classic'!R65)=0,"",MIN('TA Classic'!R65,'TB Classic'!R65))</f>
        <v>22.02</v>
      </c>
      <c r="Q67" s="2">
        <f>IF(MIN('TA Classic'!S65,'TB Classic'!S65)=0,"",MIN('TA Classic'!S65,'TB Classic'!S65))</f>
        <v>20.46</v>
      </c>
      <c r="R67" s="2">
        <f>IF(MIN('TA Classic'!T65,'TB Classic'!T65)=0,"",MIN('TA Classic'!T65,'TB Classic'!T65))</f>
        <v>19.75</v>
      </c>
      <c r="V67" s="5"/>
    </row>
    <row r="68" spans="1:22" x14ac:dyDescent="0.3">
      <c r="A68" s="4">
        <v>62</v>
      </c>
      <c r="B68" s="3">
        <v>22</v>
      </c>
      <c r="C68" s="2">
        <f>IF(MIN('TA Classic'!E66,'TB Classic'!E66)=0,"",MIN('TA Classic'!E66,'TB Classic'!E66))</f>
        <v>20.521599999999999</v>
      </c>
      <c r="D68" s="2">
        <f>IF(MIN('TA Classic'!F66,'TB Classic'!F66)=0,"",MIN('TA Classic'!F66,'TB Classic'!F66))</f>
        <v>28.069199999999999</v>
      </c>
      <c r="E68" s="2">
        <f>IF(MIN('TA Classic'!G66,'TB Classic'!G66)=0,"",MIN('TA Classic'!G66,'TB Classic'!G66))</f>
        <v>29.847999999999999</v>
      </c>
      <c r="F68" s="2">
        <f>IF(MIN('TA Classic'!H66,'TB Classic'!H66)=0,"",MIN('TA Classic'!H66,'TB Classic'!H66))</f>
        <v>32.739200000000004</v>
      </c>
      <c r="G68" s="2">
        <f>IF(MIN('TA Classic'!I66,'TB Classic'!I66)=0,"",MIN('TA Classic'!I66,'TB Classic'!I66))</f>
        <v>34.6815</v>
      </c>
      <c r="H68" s="2">
        <f>IF(MIN('TA Classic'!J66,'TB Classic'!J66)=0,"",MIN('TA Classic'!J66,'TB Classic'!J66))</f>
        <v>39.236999999999995</v>
      </c>
      <c r="I68" s="2">
        <f>IF(MIN('TA Classic'!K66,'TB Classic'!K66)=0,"",MIN('TA Classic'!K66,'TB Classic'!K66))</f>
        <v>42.85</v>
      </c>
      <c r="J68" s="2">
        <f>IF(MIN('TA Classic'!L66,'TB Classic'!L66)=0,"",MIN('TA Classic'!L66,'TB Classic'!L66))</f>
        <v>44.28</v>
      </c>
      <c r="K68" s="2">
        <f>IF(MIN('TA Classic'!M66,'TB Classic'!M66)=0,"",MIN('TA Classic'!M66,'TB Classic'!M66))</f>
        <v>42.06</v>
      </c>
      <c r="L68" s="2">
        <f>IF(MIN('TA Classic'!N66,'TB Classic'!N66)=0,"",MIN('TA Classic'!N66,'TB Classic'!N66))</f>
        <v>40.42</v>
      </c>
      <c r="M68" s="2">
        <f>IF(MIN('TA Classic'!O66,'TB Classic'!O66)=0,"",MIN('TA Classic'!O66,'TB Classic'!O66))</f>
        <v>34.32</v>
      </c>
      <c r="N68" s="2">
        <f>IF(MIN('TA Classic'!P66,'TB Classic'!P66)=0,"",MIN('TA Classic'!P66,'TB Classic'!P66))</f>
        <v>25.99</v>
      </c>
      <c r="O68" s="2">
        <f>IF(MIN('TA Classic'!Q66,'TB Classic'!Q66)=0,"",MIN('TA Classic'!Q66,'TB Classic'!Q66))</f>
        <v>21.61</v>
      </c>
      <c r="P68" s="2">
        <f>IF(MIN('TA Classic'!R66,'TB Classic'!R66)=0,"",MIN('TA Classic'!R66,'TB Classic'!R66))</f>
        <v>20.07</v>
      </c>
      <c r="Q68" s="2">
        <f>IF(MIN('TA Classic'!S66,'TB Classic'!S66)=0,"",MIN('TA Classic'!S66,'TB Classic'!S66))</f>
        <v>18.64</v>
      </c>
      <c r="R68" s="2">
        <f>IF(MIN('TA Classic'!T66,'TB Classic'!T66)=0,"",MIN('TA Classic'!T66,'TB Classic'!T66))</f>
        <v>18.010000000000002</v>
      </c>
      <c r="V68" s="5"/>
    </row>
    <row r="69" spans="1:22" x14ac:dyDescent="0.3">
      <c r="A69" s="4">
        <v>63</v>
      </c>
      <c r="B69" s="3">
        <v>22</v>
      </c>
      <c r="C69" s="2">
        <f>IF(MIN('TA Classic'!E67,'TB Classic'!E67)=0,"",MIN('TA Classic'!E67,'TB Classic'!E67))</f>
        <v>19.588800000000003</v>
      </c>
      <c r="D69" s="2">
        <f>IF(MIN('TA Classic'!F67,'TB Classic'!F67)=0,"",MIN('TA Classic'!F67,'TB Classic'!F67))</f>
        <v>23.14</v>
      </c>
      <c r="E69" s="2">
        <f>IF(MIN('TA Classic'!G67,'TB Classic'!G67)=0,"",MIN('TA Classic'!G67,'TB Classic'!G67))</f>
        <v>24.06</v>
      </c>
      <c r="F69" s="2">
        <f>IF(MIN('TA Classic'!H67,'TB Classic'!H67)=0,"",MIN('TA Classic'!H67,'TB Classic'!H67))</f>
        <v>24.97</v>
      </c>
      <c r="G69" s="2">
        <f>IF(MIN('TA Classic'!I67,'TB Classic'!I67)=0,"",MIN('TA Classic'!I67,'TB Classic'!I67))</f>
        <v>26.85</v>
      </c>
      <c r="H69" s="2">
        <f>IF(MIN('TA Classic'!J67,'TB Classic'!J67)=0,"",MIN('TA Classic'!J67,'TB Classic'!J67))</f>
        <v>27.83</v>
      </c>
      <c r="I69" s="2">
        <f>IF(MIN('TA Classic'!K67,'TB Classic'!K67)=0,"",MIN('TA Classic'!K67,'TB Classic'!K67))</f>
        <v>28.78</v>
      </c>
      <c r="J69" s="2">
        <f>IF(MIN('TA Classic'!L67,'TB Classic'!L67)=0,"",MIN('TA Classic'!L67,'TB Classic'!L67))</f>
        <v>29.73</v>
      </c>
      <c r="K69" s="2">
        <f>IF(MIN('TA Classic'!M67,'TB Classic'!M67)=0,"",MIN('TA Classic'!M67,'TB Classic'!M67))</f>
        <v>28.25</v>
      </c>
      <c r="L69" s="2">
        <f>IF(MIN('TA Classic'!N67,'TB Classic'!N67)=0,"",MIN('TA Classic'!N67,'TB Classic'!N67))</f>
        <v>28.25</v>
      </c>
      <c r="M69" s="2">
        <f>IF(MIN('TA Classic'!O67,'TB Classic'!O67)=0,"",MIN('TA Classic'!O67,'TB Classic'!O67))</f>
        <v>26.79</v>
      </c>
      <c r="N69" s="2">
        <f>IF(MIN('TA Classic'!P67,'TB Classic'!P67)=0,"",MIN('TA Classic'!P67,'TB Classic'!P67))</f>
        <v>18.93</v>
      </c>
      <c r="O69" s="2">
        <f>IF(MIN('TA Classic'!Q67,'TB Classic'!Q67)=0,"",MIN('TA Classic'!Q67,'TB Classic'!Q67))</f>
        <v>15.33</v>
      </c>
      <c r="P69" s="2">
        <f>IF(MIN('TA Classic'!R67,'TB Classic'!R67)=0,"",MIN('TA Classic'!R67,'TB Classic'!R67))</f>
        <v>13.95</v>
      </c>
      <c r="Q69" s="2">
        <f>IF(MIN('TA Classic'!S67,'TB Classic'!S67)=0,"",MIN('TA Classic'!S67,'TB Classic'!S67))</f>
        <v>12.72</v>
      </c>
      <c r="R69" s="2">
        <f>IF(MIN('TA Classic'!T67,'TB Classic'!T67)=0,"",MIN('TA Classic'!T67,'TB Classic'!T67))</f>
        <v>12.16</v>
      </c>
      <c r="V69" s="5"/>
    </row>
    <row r="70" spans="1:22" x14ac:dyDescent="0.3">
      <c r="A70" s="4">
        <v>64</v>
      </c>
      <c r="B70" s="3">
        <v>22</v>
      </c>
      <c r="C70" s="2">
        <f>IF(MIN('TA Classic'!E68,'TB Classic'!E68)=0,"",MIN('TA Classic'!E68,'TB Classic'!E68))</f>
        <v>21.115200000000002</v>
      </c>
      <c r="D70" s="2">
        <f>IF(MIN('TA Classic'!F68,'TB Classic'!F68)=0,"",MIN('TA Classic'!F68,'TB Classic'!F68))</f>
        <v>28.600299999999997</v>
      </c>
      <c r="E70" s="2">
        <f>IF(MIN('TA Classic'!G68,'TB Classic'!G68)=0,"",MIN('TA Classic'!G68,'TB Classic'!G68))</f>
        <v>30.288749999999997</v>
      </c>
      <c r="F70" s="2">
        <f>IF(MIN('TA Classic'!H68,'TB Classic'!H68)=0,"",MIN('TA Classic'!H68,'TB Classic'!H68))</f>
        <v>32.799999999999997</v>
      </c>
      <c r="G70" s="2">
        <f>IF(MIN('TA Classic'!I68,'TB Classic'!I68)=0,"",MIN('TA Classic'!I68,'TB Classic'!I68))</f>
        <v>34.975500000000004</v>
      </c>
      <c r="H70" s="2">
        <f>IF(MIN('TA Classic'!J68,'TB Classic'!J68)=0,"",MIN('TA Classic'!J68,'TB Classic'!J68))</f>
        <v>37.35</v>
      </c>
      <c r="I70" s="2">
        <f>IF(MIN('TA Classic'!K68,'TB Classic'!K68)=0,"",MIN('TA Classic'!K68,'TB Classic'!K68))</f>
        <v>38.64</v>
      </c>
      <c r="J70" s="2">
        <f>IF(MIN('TA Classic'!L68,'TB Classic'!L68)=0,"",MIN('TA Classic'!L68,'TB Classic'!L68))</f>
        <v>39.93</v>
      </c>
      <c r="K70" s="2">
        <f>IF(MIN('TA Classic'!M68,'TB Classic'!M68)=0,"",MIN('TA Classic'!M68,'TB Classic'!M68))</f>
        <v>37.94</v>
      </c>
      <c r="L70" s="2">
        <f>IF(MIN('TA Classic'!N68,'TB Classic'!N68)=0,"",MIN('TA Classic'!N68,'TB Classic'!N68))</f>
        <v>37.94</v>
      </c>
      <c r="M70" s="2">
        <f>IF(MIN('TA Classic'!O68,'TB Classic'!O68)=0,"",MIN('TA Classic'!O68,'TB Classic'!O68))</f>
        <v>33.75</v>
      </c>
      <c r="N70" s="2">
        <f>IF(MIN('TA Classic'!P68,'TB Classic'!P68)=0,"",MIN('TA Classic'!P68,'TB Classic'!P68))</f>
        <v>25.36</v>
      </c>
      <c r="O70" s="2">
        <f>IF(MIN('TA Classic'!Q68,'TB Classic'!Q68)=0,"",MIN('TA Classic'!Q68,'TB Classic'!Q68))</f>
        <v>21.13</v>
      </c>
      <c r="P70" s="2">
        <f>IF(MIN('TA Classic'!R68,'TB Classic'!R68)=0,"",MIN('TA Classic'!R68,'TB Classic'!R68))</f>
        <v>19.579999999999998</v>
      </c>
      <c r="Q70" s="2">
        <f>IF(MIN('TA Classic'!S68,'TB Classic'!S68)=0,"",MIN('TA Classic'!S68,'TB Classic'!S68))</f>
        <v>18.09</v>
      </c>
      <c r="R70" s="2">
        <f>IF(MIN('TA Classic'!T68,'TB Classic'!T68)=0,"",MIN('TA Classic'!T68,'TB Classic'!T68))</f>
        <v>17.46</v>
      </c>
      <c r="V70" s="5"/>
    </row>
    <row r="71" spans="1:22" x14ac:dyDescent="0.3">
      <c r="A71" s="4">
        <v>65</v>
      </c>
      <c r="B71" s="3">
        <v>22</v>
      </c>
      <c r="C71" s="2">
        <f>IF(MIN('TA Classic'!E69,'TB Classic'!E69)=0,"",MIN('TA Classic'!E69,'TB Classic'!E69))</f>
        <v>21.051600000000001</v>
      </c>
      <c r="D71" s="2">
        <f>IF(MIN('TA Classic'!F69,'TB Classic'!F69)=0,"",MIN('TA Classic'!F69,'TB Classic'!F69))</f>
        <v>28.600299999999997</v>
      </c>
      <c r="E71" s="2">
        <f>IF(MIN('TA Classic'!G69,'TB Classic'!G69)=0,"",MIN('TA Classic'!G69,'TB Classic'!G69))</f>
        <v>30.360499999999998</v>
      </c>
      <c r="F71" s="2">
        <f>IF(MIN('TA Classic'!H69,'TB Classic'!H69)=0,"",MIN('TA Classic'!H69,'TB Classic'!H69))</f>
        <v>31.76</v>
      </c>
      <c r="G71" s="2">
        <f>IF(MIN('TA Classic'!I69,'TB Classic'!I69)=0,"",MIN('TA Classic'!I69,'TB Classic'!I69))</f>
        <v>34.85</v>
      </c>
      <c r="H71" s="2">
        <f>IF(MIN('TA Classic'!J69,'TB Classic'!J69)=0,"",MIN('TA Classic'!J69,'TB Classic'!J69))</f>
        <v>36.090000000000003</v>
      </c>
      <c r="I71" s="2">
        <f>IF(MIN('TA Classic'!K69,'TB Classic'!K69)=0,"",MIN('TA Classic'!K69,'TB Classic'!K69))</f>
        <v>37.35</v>
      </c>
      <c r="J71" s="2">
        <f>IF(MIN('TA Classic'!L69,'TB Classic'!L69)=0,"",MIN('TA Classic'!L69,'TB Classic'!L69))</f>
        <v>38.58</v>
      </c>
      <c r="K71" s="2">
        <f>IF(MIN('TA Classic'!M69,'TB Classic'!M69)=0,"",MIN('TA Classic'!M69,'TB Classic'!M69))</f>
        <v>36.659999999999997</v>
      </c>
      <c r="L71" s="2">
        <f>IF(MIN('TA Classic'!N69,'TB Classic'!N69)=0,"",MIN('TA Classic'!N69,'TB Classic'!N69))</f>
        <v>36.659999999999997</v>
      </c>
      <c r="M71" s="2">
        <f>IF(MIN('TA Classic'!O69,'TB Classic'!O69)=0,"",MIN('TA Classic'!O69,'TB Classic'!O69))</f>
        <v>34.03</v>
      </c>
      <c r="N71" s="2">
        <f>IF(MIN('TA Classic'!P69,'TB Classic'!P69)=0,"",MIN('TA Classic'!P69,'TB Classic'!P69))</f>
        <v>25.45</v>
      </c>
      <c r="O71" s="2">
        <f>IF(MIN('TA Classic'!Q69,'TB Classic'!Q69)=0,"",MIN('TA Classic'!Q69,'TB Classic'!Q69))</f>
        <v>21.13</v>
      </c>
      <c r="P71" s="2">
        <f>IF(MIN('TA Classic'!R69,'TB Classic'!R69)=0,"",MIN('TA Classic'!R69,'TB Classic'!R69))</f>
        <v>19.66</v>
      </c>
      <c r="Q71" s="2">
        <f>IF(MIN('TA Classic'!S69,'TB Classic'!S69)=0,"",MIN('TA Classic'!S69,'TB Classic'!S69))</f>
        <v>18.170000000000002</v>
      </c>
      <c r="R71" s="2">
        <f>IF(MIN('TA Classic'!T69,'TB Classic'!T69)=0,"",MIN('TA Classic'!T69,'TB Classic'!T69))</f>
        <v>17.54</v>
      </c>
      <c r="V71" s="5"/>
    </row>
    <row r="72" spans="1:22" x14ac:dyDescent="0.3">
      <c r="A72" s="4">
        <v>66</v>
      </c>
      <c r="B72" s="3">
        <v>22</v>
      </c>
      <c r="C72" s="2">
        <f>IF(MIN('TA Classic'!E70,'TB Classic'!E70)=0,"",MIN('TA Classic'!E70,'TB Classic'!E70))</f>
        <v>20.256599999999999</v>
      </c>
      <c r="D72" s="2">
        <f>IF(MIN('TA Classic'!F70,'TB Classic'!F70)=0,"",MIN('TA Classic'!F70,'TB Classic'!F70))</f>
        <v>23.91</v>
      </c>
      <c r="E72" s="2">
        <f>IF(MIN('TA Classic'!G70,'TB Classic'!G70)=0,"",MIN('TA Classic'!G70,'TB Classic'!G70))</f>
        <v>24.88</v>
      </c>
      <c r="F72" s="2">
        <f>IF(MIN('TA Classic'!H70,'TB Classic'!H70)=0,"",MIN('TA Classic'!H70,'TB Classic'!H70))</f>
        <v>25.84</v>
      </c>
      <c r="G72" s="2">
        <f>IF(MIN('TA Classic'!I70,'TB Classic'!I70)=0,"",MIN('TA Classic'!I70,'TB Classic'!I70))</f>
        <v>27.85</v>
      </c>
      <c r="H72" s="2">
        <f>IF(MIN('TA Classic'!J70,'TB Classic'!J70)=0,"",MIN('TA Classic'!J70,'TB Classic'!J70))</f>
        <v>28.85</v>
      </c>
      <c r="I72" s="2">
        <f>IF(MIN('TA Classic'!K70,'TB Classic'!K70)=0,"",MIN('TA Classic'!K70,'TB Classic'!K70))</f>
        <v>29.85</v>
      </c>
      <c r="J72" s="2">
        <f>IF(MIN('TA Classic'!L70,'TB Classic'!L70)=0,"",MIN('TA Classic'!L70,'TB Classic'!L70))</f>
        <v>30.84</v>
      </c>
      <c r="K72" s="2">
        <f>IF(MIN('TA Classic'!M70,'TB Classic'!M70)=0,"",MIN('TA Classic'!M70,'TB Classic'!M70))</f>
        <v>29.31</v>
      </c>
      <c r="L72" s="2">
        <f>IF(MIN('TA Classic'!N70,'TB Classic'!N70)=0,"",MIN('TA Classic'!N70,'TB Classic'!N70))</f>
        <v>29.31</v>
      </c>
      <c r="M72" s="2">
        <f>IF(MIN('TA Classic'!O70,'TB Classic'!O70)=0,"",MIN('TA Classic'!O70,'TB Classic'!O70))</f>
        <v>28.51</v>
      </c>
      <c r="N72" s="2">
        <f>IF(MIN('TA Classic'!P70,'TB Classic'!P70)=0,"",MIN('TA Classic'!P70,'TB Classic'!P70))</f>
        <v>20.29</v>
      </c>
      <c r="O72" s="2">
        <f>IF(MIN('TA Classic'!Q70,'TB Classic'!Q70)=0,"",MIN('TA Classic'!Q70,'TB Classic'!Q70))</f>
        <v>16.64</v>
      </c>
      <c r="P72" s="2">
        <f>IF(MIN('TA Classic'!R70,'TB Classic'!R70)=0,"",MIN('TA Classic'!R70,'TB Classic'!R70))</f>
        <v>15.17</v>
      </c>
      <c r="Q72" s="2">
        <f>IF(MIN('TA Classic'!S70,'TB Classic'!S70)=0,"",MIN('TA Classic'!S70,'TB Classic'!S70))</f>
        <v>13.9</v>
      </c>
      <c r="R72" s="2">
        <f>IF(MIN('TA Classic'!T70,'TB Classic'!T70)=0,"",MIN('TA Classic'!T70,'TB Classic'!T70))</f>
        <v>13.27</v>
      </c>
      <c r="V72" s="5"/>
    </row>
    <row r="73" spans="1:22" x14ac:dyDescent="0.3">
      <c r="A73" s="4">
        <v>67</v>
      </c>
      <c r="B73" s="3">
        <v>22</v>
      </c>
      <c r="C73" s="2">
        <f>IF(MIN('TA Classic'!E71,'TB Classic'!E71)=0,"",MIN('TA Classic'!E71,'TB Classic'!E71))</f>
        <v>21.115200000000002</v>
      </c>
      <c r="D73" s="2">
        <f>IF(MIN('TA Classic'!F71,'TB Classic'!F71)=0,"",MIN('TA Classic'!F71,'TB Classic'!F71))</f>
        <v>28.758499999999998</v>
      </c>
      <c r="E73" s="2">
        <f>IF(MIN('TA Classic'!G71,'TB Classic'!G71)=0,"",MIN('TA Classic'!G71,'TB Classic'!G71))</f>
        <v>30.43225</v>
      </c>
      <c r="F73" s="2">
        <f>IF(MIN('TA Classic'!H71,'TB Classic'!H71)=0,"",MIN('TA Classic'!H71,'TB Classic'!H71))</f>
        <v>31.61</v>
      </c>
      <c r="G73" s="2">
        <f>IF(MIN('TA Classic'!I71,'TB Classic'!I71)=0,"",MIN('TA Classic'!I71,'TB Classic'!I71))</f>
        <v>34.659999999999997</v>
      </c>
      <c r="H73" s="2">
        <f>IF(MIN('TA Classic'!J71,'TB Classic'!J71)=0,"",MIN('TA Classic'!J71,'TB Classic'!J71))</f>
        <v>35.9</v>
      </c>
      <c r="I73" s="2">
        <f>IF(MIN('TA Classic'!K71,'TB Classic'!K71)=0,"",MIN('TA Classic'!K71,'TB Classic'!K71))</f>
        <v>37.14</v>
      </c>
      <c r="J73" s="2">
        <f>IF(MIN('TA Classic'!L71,'TB Classic'!L71)=0,"",MIN('TA Classic'!L71,'TB Classic'!L71))</f>
        <v>38.380000000000003</v>
      </c>
      <c r="K73" s="2">
        <f>IF(MIN('TA Classic'!M71,'TB Classic'!M71)=0,"",MIN('TA Classic'!M71,'TB Classic'!M71))</f>
        <v>36.46</v>
      </c>
      <c r="L73" s="2">
        <f>IF(MIN('TA Classic'!N71,'TB Classic'!N71)=0,"",MIN('TA Classic'!N71,'TB Classic'!N71))</f>
        <v>36.46</v>
      </c>
      <c r="M73" s="2">
        <f>IF(MIN('TA Classic'!O71,'TB Classic'!O71)=0,"",MIN('TA Classic'!O71,'TB Classic'!O71))</f>
        <v>34.03</v>
      </c>
      <c r="N73" s="2">
        <f>IF(MIN('TA Classic'!P71,'TB Classic'!P71)=0,"",MIN('TA Classic'!P71,'TB Classic'!P71))</f>
        <v>25.81</v>
      </c>
      <c r="O73" s="2">
        <f>IF(MIN('TA Classic'!Q71,'TB Classic'!Q71)=0,"",MIN('TA Classic'!Q71,'TB Classic'!Q71))</f>
        <v>21.45</v>
      </c>
      <c r="P73" s="2">
        <f>IF(MIN('TA Classic'!R71,'TB Classic'!R71)=0,"",MIN('TA Classic'!R71,'TB Classic'!R71))</f>
        <v>19.899999999999999</v>
      </c>
      <c r="Q73" s="2">
        <f>IF(MIN('TA Classic'!S71,'TB Classic'!S71)=0,"",MIN('TA Classic'!S71,'TB Classic'!S71))</f>
        <v>18.48</v>
      </c>
      <c r="R73" s="2">
        <f>IF(MIN('TA Classic'!T71,'TB Classic'!T71)=0,"",MIN('TA Classic'!T71,'TB Classic'!T71))</f>
        <v>17.850000000000001</v>
      </c>
      <c r="V73" s="5"/>
    </row>
    <row r="74" spans="1:22" x14ac:dyDescent="0.3">
      <c r="A74" s="4">
        <v>68</v>
      </c>
      <c r="B74" s="3">
        <v>22</v>
      </c>
      <c r="C74" s="2">
        <f>IF(MIN('TA Classic'!E72,'TB Classic'!E72)=0,"",MIN('TA Classic'!E72,'TB Classic'!E72))</f>
        <v>20.712399999999999</v>
      </c>
      <c r="D74" s="2">
        <f>IF(MIN('TA Classic'!F72,'TB Classic'!F72)=0,"",MIN('TA Classic'!F72,'TB Classic'!F72))</f>
        <v>26.61</v>
      </c>
      <c r="E74" s="2">
        <f>IF(MIN('TA Classic'!G72,'TB Classic'!G72)=0,"",MIN('TA Classic'!G72,'TB Classic'!G72))</f>
        <v>27.67</v>
      </c>
      <c r="F74" s="2">
        <f>IF(MIN('TA Classic'!H72,'TB Classic'!H72)=0,"",MIN('TA Classic'!H72,'TB Classic'!H72))</f>
        <v>28.74</v>
      </c>
      <c r="G74" s="2">
        <f>IF(MIN('TA Classic'!I72,'TB Classic'!I72)=0,"",MIN('TA Classic'!I72,'TB Classic'!I72))</f>
        <v>31.29</v>
      </c>
      <c r="H74" s="2">
        <f>IF(MIN('TA Classic'!J72,'TB Classic'!J72)=0,"",MIN('TA Classic'!J72,'TB Classic'!J72))</f>
        <v>32.409999999999997</v>
      </c>
      <c r="I74" s="2">
        <f>IF(MIN('TA Classic'!K72,'TB Classic'!K72)=0,"",MIN('TA Classic'!K72,'TB Classic'!K72))</f>
        <v>33.520000000000003</v>
      </c>
      <c r="J74" s="2">
        <f>IF(MIN('TA Classic'!L72,'TB Classic'!L72)=0,"",MIN('TA Classic'!L72,'TB Classic'!L72))</f>
        <v>34.65</v>
      </c>
      <c r="K74" s="2">
        <f>IF(MIN('TA Classic'!M72,'TB Classic'!M72)=0,"",MIN('TA Classic'!M72,'TB Classic'!M72))</f>
        <v>32.909999999999997</v>
      </c>
      <c r="L74" s="2">
        <f>IF(MIN('TA Classic'!N72,'TB Classic'!N72)=0,"",MIN('TA Classic'!N72,'TB Classic'!N72))</f>
        <v>32.909999999999997</v>
      </c>
      <c r="M74" s="2">
        <f>IF(MIN('TA Classic'!O72,'TB Classic'!O72)=0,"",MIN('TA Classic'!O72,'TB Classic'!O72))</f>
        <v>32.130000000000003</v>
      </c>
      <c r="N74" s="2">
        <f>IF(MIN('TA Classic'!P72,'TB Classic'!P72)=0,"",MIN('TA Classic'!P72,'TB Classic'!P72))</f>
        <v>24</v>
      </c>
      <c r="O74" s="2">
        <f>IF(MIN('TA Classic'!Q72,'TB Classic'!Q72)=0,"",MIN('TA Classic'!Q72,'TB Classic'!Q72))</f>
        <v>19.899999999999999</v>
      </c>
      <c r="P74" s="2">
        <f>IF(MIN('TA Classic'!R72,'TB Classic'!R72)=0,"",MIN('TA Classic'!R72,'TB Classic'!R72))</f>
        <v>18.43</v>
      </c>
      <c r="Q74" s="2">
        <f>IF(MIN('TA Classic'!S72,'TB Classic'!S72)=0,"",MIN('TA Classic'!S72,'TB Classic'!S72))</f>
        <v>16.98</v>
      </c>
      <c r="R74" s="2">
        <f>IF(MIN('TA Classic'!T72,'TB Classic'!T72)=0,"",MIN('TA Classic'!T72,'TB Classic'!T72))</f>
        <v>16.350000000000001</v>
      </c>
      <c r="V74" s="5"/>
    </row>
    <row r="75" spans="1:22" x14ac:dyDescent="0.3">
      <c r="A75" s="4">
        <v>69</v>
      </c>
      <c r="B75" s="3">
        <v>22</v>
      </c>
      <c r="C75" s="2">
        <f>IF(MIN('TA Classic'!E73,'TB Classic'!E73)=0,"",MIN('TA Classic'!E73,'TB Classic'!E73))</f>
        <v>17.203800000000001</v>
      </c>
      <c r="D75" s="2">
        <f>IF(MIN('TA Classic'!F73,'TB Classic'!F73)=0,"",MIN('TA Classic'!F73,'TB Classic'!F73))</f>
        <v>19.61</v>
      </c>
      <c r="E75" s="2">
        <f>IF(MIN('TA Classic'!G73,'TB Classic'!G73)=0,"",MIN('TA Classic'!G73,'TB Classic'!G73))</f>
        <v>20.38</v>
      </c>
      <c r="F75" s="2">
        <f>IF(MIN('TA Classic'!H73,'TB Classic'!H73)=0,"",MIN('TA Classic'!H73,'TB Classic'!H73))</f>
        <v>21.16</v>
      </c>
      <c r="G75" s="2">
        <f>IF(MIN('TA Classic'!I73,'TB Classic'!I73)=0,"",MIN('TA Classic'!I73,'TB Classic'!I73))</f>
        <v>22.36</v>
      </c>
      <c r="H75" s="2">
        <f>IF(MIN('TA Classic'!J73,'TB Classic'!J73)=0,"",MIN('TA Classic'!J73,'TB Classic'!J73))</f>
        <v>23.16</v>
      </c>
      <c r="I75" s="2">
        <f>IF(MIN('TA Classic'!K73,'TB Classic'!K73)=0,"",MIN('TA Classic'!K73,'TB Classic'!K73))</f>
        <v>23.96</v>
      </c>
      <c r="J75" s="2">
        <f>IF(MIN('TA Classic'!L73,'TB Classic'!L73)=0,"",MIN('TA Classic'!L73,'TB Classic'!L73))</f>
        <v>24.75</v>
      </c>
      <c r="K75" s="2">
        <f>IF(MIN('TA Classic'!M73,'TB Classic'!M73)=0,"",MIN('TA Classic'!M73,'TB Classic'!M73))</f>
        <v>23.52</v>
      </c>
      <c r="L75" s="2">
        <f>IF(MIN('TA Classic'!N73,'TB Classic'!N73)=0,"",MIN('TA Classic'!N73,'TB Classic'!N73))</f>
        <v>23.52</v>
      </c>
      <c r="M75" s="2">
        <f>IF(MIN('TA Classic'!O73,'TB Classic'!O73)=0,"",MIN('TA Classic'!O73,'TB Classic'!O73))</f>
        <v>23.52</v>
      </c>
      <c r="N75" s="2">
        <f>IF(MIN('TA Classic'!P73,'TB Classic'!P73)=0,"",MIN('TA Classic'!P73,'TB Classic'!P73))</f>
        <v>16.39</v>
      </c>
      <c r="O75" s="2">
        <f>IF(MIN('TA Classic'!Q73,'TB Classic'!Q73)=0,"",MIN('TA Classic'!Q73,'TB Classic'!Q73))</f>
        <v>13.46</v>
      </c>
      <c r="P75" s="2">
        <f>IF(MIN('TA Classic'!R73,'TB Classic'!R73)=0,"",MIN('TA Classic'!R73,'TB Classic'!R73))</f>
        <v>12.32</v>
      </c>
      <c r="Q75" s="2">
        <f>IF(MIN('TA Classic'!S73,'TB Classic'!S73)=0,"",MIN('TA Classic'!S73,'TB Classic'!S73))</f>
        <v>11.22</v>
      </c>
      <c r="R75" s="2">
        <f>IF(MIN('TA Classic'!T73,'TB Classic'!T73)=0,"",MIN('TA Classic'!T73,'TB Classic'!T73))</f>
        <v>10.74</v>
      </c>
      <c r="V75" s="5"/>
    </row>
    <row r="76" spans="1:22" x14ac:dyDescent="0.3">
      <c r="A76" s="4">
        <v>70</v>
      </c>
      <c r="B76" s="3">
        <v>22</v>
      </c>
      <c r="C76" s="2">
        <f>IF(MIN('TA Classic'!E74,'TB Classic'!E74)=0,"",MIN('TA Classic'!E74,'TB Classic'!E74))</f>
        <v>21.36</v>
      </c>
      <c r="D76" s="2">
        <f>IF(MIN('TA Classic'!F74,'TB Classic'!F74)=0,"",MIN('TA Classic'!F74,'TB Classic'!F74))</f>
        <v>24</v>
      </c>
      <c r="E76" s="2">
        <f>IF(MIN('TA Classic'!G74,'TB Classic'!G74)=0,"",MIN('TA Classic'!G74,'TB Classic'!G74))</f>
        <v>24.96</v>
      </c>
      <c r="F76" s="2">
        <f>IF(MIN('TA Classic'!H74,'TB Classic'!H74)=0,"",MIN('TA Classic'!H74,'TB Classic'!H74))</f>
        <v>25.91</v>
      </c>
      <c r="G76" s="2">
        <f>IF(MIN('TA Classic'!I74,'TB Classic'!I74)=0,"",MIN('TA Classic'!I74,'TB Classic'!I74))</f>
        <v>27.97</v>
      </c>
      <c r="H76" s="2">
        <f>IF(MIN('TA Classic'!J74,'TB Classic'!J74)=0,"",MIN('TA Classic'!J74,'TB Classic'!J74))</f>
        <v>28.95</v>
      </c>
      <c r="I76" s="2">
        <f>IF(MIN('TA Classic'!K74,'TB Classic'!K74)=0,"",MIN('TA Classic'!K74,'TB Classic'!K74))</f>
        <v>29.95</v>
      </c>
      <c r="J76" s="2">
        <f>IF(MIN('TA Classic'!L74,'TB Classic'!L74)=0,"",MIN('TA Classic'!L74,'TB Classic'!L74))</f>
        <v>30.95</v>
      </c>
      <c r="K76" s="2">
        <f>IF(MIN('TA Classic'!M74,'TB Classic'!M74)=0,"",MIN('TA Classic'!M74,'TB Classic'!M74))</f>
        <v>29.41</v>
      </c>
      <c r="L76" s="2">
        <f>IF(MIN('TA Classic'!N74,'TB Classic'!N74)=0,"",MIN('TA Classic'!N74,'TB Classic'!N74))</f>
        <v>29.41</v>
      </c>
      <c r="M76" s="2">
        <f>IF(MIN('TA Classic'!O74,'TB Classic'!O74)=0,"",MIN('TA Classic'!O74,'TB Classic'!O74))</f>
        <v>29.41</v>
      </c>
      <c r="N76" s="2">
        <f>IF(MIN('TA Classic'!P74,'TB Classic'!P74)=0,"",MIN('TA Classic'!P74,'TB Classic'!P74))</f>
        <v>26.08</v>
      </c>
      <c r="O76" s="2">
        <f>IF(MIN('TA Classic'!Q74,'TB Classic'!Q74)=0,"",MIN('TA Classic'!Q74,'TB Classic'!Q74))</f>
        <v>21.78</v>
      </c>
      <c r="P76" s="2">
        <f>IF(MIN('TA Classic'!R74,'TB Classic'!R74)=0,"",MIN('TA Classic'!R74,'TB Classic'!R74))</f>
        <v>19.66</v>
      </c>
      <c r="Q76" s="2">
        <f>IF(MIN('TA Classic'!S74,'TB Classic'!S74)=0,"",MIN('TA Classic'!S74,'TB Classic'!S74))</f>
        <v>18.010000000000002</v>
      </c>
      <c r="R76" s="2">
        <f>IF(MIN('TA Classic'!T74,'TB Classic'!T74)=0,"",MIN('TA Classic'!T74,'TB Classic'!T74))</f>
        <v>17.38</v>
      </c>
      <c r="V76" s="5"/>
    </row>
    <row r="77" spans="1:22" x14ac:dyDescent="0.3">
      <c r="A77" s="4">
        <v>71</v>
      </c>
      <c r="B77" s="3">
        <v>22</v>
      </c>
      <c r="C77" s="2">
        <f>IF(MIN('TA Classic'!E75,'TB Classic'!E75)=0,"",MIN('TA Classic'!E75,'TB Classic'!E75))</f>
        <v>18.073</v>
      </c>
      <c r="D77" s="2">
        <f>IF(MIN('TA Classic'!F75,'TB Classic'!F75)=0,"",MIN('TA Classic'!F75,'TB Classic'!F75))</f>
        <v>21.89</v>
      </c>
      <c r="E77" s="2">
        <f>IF(MIN('TA Classic'!G75,'TB Classic'!G75)=0,"",MIN('TA Classic'!G75,'TB Classic'!G75))</f>
        <v>22.76</v>
      </c>
      <c r="F77" s="2">
        <f>IF(MIN('TA Classic'!H75,'TB Classic'!H75)=0,"",MIN('TA Classic'!H75,'TB Classic'!H75))</f>
        <v>23.63</v>
      </c>
      <c r="G77" s="2">
        <f>IF(MIN('TA Classic'!I75,'TB Classic'!I75)=0,"",MIN('TA Classic'!I75,'TB Classic'!I75))</f>
        <v>25.28</v>
      </c>
      <c r="H77" s="2">
        <f>IF(MIN('TA Classic'!J75,'TB Classic'!J75)=0,"",MIN('TA Classic'!J75,'TB Classic'!J75))</f>
        <v>26.19</v>
      </c>
      <c r="I77" s="2">
        <f>IF(MIN('TA Classic'!K75,'TB Classic'!K75)=0,"",MIN('TA Classic'!K75,'TB Classic'!K75))</f>
        <v>27.09</v>
      </c>
      <c r="J77" s="2">
        <f>IF(MIN('TA Classic'!L75,'TB Classic'!L75)=0,"",MIN('TA Classic'!L75,'TB Classic'!L75))</f>
        <v>27.99</v>
      </c>
      <c r="K77" s="2">
        <f>IF(MIN('TA Classic'!M75,'TB Classic'!M75)=0,"",MIN('TA Classic'!M75,'TB Classic'!M75))</f>
        <v>26.59</v>
      </c>
      <c r="L77" s="2">
        <f>IF(MIN('TA Classic'!N75,'TB Classic'!N75)=0,"",MIN('TA Classic'!N75,'TB Classic'!N75))</f>
        <v>26.59</v>
      </c>
      <c r="M77" s="2">
        <f>IF(MIN('TA Classic'!O75,'TB Classic'!O75)=0,"",MIN('TA Classic'!O75,'TB Classic'!O75))</f>
        <v>26.59</v>
      </c>
      <c r="N77" s="2">
        <f>IF(MIN('TA Classic'!P75,'TB Classic'!P75)=0,"",MIN('TA Classic'!P75,'TB Classic'!P75))</f>
        <v>18.75</v>
      </c>
      <c r="O77" s="2">
        <f>IF(MIN('TA Classic'!Q75,'TB Classic'!Q75)=0,"",MIN('TA Classic'!Q75,'TB Classic'!Q75))</f>
        <v>15.5</v>
      </c>
      <c r="P77" s="2">
        <f>IF(MIN('TA Classic'!R75,'TB Classic'!R75)=0,"",MIN('TA Classic'!R75,'TB Classic'!R75))</f>
        <v>14.27</v>
      </c>
      <c r="Q77" s="2">
        <f>IF(MIN('TA Classic'!S75,'TB Classic'!S75)=0,"",MIN('TA Classic'!S75,'TB Classic'!S75))</f>
        <v>13.03</v>
      </c>
      <c r="R77" s="2">
        <f>IF(MIN('TA Classic'!T75,'TB Classic'!T75)=0,"",MIN('TA Classic'!T75,'TB Classic'!T75))</f>
        <v>12.56</v>
      </c>
      <c r="V77" s="5"/>
    </row>
    <row r="78" spans="1:22" x14ac:dyDescent="0.3">
      <c r="A78" s="4">
        <v>72</v>
      </c>
      <c r="B78" s="3">
        <v>22</v>
      </c>
      <c r="C78" s="2">
        <f>IF(MIN('TA Classic'!E76,'TB Classic'!E76)=0,"",MIN('TA Classic'!E76,'TB Classic'!E76))</f>
        <v>21.581600000000002</v>
      </c>
      <c r="D78" s="2">
        <f>IF(MIN('TA Classic'!F76,'TB Classic'!F76)=0,"",MIN('TA Classic'!F76,'TB Classic'!F76))</f>
        <v>29.2105</v>
      </c>
      <c r="E78" s="2">
        <f>IF(MIN('TA Classic'!G76,'TB Classic'!G76)=0,"",MIN('TA Classic'!G76,'TB Classic'!G76))</f>
        <v>31.313749999999999</v>
      </c>
      <c r="F78" s="2">
        <f>IF(MIN('TA Classic'!H76,'TB Classic'!H76)=0,"",MIN('TA Classic'!H76,'TB Classic'!H76))</f>
        <v>33.43</v>
      </c>
      <c r="G78" s="2">
        <f>IF(MIN('TA Classic'!I76,'TB Classic'!I76)=0,"",MIN('TA Classic'!I76,'TB Classic'!I76))</f>
        <v>36.372</v>
      </c>
      <c r="H78" s="2">
        <f>IF(MIN('TA Classic'!J76,'TB Classic'!J76)=0,"",MIN('TA Classic'!J76,'TB Classic'!J76))</f>
        <v>38.14</v>
      </c>
      <c r="I78" s="2">
        <f>IF(MIN('TA Classic'!K76,'TB Classic'!K76)=0,"",MIN('TA Classic'!K76,'TB Classic'!K76))</f>
        <v>39.450000000000003</v>
      </c>
      <c r="J78" s="2">
        <f>IF(MIN('TA Classic'!L76,'TB Classic'!L76)=0,"",MIN('TA Classic'!L76,'TB Classic'!L76))</f>
        <v>40.76</v>
      </c>
      <c r="K78" s="2">
        <f>IF(MIN('TA Classic'!M76,'TB Classic'!M76)=0,"",MIN('TA Classic'!M76,'TB Classic'!M76))</f>
        <v>38.729999999999997</v>
      </c>
      <c r="L78" s="2">
        <f>IF(MIN('TA Classic'!N76,'TB Classic'!N76)=0,"",MIN('TA Classic'!N76,'TB Classic'!N76))</f>
        <v>38.729999999999997</v>
      </c>
      <c r="M78" s="2">
        <f>IF(MIN('TA Classic'!O76,'TB Classic'!O76)=0,"",MIN('TA Classic'!O76,'TB Classic'!O76))</f>
        <v>35.85</v>
      </c>
      <c r="N78" s="2">
        <f>IF(MIN('TA Classic'!P76,'TB Classic'!P76)=0,"",MIN('TA Classic'!P76,'TB Classic'!P76))</f>
        <v>26.9</v>
      </c>
      <c r="O78" s="2">
        <f>IF(MIN('TA Classic'!Q76,'TB Classic'!Q76)=0,"",MIN('TA Classic'!Q76,'TB Classic'!Q76))</f>
        <v>22.43</v>
      </c>
      <c r="P78" s="2">
        <f>IF(MIN('TA Classic'!R76,'TB Classic'!R76)=0,"",MIN('TA Classic'!R76,'TB Classic'!R76))</f>
        <v>20.8</v>
      </c>
      <c r="Q78" s="2">
        <f>IF(MIN('TA Classic'!S76,'TB Classic'!S76)=0,"",MIN('TA Classic'!S76,'TB Classic'!S76))</f>
        <v>19.190000000000001</v>
      </c>
      <c r="R78" s="2">
        <f>IF(MIN('TA Classic'!T76,'TB Classic'!T76)=0,"",MIN('TA Classic'!T76,'TB Classic'!T76))</f>
        <v>18.48</v>
      </c>
      <c r="V78" s="5"/>
    </row>
    <row r="79" spans="1:22" x14ac:dyDescent="0.3">
      <c r="A79" s="4">
        <v>73</v>
      </c>
      <c r="B79" s="3">
        <v>22</v>
      </c>
      <c r="C79" s="2">
        <f>IF(MIN('TA Classic'!E77,'TB Classic'!E77)=0,"",MIN('TA Classic'!E77,'TB Classic'!E77))</f>
        <v>17.440000000000001</v>
      </c>
      <c r="D79" s="2">
        <f>IF(MIN('TA Classic'!F77,'TB Classic'!F77)=0,"",MIN('TA Classic'!F77,'TB Classic'!F77))</f>
        <v>19.600000000000001</v>
      </c>
      <c r="E79" s="2">
        <f>IF(MIN('TA Classic'!G77,'TB Classic'!G77)=0,"",MIN('TA Classic'!G77,'TB Classic'!G77))</f>
        <v>20.37</v>
      </c>
      <c r="F79" s="2">
        <f>IF(MIN('TA Classic'!H77,'TB Classic'!H77)=0,"",MIN('TA Classic'!H77,'TB Classic'!H77))</f>
        <v>21.16</v>
      </c>
      <c r="G79" s="2">
        <f>IF(MIN('TA Classic'!I77,'TB Classic'!I77)=0,"",MIN('TA Classic'!I77,'TB Classic'!I77))</f>
        <v>22.36</v>
      </c>
      <c r="H79" s="2">
        <f>IF(MIN('TA Classic'!J77,'TB Classic'!J77)=0,"",MIN('TA Classic'!J77,'TB Classic'!J77))</f>
        <v>23.16</v>
      </c>
      <c r="I79" s="2">
        <f>IF(MIN('TA Classic'!K77,'TB Classic'!K77)=0,"",MIN('TA Classic'!K77,'TB Classic'!K77))</f>
        <v>23.96</v>
      </c>
      <c r="J79" s="2">
        <f>IF(MIN('TA Classic'!L77,'TB Classic'!L77)=0,"",MIN('TA Classic'!L77,'TB Classic'!L77))</f>
        <v>24.75</v>
      </c>
      <c r="K79" s="2">
        <f>IF(MIN('TA Classic'!M77,'TB Classic'!M77)=0,"",MIN('TA Classic'!M77,'TB Classic'!M77))</f>
        <v>23.52</v>
      </c>
      <c r="L79" s="2">
        <f>IF(MIN('TA Classic'!N77,'TB Classic'!N77)=0,"",MIN('TA Classic'!N77,'TB Classic'!N77))</f>
        <v>23.52</v>
      </c>
      <c r="M79" s="2">
        <f>IF(MIN('TA Classic'!O77,'TB Classic'!O77)=0,"",MIN('TA Classic'!O77,'TB Classic'!O77))</f>
        <v>23.52</v>
      </c>
      <c r="N79" s="2">
        <f>IF(MIN('TA Classic'!P77,'TB Classic'!P77)=0,"",MIN('TA Classic'!P77,'TB Classic'!P77))</f>
        <v>21.77</v>
      </c>
      <c r="O79" s="2">
        <f>IF(MIN('TA Classic'!Q77,'TB Classic'!Q77)=0,"",MIN('TA Classic'!Q77,'TB Classic'!Q77))</f>
        <v>21.77</v>
      </c>
      <c r="P79" s="2">
        <f>IF(MIN('TA Classic'!R77,'TB Classic'!R77)=0,"",MIN('TA Classic'!R77,'TB Classic'!R77))</f>
        <v>18.07</v>
      </c>
      <c r="Q79" s="2">
        <f>IF(MIN('TA Classic'!S77,'TB Classic'!S77)=0,"",MIN('TA Classic'!S77,'TB Classic'!S77))</f>
        <v>15.85</v>
      </c>
      <c r="R79" s="2">
        <f>IF(MIN('TA Classic'!T77,'TB Classic'!T77)=0,"",MIN('TA Classic'!T77,'TB Classic'!T77))</f>
        <v>14.6</v>
      </c>
      <c r="V79" s="5"/>
    </row>
    <row r="80" spans="1:22" x14ac:dyDescent="0.3">
      <c r="A80" s="4">
        <v>74</v>
      </c>
      <c r="B80" s="3">
        <v>22</v>
      </c>
      <c r="C80" s="2">
        <f>IF(MIN('TA Classic'!E78,'TB Classic'!E78)=0,"",MIN('TA Classic'!E78,'TB Classic'!E78))</f>
        <v>18.37</v>
      </c>
      <c r="D80" s="2">
        <f>IF(MIN('TA Classic'!F78,'TB Classic'!F78)=0,"",MIN('TA Classic'!F78,'TB Classic'!F78))</f>
        <v>20.64</v>
      </c>
      <c r="E80" s="2">
        <f>IF(MIN('TA Classic'!G78,'TB Classic'!G78)=0,"",MIN('TA Classic'!G78,'TB Classic'!G78))</f>
        <v>21.46</v>
      </c>
      <c r="F80" s="2">
        <f>IF(MIN('TA Classic'!H78,'TB Classic'!H78)=0,"",MIN('TA Classic'!H78,'TB Classic'!H78))</f>
        <v>22.29</v>
      </c>
      <c r="G80" s="2">
        <f>IF(MIN('TA Classic'!I78,'TB Classic'!I78)=0,"",MIN('TA Classic'!I78,'TB Classic'!I78))</f>
        <v>23.69</v>
      </c>
      <c r="H80" s="2">
        <f>IF(MIN('TA Classic'!J78,'TB Classic'!J78)=0,"",MIN('TA Classic'!J78,'TB Classic'!J78))</f>
        <v>24.53</v>
      </c>
      <c r="I80" s="2">
        <f>IF(MIN('TA Classic'!K78,'TB Classic'!K78)=0,"",MIN('TA Classic'!K78,'TB Classic'!K78))</f>
        <v>25.37</v>
      </c>
      <c r="J80" s="2">
        <f>IF(MIN('TA Classic'!L78,'TB Classic'!L78)=0,"",MIN('TA Classic'!L78,'TB Classic'!L78))</f>
        <v>26.22</v>
      </c>
      <c r="K80" s="2">
        <f>IF(MIN('TA Classic'!M78,'TB Classic'!M78)=0,"",MIN('TA Classic'!M78,'TB Classic'!M78))</f>
        <v>24.92</v>
      </c>
      <c r="L80" s="2">
        <f>IF(MIN('TA Classic'!N78,'TB Classic'!N78)=0,"",MIN('TA Classic'!N78,'TB Classic'!N78))</f>
        <v>24.92</v>
      </c>
      <c r="M80" s="2">
        <f>IF(MIN('TA Classic'!O78,'TB Classic'!O78)=0,"",MIN('TA Classic'!O78,'TB Classic'!O78))</f>
        <v>24.92</v>
      </c>
      <c r="N80" s="2">
        <f>IF(MIN('TA Classic'!P78,'TB Classic'!P78)=0,"",MIN('TA Classic'!P78,'TB Classic'!P78))</f>
        <v>20.2</v>
      </c>
      <c r="O80" s="2">
        <f>IF(MIN('TA Classic'!Q78,'TB Classic'!Q78)=0,"",MIN('TA Classic'!Q78,'TB Classic'!Q78))</f>
        <v>16.559999999999999</v>
      </c>
      <c r="P80" s="2">
        <f>IF(MIN('TA Classic'!R78,'TB Classic'!R78)=0,"",MIN('TA Classic'!R78,'TB Classic'!R78))</f>
        <v>15.17</v>
      </c>
      <c r="Q80" s="2">
        <f>IF(MIN('TA Classic'!S78,'TB Classic'!S78)=0,"",MIN('TA Classic'!S78,'TB Classic'!S78))</f>
        <v>13.82</v>
      </c>
      <c r="R80" s="2">
        <f>IF(MIN('TA Classic'!T78,'TB Classic'!T78)=0,"",MIN('TA Classic'!T78,'TB Classic'!T78))</f>
        <v>13.27</v>
      </c>
      <c r="V80" s="5"/>
    </row>
    <row r="81" spans="1:22" x14ac:dyDescent="0.3">
      <c r="A81" s="4">
        <v>75</v>
      </c>
      <c r="B81" s="3">
        <v>22</v>
      </c>
      <c r="C81" s="2">
        <f>IF(MIN('TA Classic'!E79,'TB Classic'!E79)=0,"",MIN('TA Classic'!E79,'TB Classic'!E79))</f>
        <v>22.440200000000004</v>
      </c>
      <c r="D81" s="2">
        <f>IF(MIN('TA Classic'!F79,'TB Classic'!F79)=0,"",MIN('TA Classic'!F79,'TB Classic'!F79))</f>
        <v>29.967599999999997</v>
      </c>
      <c r="E81" s="2">
        <f>IF(MIN('TA Classic'!G79,'TB Classic'!G79)=0,"",MIN('TA Classic'!G79,'TB Classic'!G79))</f>
        <v>31.898</v>
      </c>
      <c r="F81" s="2">
        <f>IF(MIN('TA Classic'!H79,'TB Classic'!H79)=0,"",MIN('TA Classic'!H79,'TB Classic'!H79))</f>
        <v>34.673600000000008</v>
      </c>
      <c r="G81" s="2">
        <f>IF(MIN('TA Classic'!I79,'TB Classic'!I79)=0,"",MIN('TA Classic'!I79,'TB Classic'!I79))</f>
        <v>36.728999999999999</v>
      </c>
      <c r="H81" s="2">
        <f>IF(MIN('TA Classic'!J79,'TB Classic'!J79)=0,"",MIN('TA Classic'!J79,'TB Classic'!J79))</f>
        <v>39.61</v>
      </c>
      <c r="I81" s="2">
        <f>IF(MIN('TA Classic'!K79,'TB Classic'!K79)=0,"",MIN('TA Classic'!K79,'TB Classic'!K79))</f>
        <v>40.98</v>
      </c>
      <c r="J81" s="2">
        <f>IF(MIN('TA Classic'!L79,'TB Classic'!L79)=0,"",MIN('TA Classic'!L79,'TB Classic'!L79))</f>
        <v>42.35</v>
      </c>
      <c r="K81" s="2">
        <f>IF(MIN('TA Classic'!M79,'TB Classic'!M79)=0,"",MIN('TA Classic'!M79,'TB Classic'!M79))</f>
        <v>40.24</v>
      </c>
      <c r="L81" s="2">
        <f>IF(MIN('TA Classic'!N79,'TB Classic'!N79)=0,"",MIN('TA Classic'!N79,'TB Classic'!N79))</f>
        <v>40.24</v>
      </c>
      <c r="M81" s="2">
        <f>IF(MIN('TA Classic'!O79,'TB Classic'!O79)=0,"",MIN('TA Classic'!O79,'TB Classic'!O79))</f>
        <v>34.89</v>
      </c>
      <c r="N81" s="2">
        <f>IF(MIN('TA Classic'!P79,'TB Classic'!P79)=0,"",MIN('TA Classic'!P79,'TB Classic'!P79))</f>
        <v>25.18</v>
      </c>
      <c r="O81" s="2">
        <f>IF(MIN('TA Classic'!Q79,'TB Classic'!Q79)=0,"",MIN('TA Classic'!Q79,'TB Classic'!Q79))</f>
        <v>20.88</v>
      </c>
      <c r="P81" s="2">
        <f>IF(MIN('TA Classic'!R79,'TB Classic'!R79)=0,"",MIN('TA Classic'!R79,'TB Classic'!R79))</f>
        <v>19.170000000000002</v>
      </c>
      <c r="Q81" s="2">
        <f>IF(MIN('TA Classic'!S79,'TB Classic'!S79)=0,"",MIN('TA Classic'!S79,'TB Classic'!S79))</f>
        <v>17.61</v>
      </c>
      <c r="R81" s="2">
        <f>IF(MIN('TA Classic'!T79,'TB Classic'!T79)=0,"",MIN('TA Classic'!T79,'TB Classic'!T79))</f>
        <v>16.98</v>
      </c>
      <c r="V81" s="5"/>
    </row>
    <row r="82" spans="1:22" x14ac:dyDescent="0.3">
      <c r="A82" s="4">
        <v>76</v>
      </c>
      <c r="B82" s="3">
        <v>22</v>
      </c>
      <c r="C82" s="2">
        <f>IF(MIN('TA Classic'!E80,'TB Classic'!E80)=0,"",MIN('TA Classic'!E80,'TB Classic'!E80))</f>
        <v>20.182400000000001</v>
      </c>
      <c r="D82" s="2">
        <f>IF(MIN('TA Classic'!F80,'TB Classic'!F80)=0,"",MIN('TA Classic'!F80,'TB Classic'!F80))</f>
        <v>27.6172</v>
      </c>
      <c r="E82" s="2">
        <f>IF(MIN('TA Classic'!G80,'TB Classic'!G80)=0,"",MIN('TA Classic'!G80,'TB Classic'!G80))</f>
        <v>29.3355</v>
      </c>
      <c r="F82" s="2">
        <f>IF(MIN('TA Classic'!H80,'TB Classic'!H80)=0,"",MIN('TA Classic'!H80,'TB Classic'!H80))</f>
        <v>32.1464</v>
      </c>
      <c r="G82" s="2">
        <f>IF(MIN('TA Classic'!I80,'TB Classic'!I80)=0,"",MIN('TA Classic'!I80,'TB Classic'!I80))</f>
        <v>34.030499999999996</v>
      </c>
      <c r="H82" s="2">
        <f>IF(MIN('TA Classic'!J80,'TB Classic'!J80)=0,"",MIN('TA Classic'!J80,'TB Classic'!J80))</f>
        <v>38.457999999999998</v>
      </c>
      <c r="I82" s="2">
        <f>IF(MIN('TA Classic'!K80,'TB Classic'!K80)=0,"",MIN('TA Classic'!K80,'TB Classic'!K80))</f>
        <v>39.869999999999997</v>
      </c>
      <c r="J82" s="2">
        <f>IF(MIN('TA Classic'!L80,'TB Classic'!L80)=0,"",MIN('TA Classic'!L80,'TB Classic'!L80))</f>
        <v>41.2</v>
      </c>
      <c r="K82" s="2">
        <f>IF(MIN('TA Classic'!M80,'TB Classic'!M80)=0,"",MIN('TA Classic'!M80,'TB Classic'!M80))</f>
        <v>39.130000000000003</v>
      </c>
      <c r="L82" s="2">
        <f>IF(MIN('TA Classic'!N80,'TB Classic'!N80)=0,"",MIN('TA Classic'!N80,'TB Classic'!N80))</f>
        <v>39.130000000000003</v>
      </c>
      <c r="M82" s="2">
        <f>IF(MIN('TA Classic'!O80,'TB Classic'!O80)=0,"",MIN('TA Classic'!O80,'TB Classic'!O80))</f>
        <v>33.369999999999997</v>
      </c>
      <c r="N82" s="2">
        <f>IF(MIN('TA Classic'!P80,'TB Classic'!P80)=0,"",MIN('TA Classic'!P80,'TB Classic'!P80))</f>
        <v>25.27</v>
      </c>
      <c r="O82" s="2">
        <f>IF(MIN('TA Classic'!Q80,'TB Classic'!Q80)=0,"",MIN('TA Classic'!Q80,'TB Classic'!Q80))</f>
        <v>20.96</v>
      </c>
      <c r="P82" s="2">
        <f>IF(MIN('TA Classic'!R80,'TB Classic'!R80)=0,"",MIN('TA Classic'!R80,'TB Classic'!R80))</f>
        <v>19.489999999999998</v>
      </c>
      <c r="Q82" s="2">
        <f>IF(MIN('TA Classic'!S80,'TB Classic'!S80)=0,"",MIN('TA Classic'!S80,'TB Classic'!S80))</f>
        <v>18.09</v>
      </c>
      <c r="R82" s="2">
        <f>IF(MIN('TA Classic'!T80,'TB Classic'!T80)=0,"",MIN('TA Classic'!T80,'TB Classic'!T80))</f>
        <v>17.54</v>
      </c>
      <c r="V82" s="5"/>
    </row>
    <row r="83" spans="1:22" x14ac:dyDescent="0.3">
      <c r="A83" s="4">
        <v>77</v>
      </c>
      <c r="B83" s="3">
        <v>22</v>
      </c>
      <c r="C83" s="2">
        <f>IF(MIN('TA Classic'!E81,'TB Classic'!E81)=0,"",MIN('TA Classic'!E81,'TB Classic'!E81))</f>
        <v>17.6066</v>
      </c>
      <c r="D83" s="2">
        <f>IF(MIN('TA Classic'!F81,'TB Classic'!F81)=0,"",MIN('TA Classic'!F81,'TB Classic'!F81))</f>
        <v>23.503999999999998</v>
      </c>
      <c r="E83" s="2">
        <f>IF(MIN('TA Classic'!G81,'TB Classic'!G81)=0,"",MIN('TA Classic'!G81,'TB Classic'!G81))</f>
        <v>24.856249999999999</v>
      </c>
      <c r="F83" s="2">
        <f>IF(MIN('TA Classic'!H81,'TB Classic'!H81)=0,"",MIN('TA Classic'!H81,'TB Classic'!H81))</f>
        <v>27.008800000000001</v>
      </c>
      <c r="G83" s="2">
        <f>IF(MIN('TA Classic'!I81,'TB Classic'!I81)=0,"",MIN('TA Classic'!I81,'TB Classic'!I81))</f>
        <v>28.391999999999999</v>
      </c>
      <c r="H83" s="2">
        <f>IF(MIN('TA Classic'!J81,'TB Classic'!J81)=0,"",MIN('TA Classic'!J81,'TB Classic'!J81))</f>
        <v>31.959499999999998</v>
      </c>
      <c r="I83" s="2">
        <f>IF(MIN('TA Classic'!K81,'TB Classic'!K81)=0,"",MIN('TA Classic'!K81,'TB Classic'!K81))</f>
        <v>37.479999999999997</v>
      </c>
      <c r="J83" s="2">
        <f>IF(MIN('TA Classic'!L81,'TB Classic'!L81)=0,"",MIN('TA Classic'!L81,'TB Classic'!L81))</f>
        <v>41.64</v>
      </c>
      <c r="K83" s="2">
        <f>IF(MIN('TA Classic'!M81,'TB Classic'!M81)=0,"",MIN('TA Classic'!M81,'TB Classic'!M81))</f>
        <v>35.659999999999997</v>
      </c>
      <c r="L83" s="2">
        <f>IF(MIN('TA Classic'!N81,'TB Classic'!N81)=0,"",MIN('TA Classic'!N81,'TB Classic'!N81))</f>
        <v>31.8</v>
      </c>
      <c r="M83" s="2">
        <f>IF(MIN('TA Classic'!O81,'TB Classic'!O81)=0,"",MIN('TA Classic'!O81,'TB Classic'!O81))</f>
        <v>26.69</v>
      </c>
      <c r="N83" s="2">
        <f>IF(MIN('TA Classic'!P81,'TB Classic'!P81)=0,"",MIN('TA Classic'!P81,'TB Classic'!P81))</f>
        <v>19.559999999999999</v>
      </c>
      <c r="O83" s="2">
        <f>IF(MIN('TA Classic'!Q81,'TB Classic'!Q81)=0,"",MIN('TA Classic'!Q81,'TB Classic'!Q81))</f>
        <v>16.23</v>
      </c>
      <c r="P83" s="2">
        <f>IF(MIN('TA Classic'!R81,'TB Classic'!R81)=0,"",MIN('TA Classic'!R81,'TB Classic'!R81))</f>
        <v>15.01</v>
      </c>
      <c r="Q83" s="2">
        <f>IF(MIN('TA Classic'!S81,'TB Classic'!S81)=0,"",MIN('TA Classic'!S81,'TB Classic'!S81))</f>
        <v>13.98</v>
      </c>
      <c r="R83" s="2">
        <f>IF(MIN('TA Classic'!T81,'TB Classic'!T81)=0,"",MIN('TA Classic'!T81,'TB Classic'!T81))</f>
        <v>13.43</v>
      </c>
      <c r="V83" s="5"/>
    </row>
    <row r="84" spans="1:22" x14ac:dyDescent="0.3">
      <c r="A84" s="4">
        <v>78</v>
      </c>
      <c r="B84" s="3">
        <v>22</v>
      </c>
      <c r="C84" s="2">
        <f>IF(MIN('TA Classic'!E82,'TB Classic'!E82)=0,"",MIN('TA Classic'!E82,'TB Classic'!E82))</f>
        <v>20.1188</v>
      </c>
      <c r="D84" s="2">
        <f>IF(MIN('TA Classic'!F82,'TB Classic'!F82)=0,"",MIN('TA Classic'!F82,'TB Classic'!F82))</f>
        <v>27.1539</v>
      </c>
      <c r="E84" s="2">
        <f>IF(MIN('TA Classic'!G82,'TB Classic'!G82)=0,"",MIN('TA Classic'!G82,'TB Classic'!G82))</f>
        <v>28.822999999999997</v>
      </c>
      <c r="F84" s="2">
        <f>IF(MIN('TA Classic'!H82,'TB Classic'!H82)=0,"",MIN('TA Classic'!H82,'TB Classic'!H82))</f>
        <v>31.397600000000004</v>
      </c>
      <c r="G84" s="2">
        <f>IF(MIN('TA Classic'!I82,'TB Classic'!I82)=0,"",MIN('TA Classic'!I82,'TB Classic'!I82))</f>
        <v>33.148499999999999</v>
      </c>
      <c r="H84" s="2">
        <f>IF(MIN('TA Classic'!J82,'TB Classic'!J82)=0,"",MIN('TA Classic'!J82,'TB Classic'!J82))</f>
        <v>37.453499999999998</v>
      </c>
      <c r="I84" s="2">
        <f>IF(MIN('TA Classic'!K82,'TB Classic'!K82)=0,"",MIN('TA Classic'!K82,'TB Classic'!K82))</f>
        <v>42.72</v>
      </c>
      <c r="J84" s="2">
        <f>IF(MIN('TA Classic'!L82,'TB Classic'!L82)=0,"",MIN('TA Classic'!L82,'TB Classic'!L82))</f>
        <v>44.14</v>
      </c>
      <c r="K84" s="2">
        <f>IF(MIN('TA Classic'!M82,'TB Classic'!M82)=0,"",MIN('TA Classic'!M82,'TB Classic'!M82))</f>
        <v>41.94</v>
      </c>
      <c r="L84" s="2">
        <f>IF(MIN('TA Classic'!N82,'TB Classic'!N82)=0,"",MIN('TA Classic'!N82,'TB Classic'!N82))</f>
        <v>37.799999999999997</v>
      </c>
      <c r="M84" s="2">
        <f>IF(MIN('TA Classic'!O82,'TB Classic'!O82)=0,"",MIN('TA Classic'!O82,'TB Classic'!O82))</f>
        <v>31.75</v>
      </c>
      <c r="N84" s="2">
        <f>IF(MIN('TA Classic'!P82,'TB Classic'!P82)=0,"",MIN('TA Classic'!P82,'TB Classic'!P82))</f>
        <v>23.28</v>
      </c>
      <c r="O84" s="2">
        <f>IF(MIN('TA Classic'!Q82,'TB Classic'!Q82)=0,"",MIN('TA Classic'!Q82,'TB Classic'!Q82))</f>
        <v>19.25</v>
      </c>
      <c r="P84" s="2">
        <f>IF(MIN('TA Classic'!R82,'TB Classic'!R82)=0,"",MIN('TA Classic'!R82,'TB Classic'!R82))</f>
        <v>17.78</v>
      </c>
      <c r="Q84" s="2">
        <f>IF(MIN('TA Classic'!S82,'TB Classic'!S82)=0,"",MIN('TA Classic'!S82,'TB Classic'!S82))</f>
        <v>16.43</v>
      </c>
      <c r="R84" s="2">
        <f>IF(MIN('TA Classic'!T82,'TB Classic'!T82)=0,"",MIN('TA Classic'!T82,'TB Classic'!T82))</f>
        <v>15.88</v>
      </c>
      <c r="V84" s="5"/>
    </row>
    <row r="85" spans="1:22" x14ac:dyDescent="0.3">
      <c r="A85" s="4">
        <v>79</v>
      </c>
      <c r="B85" s="3">
        <v>22</v>
      </c>
      <c r="C85" s="2">
        <f>IF(MIN('TA Classic'!E83,'TB Classic'!E83)=0,"",MIN('TA Classic'!E83,'TB Classic'!E83))</f>
        <v>19.663</v>
      </c>
      <c r="D85" s="2">
        <f>IF(MIN('TA Classic'!F83,'TB Classic'!F83)=0,"",MIN('TA Classic'!F83,'TB Classic'!F83))</f>
        <v>26.622799999999994</v>
      </c>
      <c r="E85" s="2">
        <f>IF(MIN('TA Classic'!G83,'TB Classic'!G83)=0,"",MIN('TA Classic'!G83,'TB Classic'!G83))</f>
        <v>28.23875</v>
      </c>
      <c r="F85" s="2">
        <f>IF(MIN('TA Classic'!H83,'TB Classic'!H83)=0,"",MIN('TA Classic'!H83,'TB Classic'!H83))</f>
        <v>30.804800000000004</v>
      </c>
      <c r="G85" s="2">
        <f>IF(MIN('TA Classic'!I83,'TB Classic'!I83)=0,"",MIN('TA Classic'!I83,'TB Classic'!I83))</f>
        <v>32.560500000000005</v>
      </c>
      <c r="H85" s="2">
        <f>IF(MIN('TA Classic'!J83,'TB Classic'!J83)=0,"",MIN('TA Classic'!J83,'TB Classic'!J83))</f>
        <v>35.56</v>
      </c>
      <c r="I85" s="2">
        <f>IF(MIN('TA Classic'!K83,'TB Classic'!K83)=0,"",MIN('TA Classic'!K83,'TB Classic'!K83))</f>
        <v>36.79</v>
      </c>
      <c r="J85" s="2">
        <f>IF(MIN('TA Classic'!L83,'TB Classic'!L83)=0,"",MIN('TA Classic'!L83,'TB Classic'!L83))</f>
        <v>38.01</v>
      </c>
      <c r="K85" s="2">
        <f>IF(MIN('TA Classic'!M83,'TB Classic'!M83)=0,"",MIN('TA Classic'!M83,'TB Classic'!M83))</f>
        <v>36.1</v>
      </c>
      <c r="L85" s="2">
        <f>IF(MIN('TA Classic'!N83,'TB Classic'!N83)=0,"",MIN('TA Classic'!N83,'TB Classic'!N83))</f>
        <v>36.1</v>
      </c>
      <c r="M85" s="2">
        <f>IF(MIN('TA Classic'!O83,'TB Classic'!O83)=0,"",MIN('TA Classic'!O83,'TB Classic'!O83))</f>
        <v>30.98</v>
      </c>
      <c r="N85" s="2">
        <f>IF(MIN('TA Classic'!P83,'TB Classic'!P83)=0,"",MIN('TA Classic'!P83,'TB Classic'!P83))</f>
        <v>23.1</v>
      </c>
      <c r="O85" s="2">
        <f>IF(MIN('TA Classic'!Q83,'TB Classic'!Q83)=0,"",MIN('TA Classic'!Q83,'TB Classic'!Q83))</f>
        <v>19.09</v>
      </c>
      <c r="P85" s="2">
        <f>IF(MIN('TA Classic'!R83,'TB Classic'!R83)=0,"",MIN('TA Classic'!R83,'TB Classic'!R83))</f>
        <v>17.62</v>
      </c>
      <c r="Q85" s="2">
        <f>IF(MIN('TA Classic'!S83,'TB Classic'!S83)=0,"",MIN('TA Classic'!S83,'TB Classic'!S83))</f>
        <v>16.350000000000001</v>
      </c>
      <c r="R85" s="2">
        <f>IF(MIN('TA Classic'!T83,'TB Classic'!T83)=0,"",MIN('TA Classic'!T83,'TB Classic'!T83))</f>
        <v>15.8</v>
      </c>
      <c r="V85" s="5"/>
    </row>
    <row r="86" spans="1:22" x14ac:dyDescent="0.3">
      <c r="A86" s="4">
        <v>80</v>
      </c>
      <c r="B86" s="3">
        <v>22</v>
      </c>
      <c r="C86" s="2">
        <f>IF(MIN('TA Classic'!E84,'TB Classic'!E84)=0,"",MIN('TA Classic'!E84,'TB Classic'!E84))</f>
        <v>20.521599999999999</v>
      </c>
      <c r="D86" s="2">
        <f>IF(MIN('TA Classic'!F84,'TB Classic'!F84)=0,"",MIN('TA Classic'!F84,'TB Classic'!F84))</f>
        <v>28.148299999999999</v>
      </c>
      <c r="E86" s="2">
        <f>IF(MIN('TA Classic'!G84,'TB Classic'!G84)=0,"",MIN('TA Classic'!G84,'TB Classic'!G84))</f>
        <v>29.991499999999998</v>
      </c>
      <c r="F86" s="2">
        <f>IF(MIN('TA Classic'!H84,'TB Classic'!H84)=0,"",MIN('TA Classic'!H84,'TB Classic'!H84))</f>
        <v>32.812000000000005</v>
      </c>
      <c r="G86" s="2">
        <f>IF(MIN('TA Classic'!I84,'TB Classic'!I84)=0,"",MIN('TA Classic'!I84,'TB Classic'!I84))</f>
        <v>34.755000000000003</v>
      </c>
      <c r="H86" s="2">
        <f>IF(MIN('TA Classic'!J84,'TB Classic'!J84)=0,"",MIN('TA Classic'!J84,'TB Classic'!J84))</f>
        <v>39.390749999999997</v>
      </c>
      <c r="I86" s="2">
        <f>IF(MIN('TA Classic'!K84,'TB Classic'!K84)=0,"",MIN('TA Classic'!K84,'TB Classic'!K84))</f>
        <v>40.880000000000003</v>
      </c>
      <c r="J86" s="2">
        <f>IF(MIN('TA Classic'!L84,'TB Classic'!L84)=0,"",MIN('TA Classic'!L84,'TB Classic'!L84))</f>
        <v>42.24</v>
      </c>
      <c r="K86" s="2">
        <f>IF(MIN('TA Classic'!M84,'TB Classic'!M84)=0,"",MIN('TA Classic'!M84,'TB Classic'!M84))</f>
        <v>40.119999999999997</v>
      </c>
      <c r="L86" s="2">
        <f>IF(MIN('TA Classic'!N84,'TB Classic'!N84)=0,"",MIN('TA Classic'!N84,'TB Classic'!N84))</f>
        <v>40.119999999999997</v>
      </c>
      <c r="M86" s="2">
        <f>IF(MIN('TA Classic'!O84,'TB Classic'!O84)=0,"",MIN('TA Classic'!O84,'TB Classic'!O84))</f>
        <v>34.42</v>
      </c>
      <c r="N86" s="2">
        <f>IF(MIN('TA Classic'!P84,'TB Classic'!P84)=0,"",MIN('TA Classic'!P84,'TB Classic'!P84))</f>
        <v>25.72</v>
      </c>
      <c r="O86" s="2">
        <f>IF(MIN('TA Classic'!Q84,'TB Classic'!Q84)=0,"",MIN('TA Classic'!Q84,'TB Classic'!Q84))</f>
        <v>21.45</v>
      </c>
      <c r="P86" s="2">
        <f>IF(MIN('TA Classic'!R84,'TB Classic'!R84)=0,"",MIN('TA Classic'!R84,'TB Classic'!R84))</f>
        <v>19.899999999999999</v>
      </c>
      <c r="Q86" s="2">
        <f>IF(MIN('TA Classic'!S84,'TB Classic'!S84)=0,"",MIN('TA Classic'!S84,'TB Classic'!S84))</f>
        <v>18.399999999999999</v>
      </c>
      <c r="R86" s="2">
        <f>IF(MIN('TA Classic'!T84,'TB Classic'!T84)=0,"",MIN('TA Classic'!T84,'TB Classic'!T84))</f>
        <v>17.77</v>
      </c>
      <c r="V86" s="5"/>
    </row>
    <row r="87" spans="1:22" x14ac:dyDescent="0.3">
      <c r="A87" s="4">
        <v>81</v>
      </c>
      <c r="B87" s="3">
        <v>22</v>
      </c>
      <c r="C87" s="2">
        <f>IF(MIN('TA Classic'!E85,'TB Classic'!E85)=0,"",MIN('TA Classic'!E85,'TB Classic'!E85))</f>
        <v>18.666599999999999</v>
      </c>
      <c r="D87" s="2">
        <f>IF(MIN('TA Classic'!F85,'TB Classic'!F85)=0,"",MIN('TA Classic'!F85,'TB Classic'!F85))</f>
        <v>24.803499999999996</v>
      </c>
      <c r="E87" s="2">
        <f>IF(MIN('TA Classic'!G85,'TB Classic'!G85)=0,"",MIN('TA Classic'!G85,'TB Classic'!G85))</f>
        <v>26.404</v>
      </c>
      <c r="F87" s="2">
        <f>IF(MIN('TA Classic'!H85,'TB Classic'!H85)=0,"",MIN('TA Classic'!H85,'TB Classic'!H85))</f>
        <v>28.652000000000001</v>
      </c>
      <c r="G87" s="2">
        <f>IF(MIN('TA Classic'!I85,'TB Classic'!I85)=0,"",MIN('TA Classic'!I85,'TB Classic'!I85))</f>
        <v>30.366000000000003</v>
      </c>
      <c r="H87" s="2">
        <f>IF(MIN('TA Classic'!J85,'TB Classic'!J85)=0,"",MIN('TA Classic'!J85,'TB Classic'!J85))</f>
        <v>32.89</v>
      </c>
      <c r="I87" s="2">
        <f>IF(MIN('TA Classic'!K85,'TB Classic'!K85)=0,"",MIN('TA Classic'!K85,'TB Classic'!K85))</f>
        <v>34.020000000000003</v>
      </c>
      <c r="J87" s="2">
        <f>IF(MIN('TA Classic'!L85,'TB Classic'!L85)=0,"",MIN('TA Classic'!L85,'TB Classic'!L85))</f>
        <v>35.17</v>
      </c>
      <c r="K87" s="2">
        <f>IF(MIN('TA Classic'!M85,'TB Classic'!M85)=0,"",MIN('TA Classic'!M85,'TB Classic'!M85))</f>
        <v>33.4</v>
      </c>
      <c r="L87" s="2">
        <f>IF(MIN('TA Classic'!N85,'TB Classic'!N85)=0,"",MIN('TA Classic'!N85,'TB Classic'!N85))</f>
        <v>33.4</v>
      </c>
      <c r="M87" s="2">
        <f>IF(MIN('TA Classic'!O85,'TB Classic'!O85)=0,"",MIN('TA Classic'!O85,'TB Classic'!O85))</f>
        <v>29.17</v>
      </c>
      <c r="N87" s="2">
        <f>IF(MIN('TA Classic'!P85,'TB Classic'!P85)=0,"",MIN('TA Classic'!P85,'TB Classic'!P85))</f>
        <v>20.92</v>
      </c>
      <c r="O87" s="2">
        <f>IF(MIN('TA Classic'!Q85,'TB Classic'!Q85)=0,"",MIN('TA Classic'!Q85,'TB Classic'!Q85))</f>
        <v>17.45</v>
      </c>
      <c r="P87" s="2">
        <f>IF(MIN('TA Classic'!R85,'TB Classic'!R85)=0,"",MIN('TA Classic'!R85,'TB Classic'!R85))</f>
        <v>16.149999999999999</v>
      </c>
      <c r="Q87" s="2">
        <f>IF(MIN('TA Classic'!S85,'TB Classic'!S85)=0,"",MIN('TA Classic'!S85,'TB Classic'!S85))</f>
        <v>14.85</v>
      </c>
      <c r="R87" s="2">
        <f>IF(MIN('TA Classic'!T85,'TB Classic'!T85)=0,"",MIN('TA Classic'!T85,'TB Classic'!T85))</f>
        <v>14.38</v>
      </c>
      <c r="V87" s="5"/>
    </row>
    <row r="88" spans="1:22" x14ac:dyDescent="0.3">
      <c r="A88" s="4">
        <v>82</v>
      </c>
      <c r="B88" s="3">
        <v>22</v>
      </c>
      <c r="C88" s="2">
        <f>IF(MIN('TA Classic'!E86,'TB Classic'!E86)=0,"",MIN('TA Classic'!E86,'TB Classic'!E86))</f>
        <v>19.928000000000001</v>
      </c>
      <c r="D88" s="2">
        <f>IF(MIN('TA Classic'!F86,'TB Classic'!F86)=0,"",MIN('TA Classic'!F86,'TB Classic'!F86))</f>
        <v>26.38</v>
      </c>
      <c r="E88" s="2">
        <f>IF(MIN('TA Classic'!G86,'TB Classic'!G86)=0,"",MIN('TA Classic'!G86,'TB Classic'!G86))</f>
        <v>27.43</v>
      </c>
      <c r="F88" s="2">
        <f>IF(MIN('TA Classic'!H86,'TB Classic'!H86)=0,"",MIN('TA Classic'!H86,'TB Classic'!H86))</f>
        <v>28.48</v>
      </c>
      <c r="G88" s="2">
        <f>IF(MIN('TA Classic'!I86,'TB Classic'!I86)=0,"",MIN('TA Classic'!I86,'TB Classic'!I86))</f>
        <v>30.98</v>
      </c>
      <c r="H88" s="2">
        <f>IF(MIN('TA Classic'!J86,'TB Classic'!J86)=0,"",MIN('TA Classic'!J86,'TB Classic'!J86))</f>
        <v>32.090000000000003</v>
      </c>
      <c r="I88" s="2">
        <f>IF(MIN('TA Classic'!K86,'TB Classic'!K86)=0,"",MIN('TA Classic'!K86,'TB Classic'!K86))</f>
        <v>33.19</v>
      </c>
      <c r="J88" s="2">
        <f>IF(MIN('TA Classic'!L86,'TB Classic'!L86)=0,"",MIN('TA Classic'!L86,'TB Classic'!L86))</f>
        <v>34.299999999999997</v>
      </c>
      <c r="K88" s="2">
        <f>IF(MIN('TA Classic'!M86,'TB Classic'!M86)=0,"",MIN('TA Classic'!M86,'TB Classic'!M86))</f>
        <v>32.590000000000003</v>
      </c>
      <c r="L88" s="2">
        <f>IF(MIN('TA Classic'!N86,'TB Classic'!N86)=0,"",MIN('TA Classic'!N86,'TB Classic'!N86))</f>
        <v>32.590000000000003</v>
      </c>
      <c r="M88" s="2">
        <f>IF(MIN('TA Classic'!O86,'TB Classic'!O86)=0,"",MIN('TA Classic'!O86,'TB Classic'!O86))</f>
        <v>31.17</v>
      </c>
      <c r="N88" s="2">
        <f>IF(MIN('TA Classic'!P86,'TB Classic'!P86)=0,"",MIN('TA Classic'!P86,'TB Classic'!P86))</f>
        <v>22.55</v>
      </c>
      <c r="O88" s="2">
        <f>IF(MIN('TA Classic'!Q86,'TB Classic'!Q86)=0,"",MIN('TA Classic'!Q86,'TB Classic'!Q86))</f>
        <v>18.760000000000002</v>
      </c>
      <c r="P88" s="2">
        <f>IF(MIN('TA Classic'!R86,'TB Classic'!R86)=0,"",MIN('TA Classic'!R86,'TB Classic'!R86))</f>
        <v>17.37</v>
      </c>
      <c r="Q88" s="2">
        <f>IF(MIN('TA Classic'!S86,'TB Classic'!S86)=0,"",MIN('TA Classic'!S86,'TB Classic'!S86))</f>
        <v>15.96</v>
      </c>
      <c r="R88" s="2">
        <f>IF(MIN('TA Classic'!T86,'TB Classic'!T86)=0,"",MIN('TA Classic'!T86,'TB Classic'!T86))</f>
        <v>15.4</v>
      </c>
      <c r="V88" s="5"/>
    </row>
    <row r="89" spans="1:22" x14ac:dyDescent="0.3">
      <c r="A89" s="4">
        <v>83</v>
      </c>
      <c r="B89" s="3">
        <v>22</v>
      </c>
      <c r="C89" s="2">
        <f>IF(MIN('TA Classic'!E87,'TB Classic'!E87)=0,"",MIN('TA Classic'!E87,'TB Classic'!E87))</f>
        <v>19.850000000000001</v>
      </c>
      <c r="D89" s="2">
        <f>IF(MIN('TA Classic'!F87,'TB Classic'!F87)=0,"",MIN('TA Classic'!F87,'TB Classic'!F87))</f>
        <v>22.31</v>
      </c>
      <c r="E89" s="2">
        <f>IF(MIN('TA Classic'!G87,'TB Classic'!G87)=0,"",MIN('TA Classic'!G87,'TB Classic'!G87))</f>
        <v>23.2</v>
      </c>
      <c r="F89" s="2">
        <f>IF(MIN('TA Classic'!H87,'TB Classic'!H87)=0,"",MIN('TA Classic'!H87,'TB Classic'!H87))</f>
        <v>24.1</v>
      </c>
      <c r="G89" s="2">
        <f>IF(MIN('TA Classic'!I87,'TB Classic'!I87)=0,"",MIN('TA Classic'!I87,'TB Classic'!I87))</f>
        <v>25.82</v>
      </c>
      <c r="H89" s="2">
        <f>IF(MIN('TA Classic'!J87,'TB Classic'!J87)=0,"",MIN('TA Classic'!J87,'TB Classic'!J87))</f>
        <v>26.75</v>
      </c>
      <c r="I89" s="2">
        <f>IF(MIN('TA Classic'!K87,'TB Classic'!K87)=0,"",MIN('TA Classic'!K87,'TB Classic'!K87))</f>
        <v>27.66</v>
      </c>
      <c r="J89" s="2">
        <f>IF(MIN('TA Classic'!L87,'TB Classic'!L87)=0,"",MIN('TA Classic'!L87,'TB Classic'!L87))</f>
        <v>28.58</v>
      </c>
      <c r="K89" s="2">
        <f>IF(MIN('TA Classic'!M87,'TB Classic'!M87)=0,"",MIN('TA Classic'!M87,'TB Classic'!M87))</f>
        <v>27.15</v>
      </c>
      <c r="L89" s="2">
        <f>IF(MIN('TA Classic'!N87,'TB Classic'!N87)=0,"",MIN('TA Classic'!N87,'TB Classic'!N87))</f>
        <v>27.15</v>
      </c>
      <c r="M89" s="2">
        <f>IF(MIN('TA Classic'!O87,'TB Classic'!O87)=0,"",MIN('TA Classic'!O87,'TB Classic'!O87))</f>
        <v>27.15</v>
      </c>
      <c r="N89" s="2">
        <f>IF(MIN('TA Classic'!P87,'TB Classic'!P87)=0,"",MIN('TA Classic'!P87,'TB Classic'!P87))</f>
        <v>25.09</v>
      </c>
      <c r="O89" s="2">
        <f>IF(MIN('TA Classic'!Q87,'TB Classic'!Q87)=0,"",MIN('TA Classic'!Q87,'TB Classic'!Q87))</f>
        <v>20.8</v>
      </c>
      <c r="P89" s="2">
        <f>IF(MIN('TA Classic'!R87,'TB Classic'!R87)=0,"",MIN('TA Classic'!R87,'TB Classic'!R87))</f>
        <v>19.25</v>
      </c>
      <c r="Q89" s="2">
        <f>IF(MIN('TA Classic'!S87,'TB Classic'!S87)=0,"",MIN('TA Classic'!S87,'TB Classic'!S87))</f>
        <v>17.77</v>
      </c>
      <c r="R89" s="2">
        <f>IF(MIN('TA Classic'!T87,'TB Classic'!T87)=0,"",MIN('TA Classic'!T87,'TB Classic'!T87))</f>
        <v>16.86</v>
      </c>
      <c r="V89" s="5"/>
    </row>
    <row r="90" spans="1:22" x14ac:dyDescent="0.3">
      <c r="A90" s="4">
        <v>84</v>
      </c>
      <c r="B90" s="3">
        <v>22</v>
      </c>
      <c r="C90" s="2">
        <f>IF(MIN('TA Classic'!E88,'TB Classic'!E88)=0,"",MIN('TA Classic'!E88,'TB Classic'!E88))</f>
        <v>17.32</v>
      </c>
      <c r="D90" s="2">
        <f>IF(MIN('TA Classic'!F88,'TB Classic'!F88)=0,"",MIN('TA Classic'!F88,'TB Classic'!F88))</f>
        <v>19.46</v>
      </c>
      <c r="E90" s="2">
        <f>IF(MIN('TA Classic'!G88,'TB Classic'!G88)=0,"",MIN('TA Classic'!G88,'TB Classic'!G88))</f>
        <v>20.23</v>
      </c>
      <c r="F90" s="2">
        <f>IF(MIN('TA Classic'!H88,'TB Classic'!H88)=0,"",MIN('TA Classic'!H88,'TB Classic'!H88))</f>
        <v>21.01</v>
      </c>
      <c r="G90" s="2">
        <f>IF(MIN('TA Classic'!I88,'TB Classic'!I88)=0,"",MIN('TA Classic'!I88,'TB Classic'!I88))</f>
        <v>22.18</v>
      </c>
      <c r="H90" s="2">
        <f>IF(MIN('TA Classic'!J88,'TB Classic'!J88)=0,"",MIN('TA Classic'!J88,'TB Classic'!J88))</f>
        <v>22.97</v>
      </c>
      <c r="I90" s="2">
        <f>IF(MIN('TA Classic'!K88,'TB Classic'!K88)=0,"",MIN('TA Classic'!K88,'TB Classic'!K88))</f>
        <v>23.77</v>
      </c>
      <c r="J90" s="2">
        <f>IF(MIN('TA Classic'!L88,'TB Classic'!L88)=0,"",MIN('TA Classic'!L88,'TB Classic'!L88))</f>
        <v>24.57</v>
      </c>
      <c r="K90" s="2">
        <f>IF(MIN('TA Classic'!M88,'TB Classic'!M88)=0,"",MIN('TA Classic'!M88,'TB Classic'!M88))</f>
        <v>23.32</v>
      </c>
      <c r="L90" s="2">
        <f>IF(MIN('TA Classic'!N88,'TB Classic'!N88)=0,"",MIN('TA Classic'!N88,'TB Classic'!N88))</f>
        <v>23.32</v>
      </c>
      <c r="M90" s="2">
        <f>IF(MIN('TA Classic'!O88,'TB Classic'!O88)=0,"",MIN('TA Classic'!O88,'TB Classic'!O88))</f>
        <v>23.32</v>
      </c>
      <c r="N90" s="2">
        <f>IF(MIN('TA Classic'!P88,'TB Classic'!P88)=0,"",MIN('TA Classic'!P88,'TB Classic'!P88))</f>
        <v>20.83</v>
      </c>
      <c r="O90" s="2">
        <f>IF(MIN('TA Classic'!Q88,'TB Classic'!Q88)=0,"",MIN('TA Classic'!Q88,'TB Classic'!Q88))</f>
        <v>17.13</v>
      </c>
      <c r="P90" s="2">
        <f>IF(MIN('TA Classic'!R88,'TB Classic'!R88)=0,"",MIN('TA Classic'!R88,'TB Classic'!R88))</f>
        <v>15.66</v>
      </c>
      <c r="Q90" s="2">
        <f>IF(MIN('TA Classic'!S88,'TB Classic'!S88)=0,"",MIN('TA Classic'!S88,'TB Classic'!S88))</f>
        <v>14.38</v>
      </c>
      <c r="R90" s="2">
        <f>IF(MIN('TA Classic'!T88,'TB Classic'!T88)=0,"",MIN('TA Classic'!T88,'TB Classic'!T88))</f>
        <v>13.74</v>
      </c>
      <c r="V90" s="5"/>
    </row>
    <row r="91" spans="1:22" x14ac:dyDescent="0.3">
      <c r="A91" s="4">
        <v>85</v>
      </c>
      <c r="B91" s="3">
        <v>22</v>
      </c>
      <c r="C91" s="2">
        <f>IF(MIN('TA Classic'!E89,'TB Classic'!E89)=0,"",MIN('TA Classic'!E89,'TB Classic'!E89))</f>
        <v>19.991600000000002</v>
      </c>
      <c r="D91" s="2">
        <f>IF(MIN('TA Classic'!F89,'TB Classic'!F89)=0,"",MIN('TA Classic'!F89,'TB Classic'!F89))</f>
        <v>27.1539</v>
      </c>
      <c r="E91" s="2">
        <f>IF(MIN('TA Classic'!G89,'TB Classic'!G89)=0,"",MIN('TA Classic'!G89,'TB Classic'!G89))</f>
        <v>28.822999999999997</v>
      </c>
      <c r="F91" s="2">
        <f>IF(MIN('TA Classic'!H89,'TB Classic'!H89)=0,"",MIN('TA Classic'!H89,'TB Classic'!H89))</f>
        <v>31.553599999999999</v>
      </c>
      <c r="G91" s="2">
        <f>IF(MIN('TA Classic'!I89,'TB Classic'!I89)=0,"",MIN('TA Classic'!I89,'TB Classic'!I89))</f>
        <v>33.369</v>
      </c>
      <c r="H91" s="2">
        <f>IF(MIN('TA Classic'!J89,'TB Classic'!J89)=0,"",MIN('TA Classic'!J89,'TB Classic'!J89))</f>
        <v>37.689250000000001</v>
      </c>
      <c r="I91" s="2">
        <f>IF(MIN('TA Classic'!K89,'TB Classic'!K89)=0,"",MIN('TA Classic'!K89,'TB Classic'!K89))</f>
        <v>40.78</v>
      </c>
      <c r="J91" s="2">
        <f>IF(MIN('TA Classic'!L89,'TB Classic'!L89)=0,"",MIN('TA Classic'!L89,'TB Classic'!L89))</f>
        <v>42.14</v>
      </c>
      <c r="K91" s="2">
        <f>IF(MIN('TA Classic'!M89,'TB Classic'!M89)=0,"",MIN('TA Classic'!M89,'TB Classic'!M89))</f>
        <v>40.04</v>
      </c>
      <c r="L91" s="2">
        <f>IF(MIN('TA Classic'!N89,'TB Classic'!N89)=0,"",MIN('TA Classic'!N89,'TB Classic'!N89))</f>
        <v>38.36</v>
      </c>
      <c r="M91" s="2">
        <f>IF(MIN('TA Classic'!O89,'TB Classic'!O89)=0,"",MIN('TA Classic'!O89,'TB Classic'!O89))</f>
        <v>32.32</v>
      </c>
      <c r="N91" s="2">
        <f>IF(MIN('TA Classic'!P89,'TB Classic'!P89)=0,"",MIN('TA Classic'!P89,'TB Classic'!P89))</f>
        <v>24.18</v>
      </c>
      <c r="O91" s="2">
        <f>IF(MIN('TA Classic'!Q89,'TB Classic'!Q89)=0,"",MIN('TA Classic'!Q89,'TB Classic'!Q89))</f>
        <v>19.98</v>
      </c>
      <c r="P91" s="2">
        <f>IF(MIN('TA Classic'!R89,'TB Classic'!R89)=0,"",MIN('TA Classic'!R89,'TB Classic'!R89))</f>
        <v>18.52</v>
      </c>
      <c r="Q91" s="2">
        <f>IF(MIN('TA Classic'!S89,'TB Classic'!S89)=0,"",MIN('TA Classic'!S89,'TB Classic'!S89))</f>
        <v>17.14</v>
      </c>
      <c r="R91" s="2">
        <f>IF(MIN('TA Classic'!T89,'TB Classic'!T89)=0,"",MIN('TA Classic'!T89,'TB Classic'!T89))</f>
        <v>16.59</v>
      </c>
      <c r="V91" s="5"/>
    </row>
    <row r="92" spans="1:22" x14ac:dyDescent="0.3">
      <c r="A92" s="4">
        <v>86</v>
      </c>
      <c r="B92" s="3">
        <v>22</v>
      </c>
      <c r="C92" s="2">
        <f>IF(MIN('TA Classic'!E90,'TB Classic'!E90)=0,"",MIN('TA Classic'!E90,'TB Classic'!E90))</f>
        <v>20.055200000000003</v>
      </c>
      <c r="D92" s="2">
        <f>IF(MIN('TA Classic'!F90,'TB Classic'!F90)=0,"",MIN('TA Classic'!F90,'TB Classic'!F90))</f>
        <v>27.1539</v>
      </c>
      <c r="E92" s="2">
        <f>IF(MIN('TA Classic'!G90,'TB Classic'!G90)=0,"",MIN('TA Classic'!G90,'TB Classic'!G90))</f>
        <v>28.822999999999997</v>
      </c>
      <c r="F92" s="2">
        <f>IF(MIN('TA Classic'!H90,'TB Classic'!H90)=0,"",MIN('TA Classic'!H90,'TB Classic'!H90))</f>
        <v>31.12</v>
      </c>
      <c r="G92" s="2">
        <f>IF(MIN('TA Classic'!I90,'TB Classic'!I90)=0,"",MIN('TA Classic'!I90,'TB Classic'!I90))</f>
        <v>33.222000000000001</v>
      </c>
      <c r="H92" s="2">
        <f>IF(MIN('TA Classic'!J90,'TB Classic'!J90)=0,"",MIN('TA Classic'!J90,'TB Classic'!J90))</f>
        <v>35.29</v>
      </c>
      <c r="I92" s="2">
        <f>IF(MIN('TA Classic'!K90,'TB Classic'!K90)=0,"",MIN('TA Classic'!K90,'TB Classic'!K90))</f>
        <v>36.51</v>
      </c>
      <c r="J92" s="2">
        <f>IF(MIN('TA Classic'!L90,'TB Classic'!L90)=0,"",MIN('TA Classic'!L90,'TB Classic'!L90))</f>
        <v>37.72</v>
      </c>
      <c r="K92" s="2">
        <f>IF(MIN('TA Classic'!M90,'TB Classic'!M90)=0,"",MIN('TA Classic'!M90,'TB Classic'!M90))</f>
        <v>35.85</v>
      </c>
      <c r="L92" s="2">
        <f>IF(MIN('TA Classic'!N90,'TB Classic'!N90)=0,"",MIN('TA Classic'!N90,'TB Classic'!N90))</f>
        <v>35.85</v>
      </c>
      <c r="M92" s="2">
        <f>IF(MIN('TA Classic'!O90,'TB Classic'!O90)=0,"",MIN('TA Classic'!O90,'TB Classic'!O90))</f>
        <v>31.75</v>
      </c>
      <c r="N92" s="2">
        <f>IF(MIN('TA Classic'!P90,'TB Classic'!P90)=0,"",MIN('TA Classic'!P90,'TB Classic'!P90))</f>
        <v>23.37</v>
      </c>
      <c r="O92" s="2">
        <f>IF(MIN('TA Classic'!Q90,'TB Classic'!Q90)=0,"",MIN('TA Classic'!Q90,'TB Classic'!Q90))</f>
        <v>19.329999999999998</v>
      </c>
      <c r="P92" s="2">
        <f>IF(MIN('TA Classic'!R90,'TB Classic'!R90)=0,"",MIN('TA Classic'!R90,'TB Classic'!R90))</f>
        <v>17.86</v>
      </c>
      <c r="Q92" s="2">
        <f>IF(MIN('TA Classic'!S90,'TB Classic'!S90)=0,"",MIN('TA Classic'!S90,'TB Classic'!S90))</f>
        <v>16.43</v>
      </c>
      <c r="R92" s="2">
        <f>IF(MIN('TA Classic'!T90,'TB Classic'!T90)=0,"",MIN('TA Classic'!T90,'TB Classic'!T90))</f>
        <v>15.88</v>
      </c>
      <c r="V92" s="5"/>
    </row>
    <row r="93" spans="1:22" x14ac:dyDescent="0.3">
      <c r="A93" s="4">
        <v>87</v>
      </c>
      <c r="B93" s="3">
        <v>22</v>
      </c>
      <c r="C93" s="2">
        <f>IF(MIN('TA Classic'!E91,'TB Classic'!E91)=0,"",MIN('TA Classic'!E91,'TB Classic'!E91))</f>
        <v>19.790200000000002</v>
      </c>
      <c r="D93" s="2">
        <f>IF(MIN('TA Classic'!F91,'TB Classic'!F91)=0,"",MIN('TA Classic'!F91,'TB Classic'!F91))</f>
        <v>27.086099999999995</v>
      </c>
      <c r="E93" s="2">
        <f>IF(MIN('TA Classic'!G91,'TB Classic'!G91)=0,"",MIN('TA Classic'!G91,'TB Classic'!G91))</f>
        <v>28.62</v>
      </c>
      <c r="F93" s="2">
        <f>IF(MIN('TA Classic'!H91,'TB Classic'!H91)=0,"",MIN('TA Classic'!H91,'TB Classic'!H91))</f>
        <v>29.72</v>
      </c>
      <c r="G93" s="2">
        <f>IF(MIN('TA Classic'!I91,'TB Classic'!I91)=0,"",MIN('TA Classic'!I91,'TB Classic'!I91))</f>
        <v>32.32</v>
      </c>
      <c r="H93" s="2">
        <f>IF(MIN('TA Classic'!J91,'TB Classic'!J91)=0,"",MIN('TA Classic'!J91,'TB Classic'!J91))</f>
        <v>33.47</v>
      </c>
      <c r="I93" s="2">
        <f>IF(MIN('TA Classic'!K91,'TB Classic'!K91)=0,"",MIN('TA Classic'!K91,'TB Classic'!K91))</f>
        <v>34.61</v>
      </c>
      <c r="J93" s="2">
        <f>IF(MIN('TA Classic'!L91,'TB Classic'!L91)=0,"",MIN('TA Classic'!L91,'TB Classic'!L91))</f>
        <v>35.76</v>
      </c>
      <c r="K93" s="2">
        <f>IF(MIN('TA Classic'!M91,'TB Classic'!M91)=0,"",MIN('TA Classic'!M91,'TB Classic'!M91))</f>
        <v>33.99</v>
      </c>
      <c r="L93" s="2">
        <f>IF(MIN('TA Classic'!N91,'TB Classic'!N91)=0,"",MIN('TA Classic'!N91,'TB Classic'!N91))</f>
        <v>33.99</v>
      </c>
      <c r="M93" s="2">
        <f>IF(MIN('TA Classic'!O91,'TB Classic'!O91)=0,"",MIN('TA Classic'!O91,'TB Classic'!O91))</f>
        <v>32.32</v>
      </c>
      <c r="N93" s="2">
        <f>IF(MIN('TA Classic'!P91,'TB Classic'!P91)=0,"",MIN('TA Classic'!P91,'TB Classic'!P91))</f>
        <v>26.72</v>
      </c>
      <c r="O93" s="2">
        <f>IF(MIN('TA Classic'!Q91,'TB Classic'!Q91)=0,"",MIN('TA Classic'!Q91,'TB Classic'!Q91))</f>
        <v>22.1</v>
      </c>
      <c r="P93" s="2">
        <f>IF(MIN('TA Classic'!R91,'TB Classic'!R91)=0,"",MIN('TA Classic'!R91,'TB Classic'!R91))</f>
        <v>20.47</v>
      </c>
      <c r="Q93" s="2">
        <f>IF(MIN('TA Classic'!S91,'TB Classic'!S91)=0,"",MIN('TA Classic'!S91,'TB Classic'!S91))</f>
        <v>19.04</v>
      </c>
      <c r="R93" s="2">
        <f>IF(MIN('TA Classic'!T91,'TB Classic'!T91)=0,"",MIN('TA Classic'!T91,'TB Classic'!T91))</f>
        <v>18.329999999999998</v>
      </c>
      <c r="V93" s="5"/>
    </row>
    <row r="94" spans="1:22" x14ac:dyDescent="0.3">
      <c r="A94" s="4">
        <v>88</v>
      </c>
      <c r="B94" s="3">
        <v>22</v>
      </c>
      <c r="C94" s="2">
        <f>IF(MIN('TA Classic'!E92,'TB Classic'!E92)=0,"",MIN('TA Classic'!E92,'TB Classic'!E92))</f>
        <v>20.648800000000001</v>
      </c>
      <c r="D94" s="2">
        <f>IF(MIN('TA Classic'!F92,'TB Classic'!F92)=0,"",MIN('TA Classic'!F92,'TB Classic'!F92))</f>
        <v>27.764099999999999</v>
      </c>
      <c r="E94" s="2">
        <f>IF(MIN('TA Classic'!G92,'TB Classic'!G92)=0,"",MIN('TA Classic'!G92,'TB Classic'!G92))</f>
        <v>29.13</v>
      </c>
      <c r="F94" s="2">
        <f>IF(MIN('TA Classic'!H92,'TB Classic'!H92)=0,"",MIN('TA Classic'!H92,'TB Classic'!H92))</f>
        <v>30.26</v>
      </c>
      <c r="G94" s="2">
        <f>IF(MIN('TA Classic'!I92,'TB Classic'!I92)=0,"",MIN('TA Classic'!I92,'TB Classic'!I92))</f>
        <v>33.07</v>
      </c>
      <c r="H94" s="2">
        <f>IF(MIN('TA Classic'!J92,'TB Classic'!J92)=0,"",MIN('TA Classic'!J92,'TB Classic'!J92))</f>
        <v>34.270000000000003</v>
      </c>
      <c r="I94" s="2">
        <f>IF(MIN('TA Classic'!K92,'TB Classic'!K92)=0,"",MIN('TA Classic'!K92,'TB Classic'!K92))</f>
        <v>35.44</v>
      </c>
      <c r="J94" s="2">
        <f>IF(MIN('TA Classic'!L92,'TB Classic'!L92)=0,"",MIN('TA Classic'!L92,'TB Classic'!L92))</f>
        <v>36.619999999999997</v>
      </c>
      <c r="K94" s="2">
        <f>IF(MIN('TA Classic'!M92,'TB Classic'!M92)=0,"",MIN('TA Classic'!M92,'TB Classic'!M92))</f>
        <v>34.78</v>
      </c>
      <c r="L94" s="2">
        <f>IF(MIN('TA Classic'!N92,'TB Classic'!N92)=0,"",MIN('TA Classic'!N92,'TB Classic'!N92))</f>
        <v>34.78</v>
      </c>
      <c r="M94" s="2">
        <f>IF(MIN('TA Classic'!O92,'TB Classic'!O92)=0,"",MIN('TA Classic'!O92,'TB Classic'!O92))</f>
        <v>31.65</v>
      </c>
      <c r="N94" s="2">
        <f>IF(MIN('TA Classic'!P92,'TB Classic'!P92)=0,"",MIN('TA Classic'!P92,'TB Classic'!P92))</f>
        <v>23.28</v>
      </c>
      <c r="O94" s="2">
        <f>IF(MIN('TA Classic'!Q92,'TB Classic'!Q92)=0,"",MIN('TA Classic'!Q92,'TB Classic'!Q92))</f>
        <v>19.25</v>
      </c>
      <c r="P94" s="2">
        <f>IF(MIN('TA Classic'!R92,'TB Classic'!R92)=0,"",MIN('TA Classic'!R92,'TB Classic'!R92))</f>
        <v>17.78</v>
      </c>
      <c r="Q94" s="2">
        <f>IF(MIN('TA Classic'!S92,'TB Classic'!S92)=0,"",MIN('TA Classic'!S92,'TB Classic'!S92))</f>
        <v>16.350000000000001</v>
      </c>
      <c r="R94" s="2">
        <f>IF(MIN('TA Classic'!T92,'TB Classic'!T92)=0,"",MIN('TA Classic'!T92,'TB Classic'!T92))</f>
        <v>15.72</v>
      </c>
      <c r="V94" s="5"/>
    </row>
    <row r="95" spans="1:22" x14ac:dyDescent="0.3">
      <c r="A95" s="4">
        <v>89</v>
      </c>
      <c r="B95" s="3">
        <v>22</v>
      </c>
      <c r="C95" s="2">
        <f>IF(MIN('TA Classic'!E93,'TB Classic'!E93)=0,"",MIN('TA Classic'!E93,'TB Classic'!E93))</f>
        <v>20.521599999999999</v>
      </c>
      <c r="D95" s="2">
        <f>IF(MIN('TA Classic'!F93,'TB Classic'!F93)=0,"",MIN('TA Classic'!F93,'TB Classic'!F93))</f>
        <v>25.29</v>
      </c>
      <c r="E95" s="2">
        <f>IF(MIN('TA Classic'!G93,'TB Classic'!G93)=0,"",MIN('TA Classic'!G93,'TB Classic'!G93))</f>
        <v>26.29</v>
      </c>
      <c r="F95" s="2">
        <f>IF(MIN('TA Classic'!H93,'TB Classic'!H93)=0,"",MIN('TA Classic'!H93,'TB Classic'!H93))</f>
        <v>27.31</v>
      </c>
      <c r="G95" s="2">
        <f>IF(MIN('TA Classic'!I93,'TB Classic'!I93)=0,"",MIN('TA Classic'!I93,'TB Classic'!I93))</f>
        <v>29.59</v>
      </c>
      <c r="H95" s="2">
        <f>IF(MIN('TA Classic'!J93,'TB Classic'!J93)=0,"",MIN('TA Classic'!J93,'TB Classic'!J93))</f>
        <v>30.65</v>
      </c>
      <c r="I95" s="2">
        <f>IF(MIN('TA Classic'!K93,'TB Classic'!K93)=0,"",MIN('TA Classic'!K93,'TB Classic'!K93))</f>
        <v>31.72</v>
      </c>
      <c r="J95" s="2">
        <f>IF(MIN('TA Classic'!L93,'TB Classic'!L93)=0,"",MIN('TA Classic'!L93,'TB Classic'!L93))</f>
        <v>32.770000000000003</v>
      </c>
      <c r="K95" s="2">
        <f>IF(MIN('TA Classic'!M93,'TB Classic'!M93)=0,"",MIN('TA Classic'!M93,'TB Classic'!M93))</f>
        <v>31.13</v>
      </c>
      <c r="L95" s="2">
        <f>IF(MIN('TA Classic'!N93,'TB Classic'!N93)=0,"",MIN('TA Classic'!N93,'TB Classic'!N93))</f>
        <v>31.13</v>
      </c>
      <c r="M95" s="2">
        <f>IF(MIN('TA Classic'!O93,'TB Classic'!O93)=0,"",MIN('TA Classic'!O93,'TB Classic'!O93))</f>
        <v>31.13</v>
      </c>
      <c r="N95" s="2">
        <f>IF(MIN('TA Classic'!P93,'TB Classic'!P93)=0,"",MIN('TA Classic'!P93,'TB Classic'!P93))</f>
        <v>23.64</v>
      </c>
      <c r="O95" s="2">
        <f>IF(MIN('TA Classic'!Q93,'TB Classic'!Q93)=0,"",MIN('TA Classic'!Q93,'TB Classic'!Q93))</f>
        <v>19.579999999999998</v>
      </c>
      <c r="P95" s="2">
        <f>IF(MIN('TA Classic'!R93,'TB Classic'!R93)=0,"",MIN('TA Classic'!R93,'TB Classic'!R93))</f>
        <v>18.03</v>
      </c>
      <c r="Q95" s="2">
        <f>IF(MIN('TA Classic'!S93,'TB Classic'!S93)=0,"",MIN('TA Classic'!S93,'TB Classic'!S93))</f>
        <v>16.59</v>
      </c>
      <c r="R95" s="2">
        <f>IF(MIN('TA Classic'!T93,'TB Classic'!T93)=0,"",MIN('TA Classic'!T93,'TB Classic'!T93))</f>
        <v>16.03</v>
      </c>
      <c r="V95" s="5"/>
    </row>
    <row r="96" spans="1:22" x14ac:dyDescent="0.3">
      <c r="A96" s="4">
        <v>90</v>
      </c>
      <c r="B96" s="3">
        <v>22</v>
      </c>
      <c r="C96" s="2">
        <f>IF(MIN('TA Classic'!E94,'TB Classic'!E94)=0,"",MIN('TA Classic'!E94,'TB Classic'!E94))</f>
        <v>21.645200000000003</v>
      </c>
      <c r="D96" s="2">
        <f>IF(MIN('TA Classic'!F94,'TB Classic'!F94)=0,"",MIN('TA Classic'!F94,'TB Classic'!F94))</f>
        <v>26.61</v>
      </c>
      <c r="E96" s="2">
        <f>IF(MIN('TA Classic'!G94,'TB Classic'!G94)=0,"",MIN('TA Classic'!G94,'TB Classic'!G94))</f>
        <v>27.67</v>
      </c>
      <c r="F96" s="2">
        <f>IF(MIN('TA Classic'!H94,'TB Classic'!H94)=0,"",MIN('TA Classic'!H94,'TB Classic'!H94))</f>
        <v>28.74</v>
      </c>
      <c r="G96" s="2">
        <f>IF(MIN('TA Classic'!I94,'TB Classic'!I94)=0,"",MIN('TA Classic'!I94,'TB Classic'!I94))</f>
        <v>31.29</v>
      </c>
      <c r="H96" s="2">
        <f>IF(MIN('TA Classic'!J94,'TB Classic'!J94)=0,"",MIN('TA Classic'!J94,'TB Classic'!J94))</f>
        <v>32.409999999999997</v>
      </c>
      <c r="I96" s="2">
        <f>IF(MIN('TA Classic'!K94,'TB Classic'!K94)=0,"",MIN('TA Classic'!K94,'TB Classic'!K94))</f>
        <v>33.520000000000003</v>
      </c>
      <c r="J96" s="2">
        <f>IF(MIN('TA Classic'!L94,'TB Classic'!L94)=0,"",MIN('TA Classic'!L94,'TB Classic'!L94))</f>
        <v>34.65</v>
      </c>
      <c r="K96" s="2">
        <f>IF(MIN('TA Classic'!M94,'TB Classic'!M94)=0,"",MIN('TA Classic'!M94,'TB Classic'!M94))</f>
        <v>32.909999999999997</v>
      </c>
      <c r="L96" s="2">
        <f>IF(MIN('TA Classic'!N94,'TB Classic'!N94)=0,"",MIN('TA Classic'!N94,'TB Classic'!N94))</f>
        <v>32.909999999999997</v>
      </c>
      <c r="M96" s="2">
        <f>IF(MIN('TA Classic'!O94,'TB Classic'!O94)=0,"",MIN('TA Classic'!O94,'TB Classic'!O94))</f>
        <v>32.909999999999997</v>
      </c>
      <c r="N96" s="2">
        <f>IF(MIN('TA Classic'!P94,'TB Classic'!P94)=0,"",MIN('TA Classic'!P94,'TB Classic'!P94))</f>
        <v>24.63</v>
      </c>
      <c r="O96" s="2">
        <f>IF(MIN('TA Classic'!Q94,'TB Classic'!Q94)=0,"",MIN('TA Classic'!Q94,'TB Classic'!Q94))</f>
        <v>20.47</v>
      </c>
      <c r="P96" s="2">
        <f>IF(MIN('TA Classic'!R94,'TB Classic'!R94)=0,"",MIN('TA Classic'!R94,'TB Classic'!R94))</f>
        <v>18.920000000000002</v>
      </c>
      <c r="Q96" s="2">
        <f>IF(MIN('TA Classic'!S94,'TB Classic'!S94)=0,"",MIN('TA Classic'!S94,'TB Classic'!S94))</f>
        <v>17.38</v>
      </c>
      <c r="R96" s="2">
        <f>IF(MIN('TA Classic'!T94,'TB Classic'!T94)=0,"",MIN('TA Classic'!T94,'TB Classic'!T94))</f>
        <v>16.75</v>
      </c>
      <c r="V96" s="5"/>
    </row>
    <row r="97" spans="1:22" x14ac:dyDescent="0.3">
      <c r="A97" s="4">
        <v>91</v>
      </c>
      <c r="B97" s="3">
        <v>22</v>
      </c>
      <c r="C97" s="2">
        <f>IF(MIN('TA Classic'!E95,'TB Classic'!E95)=0,"",MIN('TA Classic'!E95,'TB Classic'!E95))</f>
        <v>19.779600000000002</v>
      </c>
      <c r="D97" s="2">
        <f>IF(MIN('TA Classic'!F95,'TB Classic'!F95)=0,"",MIN('TA Classic'!F95,'TB Classic'!F95))</f>
        <v>26.3064</v>
      </c>
      <c r="E97" s="2">
        <f>IF(MIN('TA Classic'!G95,'TB Classic'!G95)=0,"",MIN('TA Classic'!G95,'TB Classic'!G95))</f>
        <v>28.05425</v>
      </c>
      <c r="F97" s="2">
        <f>IF(MIN('TA Classic'!H95,'TB Classic'!H95)=0,"",MIN('TA Classic'!H95,'TB Classic'!H95))</f>
        <v>30.430400000000002</v>
      </c>
      <c r="G97" s="2">
        <f>IF(MIN('TA Classic'!I95,'TB Classic'!I95)=0,"",MIN('TA Classic'!I95,'TB Classic'!I95))</f>
        <v>32.2455</v>
      </c>
      <c r="H97" s="2">
        <f>IF(MIN('TA Classic'!J95,'TB Classic'!J95)=0,"",MIN('TA Classic'!J95,'TB Classic'!J95))</f>
        <v>36.469499999999996</v>
      </c>
      <c r="I97" s="2">
        <f>IF(MIN('TA Classic'!K95,'TB Classic'!K95)=0,"",MIN('TA Classic'!K95,'TB Classic'!K95))</f>
        <v>40.69</v>
      </c>
      <c r="J97" s="2">
        <f>IF(MIN('TA Classic'!L95,'TB Classic'!L95)=0,"",MIN('TA Classic'!L95,'TB Classic'!L95))</f>
        <v>42.06</v>
      </c>
      <c r="K97" s="2">
        <f>IF(MIN('TA Classic'!M95,'TB Classic'!M95)=0,"",MIN('TA Classic'!M95,'TB Classic'!M95))</f>
        <v>39.950000000000003</v>
      </c>
      <c r="L97" s="2">
        <f>IF(MIN('TA Classic'!N95,'TB Classic'!N95)=0,"",MIN('TA Classic'!N95,'TB Classic'!N95))</f>
        <v>36.83</v>
      </c>
      <c r="M97" s="2">
        <f>IF(MIN('TA Classic'!O95,'TB Classic'!O95)=0,"",MIN('TA Classic'!O95,'TB Classic'!O95))</f>
        <v>30.92</v>
      </c>
      <c r="N97" s="2">
        <f>IF(MIN('TA Classic'!P95,'TB Classic'!P95)=0,"",MIN('TA Classic'!P95,'TB Classic'!P95))</f>
        <v>22.17</v>
      </c>
      <c r="O97" s="2">
        <f>IF(MIN('TA Classic'!Q95,'TB Classic'!Q95)=0,"",MIN('TA Classic'!Q95,'TB Classic'!Q95))</f>
        <v>18.47</v>
      </c>
      <c r="P97" s="2">
        <f>IF(MIN('TA Classic'!R95,'TB Classic'!R95)=0,"",MIN('TA Classic'!R95,'TB Classic'!R95))</f>
        <v>17.059999999999999</v>
      </c>
      <c r="Q97" s="2">
        <f>IF(MIN('TA Classic'!S95,'TB Classic'!S95)=0,"",MIN('TA Classic'!S95,'TB Classic'!S95))</f>
        <v>15.63</v>
      </c>
      <c r="R97" s="2">
        <f>IF(MIN('TA Classic'!T95,'TB Classic'!T95)=0,"",MIN('TA Classic'!T95,'TB Classic'!T95))</f>
        <v>15.07</v>
      </c>
      <c r="V97" s="5"/>
    </row>
    <row r="98" spans="1:22" x14ac:dyDescent="0.3">
      <c r="A98" s="4">
        <v>92</v>
      </c>
      <c r="B98" s="3">
        <v>22</v>
      </c>
      <c r="C98" s="2">
        <f>IF(MIN('TA Classic'!E96,'TB Classic'!E96)=0,"",MIN('TA Classic'!E96,'TB Classic'!E96))</f>
        <v>20.521599999999999</v>
      </c>
      <c r="D98" s="2">
        <f>IF(MIN('TA Classic'!F96,'TB Classic'!F96)=0,"",MIN('TA Classic'!F96,'TB Classic'!F96))</f>
        <v>27.391199999999994</v>
      </c>
      <c r="E98" s="2">
        <f>IF(MIN('TA Classic'!G96,'TB Classic'!G96)=0,"",MIN('TA Classic'!G96,'TB Classic'!G96))</f>
        <v>29.171499999999998</v>
      </c>
      <c r="F98" s="2">
        <f>IF(MIN('TA Classic'!H96,'TB Classic'!H96)=0,"",MIN('TA Classic'!H96,'TB Classic'!H96))</f>
        <v>31.730400000000003</v>
      </c>
      <c r="G98" s="2">
        <f>IF(MIN('TA Classic'!I96,'TB Classic'!I96)=0,"",MIN('TA Classic'!I96,'TB Classic'!I96))</f>
        <v>33.589500000000001</v>
      </c>
      <c r="H98" s="2">
        <f>IF(MIN('TA Classic'!J96,'TB Classic'!J96)=0,"",MIN('TA Classic'!J96,'TB Classic'!J96))</f>
        <v>38.047999999999995</v>
      </c>
      <c r="I98" s="2">
        <f>IF(MIN('TA Classic'!K96,'TB Classic'!K96)=0,"",MIN('TA Classic'!K96,'TB Classic'!K96))</f>
        <v>42.22</v>
      </c>
      <c r="J98" s="2">
        <f>IF(MIN('TA Classic'!L96,'TB Classic'!L96)=0,"",MIN('TA Classic'!L96,'TB Classic'!L96))</f>
        <v>43.62</v>
      </c>
      <c r="K98" s="2">
        <f>IF(MIN('TA Classic'!M96,'TB Classic'!M96)=0,"",MIN('TA Classic'!M96,'TB Classic'!M96))</f>
        <v>41.44</v>
      </c>
      <c r="L98" s="2">
        <f>IF(MIN('TA Classic'!N96,'TB Classic'!N96)=0,"",MIN('TA Classic'!N96,'TB Classic'!N96))</f>
        <v>38.46</v>
      </c>
      <c r="M98" s="2">
        <f>IF(MIN('TA Classic'!O96,'TB Classic'!O96)=0,"",MIN('TA Classic'!O96,'TB Classic'!O96))</f>
        <v>32.19</v>
      </c>
      <c r="N98" s="2">
        <f>IF(MIN('TA Classic'!P96,'TB Classic'!P96)=0,"",MIN('TA Classic'!P96,'TB Classic'!P96))</f>
        <v>23.19</v>
      </c>
      <c r="O98" s="2">
        <f>IF(MIN('TA Classic'!Q96,'TB Classic'!Q96)=0,"",MIN('TA Classic'!Q96,'TB Classic'!Q96))</f>
        <v>19.3</v>
      </c>
      <c r="P98" s="2">
        <f>IF(MIN('TA Classic'!R96,'TB Classic'!R96)=0,"",MIN('TA Classic'!R96,'TB Classic'!R96))</f>
        <v>17.89</v>
      </c>
      <c r="Q98" s="2">
        <f>IF(MIN('TA Classic'!S96,'TB Classic'!S96)=0,"",MIN('TA Classic'!S96,'TB Classic'!S96))</f>
        <v>16.36</v>
      </c>
      <c r="R98" s="2">
        <f>IF(MIN('TA Classic'!T96,'TB Classic'!T96)=0,"",MIN('TA Classic'!T96,'TB Classic'!T96))</f>
        <v>15.79</v>
      </c>
      <c r="V98" s="5"/>
    </row>
    <row r="99" spans="1:22" x14ac:dyDescent="0.3">
      <c r="A99" s="4">
        <v>93</v>
      </c>
      <c r="B99" s="3">
        <v>22</v>
      </c>
      <c r="C99" s="2">
        <f>IF(MIN('TA Classic'!E97,'TB Classic'!E97)=0,"",MIN('TA Classic'!E97,'TB Classic'!E97))</f>
        <v>20.256599999999999</v>
      </c>
      <c r="D99" s="2">
        <f>IF(MIN('TA Classic'!F97,'TB Classic'!F97)=0,"",MIN('TA Classic'!F97,'TB Classic'!F97))</f>
        <v>26.927899999999994</v>
      </c>
      <c r="E99" s="2">
        <f>IF(MIN('TA Classic'!G97,'TB Classic'!G97)=0,"",MIN('TA Classic'!G97,'TB Classic'!G97))</f>
        <v>28.720499999999998</v>
      </c>
      <c r="F99" s="2">
        <f>IF(MIN('TA Classic'!H97,'TB Classic'!H97)=0,"",MIN('TA Classic'!H97,'TB Classic'!H97))</f>
        <v>31.189599999999999</v>
      </c>
      <c r="G99" s="2">
        <f>IF(MIN('TA Classic'!I97,'TB Classic'!I97)=0,"",MIN('TA Classic'!I97,'TB Classic'!I97))</f>
        <v>33.064500000000002</v>
      </c>
      <c r="H99" s="2">
        <f>IF(MIN('TA Classic'!J97,'TB Classic'!J97)=0,"",MIN('TA Classic'!J97,'TB Classic'!J97))</f>
        <v>37.412499999999994</v>
      </c>
      <c r="I99" s="2">
        <f>IF(MIN('TA Classic'!K97,'TB Classic'!K97)=0,"",MIN('TA Classic'!K97,'TB Classic'!K97))</f>
        <v>42.14</v>
      </c>
      <c r="J99" s="2">
        <f>IF(MIN('TA Classic'!L97,'TB Classic'!L97)=0,"",MIN('TA Classic'!L97,'TB Classic'!L97))</f>
        <v>43.55</v>
      </c>
      <c r="K99" s="2">
        <f>IF(MIN('TA Classic'!M97,'TB Classic'!M97)=0,"",MIN('TA Classic'!M97,'TB Classic'!M97))</f>
        <v>41.36</v>
      </c>
      <c r="L99" s="2">
        <f>IF(MIN('TA Classic'!N97,'TB Classic'!N97)=0,"",MIN('TA Classic'!N97,'TB Classic'!N97))</f>
        <v>37.69</v>
      </c>
      <c r="M99" s="2">
        <f>IF(MIN('TA Classic'!O97,'TB Classic'!O97)=0,"",MIN('TA Classic'!O97,'TB Classic'!O97))</f>
        <v>31.6</v>
      </c>
      <c r="N99" s="2">
        <f>IF(MIN('TA Classic'!P97,'TB Classic'!P97)=0,"",MIN('TA Classic'!P97,'TB Classic'!P97))</f>
        <v>22.73</v>
      </c>
      <c r="O99" s="2">
        <f>IF(MIN('TA Classic'!Q97,'TB Classic'!Q97)=0,"",MIN('TA Classic'!Q97,'TB Classic'!Q97))</f>
        <v>18.89</v>
      </c>
      <c r="P99" s="2">
        <f>IF(MIN('TA Classic'!R97,'TB Classic'!R97)=0,"",MIN('TA Classic'!R97,'TB Classic'!R97))</f>
        <v>17.47</v>
      </c>
      <c r="Q99" s="2">
        <f>IF(MIN('TA Classic'!S97,'TB Classic'!S97)=0,"",MIN('TA Classic'!S97,'TB Classic'!S97))</f>
        <v>16.03</v>
      </c>
      <c r="R99" s="2">
        <f>IF(MIN('TA Classic'!T97,'TB Classic'!T97)=0,"",MIN('TA Classic'!T97,'TB Classic'!T97))</f>
        <v>15.47</v>
      </c>
      <c r="V99" s="5"/>
    </row>
    <row r="100" spans="1:22" x14ac:dyDescent="0.3">
      <c r="A100" s="4">
        <v>94</v>
      </c>
      <c r="B100" s="3">
        <v>22</v>
      </c>
      <c r="C100" s="2">
        <f>IF(MIN('TA Classic'!E98,'TB Classic'!E98)=0,"",MIN('TA Classic'!E98,'TB Classic'!E98))</f>
        <v>19.4404</v>
      </c>
      <c r="D100" s="2">
        <f>IF(MIN('TA Classic'!F98,'TB Classic'!F98)=0,"",MIN('TA Classic'!F98,'TB Classic'!F98))</f>
        <v>25.8431</v>
      </c>
      <c r="E100" s="2">
        <f>IF(MIN('TA Classic'!G98,'TB Classic'!G98)=0,"",MIN('TA Classic'!G98,'TB Classic'!G98))</f>
        <v>27.531499999999998</v>
      </c>
      <c r="F100" s="2">
        <f>IF(MIN('TA Classic'!H98,'TB Classic'!H98)=0,"",MIN('TA Classic'!H98,'TB Classic'!H98))</f>
        <v>29.900000000000002</v>
      </c>
      <c r="G100" s="2">
        <f>IF(MIN('TA Classic'!I98,'TB Classic'!I98)=0,"",MIN('TA Classic'!I98,'TB Classic'!I98))</f>
        <v>31.647000000000002</v>
      </c>
      <c r="H100" s="2">
        <f>IF(MIN('TA Classic'!J98,'TB Classic'!J98)=0,"",MIN('TA Classic'!J98,'TB Classic'!J98))</f>
        <v>35.752000000000002</v>
      </c>
      <c r="I100" s="2">
        <f>IF(MIN('TA Classic'!K98,'TB Classic'!K98)=0,"",MIN('TA Classic'!K98,'TB Classic'!K98))</f>
        <v>40.94</v>
      </c>
      <c r="J100" s="2">
        <f>IF(MIN('TA Classic'!L98,'TB Classic'!L98)=0,"",MIN('TA Classic'!L98,'TB Classic'!L98))</f>
        <v>42.32</v>
      </c>
      <c r="K100" s="2">
        <f>IF(MIN('TA Classic'!M98,'TB Classic'!M98)=0,"",MIN('TA Classic'!M98,'TB Classic'!M98))</f>
        <v>39.979999999999997</v>
      </c>
      <c r="L100" s="2">
        <f>IF(MIN('TA Classic'!N98,'TB Classic'!N98)=0,"",MIN('TA Classic'!N98,'TB Classic'!N98))</f>
        <v>36.159999999999997</v>
      </c>
      <c r="M100" s="2">
        <f>IF(MIN('TA Classic'!O98,'TB Classic'!O98)=0,"",MIN('TA Classic'!O98,'TB Classic'!O98))</f>
        <v>30.34</v>
      </c>
      <c r="N100" s="2">
        <f>IF(MIN('TA Classic'!P98,'TB Classic'!P98)=0,"",MIN('TA Classic'!P98,'TB Classic'!P98))</f>
        <v>21.71</v>
      </c>
      <c r="O100" s="2">
        <f>IF(MIN('TA Classic'!Q98,'TB Classic'!Q98)=0,"",MIN('TA Classic'!Q98,'TB Classic'!Q98))</f>
        <v>18.05</v>
      </c>
      <c r="P100" s="2">
        <f>IF(MIN('TA Classic'!R98,'TB Classic'!R98)=0,"",MIN('TA Classic'!R98,'TB Classic'!R98))</f>
        <v>16.72</v>
      </c>
      <c r="Q100" s="2">
        <f>IF(MIN('TA Classic'!S98,'TB Classic'!S98)=0,"",MIN('TA Classic'!S98,'TB Classic'!S98))</f>
        <v>15.39</v>
      </c>
      <c r="R100" s="2">
        <f>IF(MIN('TA Classic'!T98,'TB Classic'!T98)=0,"",MIN('TA Classic'!T98,'TB Classic'!T98))</f>
        <v>14.82</v>
      </c>
      <c r="V100" s="5"/>
    </row>
    <row r="101" spans="1:22" x14ac:dyDescent="0.3">
      <c r="A101" s="4">
        <v>95</v>
      </c>
      <c r="B101" s="3">
        <v>22</v>
      </c>
      <c r="C101" s="2">
        <f>IF(MIN('TA Classic'!E99,'TB Classic'!E99)=0,"",MIN('TA Classic'!E99,'TB Classic'!E99))</f>
        <v>22.005600000000001</v>
      </c>
      <c r="D101" s="2">
        <f>IF(MIN('TA Classic'!F99,'TB Classic'!F99)=0,"",MIN('TA Classic'!F99,'TB Classic'!F99))</f>
        <v>29.481699999999996</v>
      </c>
      <c r="E101" s="2">
        <f>IF(MIN('TA Classic'!G99,'TB Classic'!G99)=0,"",MIN('TA Classic'!G99,'TB Classic'!G99))</f>
        <v>31.487999999999996</v>
      </c>
      <c r="F101" s="2">
        <f>IF(MIN('TA Classic'!H99,'TB Classic'!H99)=0,"",MIN('TA Classic'!H99,'TB Classic'!H99))</f>
        <v>34.309600000000003</v>
      </c>
      <c r="G101" s="2">
        <f>IF(MIN('TA Classic'!I99,'TB Classic'!I99)=0,"",MIN('TA Classic'!I99,'TB Classic'!I99))</f>
        <v>36.350999999999999</v>
      </c>
      <c r="H101" s="2">
        <f>IF(MIN('TA Classic'!J99,'TB Classic'!J99)=0,"",MIN('TA Classic'!J99,'TB Classic'!J99))</f>
        <v>41.204999999999998</v>
      </c>
      <c r="I101" s="2">
        <f>IF(MIN('TA Classic'!K99,'TB Classic'!K99)=0,"",MIN('TA Classic'!K99,'TB Classic'!K99))</f>
        <v>42.67</v>
      </c>
      <c r="J101" s="2">
        <f>IF(MIN('TA Classic'!L99,'TB Classic'!L99)=0,"",MIN('TA Classic'!L99,'TB Classic'!L99))</f>
        <v>44.09</v>
      </c>
      <c r="K101" s="2">
        <f>IF(MIN('TA Classic'!M99,'TB Classic'!M99)=0,"",MIN('TA Classic'!M99,'TB Classic'!M99))</f>
        <v>41.9</v>
      </c>
      <c r="L101" s="2">
        <f>IF(MIN('TA Classic'!N99,'TB Classic'!N99)=0,"",MIN('TA Classic'!N99,'TB Classic'!N99))</f>
        <v>41.81</v>
      </c>
      <c r="M101" s="2">
        <f>IF(MIN('TA Classic'!O99,'TB Classic'!O99)=0,"",MIN('TA Classic'!O99,'TB Classic'!O99))</f>
        <v>35.01</v>
      </c>
      <c r="N101" s="2">
        <f>IF(MIN('TA Classic'!P99,'TB Classic'!P99)=0,"",MIN('TA Classic'!P99,'TB Classic'!P99))</f>
        <v>25.5</v>
      </c>
      <c r="O101" s="2">
        <f>IF(MIN('TA Classic'!Q99,'TB Classic'!Q99)=0,"",MIN('TA Classic'!Q99,'TB Classic'!Q99))</f>
        <v>21.13</v>
      </c>
      <c r="P101" s="2">
        <f>IF(MIN('TA Classic'!R99,'TB Classic'!R99)=0,"",MIN('TA Classic'!R99,'TB Classic'!R99))</f>
        <v>19.47</v>
      </c>
      <c r="Q101" s="2">
        <f>IF(MIN('TA Classic'!S99,'TB Classic'!S99)=0,"",MIN('TA Classic'!S99,'TB Classic'!S99))</f>
        <v>17.97</v>
      </c>
      <c r="R101" s="2">
        <f>IF(MIN('TA Classic'!T99,'TB Classic'!T99)=0,"",MIN('TA Classic'!T99,'TB Classic'!T99))</f>
        <v>17.32</v>
      </c>
      <c r="V101" s="5"/>
    </row>
    <row r="102" spans="1:22" x14ac:dyDescent="0.3">
      <c r="A102" s="4">
        <v>98</v>
      </c>
      <c r="B102" s="3">
        <v>22</v>
      </c>
      <c r="C102" s="2">
        <f>IF(MIN('TA Classic'!E100,'TB Classic'!E100)=0,"",MIN('TA Classic'!E100,'TB Classic'!E100))</f>
        <v>24.772200000000002</v>
      </c>
      <c r="D102" s="2">
        <f>IF(MIN('TA Classic'!F100,'TB Classic'!F100)=0,"",MIN('TA Classic'!F100,'TB Classic'!F100))</f>
        <v>29.41</v>
      </c>
      <c r="E102" s="2">
        <f>IF(MIN('TA Classic'!G100,'TB Classic'!G100)=0,"",MIN('TA Classic'!G100,'TB Classic'!G100))</f>
        <v>30.6</v>
      </c>
      <c r="F102" s="2">
        <f>IF(MIN('TA Classic'!H100,'TB Classic'!H100)=0,"",MIN('TA Classic'!H100,'TB Classic'!H100))</f>
        <v>31.77</v>
      </c>
      <c r="G102" s="2">
        <f>IF(MIN('TA Classic'!I100,'TB Classic'!I100)=0,"",MIN('TA Classic'!I100,'TB Classic'!I100))</f>
        <v>34.35</v>
      </c>
      <c r="H102" s="2">
        <f>IF(MIN('TA Classic'!J100,'TB Classic'!J100)=0,"",MIN('TA Classic'!J100,'TB Classic'!J100))</f>
        <v>35.57</v>
      </c>
      <c r="I102" s="2">
        <f>IF(MIN('TA Classic'!K100,'TB Classic'!K100)=0,"",MIN('TA Classic'!K100,'TB Classic'!K100))</f>
        <v>36.81</v>
      </c>
      <c r="J102" s="2">
        <f>IF(MIN('TA Classic'!L100,'TB Classic'!L100)=0,"",MIN('TA Classic'!L100,'TB Classic'!L100))</f>
        <v>38.020000000000003</v>
      </c>
      <c r="K102" s="2">
        <f>IF(MIN('TA Classic'!M100,'TB Classic'!M100)=0,"",MIN('TA Classic'!M100,'TB Classic'!M100))</f>
        <v>36.119999999999997</v>
      </c>
      <c r="L102" s="2">
        <f>IF(MIN('TA Classic'!N100,'TB Classic'!N100)=0,"",MIN('TA Classic'!N100,'TB Classic'!N100))</f>
        <v>36.119999999999997</v>
      </c>
      <c r="M102" s="2">
        <f>IF(MIN('TA Classic'!O100,'TB Classic'!O100)=0,"",MIN('TA Classic'!O100,'TB Classic'!O100))</f>
        <v>36.119999999999997</v>
      </c>
      <c r="N102" s="2">
        <f>IF(MIN('TA Classic'!P100,'TB Classic'!P100)=0,"",MIN('TA Classic'!P100,'TB Classic'!P100))</f>
        <v>29.38</v>
      </c>
      <c r="O102" s="2">
        <f>IF(MIN('TA Classic'!Q100,'TB Classic'!Q100)=0,"",MIN('TA Classic'!Q100,'TB Classic'!Q100))</f>
        <v>24.54</v>
      </c>
      <c r="P102" s="2">
        <f>IF(MIN('TA Classic'!R100,'TB Classic'!R100)=0,"",MIN('TA Classic'!R100,'TB Classic'!R100))</f>
        <v>22.3</v>
      </c>
      <c r="Q102" s="2">
        <f>IF(MIN('TA Classic'!S100,'TB Classic'!S100)=0,"",MIN('TA Classic'!S100,'TB Classic'!S100))</f>
        <v>20.46</v>
      </c>
      <c r="R102" s="2">
        <f>IF(MIN('TA Classic'!T100,'TB Classic'!T100)=0,"",MIN('TA Classic'!T100,'TB Classic'!T100))</f>
        <v>19.739999999999998</v>
      </c>
    </row>
  </sheetData>
  <protectedRanges>
    <protectedRange sqref="A7:A102 G1 V7:V101" name="Plage1"/>
  </protectedRanges>
  <mergeCells count="3">
    <mergeCell ref="H3:I3"/>
    <mergeCell ref="A2:B2"/>
    <mergeCell ref="A3:B3"/>
  </mergeCells>
  <conditionalFormatting sqref="C7:R102">
    <cfRule type="cellIs" dxfId="5" priority="3" stopIfTrue="1" operator="equal">
      <formula>""</formula>
    </cfRule>
  </conditionalFormatting>
  <dataValidations count="1">
    <dataValidation type="list" allowBlank="1" showInputMessage="1" showErrorMessage="1" sqref="G1" xr:uid="{00000000-0002-0000-0100-000000000000}">
      <formula1>$A$7:$A$102</formula1>
    </dataValidation>
  </dataValidations>
  <pageMargins left="0.7" right="0.7" top="0.75" bottom="0.75" header="0.3" footer="0.3"/>
  <pageSetup paperSize="9" orientation="portrait" horizontalDpi="1200" verticalDpi="1200" r:id="rId1"/>
  <extLst>
    <ext xmlns:x14="http://schemas.microsoft.com/office/spreadsheetml/2009/9/main" uri="{78C0D931-6437-407d-A8EE-F0AAD7539E65}">
      <x14:conditionalFormattings>
        <x14:conditionalFormatting xmlns:xm="http://schemas.microsoft.com/office/excel/2006/main">
          <x14:cfRule type="cellIs" priority="4" operator="equal" id="{6F25D8E4-DE32-4C3E-A8D6-78BCE13783EB}">
            <xm:f>'TB Classic'!E5</xm:f>
            <x14:dxf>
              <fill>
                <patternFill>
                  <bgColor rgb="FF92D050"/>
                </patternFill>
              </fill>
            </x14:dxf>
          </x14:cfRule>
          <x14:cfRule type="cellIs" priority="5" operator="equal" id="{77A7159D-D74F-40CA-BA9F-2E84ED4B209D}">
            <xm:f>'TA Classic'!E5</xm:f>
            <x14:dxf>
              <fill>
                <patternFill>
                  <bgColor rgb="FF00B0F0"/>
                </patternFill>
              </fill>
            </x14:dxf>
          </x14:cfRule>
          <xm:sqref>C7:R102</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V102"/>
  <sheetViews>
    <sheetView workbookViewId="0">
      <selection activeCell="U28" sqref="U28"/>
    </sheetView>
  </sheetViews>
  <sheetFormatPr baseColWidth="10" defaultColWidth="11.44140625" defaultRowHeight="14.4" x14ac:dyDescent="0.3"/>
  <cols>
    <col min="1" max="1" width="7.33203125" style="1" customWidth="1"/>
    <col min="2" max="9" width="7.44140625" style="1" customWidth="1"/>
    <col min="10" max="18" width="7.5546875" style="1" customWidth="1"/>
    <col min="19" max="16384" width="11.44140625" style="1"/>
  </cols>
  <sheetData>
    <row r="1" spans="1:22" ht="18" customHeight="1" x14ac:dyDescent="0.3">
      <c r="D1" s="12"/>
      <c r="E1" s="12"/>
      <c r="F1" s="12"/>
      <c r="G1" s="12"/>
      <c r="H1" s="12"/>
      <c r="I1" s="13"/>
      <c r="J1" s="13"/>
      <c r="K1" s="12"/>
      <c r="L1" s="12"/>
      <c r="M1" s="12"/>
      <c r="N1" s="12"/>
      <c r="O1" s="11"/>
      <c r="P1" s="11"/>
      <c r="Q1" s="11"/>
    </row>
    <row r="2" spans="1:22" ht="15.75" customHeight="1" x14ac:dyDescent="0.3">
      <c r="A2" s="73" t="s">
        <v>117</v>
      </c>
      <c r="B2" s="74"/>
      <c r="C2" s="14"/>
      <c r="D2" s="12"/>
      <c r="E2" s="12"/>
      <c r="F2" s="12"/>
      <c r="G2" s="12"/>
      <c r="H2" s="12"/>
      <c r="I2" s="13"/>
      <c r="J2" s="13"/>
      <c r="K2" s="12"/>
      <c r="L2" s="12"/>
      <c r="M2" s="12"/>
      <c r="N2" s="12"/>
      <c r="O2" s="11"/>
      <c r="P2" s="11"/>
      <c r="Q2" s="11"/>
    </row>
    <row r="3" spans="1:22" x14ac:dyDescent="0.3">
      <c r="A3" s="75" t="s">
        <v>118</v>
      </c>
      <c r="B3" s="76"/>
      <c r="C3" s="22"/>
      <c r="D3" s="22"/>
      <c r="E3" s="22"/>
      <c r="F3" s="22"/>
      <c r="G3" s="22"/>
      <c r="H3" s="72"/>
      <c r="I3" s="72"/>
      <c r="J3" s="22"/>
      <c r="K3" s="9"/>
      <c r="L3" s="9"/>
    </row>
    <row r="4" spans="1:22" x14ac:dyDescent="0.3">
      <c r="A4" s="8"/>
      <c r="B4" s="7">
        <v>0.1</v>
      </c>
      <c r="C4" s="7">
        <v>6.1</v>
      </c>
      <c r="D4" s="7">
        <v>29.1</v>
      </c>
      <c r="E4" s="7">
        <v>39.1</v>
      </c>
      <c r="F4" s="7">
        <v>49.1</v>
      </c>
      <c r="G4" s="7">
        <v>59.1</v>
      </c>
      <c r="H4" s="7">
        <v>69.099999999999994</v>
      </c>
      <c r="I4" s="7">
        <v>79.099999999999994</v>
      </c>
      <c r="J4" s="7">
        <v>89.1</v>
      </c>
      <c r="K4" s="7">
        <v>100.1</v>
      </c>
      <c r="L4" s="7">
        <v>150.1</v>
      </c>
      <c r="M4" s="7">
        <v>200.1</v>
      </c>
      <c r="N4" s="7">
        <v>300.10000000000002</v>
      </c>
      <c r="O4" s="7">
        <v>400.1</v>
      </c>
      <c r="P4" s="7">
        <v>500.1</v>
      </c>
      <c r="Q4" s="7">
        <v>700.1</v>
      </c>
      <c r="R4" s="7">
        <v>1000.1</v>
      </c>
    </row>
    <row r="5" spans="1:22" x14ac:dyDescent="0.3">
      <c r="A5" s="8"/>
      <c r="B5" s="7">
        <v>6</v>
      </c>
      <c r="C5" s="7">
        <v>29</v>
      </c>
      <c r="D5" s="7">
        <v>39</v>
      </c>
      <c r="E5" s="7">
        <v>49</v>
      </c>
      <c r="F5" s="7">
        <v>59</v>
      </c>
      <c r="G5" s="7">
        <v>69</v>
      </c>
      <c r="H5" s="7">
        <v>79</v>
      </c>
      <c r="I5" s="7">
        <v>89</v>
      </c>
      <c r="J5" s="7">
        <v>100</v>
      </c>
      <c r="K5" s="7">
        <v>150</v>
      </c>
      <c r="L5" s="7">
        <v>200</v>
      </c>
      <c r="M5" s="7">
        <v>300</v>
      </c>
      <c r="N5" s="7">
        <v>400</v>
      </c>
      <c r="O5" s="7">
        <v>500</v>
      </c>
      <c r="P5" s="7">
        <v>700</v>
      </c>
      <c r="Q5" s="7">
        <v>1000</v>
      </c>
      <c r="R5" s="7">
        <v>1500</v>
      </c>
    </row>
    <row r="6" spans="1:22" ht="30.75" customHeight="1" x14ac:dyDescent="0.3">
      <c r="A6" s="4" t="s">
        <v>2</v>
      </c>
      <c r="B6" s="7" t="s">
        <v>1</v>
      </c>
      <c r="C6" s="7" t="s">
        <v>1</v>
      </c>
      <c r="D6" s="7" t="s">
        <v>1</v>
      </c>
      <c r="E6" s="7" t="s">
        <v>1</v>
      </c>
      <c r="F6" s="7" t="s">
        <v>1</v>
      </c>
      <c r="G6" s="7" t="s">
        <v>1</v>
      </c>
      <c r="H6" s="7" t="s">
        <v>1</v>
      </c>
      <c r="I6" s="7" t="s">
        <v>1</v>
      </c>
      <c r="J6" s="7" t="s">
        <v>1</v>
      </c>
      <c r="K6" s="6" t="s">
        <v>0</v>
      </c>
      <c r="L6" s="6" t="s">
        <v>0</v>
      </c>
      <c r="M6" s="6" t="s">
        <v>0</v>
      </c>
      <c r="N6" s="6" t="s">
        <v>0</v>
      </c>
      <c r="O6" s="6" t="s">
        <v>0</v>
      </c>
      <c r="P6" s="6" t="s">
        <v>0</v>
      </c>
      <c r="Q6" s="6" t="s">
        <v>0</v>
      </c>
      <c r="R6" s="6" t="s">
        <v>0</v>
      </c>
    </row>
    <row r="7" spans="1:22" x14ac:dyDescent="0.3">
      <c r="A7" s="4">
        <v>1</v>
      </c>
      <c r="B7" s="3">
        <v>22</v>
      </c>
      <c r="C7" s="2">
        <f>IF(MAX('TA Classic'!E5,'TB Classic'!E5)=0,"",MAX('TA Classic'!E5,'TB Classic'!E5))</f>
        <v>18.200200000000002</v>
      </c>
      <c r="D7" s="2">
        <f>IF(MAX('TA Classic'!F5,'TB Classic'!F5)=0,"",MAX('TA Classic'!F5,'TB Classic'!F5))</f>
        <v>23.583099999999998</v>
      </c>
      <c r="E7" s="2">
        <f>IF(MAX('TA Classic'!G5,'TB Classic'!G5)=0,"",MAX('TA Classic'!G5,'TB Classic'!G5))</f>
        <v>25.009999999999998</v>
      </c>
      <c r="F7" s="2">
        <f>IF(MAX('TA Classic'!H5,'TB Classic'!H5)=0,"",MAX('TA Classic'!H5,'TB Classic'!H5))</f>
        <v>26.936</v>
      </c>
      <c r="G7" s="2">
        <f>IF(MAX('TA Classic'!I5,'TB Classic'!I5)=0,"",MAX('TA Classic'!I5,'TB Classic'!I5))</f>
        <v>28.391999999999999</v>
      </c>
      <c r="H7" s="2">
        <f>IF(MAX('TA Classic'!J5,'TB Classic'!J5)=0,"",MAX('TA Classic'!J5,'TB Classic'!J5))</f>
        <v>31.877499999999998</v>
      </c>
      <c r="I7" s="2">
        <f>IF(MAX('TA Classic'!K5,'TB Classic'!K5)=0,"",MAX('TA Classic'!K5,'TB Classic'!K5))</f>
        <v>37.81</v>
      </c>
      <c r="J7" s="2">
        <f>IF(MAX('TA Classic'!L5,'TB Classic'!L5)=0,"",MAX('TA Classic'!L5,'TB Classic'!L5))</f>
        <v>42.08</v>
      </c>
      <c r="K7" s="2">
        <f>IF(MAX('TA Classic'!M5,'TB Classic'!M5)=0,"",MAX('TA Classic'!M5,'TB Classic'!M5))</f>
        <v>34.78</v>
      </c>
      <c r="L7" s="2">
        <f>IF(MAX('TA Classic'!N5,'TB Classic'!N5)=0,"",MAX('TA Classic'!N5,'TB Classic'!N5))</f>
        <v>30.95</v>
      </c>
      <c r="M7" s="2">
        <f>IF(MAX('TA Classic'!O5,'TB Classic'!O5)=0,"",MAX('TA Classic'!O5,'TB Classic'!O5))</f>
        <v>25.45</v>
      </c>
      <c r="N7" s="2">
        <f>IF(MAX('TA Classic'!P5,'TB Classic'!P5)=0,"",MAX('TA Classic'!P5,'TB Classic'!P5))</f>
        <v>22.7</v>
      </c>
      <c r="O7" s="2">
        <f>IF(MAX('TA Classic'!Q5,'TB Classic'!Q5)=0,"",MAX('TA Classic'!Q5,'TB Classic'!Q5))</f>
        <v>22.7</v>
      </c>
      <c r="P7" s="2">
        <f>IF(MAX('TA Classic'!R5,'TB Classic'!R5)=0,"",MAX('TA Classic'!R5,'TB Classic'!R5))</f>
        <v>18.84</v>
      </c>
      <c r="Q7" s="2">
        <f>IF(MAX('TA Classic'!S5,'TB Classic'!S5)=0,"",MAX('TA Classic'!S5,'TB Classic'!S5))</f>
        <v>16.510000000000002</v>
      </c>
      <c r="R7" s="2">
        <f>IF(MAX('TA Classic'!T5,'TB Classic'!T5)=0,"",MAX('TA Classic'!T5,'TB Classic'!T5))</f>
        <v>15.23</v>
      </c>
      <c r="V7" s="5"/>
    </row>
    <row r="8" spans="1:22" x14ac:dyDescent="0.3">
      <c r="A8" s="4">
        <v>2</v>
      </c>
      <c r="B8" s="3">
        <v>22</v>
      </c>
      <c r="C8" s="2">
        <f>IF(MAX('TA Classic'!E6,'TB Classic'!E6)=0,"",MAX('TA Classic'!E6,'TB Classic'!E6))</f>
        <v>26.71</v>
      </c>
      <c r="D8" s="2">
        <f>IF(MAX('TA Classic'!F6,'TB Classic'!F6)=0,"",MAX('TA Classic'!F6,'TB Classic'!F6))</f>
        <v>30.01</v>
      </c>
      <c r="E8" s="2">
        <f>IF(MAX('TA Classic'!G6,'TB Classic'!G6)=0,"",MAX('TA Classic'!G6,'TB Classic'!G6))</f>
        <v>31.2</v>
      </c>
      <c r="F8" s="2">
        <f>IF(MAX('TA Classic'!H6,'TB Classic'!H6)=0,"",MAX('TA Classic'!H6,'TB Classic'!H6))</f>
        <v>32.42</v>
      </c>
      <c r="G8" s="2">
        <f>IF(MAX('TA Classic'!I6,'TB Classic'!I6)=0,"",MAX('TA Classic'!I6,'TB Classic'!I6))</f>
        <v>35.61</v>
      </c>
      <c r="H8" s="2">
        <f>IF(MAX('TA Classic'!J6,'TB Classic'!J6)=0,"",MAX('TA Classic'!J6,'TB Classic'!J6))</f>
        <v>38.457999999999998</v>
      </c>
      <c r="I8" s="2">
        <f>IF(MAX('TA Classic'!K6,'TB Classic'!K6)=0,"",MAX('TA Classic'!K6,'TB Classic'!K6))</f>
        <v>45.77</v>
      </c>
      <c r="J8" s="2">
        <f>IF(MAX('TA Classic'!L6,'TB Classic'!L6)=0,"",MAX('TA Classic'!L6,'TB Classic'!L6))</f>
        <v>50.87</v>
      </c>
      <c r="K8" s="2">
        <f>IF(MAX('TA Classic'!M6,'TB Classic'!M6)=0,"",MAX('TA Classic'!M6,'TB Classic'!M6))</f>
        <v>44.05</v>
      </c>
      <c r="L8" s="2">
        <f>IF(MAX('TA Classic'!N6,'TB Classic'!N6)=0,"",MAX('TA Classic'!N6,'TB Classic'!N6))</f>
        <v>39.299999999999997</v>
      </c>
      <c r="M8" s="2">
        <f>IF(MAX('TA Classic'!O6,'TB Classic'!O6)=0,"",MAX('TA Classic'!O6,'TB Classic'!O6))</f>
        <v>37.44</v>
      </c>
      <c r="N8" s="2">
        <f>IF(MAX('TA Classic'!P6,'TB Classic'!P6)=0,"",MAX('TA Classic'!P6,'TB Classic'!P6))</f>
        <v>34.69</v>
      </c>
      <c r="O8" s="2">
        <f>IF(MAX('TA Classic'!Q6,'TB Classic'!Q6)=0,"",MAX('TA Classic'!Q6,'TB Classic'!Q6))</f>
        <v>34.69</v>
      </c>
      <c r="P8" s="2">
        <f>IF(MAX('TA Classic'!R6,'TB Classic'!R6)=0,"",MAX('TA Classic'!R6,'TB Classic'!R6))</f>
        <v>28.78</v>
      </c>
      <c r="Q8" s="2">
        <f>IF(MAX('TA Classic'!S6,'TB Classic'!S6)=0,"",MAX('TA Classic'!S6,'TB Classic'!S6))</f>
        <v>25.23</v>
      </c>
      <c r="R8" s="2">
        <f>IF(MAX('TA Classic'!T6,'TB Classic'!T6)=0,"",MAX('TA Classic'!T6,'TB Classic'!T6))</f>
        <v>23.27</v>
      </c>
      <c r="V8" s="5"/>
    </row>
    <row r="9" spans="1:22" x14ac:dyDescent="0.3">
      <c r="A9" s="4">
        <v>3</v>
      </c>
      <c r="B9" s="3">
        <v>22</v>
      </c>
      <c r="C9" s="2">
        <f>IF(MAX('TA Classic'!E7,'TB Classic'!E7)=0,"",MAX('TA Classic'!E7,'TB Classic'!E7))</f>
        <v>20.712399999999999</v>
      </c>
      <c r="D9" s="2">
        <f>IF(MAX('TA Classic'!F7,'TB Classic'!F7)=0,"",MAX('TA Classic'!F7,'TB Classic'!F7))</f>
        <v>27.086099999999995</v>
      </c>
      <c r="E9" s="2">
        <f>IF(MAX('TA Classic'!G7,'TB Classic'!G7)=0,"",MAX('TA Classic'!G7,'TB Classic'!G7))</f>
        <v>28.597499999999997</v>
      </c>
      <c r="F9" s="2">
        <f>IF(MAX('TA Classic'!H7,'TB Classic'!H7)=0,"",MAX('TA Classic'!H7,'TB Classic'!H7))</f>
        <v>30.950400000000002</v>
      </c>
      <c r="G9" s="2">
        <f>IF(MAX('TA Classic'!I7,'TB Classic'!I7)=0,"",MAX('TA Classic'!I7,'TB Classic'!I7))</f>
        <v>32.634</v>
      </c>
      <c r="H9" s="2">
        <f>IF(MAX('TA Classic'!J7,'TB Classic'!J7)=0,"",MAX('TA Classic'!J7,'TB Classic'!J7))</f>
        <v>36.838499999999996</v>
      </c>
      <c r="I9" s="2">
        <f>IF(MAX('TA Classic'!K7,'TB Classic'!K7)=0,"",MAX('TA Classic'!K7,'TB Classic'!K7))</f>
        <v>44.23</v>
      </c>
      <c r="J9" s="2">
        <f>IF(MAX('TA Classic'!L7,'TB Classic'!L7)=0,"",MAX('TA Classic'!L7,'TB Classic'!L7))</f>
        <v>48.96</v>
      </c>
      <c r="K9" s="2">
        <f>IF(MAX('TA Classic'!M7,'TB Classic'!M7)=0,"",MAX('TA Classic'!M7,'TB Classic'!M7))</f>
        <v>40.61</v>
      </c>
      <c r="L9" s="2">
        <f>IF(MAX('TA Classic'!N7,'TB Classic'!N7)=0,"",MAX('TA Classic'!N7,'TB Classic'!N7))</f>
        <v>35.64</v>
      </c>
      <c r="M9" s="2">
        <f>IF(MAX('TA Classic'!O7,'TB Classic'!O7)=0,"",MAX('TA Classic'!O7,'TB Classic'!O7))</f>
        <v>29.08</v>
      </c>
      <c r="N9" s="2">
        <f>IF(MAX('TA Classic'!P7,'TB Classic'!P7)=0,"",MAX('TA Classic'!P7,'TB Classic'!P7))</f>
        <v>26.17</v>
      </c>
      <c r="O9" s="2">
        <f>IF(MAX('TA Classic'!Q7,'TB Classic'!Q7)=0,"",MAX('TA Classic'!Q7,'TB Classic'!Q7))</f>
        <v>26.17</v>
      </c>
      <c r="P9" s="2">
        <f>IF(MAX('TA Classic'!R7,'TB Classic'!R7)=0,"",MAX('TA Classic'!R7,'TB Classic'!R7))</f>
        <v>21.71</v>
      </c>
      <c r="Q9" s="2">
        <f>IF(MAX('TA Classic'!S7,'TB Classic'!S7)=0,"",MAX('TA Classic'!S7,'TB Classic'!S7))</f>
        <v>19.02</v>
      </c>
      <c r="R9" s="2">
        <f>IF(MAX('TA Classic'!T7,'TB Classic'!T7)=0,"",MAX('TA Classic'!T7,'TB Classic'!T7))</f>
        <v>17.54</v>
      </c>
      <c r="V9" s="5"/>
    </row>
    <row r="10" spans="1:22" x14ac:dyDescent="0.3">
      <c r="A10" s="4">
        <v>4</v>
      </c>
      <c r="B10" s="3">
        <v>22</v>
      </c>
      <c r="C10" s="2">
        <f>IF(MAX('TA Classic'!E8,'TB Classic'!E8)=0,"",MAX('TA Classic'!E8,'TB Classic'!E8))</f>
        <v>26.0124</v>
      </c>
      <c r="D10" s="2">
        <f>IF(MAX('TA Classic'!F8,'TB Classic'!F8)=0,"",MAX('TA Classic'!F8,'TB Classic'!F8))</f>
        <v>34.0017</v>
      </c>
      <c r="E10" s="2">
        <f>IF(MAX('TA Classic'!G8,'TB Classic'!G8)=0,"",MAX('TA Classic'!G8,'TB Classic'!G8))</f>
        <v>37.033250000000002</v>
      </c>
      <c r="F10" s="2">
        <f>IF(MAX('TA Classic'!H8,'TB Classic'!H8)=0,"",MAX('TA Classic'!H8,'TB Classic'!H8))</f>
        <v>40.476800000000004</v>
      </c>
      <c r="G10" s="2">
        <f>IF(MAX('TA Classic'!I8,'TB Classic'!I8)=0,"",MAX('TA Classic'!I8,'TB Classic'!I8))</f>
        <v>43.47</v>
      </c>
      <c r="H10" s="2">
        <f>IF(MAX('TA Classic'!J8,'TB Classic'!J8)=0,"",MAX('TA Classic'!J8,'TB Classic'!J8))</f>
        <v>49.681749999999994</v>
      </c>
      <c r="I10" s="2">
        <f>IF(MAX('TA Classic'!K8,'TB Classic'!K8)=0,"",MAX('TA Classic'!K8,'TB Classic'!K8))</f>
        <v>59.68</v>
      </c>
      <c r="J10" s="2">
        <f>IF(MAX('TA Classic'!L8,'TB Classic'!L8)=0,"",MAX('TA Classic'!L8,'TB Classic'!L8))</f>
        <v>67.510000000000005</v>
      </c>
      <c r="K10" s="2">
        <f>IF(MAX('TA Classic'!M8,'TB Classic'!M8)=0,"",MAX('TA Classic'!M8,'TB Classic'!M8))</f>
        <v>56.23</v>
      </c>
      <c r="L10" s="2">
        <f>IF(MAX('TA Classic'!N8,'TB Classic'!N8)=0,"",MAX('TA Classic'!N8,'TB Classic'!N8))</f>
        <v>52.15</v>
      </c>
      <c r="M10" s="2">
        <f>IF(MAX('TA Classic'!O8,'TB Classic'!O8)=0,"",MAX('TA Classic'!O8,'TB Classic'!O8))</f>
        <v>44.43</v>
      </c>
      <c r="N10" s="2">
        <f>IF(MAX('TA Classic'!P8,'TB Classic'!P8)=0,"",MAX('TA Classic'!P8,'TB Classic'!P8))</f>
        <v>30.16</v>
      </c>
      <c r="O10" s="2">
        <f>IF(MAX('TA Classic'!Q8,'TB Classic'!Q8)=0,"",MAX('TA Classic'!Q8,'TB Classic'!Q8))</f>
        <v>26.36</v>
      </c>
      <c r="P10" s="2">
        <f>IF(MAX('TA Classic'!R8,'TB Classic'!R8)=0,"",MAX('TA Classic'!R8,'TB Classic'!R8))</f>
        <v>23.41</v>
      </c>
      <c r="Q10" s="2">
        <f>IF(MAX('TA Classic'!S8,'TB Classic'!S8)=0,"",MAX('TA Classic'!S8,'TB Classic'!S8))</f>
        <v>21.09</v>
      </c>
      <c r="R10" s="2">
        <f>IF(MAX('TA Classic'!T8,'TB Classic'!T8)=0,"",MAX('TA Classic'!T8,'TB Classic'!T8))</f>
        <v>20.38</v>
      </c>
      <c r="V10" s="5"/>
    </row>
    <row r="11" spans="1:22" x14ac:dyDescent="0.3">
      <c r="A11" s="4">
        <v>5</v>
      </c>
      <c r="B11" s="3">
        <v>22</v>
      </c>
      <c r="C11" s="2">
        <f>IF(MAX('TA Classic'!E9,'TB Classic'!E9)=0,"",MAX('TA Classic'!E9,'TB Classic'!E9))</f>
        <v>26.934600000000003</v>
      </c>
      <c r="D11" s="2">
        <f>IF(MAX('TA Classic'!F9,'TB Classic'!F9)=0,"",MAX('TA Classic'!F9,'TB Classic'!F9))</f>
        <v>34.611899999999999</v>
      </c>
      <c r="E11" s="2">
        <f>IF(MAX('TA Classic'!G9,'TB Classic'!G9)=0,"",MAX('TA Classic'!G9,'TB Classic'!G9))</f>
        <v>37.6995</v>
      </c>
      <c r="F11" s="2">
        <f>IF(MAX('TA Classic'!H9,'TB Classic'!H9)=0,"",MAX('TA Classic'!H9,'TB Classic'!H9))</f>
        <v>41.069600000000001</v>
      </c>
      <c r="G11" s="2">
        <f>IF(MAX('TA Classic'!I9,'TB Classic'!I9)=0,"",MAX('TA Classic'!I9,'TB Classic'!I9))</f>
        <v>44.121000000000002</v>
      </c>
      <c r="H11" s="2">
        <f>IF(MAX('TA Classic'!J9,'TB Classic'!J9)=0,"",MAX('TA Classic'!J9,'TB Classic'!J9))</f>
        <v>50.532499999999992</v>
      </c>
      <c r="I11" s="2">
        <f>IF(MAX('TA Classic'!K9,'TB Classic'!K9)=0,"",MAX('TA Classic'!K9,'TB Classic'!K9))</f>
        <v>60.82</v>
      </c>
      <c r="J11" s="2">
        <f>IF(MAX('TA Classic'!L9,'TB Classic'!L9)=0,"",MAX('TA Classic'!L9,'TB Classic'!L9))</f>
        <v>68.819999999999993</v>
      </c>
      <c r="K11" s="2">
        <f>IF(MAX('TA Classic'!M9,'TB Classic'!M9)=0,"",MAX('TA Classic'!M9,'TB Classic'!M9))</f>
        <v>59.94</v>
      </c>
      <c r="L11" s="2">
        <f>IF(MAX('TA Classic'!N9,'TB Classic'!N9)=0,"",MAX('TA Classic'!N9,'TB Classic'!N9))</f>
        <v>55.99</v>
      </c>
      <c r="M11" s="2">
        <f>IF(MAX('TA Classic'!O9,'TB Classic'!O9)=0,"",MAX('TA Classic'!O9,'TB Classic'!O9))</f>
        <v>48.43</v>
      </c>
      <c r="N11" s="2">
        <f>IF(MAX('TA Classic'!P9,'TB Classic'!P9)=0,"",MAX('TA Classic'!P9,'TB Classic'!P9))</f>
        <v>32.33</v>
      </c>
      <c r="O11" s="2">
        <f>IF(MAX('TA Classic'!Q9,'TB Classic'!Q9)=0,"",MAX('TA Classic'!Q9,'TB Classic'!Q9))</f>
        <v>27.24</v>
      </c>
      <c r="P11" s="2">
        <f>IF(MAX('TA Classic'!R9,'TB Classic'!R9)=0,"",MAX('TA Classic'!R9,'TB Classic'!R9))</f>
        <v>25.04</v>
      </c>
      <c r="Q11" s="2">
        <f>IF(MAX('TA Classic'!S9,'TB Classic'!S9)=0,"",MAX('TA Classic'!S9,'TB Classic'!S9))</f>
        <v>22.83</v>
      </c>
      <c r="R11" s="2">
        <f>IF(MAX('TA Classic'!T9,'TB Classic'!T9)=0,"",MAX('TA Classic'!T9,'TB Classic'!T9))</f>
        <v>22.12</v>
      </c>
      <c r="V11" s="5"/>
    </row>
    <row r="12" spans="1:22" x14ac:dyDescent="0.3">
      <c r="A12" s="4">
        <v>6</v>
      </c>
      <c r="B12" s="3">
        <v>22</v>
      </c>
      <c r="C12" s="2">
        <f>IF(MAX('TA Classic'!E10,'TB Classic'!E10)=0,"",MAX('TA Classic'!E10,'TB Classic'!E10))</f>
        <v>23.0974</v>
      </c>
      <c r="D12" s="2">
        <f>IF(MAX('TA Classic'!F10,'TB Classic'!F10)=0,"",MAX('TA Classic'!F10,'TB Classic'!F10))</f>
        <v>30.882899999999996</v>
      </c>
      <c r="E12" s="2">
        <f>IF(MAX('TA Classic'!G10,'TB Classic'!G10)=0,"",MAX('TA Classic'!G10,'TB Classic'!G10))</f>
        <v>32.933250000000001</v>
      </c>
      <c r="F12" s="2">
        <f>IF(MAX('TA Classic'!H10,'TB Classic'!H10)=0,"",MAX('TA Classic'!H10,'TB Classic'!H10))</f>
        <v>35.869600000000005</v>
      </c>
      <c r="G12" s="2">
        <f>IF(MAX('TA Classic'!I10,'TB Classic'!I10)=0,"",MAX('TA Classic'!I10,'TB Classic'!I10))</f>
        <v>37.978500000000004</v>
      </c>
      <c r="H12" s="2">
        <f>IF(MAX('TA Classic'!J10,'TB Classic'!J10)=0,"",MAX('TA Classic'!J10,'TB Classic'!J10))</f>
        <v>42.947499999999998</v>
      </c>
      <c r="I12" s="2">
        <f>IF(MAX('TA Classic'!K10,'TB Classic'!K10)=0,"",MAX('TA Classic'!K10,'TB Classic'!K10))</f>
        <v>50.57</v>
      </c>
      <c r="J12" s="2">
        <f>IF(MAX('TA Classic'!L10,'TB Classic'!L10)=0,"",MAX('TA Classic'!L10,'TB Classic'!L10))</f>
        <v>56.45</v>
      </c>
      <c r="K12" s="2">
        <f>IF(MAX('TA Classic'!M10,'TB Classic'!M10)=0,"",MAX('TA Classic'!M10,'TB Classic'!M10))</f>
        <v>48.02</v>
      </c>
      <c r="L12" s="2">
        <f>IF(MAX('TA Classic'!N10,'TB Classic'!N10)=0,"",MAX('TA Classic'!N10,'TB Classic'!N10))</f>
        <v>43.33</v>
      </c>
      <c r="M12" s="2">
        <f>IF(MAX('TA Classic'!O10,'TB Classic'!O10)=0,"",MAX('TA Classic'!O10,'TB Classic'!O10))</f>
        <v>36.42</v>
      </c>
      <c r="N12" s="2">
        <f>IF(MAX('TA Classic'!P10,'TB Classic'!P10)=0,"",MAX('TA Classic'!P10,'TB Classic'!P10))</f>
        <v>27.89</v>
      </c>
      <c r="O12" s="2">
        <f>IF(MAX('TA Classic'!Q10,'TB Classic'!Q10)=0,"",MAX('TA Classic'!Q10,'TB Classic'!Q10))</f>
        <v>27.89</v>
      </c>
      <c r="P12" s="2">
        <f>IF(MAX('TA Classic'!R10,'TB Classic'!R10)=0,"",MAX('TA Classic'!R10,'TB Classic'!R10))</f>
        <v>23.14</v>
      </c>
      <c r="Q12" s="2">
        <f>IF(MAX('TA Classic'!S10,'TB Classic'!S10)=0,"",MAX('TA Classic'!S10,'TB Classic'!S10))</f>
        <v>20.29</v>
      </c>
      <c r="R12" s="2">
        <f>IF(MAX('TA Classic'!T10,'TB Classic'!T10)=0,"",MAX('TA Classic'!T10,'TB Classic'!T10))</f>
        <v>18.7</v>
      </c>
      <c r="V12" s="5"/>
    </row>
    <row r="13" spans="1:22" x14ac:dyDescent="0.3">
      <c r="A13" s="4">
        <v>7</v>
      </c>
      <c r="B13" s="3">
        <v>22</v>
      </c>
      <c r="C13" s="2">
        <f>IF(MAX('TA Classic'!E11,'TB Classic'!E11)=0,"",MAX('TA Classic'!E11,'TB Classic'!E11))</f>
        <v>16.546600000000002</v>
      </c>
      <c r="D13" s="2">
        <f>IF(MAX('TA Classic'!F11,'TB Classic'!F11)=0,"",MAX('TA Classic'!F11,'TB Classic'!F11))</f>
        <v>21.3796</v>
      </c>
      <c r="E13" s="2">
        <f>IF(MAX('TA Classic'!G11,'TB Classic'!G11)=0,"",MAX('TA Classic'!G11,'TB Classic'!G11))</f>
        <v>22.293749999999999</v>
      </c>
      <c r="F13" s="2">
        <f>IF(MAX('TA Classic'!H11,'TB Classic'!H11)=0,"",MAX('TA Classic'!H11,'TB Classic'!H11))</f>
        <v>23.961600000000001</v>
      </c>
      <c r="G13" s="2">
        <f>IF(MAX('TA Classic'!I11,'TB Classic'!I11)=0,"",MAX('TA Classic'!I11,'TB Classic'!I11))</f>
        <v>25.0215</v>
      </c>
      <c r="H13" s="2">
        <f>IF(MAX('TA Classic'!J11,'TB Classic'!J11)=0,"",MAX('TA Classic'!J11,'TB Classic'!J11))</f>
        <v>27.931249999999999</v>
      </c>
      <c r="I13" s="2">
        <f>IF(MAX('TA Classic'!K11,'TB Classic'!K11)=0,"",MAX('TA Classic'!K11,'TB Classic'!K11))</f>
        <v>32.85</v>
      </c>
      <c r="J13" s="2">
        <f>IF(MAX('TA Classic'!L11,'TB Classic'!L11)=0,"",MAX('TA Classic'!L11,'TB Classic'!L11))</f>
        <v>36.24</v>
      </c>
      <c r="K13" s="2">
        <f>IF(MAX('TA Classic'!M11,'TB Classic'!M11)=0,"",MAX('TA Classic'!M11,'TB Classic'!M11))</f>
        <v>30.1</v>
      </c>
      <c r="L13" s="2">
        <f>IF(MAX('TA Classic'!N11,'TB Classic'!N11)=0,"",MAX('TA Classic'!N11,'TB Classic'!N11))</f>
        <v>26.17</v>
      </c>
      <c r="M13" s="2">
        <f>IF(MAX('TA Classic'!O11,'TB Classic'!O11)=0,"",MAX('TA Classic'!O11,'TB Classic'!O11))</f>
        <v>21.16</v>
      </c>
      <c r="N13" s="2">
        <f>IF(MAX('TA Classic'!P11,'TB Classic'!P11)=0,"",MAX('TA Classic'!P11,'TB Classic'!P11))</f>
        <v>18.46</v>
      </c>
      <c r="O13" s="2">
        <f>IF(MAX('TA Classic'!Q11,'TB Classic'!Q11)=0,"",MAX('TA Classic'!Q11,'TB Classic'!Q11))</f>
        <v>18.46</v>
      </c>
      <c r="P13" s="2">
        <f>IF(MAX('TA Classic'!R11,'TB Classic'!R11)=0,"",MAX('TA Classic'!R11,'TB Classic'!R11))</f>
        <v>15.32</v>
      </c>
      <c r="Q13" s="2">
        <f>IF(MAX('TA Classic'!S11,'TB Classic'!S11)=0,"",MAX('TA Classic'!S11,'TB Classic'!S11))</f>
        <v>13.43</v>
      </c>
      <c r="R13" s="2">
        <f>IF(MAX('TA Classic'!T11,'TB Classic'!T11)=0,"",MAX('TA Classic'!T11,'TB Classic'!T11))</f>
        <v>12.36</v>
      </c>
      <c r="V13" s="5"/>
    </row>
    <row r="14" spans="1:22" x14ac:dyDescent="0.3">
      <c r="A14" s="4">
        <v>8</v>
      </c>
      <c r="B14" s="3">
        <v>22</v>
      </c>
      <c r="C14" s="2">
        <f>IF(MAX('TA Classic'!E12,'TB Classic'!E12)=0,"",MAX('TA Classic'!E12,'TB Classic'!E12))</f>
        <v>27.2</v>
      </c>
      <c r="D14" s="2">
        <f>IF(MAX('TA Classic'!F12,'TB Classic'!F12)=0,"",MAX('TA Classic'!F12,'TB Classic'!F12))</f>
        <v>30.56</v>
      </c>
      <c r="E14" s="2">
        <f>IF(MAX('TA Classic'!G12,'TB Classic'!G12)=0,"",MAX('TA Classic'!G12,'TB Classic'!G12))</f>
        <v>31.77</v>
      </c>
      <c r="F14" s="2">
        <f>IF(MAX('TA Classic'!H12,'TB Classic'!H12)=0,"",MAX('TA Classic'!H12,'TB Classic'!H12))</f>
        <v>33.113599999999998</v>
      </c>
      <c r="G14" s="2">
        <f>IF(MAX('TA Classic'!I12,'TB Classic'!I12)=0,"",MAX('TA Classic'!I12,'TB Classic'!I12))</f>
        <v>36.31</v>
      </c>
      <c r="H14" s="2">
        <f>IF(MAX('TA Classic'!J12,'TB Classic'!J12)=0,"",MAX('TA Classic'!J12,'TB Classic'!J12))</f>
        <v>39.616249999999994</v>
      </c>
      <c r="I14" s="2">
        <f>IF(MAX('TA Classic'!K12,'TB Classic'!K12)=0,"",MAX('TA Classic'!K12,'TB Classic'!K12))</f>
        <v>47.32</v>
      </c>
      <c r="J14" s="2">
        <f>IF(MAX('TA Classic'!L12,'TB Classic'!L12)=0,"",MAX('TA Classic'!L12,'TB Classic'!L12))</f>
        <v>52.62</v>
      </c>
      <c r="K14" s="2">
        <f>IF(MAX('TA Classic'!M12,'TB Classic'!M12)=0,"",MAX('TA Classic'!M12,'TB Classic'!M12))</f>
        <v>45.46</v>
      </c>
      <c r="L14" s="2">
        <f>IF(MAX('TA Classic'!N12,'TB Classic'!N12)=0,"",MAX('TA Classic'!N12,'TB Classic'!N12))</f>
        <v>40.71</v>
      </c>
      <c r="M14" s="2">
        <f>IF(MAX('TA Classic'!O12,'TB Classic'!O12)=0,"",MAX('TA Classic'!O12,'TB Classic'!O12))</f>
        <v>38.18</v>
      </c>
      <c r="N14" s="2">
        <f>IF(MAX('TA Classic'!P12,'TB Classic'!P12)=0,"",MAX('TA Classic'!P12,'TB Classic'!P12))</f>
        <v>35.369999999999997</v>
      </c>
      <c r="O14" s="2">
        <f>IF(MAX('TA Classic'!Q12,'TB Classic'!Q12)=0,"",MAX('TA Classic'!Q12,'TB Classic'!Q12))</f>
        <v>35.369999999999997</v>
      </c>
      <c r="P14" s="2">
        <f>IF(MAX('TA Classic'!R12,'TB Classic'!R12)=0,"",MAX('TA Classic'!R12,'TB Classic'!R12))</f>
        <v>29.34</v>
      </c>
      <c r="Q14" s="2">
        <f>IF(MAX('TA Classic'!S12,'TB Classic'!S12)=0,"",MAX('TA Classic'!S12,'TB Classic'!S12))</f>
        <v>25.73</v>
      </c>
      <c r="R14" s="2">
        <f>IF(MAX('TA Classic'!T12,'TB Classic'!T12)=0,"",MAX('TA Classic'!T12,'TB Classic'!T12))</f>
        <v>23.72</v>
      </c>
      <c r="V14" s="5"/>
    </row>
    <row r="15" spans="1:22" x14ac:dyDescent="0.3">
      <c r="A15" s="4">
        <v>9</v>
      </c>
      <c r="B15" s="3">
        <v>22</v>
      </c>
      <c r="C15" s="2">
        <f>IF(MAX('TA Classic'!E13,'TB Classic'!E13)=0,"",MAX('TA Classic'!E13,'TB Classic'!E13))</f>
        <v>24.93</v>
      </c>
      <c r="D15" s="2">
        <f>IF(MAX('TA Classic'!F13,'TB Classic'!F13)=0,"",MAX('TA Classic'!F13,'TB Classic'!F13))</f>
        <v>28.01</v>
      </c>
      <c r="E15" s="2">
        <f>IF(MAX('TA Classic'!G13,'TB Classic'!G13)=0,"",MAX('TA Classic'!G13,'TB Classic'!G13))</f>
        <v>29.550749999999997</v>
      </c>
      <c r="F15" s="2">
        <f>IF(MAX('TA Classic'!H13,'TB Classic'!H13)=0,"",MAX('TA Classic'!H13,'TB Classic'!H13))</f>
        <v>32.448</v>
      </c>
      <c r="G15" s="2">
        <f>IF(MAX('TA Classic'!I13,'TB Classic'!I13)=0,"",MAX('TA Classic'!I13,'TB Classic'!I13))</f>
        <v>34.755000000000003</v>
      </c>
      <c r="H15" s="2">
        <f>IF(MAX('TA Classic'!J13,'TB Classic'!J13)=0,"",MAX('TA Classic'!J13,'TB Classic'!J13))</f>
        <v>39.616249999999994</v>
      </c>
      <c r="I15" s="2">
        <f>IF(MAX('TA Classic'!K13,'TB Classic'!K13)=0,"",MAX('TA Classic'!K13,'TB Classic'!K13))</f>
        <v>47.4</v>
      </c>
      <c r="J15" s="2">
        <f>IF(MAX('TA Classic'!L13,'TB Classic'!L13)=0,"",MAX('TA Classic'!L13,'TB Classic'!L13))</f>
        <v>53.57</v>
      </c>
      <c r="K15" s="2">
        <f>IF(MAX('TA Classic'!M13,'TB Classic'!M13)=0,"",MAX('TA Classic'!M13,'TB Classic'!M13))</f>
        <v>45.2</v>
      </c>
      <c r="L15" s="2">
        <f>IF(MAX('TA Classic'!N13,'TB Classic'!N13)=0,"",MAX('TA Classic'!N13,'TB Classic'!N13))</f>
        <v>41.92</v>
      </c>
      <c r="M15" s="2">
        <f>IF(MAX('TA Classic'!O13,'TB Classic'!O13)=0,"",MAX('TA Classic'!O13,'TB Classic'!O13))</f>
        <v>35.18</v>
      </c>
      <c r="N15" s="2">
        <f>IF(MAX('TA Classic'!P13,'TB Classic'!P13)=0,"",MAX('TA Classic'!P13,'TB Classic'!P13))</f>
        <v>31.84</v>
      </c>
      <c r="O15" s="2">
        <f>IF(MAX('TA Classic'!Q13,'TB Classic'!Q13)=0,"",MAX('TA Classic'!Q13,'TB Classic'!Q13))</f>
        <v>31.84</v>
      </c>
      <c r="P15" s="2">
        <f>IF(MAX('TA Classic'!R13,'TB Classic'!R13)=0,"",MAX('TA Classic'!R13,'TB Classic'!R13))</f>
        <v>26.41</v>
      </c>
      <c r="Q15" s="2">
        <f>IF(MAX('TA Classic'!S13,'TB Classic'!S13)=0,"",MAX('TA Classic'!S13,'TB Classic'!S13))</f>
        <v>23.16</v>
      </c>
      <c r="R15" s="2">
        <f>IF(MAX('TA Classic'!T13,'TB Classic'!T13)=0,"",MAX('TA Classic'!T13,'TB Classic'!T13))</f>
        <v>21.35</v>
      </c>
      <c r="V15" s="5"/>
    </row>
    <row r="16" spans="1:22" x14ac:dyDescent="0.3">
      <c r="A16" s="4">
        <v>10</v>
      </c>
      <c r="B16" s="3">
        <v>22</v>
      </c>
      <c r="C16" s="2">
        <f>IF(MAX('TA Classic'!E14,'TB Classic'!E14)=0,"",MAX('TA Classic'!E14,'TB Classic'!E14))</f>
        <v>22.9</v>
      </c>
      <c r="D16" s="2">
        <f>IF(MAX('TA Classic'!F14,'TB Classic'!F14)=0,"",MAX('TA Classic'!F14,'TB Classic'!F14))</f>
        <v>26.701899999999995</v>
      </c>
      <c r="E16" s="2">
        <f>IF(MAX('TA Classic'!G14,'TB Classic'!G14)=0,"",MAX('TA Classic'!G14,'TB Classic'!G14))</f>
        <v>28.084999999999997</v>
      </c>
      <c r="F16" s="2">
        <f>IF(MAX('TA Classic'!H14,'TB Classic'!H14)=0,"",MAX('TA Classic'!H14,'TB Classic'!H14))</f>
        <v>30.732000000000003</v>
      </c>
      <c r="G16" s="2">
        <f>IF(MAX('TA Classic'!I14,'TB Classic'!I14)=0,"",MAX('TA Classic'!I14,'TB Classic'!I14))</f>
        <v>32.340000000000003</v>
      </c>
      <c r="H16" s="2">
        <f>IF(MAX('TA Classic'!J14,'TB Classic'!J14)=0,"",MAX('TA Classic'!J14,'TB Classic'!J14))</f>
        <v>36.448999999999998</v>
      </c>
      <c r="I16" s="2">
        <f>IF(MAX('TA Classic'!K14,'TB Classic'!K14)=0,"",MAX('TA Classic'!K14,'TB Classic'!K14))</f>
        <v>43.34</v>
      </c>
      <c r="J16" s="2">
        <f>IF(MAX('TA Classic'!L14,'TB Classic'!L14)=0,"",MAX('TA Classic'!L14,'TB Classic'!L14))</f>
        <v>47.82</v>
      </c>
      <c r="K16" s="2">
        <f>IF(MAX('TA Classic'!M14,'TB Classic'!M14)=0,"",MAX('TA Classic'!M14,'TB Classic'!M14))</f>
        <v>41.05</v>
      </c>
      <c r="L16" s="2">
        <f>IF(MAX('TA Classic'!N14,'TB Classic'!N14)=0,"",MAX('TA Classic'!N14,'TB Classic'!N14))</f>
        <v>36.020000000000003</v>
      </c>
      <c r="M16" s="2">
        <f>IF(MAX('TA Classic'!O14,'TB Classic'!O14)=0,"",MAX('TA Classic'!O14,'TB Classic'!O14))</f>
        <v>31.72</v>
      </c>
      <c r="N16" s="2">
        <f>IF(MAX('TA Classic'!P14,'TB Classic'!P14)=0,"",MAX('TA Classic'!P14,'TB Classic'!P14))</f>
        <v>29.38</v>
      </c>
      <c r="O16" s="2">
        <f>IF(MAX('TA Classic'!Q14,'TB Classic'!Q14)=0,"",MAX('TA Classic'!Q14,'TB Classic'!Q14))</f>
        <v>29.38</v>
      </c>
      <c r="P16" s="2">
        <f>IF(MAX('TA Classic'!R14,'TB Classic'!R14)=0,"",MAX('TA Classic'!R14,'TB Classic'!R14))</f>
        <v>24.37</v>
      </c>
      <c r="Q16" s="2">
        <f>IF(MAX('TA Classic'!S14,'TB Classic'!S14)=0,"",MAX('TA Classic'!S14,'TB Classic'!S14))</f>
        <v>21.36</v>
      </c>
      <c r="R16" s="2">
        <f>IF(MAX('TA Classic'!T14,'TB Classic'!T14)=0,"",MAX('TA Classic'!T14,'TB Classic'!T14))</f>
        <v>19.7</v>
      </c>
      <c r="V16" s="5"/>
    </row>
    <row r="17" spans="1:22" x14ac:dyDescent="0.3">
      <c r="A17" s="4">
        <v>11</v>
      </c>
      <c r="B17" s="3">
        <v>22</v>
      </c>
      <c r="C17" s="2">
        <f>IF(MAX('TA Classic'!E15,'TB Classic'!E15)=0,"",MAX('TA Classic'!E15,'TB Classic'!E15))</f>
        <v>20.76</v>
      </c>
      <c r="D17" s="2">
        <f>IF(MAX('TA Classic'!F15,'TB Classic'!F15)=0,"",MAX('TA Classic'!F15,'TB Classic'!F15))</f>
        <v>26.543699999999994</v>
      </c>
      <c r="E17" s="2">
        <f>IF(MAX('TA Classic'!G15,'TB Classic'!G15)=0,"",MAX('TA Classic'!G15,'TB Classic'!G15))</f>
        <v>27.86975</v>
      </c>
      <c r="F17" s="2">
        <f>IF(MAX('TA Classic'!H15,'TB Classic'!H15)=0,"",MAX('TA Classic'!H15,'TB Classic'!H15))</f>
        <v>30.139200000000002</v>
      </c>
      <c r="G17" s="2">
        <f>IF(MAX('TA Classic'!I15,'TB Classic'!I15)=0,"",MAX('TA Classic'!I15,'TB Classic'!I15))</f>
        <v>31.615500000000001</v>
      </c>
      <c r="H17" s="2">
        <f>IF(MAX('TA Classic'!J15,'TB Classic'!J15)=0,"",MAX('TA Classic'!J15,'TB Classic'!J15))</f>
        <v>35.444499999999998</v>
      </c>
      <c r="I17" s="2">
        <f>IF(MAX('TA Classic'!K15,'TB Classic'!K15)=0,"",MAX('TA Classic'!K15,'TB Classic'!K15))</f>
        <v>41.47</v>
      </c>
      <c r="J17" s="2">
        <f>IF(MAX('TA Classic'!L15,'TB Classic'!L15)=0,"",MAX('TA Classic'!L15,'TB Classic'!L15))</f>
        <v>45.82</v>
      </c>
      <c r="K17" s="2">
        <f>IF(MAX('TA Classic'!M15,'TB Classic'!M15)=0,"",MAX('TA Classic'!M15,'TB Classic'!M15))</f>
        <v>38.75</v>
      </c>
      <c r="L17" s="2">
        <f>IF(MAX('TA Classic'!N15,'TB Classic'!N15)=0,"",MAX('TA Classic'!N15,'TB Classic'!N15))</f>
        <v>33.86</v>
      </c>
      <c r="M17" s="2">
        <f>IF(MAX('TA Classic'!O15,'TB Classic'!O15)=0,"",MAX('TA Classic'!O15,'TB Classic'!O15))</f>
        <v>28.48</v>
      </c>
      <c r="N17" s="2">
        <f>IF(MAX('TA Classic'!P15,'TB Classic'!P15)=0,"",MAX('TA Classic'!P15,'TB Classic'!P15))</f>
        <v>26.4</v>
      </c>
      <c r="O17" s="2">
        <f>IF(MAX('TA Classic'!Q15,'TB Classic'!Q15)=0,"",MAX('TA Classic'!Q15,'TB Classic'!Q15))</f>
        <v>26.4</v>
      </c>
      <c r="P17" s="2">
        <f>IF(MAX('TA Classic'!R15,'TB Classic'!R15)=0,"",MAX('TA Classic'!R15,'TB Classic'!R15))</f>
        <v>21.9</v>
      </c>
      <c r="Q17" s="2">
        <f>IF(MAX('TA Classic'!S15,'TB Classic'!S15)=0,"",MAX('TA Classic'!S15,'TB Classic'!S15))</f>
        <v>19.190000000000001</v>
      </c>
      <c r="R17" s="2">
        <f>IF(MAX('TA Classic'!T15,'TB Classic'!T15)=0,"",MAX('TA Classic'!T15,'TB Classic'!T15))</f>
        <v>17.690000000000001</v>
      </c>
      <c r="V17" s="5"/>
    </row>
    <row r="18" spans="1:22" x14ac:dyDescent="0.3">
      <c r="A18" s="4">
        <v>12</v>
      </c>
      <c r="B18" s="3">
        <v>22</v>
      </c>
      <c r="C18" s="2">
        <f>IF(MAX('TA Classic'!E16,'TB Classic'!E16)=0,"",MAX('TA Classic'!E16,'TB Classic'!E16))</f>
        <v>22.8324</v>
      </c>
      <c r="D18" s="2">
        <f>IF(MAX('TA Classic'!F16,'TB Classic'!F16)=0,"",MAX('TA Classic'!F16,'TB Classic'!F16))</f>
        <v>29.899799999999999</v>
      </c>
      <c r="E18" s="2">
        <f>IF(MAX('TA Classic'!G16,'TB Classic'!G16)=0,"",MAX('TA Classic'!G16,'TB Classic'!G16))</f>
        <v>32.707749999999997</v>
      </c>
      <c r="F18" s="2">
        <f>IF(MAX('TA Classic'!H16,'TB Classic'!H16)=0,"",MAX('TA Classic'!H16,'TB Classic'!H16))</f>
        <v>35.7864</v>
      </c>
      <c r="G18" s="2">
        <f>IF(MAX('TA Classic'!I16,'TB Classic'!I16)=0,"",MAX('TA Classic'!I16,'TB Classic'!I16))</f>
        <v>38.566499999999998</v>
      </c>
      <c r="H18" s="2">
        <f>IF(MAX('TA Classic'!J16,'TB Classic'!J16)=0,"",MAX('TA Classic'!J16,'TB Classic'!J16))</f>
        <v>44.259499999999996</v>
      </c>
      <c r="I18" s="2">
        <f>IF(MAX('TA Classic'!K16,'TB Classic'!K16)=0,"",MAX('TA Classic'!K16,'TB Classic'!K16))</f>
        <v>53.5</v>
      </c>
      <c r="J18" s="2">
        <f>IF(MAX('TA Classic'!L16,'TB Classic'!L16)=0,"",MAX('TA Classic'!L16,'TB Classic'!L16))</f>
        <v>60.8</v>
      </c>
      <c r="K18" s="2">
        <f>IF(MAX('TA Classic'!M16,'TB Classic'!M16)=0,"",MAX('TA Classic'!M16,'TB Classic'!M16))</f>
        <v>50.67</v>
      </c>
      <c r="L18" s="2">
        <f>IF(MAX('TA Classic'!N16,'TB Classic'!N16)=0,"",MAX('TA Classic'!N16,'TB Classic'!N16))</f>
        <v>47.55</v>
      </c>
      <c r="M18" s="2">
        <f>IF(MAX('TA Classic'!O16,'TB Classic'!O16)=0,"",MAX('TA Classic'!O16,'TB Classic'!O16))</f>
        <v>40.9</v>
      </c>
      <c r="N18" s="2">
        <f>IF(MAX('TA Classic'!P16,'TB Classic'!P16)=0,"",MAX('TA Classic'!P16,'TB Classic'!P16))</f>
        <v>27.44</v>
      </c>
      <c r="O18" s="2">
        <f>IF(MAX('TA Classic'!Q16,'TB Classic'!Q16)=0,"",MAX('TA Classic'!Q16,'TB Classic'!Q16))</f>
        <v>26.04</v>
      </c>
      <c r="P18" s="2">
        <f>IF(MAX('TA Classic'!R16,'TB Classic'!R16)=0,"",MAX('TA Classic'!R16,'TB Classic'!R16))</f>
        <v>21.61</v>
      </c>
      <c r="Q18" s="2">
        <f>IF(MAX('TA Classic'!S16,'TB Classic'!S16)=0,"",MAX('TA Classic'!S16,'TB Classic'!S16))</f>
        <v>19.510000000000002</v>
      </c>
      <c r="R18" s="2">
        <f>IF(MAX('TA Classic'!T16,'TB Classic'!T16)=0,"",MAX('TA Classic'!T16,'TB Classic'!T16))</f>
        <v>18.96</v>
      </c>
      <c r="V18" s="5"/>
    </row>
    <row r="19" spans="1:22" x14ac:dyDescent="0.3">
      <c r="A19" s="4">
        <v>13</v>
      </c>
      <c r="B19" s="3">
        <v>22</v>
      </c>
      <c r="C19" s="2">
        <f>IF(MAX('TA Classic'!E17,'TB Classic'!E17)=0,"",MAX('TA Classic'!E17,'TB Classic'!E17))</f>
        <v>20.585200000000004</v>
      </c>
      <c r="D19" s="2">
        <f>IF(MAX('TA Classic'!F17,'TB Classic'!F17)=0,"",MAX('TA Classic'!F17,'TB Classic'!F17))</f>
        <v>27.391199999999994</v>
      </c>
      <c r="E19" s="2">
        <f>IF(MAX('TA Classic'!G17,'TB Classic'!G17)=0,"",MAX('TA Classic'!G17,'TB Classic'!G17))</f>
        <v>28.822999999999997</v>
      </c>
      <c r="F19" s="2">
        <f>IF(MAX('TA Classic'!H17,'TB Classic'!H17)=0,"",MAX('TA Classic'!H17,'TB Classic'!H17))</f>
        <v>31.252000000000002</v>
      </c>
      <c r="G19" s="2">
        <f>IF(MAX('TA Classic'!I17,'TB Classic'!I17)=0,"",MAX('TA Classic'!I17,'TB Classic'!I17))</f>
        <v>32.854500000000002</v>
      </c>
      <c r="H19" s="2">
        <f>IF(MAX('TA Classic'!J17,'TB Classic'!J17)=0,"",MAX('TA Classic'!J17,'TB Classic'!J17))</f>
        <v>36.992249999999999</v>
      </c>
      <c r="I19" s="2">
        <f>IF(MAX('TA Classic'!K17,'TB Classic'!K17)=0,"",MAX('TA Classic'!K17,'TB Classic'!K17))</f>
        <v>43.25</v>
      </c>
      <c r="J19" s="2">
        <f>IF(MAX('TA Classic'!L17,'TB Classic'!L17)=0,"",MAX('TA Classic'!L17,'TB Classic'!L17))</f>
        <v>47.91</v>
      </c>
      <c r="K19" s="2">
        <f>IF(MAX('TA Classic'!M17,'TB Classic'!M17)=0,"",MAX('TA Classic'!M17,'TB Classic'!M17))</f>
        <v>40.869999999999997</v>
      </c>
      <c r="L19" s="2">
        <f>IF(MAX('TA Classic'!N17,'TB Classic'!N17)=0,"",MAX('TA Classic'!N17,'TB Classic'!N17))</f>
        <v>36.020000000000003</v>
      </c>
      <c r="M19" s="2">
        <f>IF(MAX('TA Classic'!O17,'TB Classic'!O17)=0,"",MAX('TA Classic'!O17,'TB Classic'!O17))</f>
        <v>29.94</v>
      </c>
      <c r="N19" s="2">
        <f>IF(MAX('TA Classic'!P17,'TB Classic'!P17)=0,"",MAX('TA Classic'!P17,'TB Classic'!P17))</f>
        <v>22.92</v>
      </c>
      <c r="O19" s="2">
        <f>IF(MAX('TA Classic'!Q17,'TB Classic'!Q17)=0,"",MAX('TA Classic'!Q17,'TB Classic'!Q17))</f>
        <v>22.92</v>
      </c>
      <c r="P19" s="2">
        <f>IF(MAX('TA Classic'!R17,'TB Classic'!R17)=0,"",MAX('TA Classic'!R17,'TB Classic'!R17))</f>
        <v>19.010000000000002</v>
      </c>
      <c r="Q19" s="2">
        <f>IF(MAX('TA Classic'!S17,'TB Classic'!S17)=0,"",MAX('TA Classic'!S17,'TB Classic'!S17))</f>
        <v>16.649999999999999</v>
      </c>
      <c r="R19" s="2">
        <f>IF(MAX('TA Classic'!T17,'TB Classic'!T17)=0,"",MAX('TA Classic'!T17,'TB Classic'!T17))</f>
        <v>15.36</v>
      </c>
      <c r="V19" s="5"/>
    </row>
    <row r="20" spans="1:22" x14ac:dyDescent="0.3">
      <c r="A20" s="4">
        <v>14</v>
      </c>
      <c r="B20" s="3">
        <v>22</v>
      </c>
      <c r="C20" s="2">
        <f>IF(MAX('TA Classic'!E18,'TB Classic'!E18)=0,"",MAX('TA Classic'!E18,'TB Classic'!E18))</f>
        <v>29.66</v>
      </c>
      <c r="D20" s="2">
        <f>IF(MAX('TA Classic'!F18,'TB Classic'!F18)=0,"",MAX('TA Classic'!F18,'TB Classic'!F18))</f>
        <v>33.33</v>
      </c>
      <c r="E20" s="2">
        <f>IF(MAX('TA Classic'!G18,'TB Classic'!G18)=0,"",MAX('TA Classic'!G18,'TB Classic'!G18))</f>
        <v>34.659999999999997</v>
      </c>
      <c r="F20" s="2">
        <f>IF(MAX('TA Classic'!H18,'TB Classic'!H18)=0,"",MAX('TA Classic'!H18,'TB Classic'!H18))</f>
        <v>35.97</v>
      </c>
      <c r="G20" s="2">
        <f>IF(MAX('TA Classic'!I18,'TB Classic'!I18)=0,"",MAX('TA Classic'!I18,'TB Classic'!I18))</f>
        <v>39.81</v>
      </c>
      <c r="H20" s="2">
        <f>IF(MAX('TA Classic'!J18,'TB Classic'!J18)=0,"",MAX('TA Classic'!J18,'TB Classic'!J18))</f>
        <v>41.24</v>
      </c>
      <c r="I20" s="2">
        <f>IF(MAX('TA Classic'!K18,'TB Classic'!K18)=0,"",MAX('TA Classic'!K18,'TB Classic'!K18))</f>
        <v>46.26</v>
      </c>
      <c r="J20" s="2">
        <f>IF(MAX('TA Classic'!L18,'TB Classic'!L18)=0,"",MAX('TA Classic'!L18,'TB Classic'!L18))</f>
        <v>51.57</v>
      </c>
      <c r="K20" s="2">
        <f>IF(MAX('TA Classic'!M18,'TB Classic'!M18)=0,"",MAX('TA Classic'!M18,'TB Classic'!M18))</f>
        <v>46.52</v>
      </c>
      <c r="L20" s="2">
        <f>IF(MAX('TA Classic'!N18,'TB Classic'!N18)=0,"",MAX('TA Classic'!N18,'TB Classic'!N18))</f>
        <v>41.92</v>
      </c>
      <c r="M20" s="2">
        <f>IF(MAX('TA Classic'!O18,'TB Classic'!O18)=0,"",MAX('TA Classic'!O18,'TB Classic'!O18))</f>
        <v>41.9</v>
      </c>
      <c r="N20" s="2">
        <f>IF(MAX('TA Classic'!P18,'TB Classic'!P18)=0,"",MAX('TA Classic'!P18,'TB Classic'!P18))</f>
        <v>38.799999999999997</v>
      </c>
      <c r="O20" s="2">
        <f>IF(MAX('TA Classic'!Q18,'TB Classic'!Q18)=0,"",MAX('TA Classic'!Q18,'TB Classic'!Q18))</f>
        <v>38.799999999999997</v>
      </c>
      <c r="P20" s="2">
        <f>IF(MAX('TA Classic'!R18,'TB Classic'!R18)=0,"",MAX('TA Classic'!R18,'TB Classic'!R18))</f>
        <v>32.19</v>
      </c>
      <c r="Q20" s="2">
        <f>IF(MAX('TA Classic'!S18,'TB Classic'!S18)=0,"",MAX('TA Classic'!S18,'TB Classic'!S18))</f>
        <v>28.22</v>
      </c>
      <c r="R20" s="2">
        <f>IF(MAX('TA Classic'!T18,'TB Classic'!T18)=0,"",MAX('TA Classic'!T18,'TB Classic'!T18))</f>
        <v>26.02</v>
      </c>
      <c r="V20" s="5"/>
    </row>
    <row r="21" spans="1:22" x14ac:dyDescent="0.3">
      <c r="A21" s="4">
        <v>15</v>
      </c>
      <c r="B21" s="3">
        <v>22</v>
      </c>
      <c r="C21" s="2">
        <f>IF(MAX('TA Classic'!E19,'TB Classic'!E19)=0,"",MAX('TA Classic'!E19,'TB Classic'!E19))</f>
        <v>20.16</v>
      </c>
      <c r="D21" s="2">
        <f>IF(MAX('TA Classic'!F19,'TB Classic'!F19)=0,"",MAX('TA Classic'!F19,'TB Classic'!F19))</f>
        <v>25.176399999999997</v>
      </c>
      <c r="E21" s="2">
        <f>IF(MAX('TA Classic'!G19,'TB Classic'!G19)=0,"",MAX('TA Classic'!G19,'TB Classic'!G19))</f>
        <v>26.475749999999994</v>
      </c>
      <c r="F21" s="2">
        <f>IF(MAX('TA Classic'!H19,'TB Classic'!H19)=0,"",MAX('TA Classic'!H19,'TB Classic'!H19))</f>
        <v>28.943200000000001</v>
      </c>
      <c r="G21" s="2">
        <f>IF(MAX('TA Classic'!I19,'TB Classic'!I19)=0,"",MAX('TA Classic'!I19,'TB Classic'!I19))</f>
        <v>30.439499999999999</v>
      </c>
      <c r="H21" s="2">
        <f>IF(MAX('TA Classic'!J19,'TB Classic'!J19)=0,"",MAX('TA Classic'!J19,'TB Classic'!J19))</f>
        <v>34.204249999999995</v>
      </c>
      <c r="I21" s="2">
        <f>IF(MAX('TA Classic'!K19,'TB Classic'!K19)=0,"",MAX('TA Classic'!K19,'TB Classic'!K19))</f>
        <v>39.35</v>
      </c>
      <c r="J21" s="2">
        <f>IF(MAX('TA Classic'!L19,'TB Classic'!L19)=0,"",MAX('TA Classic'!L19,'TB Classic'!L19))</f>
        <v>43.47</v>
      </c>
      <c r="K21" s="2">
        <f>IF(MAX('TA Classic'!M19,'TB Classic'!M19)=0,"",MAX('TA Classic'!M19,'TB Classic'!M19))</f>
        <v>38.4</v>
      </c>
      <c r="L21" s="2">
        <f>IF(MAX('TA Classic'!N19,'TB Classic'!N19)=0,"",MAX('TA Classic'!N19,'TB Classic'!N19))</f>
        <v>33.76</v>
      </c>
      <c r="M21" s="2">
        <f>IF(MAX('TA Classic'!O19,'TB Classic'!O19)=0,"",MAX('TA Classic'!O19,'TB Classic'!O19))</f>
        <v>28.12</v>
      </c>
      <c r="N21" s="2">
        <f>IF(MAX('TA Classic'!P19,'TB Classic'!P19)=0,"",MAX('TA Classic'!P19,'TB Classic'!P19))</f>
        <v>25.56</v>
      </c>
      <c r="O21" s="2">
        <f>IF(MAX('TA Classic'!Q19,'TB Classic'!Q19)=0,"",MAX('TA Classic'!Q19,'TB Classic'!Q19))</f>
        <v>25.56</v>
      </c>
      <c r="P21" s="2">
        <f>IF(MAX('TA Classic'!R19,'TB Classic'!R19)=0,"",MAX('TA Classic'!R19,'TB Classic'!R19))</f>
        <v>21.21</v>
      </c>
      <c r="Q21" s="2">
        <f>IF(MAX('TA Classic'!S19,'TB Classic'!S19)=0,"",MAX('TA Classic'!S19,'TB Classic'!S19))</f>
        <v>18.59</v>
      </c>
      <c r="R21" s="2">
        <f>IF(MAX('TA Classic'!T19,'TB Classic'!T19)=0,"",MAX('TA Classic'!T19,'TB Classic'!T19))</f>
        <v>17.14</v>
      </c>
      <c r="V21" s="5"/>
    </row>
    <row r="22" spans="1:22" x14ac:dyDescent="0.3">
      <c r="A22" s="4">
        <v>16</v>
      </c>
      <c r="B22" s="3">
        <v>22</v>
      </c>
      <c r="C22" s="2">
        <f>IF(MAX('TA Classic'!E20,'TB Classic'!E20)=0,"",MAX('TA Classic'!E20,'TB Classic'!E20))</f>
        <v>27</v>
      </c>
      <c r="D22" s="2">
        <f>IF(MAX('TA Classic'!F20,'TB Classic'!F20)=0,"",MAX('TA Classic'!F20,'TB Classic'!F20))</f>
        <v>30.33</v>
      </c>
      <c r="E22" s="2">
        <f>IF(MAX('TA Classic'!G20,'TB Classic'!G20)=0,"",MAX('TA Classic'!G20,'TB Classic'!G20))</f>
        <v>31.55</v>
      </c>
      <c r="F22" s="2">
        <f>IF(MAX('TA Classic'!H20,'TB Classic'!H20)=0,"",MAX('TA Classic'!H20,'TB Classic'!H20))</f>
        <v>32.76</v>
      </c>
      <c r="G22" s="2">
        <f>IF(MAX('TA Classic'!I20,'TB Classic'!I20)=0,"",MAX('TA Classic'!I20,'TB Classic'!I20))</f>
        <v>36.04</v>
      </c>
      <c r="H22" s="2">
        <f>IF(MAX('TA Classic'!J20,'TB Classic'!J20)=0,"",MAX('TA Classic'!J20,'TB Classic'!J20))</f>
        <v>39.236999999999995</v>
      </c>
      <c r="I22" s="2">
        <f>IF(MAX('TA Classic'!K20,'TB Classic'!K20)=0,"",MAX('TA Classic'!K20,'TB Classic'!K20))</f>
        <v>46.99</v>
      </c>
      <c r="J22" s="2">
        <f>IF(MAX('TA Classic'!L20,'TB Classic'!L20)=0,"",MAX('TA Classic'!L20,'TB Classic'!L20))</f>
        <v>52.35</v>
      </c>
      <c r="K22" s="2">
        <f>IF(MAX('TA Classic'!M20,'TB Classic'!M20)=0,"",MAX('TA Classic'!M20,'TB Classic'!M20))</f>
        <v>44.4</v>
      </c>
      <c r="L22" s="2">
        <f>IF(MAX('TA Classic'!N20,'TB Classic'!N20)=0,"",MAX('TA Classic'!N20,'TB Classic'!N20))</f>
        <v>39.67</v>
      </c>
      <c r="M22" s="2">
        <f>IF(MAX('TA Classic'!O20,'TB Classic'!O20)=0,"",MAX('TA Classic'!O20,'TB Classic'!O20))</f>
        <v>37.89</v>
      </c>
      <c r="N22" s="2">
        <f>IF(MAX('TA Classic'!P20,'TB Classic'!P20)=0,"",MAX('TA Classic'!P20,'TB Classic'!P20))</f>
        <v>35.08</v>
      </c>
      <c r="O22" s="2">
        <f>IF(MAX('TA Classic'!Q20,'TB Classic'!Q20)=0,"",MAX('TA Classic'!Q20,'TB Classic'!Q20))</f>
        <v>35.08</v>
      </c>
      <c r="P22" s="2">
        <f>IF(MAX('TA Classic'!R20,'TB Classic'!R20)=0,"",MAX('TA Classic'!R20,'TB Classic'!R20))</f>
        <v>29.11</v>
      </c>
      <c r="Q22" s="2">
        <f>IF(MAX('TA Classic'!S20,'TB Classic'!S20)=0,"",MAX('TA Classic'!S20,'TB Classic'!S20))</f>
        <v>25.53</v>
      </c>
      <c r="R22" s="2">
        <f>IF(MAX('TA Classic'!T20,'TB Classic'!T20)=0,"",MAX('TA Classic'!T20,'TB Classic'!T20))</f>
        <v>23.53</v>
      </c>
      <c r="V22" s="5"/>
    </row>
    <row r="23" spans="1:22" x14ac:dyDescent="0.3">
      <c r="A23" s="4">
        <v>17</v>
      </c>
      <c r="B23" s="3">
        <v>22</v>
      </c>
      <c r="C23" s="2">
        <f>IF(MAX('TA Classic'!E21,'TB Classic'!E21)=0,"",MAX('TA Classic'!E21,'TB Classic'!E21))</f>
        <v>27.17</v>
      </c>
      <c r="D23" s="2">
        <f>IF(MAX('TA Classic'!F21,'TB Classic'!F21)=0,"",MAX('TA Classic'!F21,'TB Classic'!F21))</f>
        <v>30.53</v>
      </c>
      <c r="E23" s="2">
        <f>IF(MAX('TA Classic'!G21,'TB Classic'!G21)=0,"",MAX('TA Classic'!G21,'TB Classic'!G21))</f>
        <v>31.75</v>
      </c>
      <c r="F23" s="2">
        <f>IF(MAX('TA Classic'!H21,'TB Classic'!H21)=0,"",MAX('TA Classic'!H21,'TB Classic'!H21))</f>
        <v>32.96</v>
      </c>
      <c r="G23" s="2">
        <f>IF(MAX('TA Classic'!I21,'TB Classic'!I21)=0,"",MAX('TA Classic'!I21,'TB Classic'!I21))</f>
        <v>36.270000000000003</v>
      </c>
      <c r="H23" s="2">
        <f>IF(MAX('TA Classic'!J21,'TB Classic'!J21)=0,"",MAX('TA Classic'!J21,'TB Classic'!J21))</f>
        <v>39.236999999999995</v>
      </c>
      <c r="I23" s="2">
        <f>IF(MAX('TA Classic'!K21,'TB Classic'!K21)=0,"",MAX('TA Classic'!K21,'TB Classic'!K21))</f>
        <v>46.99</v>
      </c>
      <c r="J23" s="2">
        <f>IF(MAX('TA Classic'!L21,'TB Classic'!L21)=0,"",MAX('TA Classic'!L21,'TB Classic'!L21))</f>
        <v>52.35</v>
      </c>
      <c r="K23" s="2">
        <f>IF(MAX('TA Classic'!M21,'TB Classic'!M21)=0,"",MAX('TA Classic'!M21,'TB Classic'!M21))</f>
        <v>44.4</v>
      </c>
      <c r="L23" s="2">
        <f>IF(MAX('TA Classic'!N21,'TB Classic'!N21)=0,"",MAX('TA Classic'!N21,'TB Classic'!N21))</f>
        <v>39.67</v>
      </c>
      <c r="M23" s="2">
        <f>IF(MAX('TA Classic'!O21,'TB Classic'!O21)=0,"",MAX('TA Classic'!O21,'TB Classic'!O21))</f>
        <v>38.14</v>
      </c>
      <c r="N23" s="2">
        <f>IF(MAX('TA Classic'!P21,'TB Classic'!P21)=0,"",MAX('TA Classic'!P21,'TB Classic'!P21))</f>
        <v>35.32</v>
      </c>
      <c r="O23" s="2">
        <f>IF(MAX('TA Classic'!Q21,'TB Classic'!Q21)=0,"",MAX('TA Classic'!Q21,'TB Classic'!Q21))</f>
        <v>35.32</v>
      </c>
      <c r="P23" s="2">
        <f>IF(MAX('TA Classic'!R21,'TB Classic'!R21)=0,"",MAX('TA Classic'!R21,'TB Classic'!R21))</f>
        <v>29.32</v>
      </c>
      <c r="Q23" s="2">
        <f>IF(MAX('TA Classic'!S21,'TB Classic'!S21)=0,"",MAX('TA Classic'!S21,'TB Classic'!S21))</f>
        <v>25.69</v>
      </c>
      <c r="R23" s="2">
        <f>IF(MAX('TA Classic'!T21,'TB Classic'!T21)=0,"",MAX('TA Classic'!T21,'TB Classic'!T21))</f>
        <v>23.7</v>
      </c>
      <c r="V23" s="5"/>
    </row>
    <row r="24" spans="1:22" x14ac:dyDescent="0.3">
      <c r="A24" s="4">
        <v>18</v>
      </c>
      <c r="B24" s="3">
        <v>22</v>
      </c>
      <c r="C24" s="2">
        <f>IF(MAX('TA Classic'!E22,'TB Classic'!E22)=0,"",MAX('TA Classic'!E22,'TB Classic'!E22))</f>
        <v>22.97</v>
      </c>
      <c r="D24" s="2">
        <f>IF(MAX('TA Classic'!F22,'TB Classic'!F22)=0,"",MAX('TA Classic'!F22,'TB Classic'!F22))</f>
        <v>26.622799999999994</v>
      </c>
      <c r="E24" s="2">
        <f>IF(MAX('TA Classic'!G22,'TB Classic'!G22)=0,"",MAX('TA Classic'!G22,'TB Classic'!G22))</f>
        <v>28.084999999999997</v>
      </c>
      <c r="F24" s="2">
        <f>IF(MAX('TA Classic'!H22,'TB Classic'!H22)=0,"",MAX('TA Classic'!H22,'TB Classic'!H22))</f>
        <v>30.659200000000002</v>
      </c>
      <c r="G24" s="2">
        <f>IF(MAX('TA Classic'!I22,'TB Classic'!I22)=0,"",MAX('TA Classic'!I22,'TB Classic'!I22))</f>
        <v>32.266500000000001</v>
      </c>
      <c r="H24" s="2">
        <f>IF(MAX('TA Classic'!J22,'TB Classic'!J22)=0,"",MAX('TA Classic'!J22,'TB Classic'!J22))</f>
        <v>36.295249999999996</v>
      </c>
      <c r="I24" s="2">
        <f>IF(MAX('TA Classic'!K22,'TB Classic'!K22)=0,"",MAX('TA Classic'!K22,'TB Classic'!K22))</f>
        <v>41.95</v>
      </c>
      <c r="J24" s="2">
        <f>IF(MAX('TA Classic'!L22,'TB Classic'!L22)=0,"",MAX('TA Classic'!L22,'TB Classic'!L22))</f>
        <v>46.34</v>
      </c>
      <c r="K24" s="2">
        <f>IF(MAX('TA Classic'!M22,'TB Classic'!M22)=0,"",MAX('TA Classic'!M22,'TB Classic'!M22))</f>
        <v>40.869999999999997</v>
      </c>
      <c r="L24" s="2">
        <f>IF(MAX('TA Classic'!N22,'TB Classic'!N22)=0,"",MAX('TA Classic'!N22,'TB Classic'!N22))</f>
        <v>35.92</v>
      </c>
      <c r="M24" s="2">
        <f>IF(MAX('TA Classic'!O22,'TB Classic'!O22)=0,"",MAX('TA Classic'!O22,'TB Classic'!O22))</f>
        <v>31.84</v>
      </c>
      <c r="N24" s="2">
        <f>IF(MAX('TA Classic'!P22,'TB Classic'!P22)=0,"",MAX('TA Classic'!P22,'TB Classic'!P22))</f>
        <v>29.49</v>
      </c>
      <c r="O24" s="2">
        <f>IF(MAX('TA Classic'!Q22,'TB Classic'!Q22)=0,"",MAX('TA Classic'!Q22,'TB Classic'!Q22))</f>
        <v>29.49</v>
      </c>
      <c r="P24" s="2">
        <f>IF(MAX('TA Classic'!R22,'TB Classic'!R22)=0,"",MAX('TA Classic'!R22,'TB Classic'!R22))</f>
        <v>24.45</v>
      </c>
      <c r="Q24" s="2">
        <f>IF(MAX('TA Classic'!S22,'TB Classic'!S22)=0,"",MAX('TA Classic'!S22,'TB Classic'!S22))</f>
        <v>21.45</v>
      </c>
      <c r="R24" s="2">
        <f>IF(MAX('TA Classic'!T22,'TB Classic'!T22)=0,"",MAX('TA Classic'!T22,'TB Classic'!T22))</f>
        <v>19.760000000000002</v>
      </c>
      <c r="V24" s="5"/>
    </row>
    <row r="25" spans="1:22" x14ac:dyDescent="0.3">
      <c r="A25" s="4">
        <v>19</v>
      </c>
      <c r="B25" s="3">
        <v>22</v>
      </c>
      <c r="C25" s="2">
        <f>IF(MAX('TA Classic'!E23,'TB Classic'!E23)=0,"",MAX('TA Classic'!E23,'TB Classic'!E23))</f>
        <v>23.18</v>
      </c>
      <c r="D25" s="2">
        <f>IF(MAX('TA Classic'!F23,'TB Classic'!F23)=0,"",MAX('TA Classic'!F23,'TB Classic'!F23))</f>
        <v>28.758499999999998</v>
      </c>
      <c r="E25" s="2">
        <f>IF(MAX('TA Classic'!G23,'TB Classic'!G23)=0,"",MAX('TA Classic'!G23,'TB Classic'!G23))</f>
        <v>30.729499999999998</v>
      </c>
      <c r="F25" s="2">
        <f>IF(MAX('TA Classic'!H23,'TB Classic'!H23)=0,"",MAX('TA Classic'!H23,'TB Classic'!H23))</f>
        <v>33.488000000000007</v>
      </c>
      <c r="G25" s="2">
        <f>IF(MAX('TA Classic'!I23,'TB Classic'!I23)=0,"",MAX('TA Classic'!I23,'TB Classic'!I23))</f>
        <v>35.637</v>
      </c>
      <c r="H25" s="2">
        <f>IF(MAX('TA Classic'!J23,'TB Classic'!J23)=0,"",MAX('TA Classic'!J23,'TB Classic'!J23))</f>
        <v>40.313249999999996</v>
      </c>
      <c r="I25" s="2">
        <f>IF(MAX('TA Classic'!K23,'TB Classic'!K23)=0,"",MAX('TA Classic'!K23,'TB Classic'!K23))</f>
        <v>48.38</v>
      </c>
      <c r="J25" s="2">
        <f>IF(MAX('TA Classic'!L23,'TB Classic'!L23)=0,"",MAX('TA Classic'!L23,'TB Classic'!L23))</f>
        <v>53.92</v>
      </c>
      <c r="K25" s="2">
        <f>IF(MAX('TA Classic'!M23,'TB Classic'!M23)=0,"",MAX('TA Classic'!M23,'TB Classic'!M23))</f>
        <v>45.81</v>
      </c>
      <c r="L25" s="2">
        <f>IF(MAX('TA Classic'!N23,'TB Classic'!N23)=0,"",MAX('TA Classic'!N23,'TB Classic'!N23))</f>
        <v>41.17</v>
      </c>
      <c r="M25" s="2">
        <f>IF(MAX('TA Classic'!O23,'TB Classic'!O23)=0,"",MAX('TA Classic'!O23,'TB Classic'!O23))</f>
        <v>34.61</v>
      </c>
      <c r="N25" s="2">
        <f>IF(MAX('TA Classic'!P23,'TB Classic'!P23)=0,"",MAX('TA Classic'!P23,'TB Classic'!P23))</f>
        <v>29.4</v>
      </c>
      <c r="O25" s="2">
        <f>IF(MAX('TA Classic'!Q23,'TB Classic'!Q23)=0,"",MAX('TA Classic'!Q23,'TB Classic'!Q23))</f>
        <v>29.4</v>
      </c>
      <c r="P25" s="2">
        <f>IF(MAX('TA Classic'!R23,'TB Classic'!R23)=0,"",MAX('TA Classic'!R23,'TB Classic'!R23))</f>
        <v>24.39</v>
      </c>
      <c r="Q25" s="2">
        <f>IF(MAX('TA Classic'!S23,'TB Classic'!S23)=0,"",MAX('TA Classic'!S23,'TB Classic'!S23))</f>
        <v>21.38</v>
      </c>
      <c r="R25" s="2">
        <f>IF(MAX('TA Classic'!T23,'TB Classic'!T23)=0,"",MAX('TA Classic'!T23,'TB Classic'!T23))</f>
        <v>19.71</v>
      </c>
      <c r="V25" s="5"/>
    </row>
    <row r="26" spans="1:22" x14ac:dyDescent="0.3">
      <c r="A26" s="4">
        <v>20</v>
      </c>
      <c r="B26" s="3">
        <v>22</v>
      </c>
      <c r="C26" s="2">
        <f>IF(MAX('TA Classic'!E24,'TB Classic'!E24)=0,"",MAX('TA Classic'!E24,'TB Classic'!E24))</f>
        <v>46.926200000000009</v>
      </c>
      <c r="D26" s="2">
        <f>IF(MAX('TA Classic'!F24,'TB Classic'!F24)=0,"",MAX('TA Classic'!F24,'TB Classic'!F24))</f>
        <v>59.720499999999987</v>
      </c>
      <c r="E26" s="2">
        <f>IF(MAX('TA Classic'!G24,'TB Classic'!G24)=0,"",MAX('TA Classic'!G24,'TB Classic'!G24))</f>
        <v>66.368749999999991</v>
      </c>
      <c r="F26" s="2">
        <f>IF(MAX('TA Classic'!H24,'TB Classic'!H24)=0,"",MAX('TA Classic'!H24,'TB Classic'!H24))</f>
        <v>70.543200000000013</v>
      </c>
      <c r="G26" s="2">
        <f>IF(MAX('TA Classic'!I24,'TB Classic'!I24)=0,"",MAX('TA Classic'!I24,'TB Classic'!I24))</f>
        <v>76.608000000000004</v>
      </c>
      <c r="H26" s="2">
        <f>IF(MAX('TA Classic'!J24,'TB Classic'!J24)=0,"",MAX('TA Classic'!J24,'TB Classic'!J24))</f>
        <v>88.457499999999996</v>
      </c>
      <c r="I26" s="2">
        <f>IF(MAX('TA Classic'!K24,'TB Classic'!K24)=0,"",MAX('TA Classic'!K24,'TB Classic'!K24))</f>
        <v>108.05</v>
      </c>
      <c r="J26" s="2">
        <f>IF(MAX('TA Classic'!L24,'TB Classic'!L24)=0,"",MAX('TA Classic'!L24,'TB Classic'!L24))</f>
        <v>123.61</v>
      </c>
      <c r="K26" s="2">
        <f>IF(MAX('TA Classic'!M24,'TB Classic'!M24)=0,"",MAX('TA Classic'!M24,'TB Classic'!M24))</f>
        <v>108.4</v>
      </c>
      <c r="L26" s="2">
        <f>IF(MAX('TA Classic'!N24,'TB Classic'!N24)=0,"",MAX('TA Classic'!N24,'TB Classic'!N24))</f>
        <v>103.83000000000001</v>
      </c>
      <c r="M26" s="2">
        <f>IF(MAX('TA Classic'!O24,'TB Classic'!O24)=0,"",MAX('TA Classic'!O24,'TB Classic'!O24))</f>
        <v>93.91</v>
      </c>
      <c r="N26" s="2">
        <f>IF(MAX('TA Classic'!P24,'TB Classic'!P24)=0,"",MAX('TA Classic'!P24,'TB Classic'!P24))</f>
        <v>60.87</v>
      </c>
      <c r="O26" s="2">
        <f>IF(MAX('TA Classic'!Q24,'TB Classic'!Q24)=0,"",MAX('TA Classic'!Q24,'TB Classic'!Q24))</f>
        <v>52.120000000000005</v>
      </c>
      <c r="P26" s="2">
        <f>IF(MAX('TA Classic'!R24,'TB Classic'!R24)=0,"",MAX('TA Classic'!R24,'TB Classic'!R24))</f>
        <v>48.86</v>
      </c>
      <c r="Q26" s="2">
        <f>IF(MAX('TA Classic'!S24,'TB Classic'!S24)=0,"",MAX('TA Classic'!S24,'TB Classic'!S24))</f>
        <v>45.82</v>
      </c>
      <c r="R26" s="2">
        <f>IF(MAX('TA Classic'!T24,'TB Classic'!T24)=0,"",MAX('TA Classic'!T24,'TB Classic'!T24))</f>
        <v>44.62</v>
      </c>
      <c r="V26" s="5"/>
    </row>
    <row r="27" spans="1:22" x14ac:dyDescent="0.3">
      <c r="A27" s="4">
        <v>21</v>
      </c>
      <c r="B27" s="3">
        <v>22</v>
      </c>
      <c r="C27" s="2">
        <f>IF(MAX('TA Classic'!E25,'TB Classic'!E25)=0,"",MAX('TA Classic'!E25,'TB Classic'!E25))</f>
        <v>19.98</v>
      </c>
      <c r="D27" s="2">
        <f>IF(MAX('TA Classic'!F25,'TB Classic'!F25)=0,"",MAX('TA Classic'!F25,'TB Classic'!F25))</f>
        <v>22.45</v>
      </c>
      <c r="E27" s="2">
        <f>IF(MAX('TA Classic'!G25,'TB Classic'!G25)=0,"",MAX('TA Classic'!G25,'TB Classic'!G25))</f>
        <v>23.34</v>
      </c>
      <c r="F27" s="2">
        <f>IF(MAX('TA Classic'!H25,'TB Classic'!H25)=0,"",MAX('TA Classic'!H25,'TB Classic'!H25))</f>
        <v>24.627200000000002</v>
      </c>
      <c r="G27" s="2">
        <f>IF(MAX('TA Classic'!I25,'TB Classic'!I25)=0,"",MAX('TA Classic'!I25,'TB Classic'!I25))</f>
        <v>25.98</v>
      </c>
      <c r="H27" s="2">
        <f>IF(MAX('TA Classic'!J25,'TB Classic'!J25)=0,"",MAX('TA Classic'!J25,'TB Classic'!J25))</f>
        <v>28.863999999999997</v>
      </c>
      <c r="I27" s="2">
        <f>IF(MAX('TA Classic'!K25,'TB Classic'!K25)=0,"",MAX('TA Classic'!K25,'TB Classic'!K25))</f>
        <v>33.74</v>
      </c>
      <c r="J27" s="2">
        <f>IF(MAX('TA Classic'!L25,'TB Classic'!L25)=0,"",MAX('TA Classic'!L25,'TB Classic'!L25))</f>
        <v>37.28</v>
      </c>
      <c r="K27" s="2">
        <f>IF(MAX('TA Classic'!M25,'TB Classic'!M25)=0,"",MAX('TA Classic'!M25,'TB Classic'!M25))</f>
        <v>31.69</v>
      </c>
      <c r="L27" s="2">
        <f>IF(MAX('TA Classic'!N25,'TB Classic'!N25)=0,"",MAX('TA Classic'!N25,'TB Classic'!N25))</f>
        <v>27.76</v>
      </c>
      <c r="M27" s="2">
        <f>IF(MAX('TA Classic'!O25,'TB Classic'!O25)=0,"",MAX('TA Classic'!O25,'TB Classic'!O25))</f>
        <v>27.32</v>
      </c>
      <c r="N27" s="2">
        <f>IF(MAX('TA Classic'!P25,'TB Classic'!P25)=0,"",MAX('TA Classic'!P25,'TB Classic'!P25))</f>
        <v>25.33</v>
      </c>
      <c r="O27" s="2">
        <f>IF(MAX('TA Classic'!Q25,'TB Classic'!Q25)=0,"",MAX('TA Classic'!Q25,'TB Classic'!Q25))</f>
        <v>25.33</v>
      </c>
      <c r="P27" s="2">
        <f>IF(MAX('TA Classic'!R25,'TB Classic'!R25)=0,"",MAX('TA Classic'!R25,'TB Classic'!R25))</f>
        <v>21.01</v>
      </c>
      <c r="Q27" s="2">
        <f>IF(MAX('TA Classic'!S25,'TB Classic'!S25)=0,"",MAX('TA Classic'!S25,'TB Classic'!S25))</f>
        <v>18.41</v>
      </c>
      <c r="R27" s="2">
        <f>IF(MAX('TA Classic'!T25,'TB Classic'!T25)=0,"",MAX('TA Classic'!T25,'TB Classic'!T25))</f>
        <v>16.96</v>
      </c>
      <c r="V27" s="5"/>
    </row>
    <row r="28" spans="1:22" x14ac:dyDescent="0.3">
      <c r="A28" s="4">
        <v>22</v>
      </c>
      <c r="B28" s="3">
        <v>22</v>
      </c>
      <c r="C28" s="2">
        <f>IF(MAX('TA Classic'!E26,'TB Classic'!E26)=0,"",MAX('TA Classic'!E26,'TB Classic'!E26))</f>
        <v>31.52</v>
      </c>
      <c r="D28" s="2">
        <f>IF(MAX('TA Classic'!F26,'TB Classic'!F26)=0,"",MAX('TA Classic'!F26,'TB Classic'!F26))</f>
        <v>35.43</v>
      </c>
      <c r="E28" s="2">
        <f>IF(MAX('TA Classic'!G26,'TB Classic'!G26)=0,"",MAX('TA Classic'!G26,'TB Classic'!G26))</f>
        <v>36.83</v>
      </c>
      <c r="F28" s="2">
        <f>IF(MAX('TA Classic'!H26,'TB Classic'!H26)=0,"",MAX('TA Classic'!H26,'TB Classic'!H26))</f>
        <v>38.26</v>
      </c>
      <c r="G28" s="2">
        <f>IF(MAX('TA Classic'!I26,'TB Classic'!I26)=0,"",MAX('TA Classic'!I26,'TB Classic'!I26))</f>
        <v>42.49</v>
      </c>
      <c r="H28" s="2">
        <f>IF(MAX('TA Classic'!J26,'TB Classic'!J26)=0,"",MAX('TA Classic'!J26,'TB Classic'!J26))</f>
        <v>44.423499999999997</v>
      </c>
      <c r="I28" s="2">
        <f>IF(MAX('TA Classic'!K26,'TB Classic'!K26)=0,"",MAX('TA Classic'!K26,'TB Classic'!K26))</f>
        <v>53.34</v>
      </c>
      <c r="J28" s="2">
        <f>IF(MAX('TA Classic'!L26,'TB Classic'!L26)=0,"",MAX('TA Classic'!L26,'TB Classic'!L26))</f>
        <v>59.93</v>
      </c>
      <c r="K28" s="2">
        <f>IF(MAX('TA Classic'!M26,'TB Classic'!M26)=0,"",MAX('TA Classic'!M26,'TB Classic'!M26))</f>
        <v>51.55</v>
      </c>
      <c r="L28" s="2">
        <f>IF(MAX('TA Classic'!N26,'TB Classic'!N26)=0,"",MAX('TA Classic'!N26,'TB Classic'!N26))</f>
        <v>47.18</v>
      </c>
      <c r="M28" s="2">
        <f>IF(MAX('TA Classic'!O26,'TB Classic'!O26)=0,"",MAX('TA Classic'!O26,'TB Classic'!O26))</f>
        <v>44.69</v>
      </c>
      <c r="N28" s="2">
        <f>IF(MAX('TA Classic'!P26,'TB Classic'!P26)=0,"",MAX('TA Classic'!P26,'TB Classic'!P26))</f>
        <v>41.39</v>
      </c>
      <c r="O28" s="2">
        <f>IF(MAX('TA Classic'!Q26,'TB Classic'!Q26)=0,"",MAX('TA Classic'!Q26,'TB Classic'!Q26))</f>
        <v>41.39</v>
      </c>
      <c r="P28" s="2">
        <f>IF(MAX('TA Classic'!R26,'TB Classic'!R26)=0,"",MAX('TA Classic'!R26,'TB Classic'!R26))</f>
        <v>34.340000000000003</v>
      </c>
      <c r="Q28" s="2">
        <f>IF(MAX('TA Classic'!S26,'TB Classic'!S26)=0,"",MAX('TA Classic'!S26,'TB Classic'!S26))</f>
        <v>30.11</v>
      </c>
      <c r="R28" s="2">
        <f>IF(MAX('TA Classic'!T26,'TB Classic'!T26)=0,"",MAX('TA Classic'!T26,'TB Classic'!T26))</f>
        <v>27.75</v>
      </c>
      <c r="V28" s="5"/>
    </row>
    <row r="29" spans="1:22" x14ac:dyDescent="0.3">
      <c r="A29" s="4">
        <v>23</v>
      </c>
      <c r="B29" s="3">
        <v>22</v>
      </c>
      <c r="C29" s="2">
        <f>IF(MAX('TA Classic'!E27,'TB Classic'!E27)=0,"",MAX('TA Classic'!E27,'TB Classic'!E27))</f>
        <v>24.36</v>
      </c>
      <c r="D29" s="2">
        <f>IF(MAX('TA Classic'!F27,'TB Classic'!F27)=0,"",MAX('TA Classic'!F27,'TB Classic'!F27))</f>
        <v>28.148299999999999</v>
      </c>
      <c r="E29" s="2">
        <f>IF(MAX('TA Classic'!G27,'TB Classic'!G27)=0,"",MAX('TA Classic'!G27,'TB Classic'!G27))</f>
        <v>29.991499999999998</v>
      </c>
      <c r="F29" s="2">
        <f>IF(MAX('TA Classic'!H27,'TB Classic'!H27)=0,"",MAX('TA Classic'!H27,'TB Classic'!H27))</f>
        <v>32.812000000000005</v>
      </c>
      <c r="G29" s="2">
        <f>IF(MAX('TA Classic'!I27,'TB Classic'!I27)=0,"",MAX('TA Classic'!I27,'TB Classic'!I27))</f>
        <v>34.755000000000003</v>
      </c>
      <c r="H29" s="2">
        <f>IF(MAX('TA Classic'!J27,'TB Classic'!J27)=0,"",MAX('TA Classic'!J27,'TB Classic'!J27))</f>
        <v>39.308749999999996</v>
      </c>
      <c r="I29" s="2">
        <f>IF(MAX('TA Classic'!K27,'TB Classic'!K27)=0,"",MAX('TA Classic'!K27,'TB Classic'!K27))</f>
        <v>45.53</v>
      </c>
      <c r="J29" s="2">
        <f>IF(MAX('TA Classic'!L27,'TB Classic'!L27)=0,"",MAX('TA Classic'!L27,'TB Classic'!L27))</f>
        <v>50.61</v>
      </c>
      <c r="K29" s="2">
        <f>IF(MAX('TA Classic'!M27,'TB Classic'!M27)=0,"",MAX('TA Classic'!M27,'TB Classic'!M27))</f>
        <v>45.2</v>
      </c>
      <c r="L29" s="2">
        <f>IF(MAX('TA Classic'!N27,'TB Classic'!N27)=0,"",MAX('TA Classic'!N27,'TB Classic'!N27))</f>
        <v>40.520000000000003</v>
      </c>
      <c r="M29" s="2">
        <f>IF(MAX('TA Classic'!O27,'TB Classic'!O27)=0,"",MAX('TA Classic'!O27,'TB Classic'!O27))</f>
        <v>34.32</v>
      </c>
      <c r="N29" s="2">
        <f>IF(MAX('TA Classic'!P27,'TB Classic'!P27)=0,"",MAX('TA Classic'!P27,'TB Classic'!P27))</f>
        <v>31.32</v>
      </c>
      <c r="O29" s="2">
        <f>IF(MAX('TA Classic'!Q27,'TB Classic'!Q27)=0,"",MAX('TA Classic'!Q27,'TB Classic'!Q27))</f>
        <v>31.32</v>
      </c>
      <c r="P29" s="2">
        <f>IF(MAX('TA Classic'!R27,'TB Classic'!R27)=0,"",MAX('TA Classic'!R27,'TB Classic'!R27))</f>
        <v>25.97</v>
      </c>
      <c r="Q29" s="2">
        <f>IF(MAX('TA Classic'!S27,'TB Classic'!S27)=0,"",MAX('TA Classic'!S27,'TB Classic'!S27))</f>
        <v>22.78</v>
      </c>
      <c r="R29" s="2">
        <f>IF(MAX('TA Classic'!T27,'TB Classic'!T27)=0,"",MAX('TA Classic'!T27,'TB Classic'!T27))</f>
        <v>20.99</v>
      </c>
      <c r="V29" s="5"/>
    </row>
    <row r="30" spans="1:22" x14ac:dyDescent="0.3">
      <c r="A30" s="4">
        <v>24</v>
      </c>
      <c r="B30" s="3">
        <v>22</v>
      </c>
      <c r="C30" s="2">
        <f>IF(MAX('TA Classic'!E28,'TB Classic'!E28)=0,"",MAX('TA Classic'!E28,'TB Classic'!E28))</f>
        <v>24.12</v>
      </c>
      <c r="D30" s="2">
        <f>IF(MAX('TA Classic'!F28,'TB Classic'!F28)=0,"",MAX('TA Classic'!F28,'TB Classic'!F28))</f>
        <v>27.1539</v>
      </c>
      <c r="E30" s="2">
        <f>IF(MAX('TA Classic'!G28,'TB Classic'!G28)=0,"",MAX('TA Classic'!G28,'TB Classic'!G28))</f>
        <v>28.751249999999999</v>
      </c>
      <c r="F30" s="2">
        <f>IF(MAX('TA Classic'!H28,'TB Classic'!H28)=0,"",MAX('TA Classic'!H28,'TB Classic'!H28))</f>
        <v>31.470400000000001</v>
      </c>
      <c r="G30" s="2">
        <f>IF(MAX('TA Classic'!I28,'TB Classic'!I28)=0,"",MAX('TA Classic'!I28,'TB Classic'!I28))</f>
        <v>33.222000000000001</v>
      </c>
      <c r="H30" s="2">
        <f>IF(MAX('TA Classic'!J28,'TB Classic'!J28)=0,"",MAX('TA Classic'!J28,'TB Classic'!J28))</f>
        <v>37.535499999999992</v>
      </c>
      <c r="I30" s="2">
        <f>IF(MAX('TA Classic'!K28,'TB Classic'!K28)=0,"",MAX('TA Classic'!K28,'TB Classic'!K28))</f>
        <v>44.64</v>
      </c>
      <c r="J30" s="2">
        <f>IF(MAX('TA Classic'!L28,'TB Classic'!L28)=0,"",MAX('TA Classic'!L28,'TB Classic'!L28))</f>
        <v>49.48</v>
      </c>
      <c r="K30" s="2">
        <f>IF(MAX('TA Classic'!M28,'TB Classic'!M28)=0,"",MAX('TA Classic'!M28,'TB Classic'!M28))</f>
        <v>42.64</v>
      </c>
      <c r="L30" s="2">
        <f>IF(MAX('TA Classic'!N28,'TB Classic'!N28)=0,"",MAX('TA Classic'!N28,'TB Classic'!N28))</f>
        <v>37.89</v>
      </c>
      <c r="M30" s="2">
        <f>IF(MAX('TA Classic'!O28,'TB Classic'!O28)=0,"",MAX('TA Classic'!O28,'TB Classic'!O28))</f>
        <v>33.54</v>
      </c>
      <c r="N30" s="2">
        <f>IF(MAX('TA Classic'!P28,'TB Classic'!P28)=0,"",MAX('TA Classic'!P28,'TB Classic'!P28))</f>
        <v>31.09</v>
      </c>
      <c r="O30" s="2">
        <f>IF(MAX('TA Classic'!Q28,'TB Classic'!Q28)=0,"",MAX('TA Classic'!Q28,'TB Classic'!Q28))</f>
        <v>31.09</v>
      </c>
      <c r="P30" s="2">
        <f>IF(MAX('TA Classic'!R28,'TB Classic'!R28)=0,"",MAX('TA Classic'!R28,'TB Classic'!R28))</f>
        <v>25.79</v>
      </c>
      <c r="Q30" s="2">
        <f>IF(MAX('TA Classic'!S28,'TB Classic'!S28)=0,"",MAX('TA Classic'!S28,'TB Classic'!S28))</f>
        <v>22.6</v>
      </c>
      <c r="R30" s="2">
        <f>IF(MAX('TA Classic'!T28,'TB Classic'!T28)=0,"",MAX('TA Classic'!T28,'TB Classic'!T28))</f>
        <v>20.83</v>
      </c>
      <c r="V30" s="5"/>
    </row>
    <row r="31" spans="1:22" x14ac:dyDescent="0.3">
      <c r="A31" s="4">
        <v>25</v>
      </c>
      <c r="B31" s="3">
        <v>22</v>
      </c>
      <c r="C31" s="2">
        <f>IF(MAX('TA Classic'!E29,'TB Classic'!E29)=0,"",MAX('TA Classic'!E29,'TB Classic'!E29))</f>
        <v>21.36</v>
      </c>
      <c r="D31" s="2">
        <f>IF(MAX('TA Classic'!F29,'TB Classic'!F29)=0,"",MAX('TA Classic'!F29,'TB Classic'!F29))</f>
        <v>24.871299999999998</v>
      </c>
      <c r="E31" s="2">
        <f>IF(MAX('TA Classic'!G29,'TB Classic'!G29)=0,"",MAX('TA Classic'!G29,'TB Classic'!G29))</f>
        <v>26.619249999999997</v>
      </c>
      <c r="F31" s="2">
        <f>IF(MAX('TA Classic'!H29,'TB Classic'!H29)=0,"",MAX('TA Classic'!H29,'TB Classic'!H29))</f>
        <v>29.0992</v>
      </c>
      <c r="G31" s="2">
        <f>IF(MAX('TA Classic'!I29,'TB Classic'!I29)=0,"",MAX('TA Classic'!I29,'TB Classic'!I29))</f>
        <v>30.880500000000001</v>
      </c>
      <c r="H31" s="2">
        <f>IF(MAX('TA Classic'!J29,'TB Classic'!J29)=0,"",MAX('TA Classic'!J29,'TB Classic'!J29))</f>
        <v>34.972999999999992</v>
      </c>
      <c r="I31" s="2">
        <f>IF(MAX('TA Classic'!K29,'TB Classic'!K29)=0,"",MAX('TA Classic'!K29,'TB Classic'!K29))</f>
        <v>41.63</v>
      </c>
      <c r="J31" s="2">
        <f>IF(MAX('TA Classic'!L29,'TB Classic'!L29)=0,"",MAX('TA Classic'!L29,'TB Classic'!L29))</f>
        <v>46.69</v>
      </c>
      <c r="K31" s="2">
        <f>IF(MAX('TA Classic'!M29,'TB Classic'!M29)=0,"",MAX('TA Classic'!M29,'TB Classic'!M29))</f>
        <v>39.19</v>
      </c>
      <c r="L31" s="2">
        <f>IF(MAX('TA Classic'!N29,'TB Classic'!N29)=0,"",MAX('TA Classic'!N29,'TB Classic'!N29))</f>
        <v>35.64</v>
      </c>
      <c r="M31" s="2">
        <f>IF(MAX('TA Classic'!O29,'TB Classic'!O29)=0,"",MAX('TA Classic'!O29,'TB Classic'!O29))</f>
        <v>29.94</v>
      </c>
      <c r="N31" s="2">
        <f>IF(MAX('TA Classic'!P29,'TB Classic'!P29)=0,"",MAX('TA Classic'!P29,'TB Classic'!P29))</f>
        <v>27.24</v>
      </c>
      <c r="O31" s="2">
        <f>IF(MAX('TA Classic'!Q29,'TB Classic'!Q29)=0,"",MAX('TA Classic'!Q29,'TB Classic'!Q29))</f>
        <v>27.24</v>
      </c>
      <c r="P31" s="2">
        <f>IF(MAX('TA Classic'!R29,'TB Classic'!R29)=0,"",MAX('TA Classic'!R29,'TB Classic'!R29))</f>
        <v>22.6</v>
      </c>
      <c r="Q31" s="2">
        <f>IF(MAX('TA Classic'!S29,'TB Classic'!S29)=0,"",MAX('TA Classic'!S29,'TB Classic'!S29))</f>
        <v>19.82</v>
      </c>
      <c r="R31" s="2">
        <f>IF(MAX('TA Classic'!T29,'TB Classic'!T29)=0,"",MAX('TA Classic'!T29,'TB Classic'!T29))</f>
        <v>18.260000000000002</v>
      </c>
      <c r="V31" s="5"/>
    </row>
    <row r="32" spans="1:22" x14ac:dyDescent="0.3">
      <c r="A32" s="4">
        <v>26</v>
      </c>
      <c r="B32" s="3">
        <v>22</v>
      </c>
      <c r="C32" s="2">
        <f>IF(MAX('TA Classic'!E30,'TB Classic'!E30)=0,"",MAX('TA Classic'!E30,'TB Classic'!E30))</f>
        <v>16.6844</v>
      </c>
      <c r="D32" s="2">
        <f>IF(MAX('TA Classic'!F30,'TB Classic'!F30)=0,"",MAX('TA Classic'!F30,'TB Classic'!F30))</f>
        <v>21.605599999999999</v>
      </c>
      <c r="E32" s="2">
        <f>IF(MAX('TA Classic'!G30,'TB Classic'!G30)=0,"",MAX('TA Classic'!G30,'TB Classic'!G30))</f>
        <v>22.519249999999996</v>
      </c>
      <c r="F32" s="2">
        <f>IF(MAX('TA Classic'!H30,'TB Classic'!H30)=0,"",MAX('TA Classic'!H30,'TB Classic'!H30))</f>
        <v>24.252800000000001</v>
      </c>
      <c r="G32" s="2">
        <f>IF(MAX('TA Classic'!I30,'TB Classic'!I30)=0,"",MAX('TA Classic'!I30,'TB Classic'!I30))</f>
        <v>25.3155</v>
      </c>
      <c r="H32" s="2">
        <f>IF(MAX('TA Classic'!J30,'TB Classic'!J30)=0,"",MAX('TA Classic'!J30,'TB Classic'!J30))</f>
        <v>28.248999999999995</v>
      </c>
      <c r="I32" s="2">
        <f>IF(MAX('TA Classic'!K30,'TB Classic'!K30)=0,"",MAX('TA Classic'!K30,'TB Classic'!K30))</f>
        <v>33.090000000000003</v>
      </c>
      <c r="J32" s="2">
        <f>IF(MAX('TA Classic'!L30,'TB Classic'!L30)=0,"",MAX('TA Classic'!L30,'TB Classic'!L30))</f>
        <v>36.409999999999997</v>
      </c>
      <c r="K32" s="2">
        <f>IF(MAX('TA Classic'!M30,'TB Classic'!M30)=0,"",MAX('TA Classic'!M30,'TB Classic'!M30))</f>
        <v>30.37</v>
      </c>
      <c r="L32" s="2">
        <f>IF(MAX('TA Classic'!N30,'TB Classic'!N30)=0,"",MAX('TA Classic'!N30,'TB Classic'!N30))</f>
        <v>26.26</v>
      </c>
      <c r="M32" s="2">
        <f>IF(MAX('TA Classic'!O30,'TB Classic'!O30)=0,"",MAX('TA Classic'!O30,'TB Classic'!O30))</f>
        <v>21.26</v>
      </c>
      <c r="N32" s="2">
        <f>IF(MAX('TA Classic'!P30,'TB Classic'!P30)=0,"",MAX('TA Classic'!P30,'TB Classic'!P30))</f>
        <v>18.45</v>
      </c>
      <c r="O32" s="2">
        <f>IF(MAX('TA Classic'!Q30,'TB Classic'!Q30)=0,"",MAX('TA Classic'!Q30,'TB Classic'!Q30))</f>
        <v>18.45</v>
      </c>
      <c r="P32" s="2">
        <f>IF(MAX('TA Classic'!R30,'TB Classic'!R30)=0,"",MAX('TA Classic'!R30,'TB Classic'!R30))</f>
        <v>15.31</v>
      </c>
      <c r="Q32" s="2">
        <f>IF(MAX('TA Classic'!S30,'TB Classic'!S30)=0,"",MAX('TA Classic'!S30,'TB Classic'!S30))</f>
        <v>13.43</v>
      </c>
      <c r="R32" s="2">
        <f>IF(MAX('TA Classic'!T30,'TB Classic'!T30)=0,"",MAX('TA Classic'!T30,'TB Classic'!T30))</f>
        <v>12.36</v>
      </c>
      <c r="V32" s="5"/>
    </row>
    <row r="33" spans="1:22" x14ac:dyDescent="0.3">
      <c r="A33" s="4">
        <v>27</v>
      </c>
      <c r="B33" s="3">
        <v>22</v>
      </c>
      <c r="C33" s="2">
        <f>IF(MAX('TA Classic'!E31,'TB Classic'!E31)=0,"",MAX('TA Classic'!E31,'TB Classic'!E31))</f>
        <v>27.08</v>
      </c>
      <c r="D33" s="2">
        <f>IF(MAX('TA Classic'!F31,'TB Classic'!F31)=0,"",MAX('TA Classic'!F31,'TB Classic'!F31))</f>
        <v>30.44</v>
      </c>
      <c r="E33" s="2">
        <f>IF(MAX('TA Classic'!G31,'TB Classic'!G31)=0,"",MAX('TA Classic'!G31,'TB Classic'!G31))</f>
        <v>31.64</v>
      </c>
      <c r="F33" s="2">
        <f>IF(MAX('TA Classic'!H31,'TB Classic'!H31)=0,"",MAX('TA Classic'!H31,'TB Classic'!H31))</f>
        <v>32.86</v>
      </c>
      <c r="G33" s="2">
        <f>IF(MAX('TA Classic'!I31,'TB Classic'!I31)=0,"",MAX('TA Classic'!I31,'TB Classic'!I31))</f>
        <v>36.130000000000003</v>
      </c>
      <c r="H33" s="2">
        <f>IF(MAX('TA Classic'!J31,'TB Classic'!J31)=0,"",MAX('TA Classic'!J31,'TB Classic'!J31))</f>
        <v>38.92949999999999</v>
      </c>
      <c r="I33" s="2">
        <f>IF(MAX('TA Classic'!K31,'TB Classic'!K31)=0,"",MAX('TA Classic'!K31,'TB Classic'!K31))</f>
        <v>46.43</v>
      </c>
      <c r="J33" s="2">
        <f>IF(MAX('TA Classic'!L31,'TB Classic'!L31)=0,"",MAX('TA Classic'!L31,'TB Classic'!L31))</f>
        <v>51.57</v>
      </c>
      <c r="K33" s="2">
        <f>IF(MAX('TA Classic'!M31,'TB Classic'!M31)=0,"",MAX('TA Classic'!M31,'TB Classic'!M31))</f>
        <v>44.67</v>
      </c>
      <c r="L33" s="2">
        <f>IF(MAX('TA Classic'!N31,'TB Classic'!N31)=0,"",MAX('TA Classic'!N31,'TB Classic'!N31))</f>
        <v>39.96</v>
      </c>
      <c r="M33" s="2">
        <f>IF(MAX('TA Classic'!O31,'TB Classic'!O31)=0,"",MAX('TA Classic'!O31,'TB Classic'!O31))</f>
        <v>38.01</v>
      </c>
      <c r="N33" s="2">
        <f>IF(MAX('TA Classic'!P31,'TB Classic'!P31)=0,"",MAX('TA Classic'!P31,'TB Classic'!P31))</f>
        <v>35.200000000000003</v>
      </c>
      <c r="O33" s="2">
        <f>IF(MAX('TA Classic'!Q31,'TB Classic'!Q31)=0,"",MAX('TA Classic'!Q31,'TB Classic'!Q31))</f>
        <v>35.200000000000003</v>
      </c>
      <c r="P33" s="2">
        <f>IF(MAX('TA Classic'!R31,'TB Classic'!R31)=0,"",MAX('TA Classic'!R31,'TB Classic'!R31))</f>
        <v>29.2</v>
      </c>
      <c r="Q33" s="2">
        <f>IF(MAX('TA Classic'!S31,'TB Classic'!S31)=0,"",MAX('TA Classic'!S31,'TB Classic'!S31))</f>
        <v>25.6</v>
      </c>
      <c r="R33" s="2">
        <f>IF(MAX('TA Classic'!T31,'TB Classic'!T31)=0,"",MAX('TA Classic'!T31,'TB Classic'!T31))</f>
        <v>23.6</v>
      </c>
      <c r="V33" s="5"/>
    </row>
    <row r="34" spans="1:22" x14ac:dyDescent="0.3">
      <c r="A34" s="4">
        <v>28</v>
      </c>
      <c r="B34" s="3">
        <v>22</v>
      </c>
      <c r="C34" s="2">
        <f>IF(MAX('TA Classic'!E32,'TB Classic'!E32)=0,"",MAX('TA Classic'!E32,'TB Classic'!E32))</f>
        <v>25.66</v>
      </c>
      <c r="D34" s="2">
        <f>IF(MAX('TA Classic'!F32,'TB Classic'!F32)=0,"",MAX('TA Classic'!F32,'TB Classic'!F32))</f>
        <v>28.83</v>
      </c>
      <c r="E34" s="2">
        <f>IF(MAX('TA Classic'!G32,'TB Classic'!G32)=0,"",MAX('TA Classic'!G32,'TB Classic'!G32))</f>
        <v>29.99</v>
      </c>
      <c r="F34" s="2">
        <f>IF(MAX('TA Classic'!H32,'TB Classic'!H32)=0,"",MAX('TA Classic'!H32,'TB Classic'!H32))</f>
        <v>31.14</v>
      </c>
      <c r="G34" s="2">
        <f>IF(MAX('TA Classic'!I32,'TB Classic'!I32)=0,"",MAX('TA Classic'!I32,'TB Classic'!I32))</f>
        <v>34.1</v>
      </c>
      <c r="H34" s="2">
        <f>IF(MAX('TA Classic'!J32,'TB Classic'!J32)=0,"",MAX('TA Classic'!J32,'TB Classic'!J32))</f>
        <v>36.992249999999999</v>
      </c>
      <c r="I34" s="2">
        <f>IF(MAX('TA Classic'!K32,'TB Classic'!K32)=0,"",MAX('TA Classic'!K32,'TB Classic'!K32))</f>
        <v>44.07</v>
      </c>
      <c r="J34" s="2">
        <f>IF(MAX('TA Classic'!L32,'TB Classic'!L32)=0,"",MAX('TA Classic'!L32,'TB Classic'!L32))</f>
        <v>48.78</v>
      </c>
      <c r="K34" s="2">
        <f>IF(MAX('TA Classic'!M32,'TB Classic'!M32)=0,"",MAX('TA Classic'!M32,'TB Classic'!M32))</f>
        <v>41.75</v>
      </c>
      <c r="L34" s="2">
        <f>IF(MAX('TA Classic'!N32,'TB Classic'!N32)=0,"",MAX('TA Classic'!N32,'TB Classic'!N32))</f>
        <v>36.86</v>
      </c>
      <c r="M34" s="2">
        <f>IF(MAX('TA Classic'!O32,'TB Classic'!O32)=0,"",MAX('TA Classic'!O32,'TB Classic'!O32))</f>
        <v>35.880000000000003</v>
      </c>
      <c r="N34" s="2">
        <f>IF(MAX('TA Classic'!P32,'TB Classic'!P32)=0,"",MAX('TA Classic'!P32,'TB Classic'!P32))</f>
        <v>33.22</v>
      </c>
      <c r="O34" s="2">
        <f>IF(MAX('TA Classic'!Q32,'TB Classic'!Q32)=0,"",MAX('TA Classic'!Q32,'TB Classic'!Q32))</f>
        <v>33.22</v>
      </c>
      <c r="P34" s="2">
        <f>IF(MAX('TA Classic'!R32,'TB Classic'!R32)=0,"",MAX('TA Classic'!R32,'TB Classic'!R32))</f>
        <v>27.58</v>
      </c>
      <c r="Q34" s="2">
        <f>IF(MAX('TA Classic'!S32,'TB Classic'!S32)=0,"",MAX('TA Classic'!S32,'TB Classic'!S32))</f>
        <v>24.17</v>
      </c>
      <c r="R34" s="2">
        <f>IF(MAX('TA Classic'!T32,'TB Classic'!T32)=0,"",MAX('TA Classic'!T32,'TB Classic'!T32))</f>
        <v>22.28</v>
      </c>
      <c r="V34" s="5"/>
    </row>
    <row r="35" spans="1:22" x14ac:dyDescent="0.3">
      <c r="A35" s="4">
        <v>29</v>
      </c>
      <c r="B35" s="3">
        <v>22</v>
      </c>
      <c r="C35" s="2">
        <f>IF(MAX('TA Classic'!E33,'TB Classic'!E33)=0,"",MAX('TA Classic'!E33,'TB Classic'!E33))</f>
        <v>33.68</v>
      </c>
      <c r="D35" s="2">
        <f>IF(MAX('TA Classic'!F33,'TB Classic'!F33)=0,"",MAX('TA Classic'!F33,'TB Classic'!F33))</f>
        <v>37.85</v>
      </c>
      <c r="E35" s="2">
        <f>IF(MAX('TA Classic'!G33,'TB Classic'!G33)=0,"",MAX('TA Classic'!G33,'TB Classic'!G33))</f>
        <v>39.36</v>
      </c>
      <c r="F35" s="2">
        <f>IF(MAX('TA Classic'!H33,'TB Classic'!H33)=0,"",MAX('TA Classic'!H33,'TB Classic'!H33))</f>
        <v>40.869999999999997</v>
      </c>
      <c r="G35" s="2">
        <f>IF(MAX('TA Classic'!I33,'TB Classic'!I33)=0,"",MAX('TA Classic'!I33,'TB Classic'!I33))</f>
        <v>45.56</v>
      </c>
      <c r="H35" s="2">
        <f>IF(MAX('TA Classic'!J33,'TB Classic'!J33)=0,"",MAX('TA Classic'!J33,'TB Classic'!J33))</f>
        <v>47.21</v>
      </c>
      <c r="I35" s="2">
        <f>IF(MAX('TA Classic'!K33,'TB Classic'!K33)=0,"",MAX('TA Classic'!K33,'TB Classic'!K33))</f>
        <v>48.83</v>
      </c>
      <c r="J35" s="2">
        <f>IF(MAX('TA Classic'!L33,'TB Classic'!L33)=0,"",MAX('TA Classic'!L33,'TB Classic'!L33))</f>
        <v>54.01</v>
      </c>
      <c r="K35" s="2">
        <f>IF(MAX('TA Classic'!M33,'TB Classic'!M33)=0,"",MAX('TA Classic'!M33,'TB Classic'!M33))</f>
        <v>47.94</v>
      </c>
      <c r="L35" s="2">
        <f>IF(MAX('TA Classic'!N33,'TB Classic'!N33)=0,"",MAX('TA Classic'!N33,'TB Classic'!N33))</f>
        <v>47.94</v>
      </c>
      <c r="M35" s="2">
        <f>IF(MAX('TA Classic'!O33,'TB Classic'!O33)=0,"",MAX('TA Classic'!O33,'TB Classic'!O33))</f>
        <v>47.94</v>
      </c>
      <c r="N35" s="2">
        <f>IF(MAX('TA Classic'!P33,'TB Classic'!P33)=0,"",MAX('TA Classic'!P33,'TB Classic'!P33))</f>
        <v>44.4</v>
      </c>
      <c r="O35" s="2">
        <f>IF(MAX('TA Classic'!Q33,'TB Classic'!Q33)=0,"",MAX('TA Classic'!Q33,'TB Classic'!Q33))</f>
        <v>44.4</v>
      </c>
      <c r="P35" s="2">
        <f>IF(MAX('TA Classic'!R33,'TB Classic'!R33)=0,"",MAX('TA Classic'!R33,'TB Classic'!R33))</f>
        <v>36.83</v>
      </c>
      <c r="Q35" s="2">
        <f>IF(MAX('TA Classic'!S33,'TB Classic'!S33)=0,"",MAX('TA Classic'!S33,'TB Classic'!S33))</f>
        <v>32.29</v>
      </c>
      <c r="R35" s="2">
        <f>IF(MAX('TA Classic'!T33,'TB Classic'!T33)=0,"",MAX('TA Classic'!T33,'TB Classic'!T33))</f>
        <v>29.76</v>
      </c>
      <c r="V35" s="5"/>
    </row>
    <row r="36" spans="1:22" x14ac:dyDescent="0.3">
      <c r="A36" s="4">
        <v>30</v>
      </c>
      <c r="B36" s="3">
        <v>22</v>
      </c>
      <c r="C36" s="2">
        <f>IF(MAX('TA Classic'!E34,'TB Classic'!E34)=0,"",MAX('TA Classic'!E34,'TB Classic'!E34))</f>
        <v>19.790200000000002</v>
      </c>
      <c r="D36" s="2">
        <f>IF(MAX('TA Classic'!F34,'TB Classic'!F34)=0,"",MAX('TA Classic'!F34,'TB Classic'!F34))</f>
        <v>26.170799999999996</v>
      </c>
      <c r="E36" s="2">
        <f>IF(MAX('TA Classic'!G34,'TB Classic'!G34)=0,"",MAX('TA Classic'!G34,'TB Classic'!G34))</f>
        <v>27.357250000000001</v>
      </c>
      <c r="F36" s="2">
        <f>IF(MAX('TA Classic'!H34,'TB Classic'!H34)=0,"",MAX('TA Classic'!H34,'TB Classic'!H34))</f>
        <v>29.619200000000003</v>
      </c>
      <c r="G36" s="2">
        <f>IF(MAX('TA Classic'!I34,'TB Classic'!I34)=0,"",MAX('TA Classic'!I34,'TB Classic'!I34))</f>
        <v>31.027500000000003</v>
      </c>
      <c r="H36" s="2">
        <f>IF(MAX('TA Classic'!J34,'TB Classic'!J34)=0,"",MAX('TA Classic'!J34,'TB Classic'!J34))</f>
        <v>34.747499999999995</v>
      </c>
      <c r="I36" s="2">
        <f>IF(MAX('TA Classic'!K34,'TB Classic'!K34)=0,"",MAX('TA Classic'!K34,'TB Classic'!K34))</f>
        <v>40.65</v>
      </c>
      <c r="J36" s="2">
        <f>IF(MAX('TA Classic'!L34,'TB Classic'!L34)=0,"",MAX('TA Classic'!L34,'TB Classic'!L34))</f>
        <v>44.78</v>
      </c>
      <c r="K36" s="2">
        <f>IF(MAX('TA Classic'!M34,'TB Classic'!M34)=0,"",MAX('TA Classic'!M34,'TB Classic'!M34))</f>
        <v>37.869999999999997</v>
      </c>
      <c r="L36" s="2">
        <f>IF(MAX('TA Classic'!N34,'TB Classic'!N34)=0,"",MAX('TA Classic'!N34,'TB Classic'!N34))</f>
        <v>33.01</v>
      </c>
      <c r="M36" s="2">
        <f>IF(MAX('TA Classic'!O34,'TB Classic'!O34)=0,"",MAX('TA Classic'!O34,'TB Classic'!O34))</f>
        <v>27.17</v>
      </c>
      <c r="N36" s="2">
        <f>IF(MAX('TA Classic'!P34,'TB Classic'!P34)=0,"",MAX('TA Classic'!P34,'TB Classic'!P34))</f>
        <v>22.52</v>
      </c>
      <c r="O36" s="2">
        <f>IF(MAX('TA Classic'!Q34,'TB Classic'!Q34)=0,"",MAX('TA Classic'!Q34,'TB Classic'!Q34))</f>
        <v>22.52</v>
      </c>
      <c r="P36" s="2">
        <f>IF(MAX('TA Classic'!R34,'TB Classic'!R34)=0,"",MAX('TA Classic'!R34,'TB Classic'!R34))</f>
        <v>18.670000000000002</v>
      </c>
      <c r="Q36" s="2">
        <f>IF(MAX('TA Classic'!S34,'TB Classic'!S34)=0,"",MAX('TA Classic'!S34,'TB Classic'!S34))</f>
        <v>16.37</v>
      </c>
      <c r="R36" s="2">
        <f>IF(MAX('TA Classic'!T34,'TB Classic'!T34)=0,"",MAX('TA Classic'!T34,'TB Classic'!T34))</f>
        <v>15.1</v>
      </c>
      <c r="V36" s="5"/>
    </row>
    <row r="37" spans="1:22" x14ac:dyDescent="0.3">
      <c r="A37" s="4">
        <v>31</v>
      </c>
      <c r="B37" s="3">
        <v>22</v>
      </c>
      <c r="C37" s="2">
        <f>IF(MAX('TA Classic'!E35,'TB Classic'!E35)=0,"",MAX('TA Classic'!E35,'TB Classic'!E35))</f>
        <v>22.84</v>
      </c>
      <c r="D37" s="2">
        <f>IF(MAX('TA Classic'!F35,'TB Classic'!F35)=0,"",MAX('TA Classic'!F35,'TB Classic'!F35))</f>
        <v>25.66</v>
      </c>
      <c r="E37" s="2">
        <f>IF(MAX('TA Classic'!G35,'TB Classic'!G35)=0,"",MAX('TA Classic'!G35,'TB Classic'!G35))</f>
        <v>26.68</v>
      </c>
      <c r="F37" s="2">
        <f>IF(MAX('TA Classic'!H35,'TB Classic'!H35)=0,"",MAX('TA Classic'!H35,'TB Classic'!H35))</f>
        <v>27.71</v>
      </c>
      <c r="G37" s="2">
        <f>IF(MAX('TA Classic'!I35,'TB Classic'!I35)=0,"",MAX('TA Classic'!I35,'TB Classic'!I35))</f>
        <v>30.07</v>
      </c>
      <c r="H37" s="2">
        <f>IF(MAX('TA Classic'!J35,'TB Classic'!J35)=0,"",MAX('TA Classic'!J35,'TB Classic'!J35))</f>
        <v>31.498249999999999</v>
      </c>
      <c r="I37" s="2">
        <f>IF(MAX('TA Classic'!K35,'TB Classic'!K35)=0,"",MAX('TA Classic'!K35,'TB Classic'!K35))</f>
        <v>36.909999999999997</v>
      </c>
      <c r="J37" s="2">
        <f>IF(MAX('TA Classic'!L35,'TB Classic'!L35)=0,"",MAX('TA Classic'!L35,'TB Classic'!L35))</f>
        <v>41.03</v>
      </c>
      <c r="K37" s="2">
        <f>IF(MAX('TA Classic'!M35,'TB Classic'!M35)=0,"",MAX('TA Classic'!M35,'TB Classic'!M35))</f>
        <v>35.22</v>
      </c>
      <c r="L37" s="2">
        <f>IF(MAX('TA Classic'!N35,'TB Classic'!N35)=0,"",MAX('TA Classic'!N35,'TB Classic'!N35))</f>
        <v>31.63</v>
      </c>
      <c r="M37" s="2">
        <f>IF(MAX('TA Classic'!O35,'TB Classic'!O35)=0,"",MAX('TA Classic'!O35,'TB Classic'!O35))</f>
        <v>31.63</v>
      </c>
      <c r="N37" s="2">
        <f>IF(MAX('TA Classic'!P35,'TB Classic'!P35)=0,"",MAX('TA Classic'!P35,'TB Classic'!P35))</f>
        <v>29.31</v>
      </c>
      <c r="O37" s="2">
        <f>IF(MAX('TA Classic'!Q35,'TB Classic'!Q35)=0,"",MAX('TA Classic'!Q35,'TB Classic'!Q35))</f>
        <v>29.31</v>
      </c>
      <c r="P37" s="2">
        <f>IF(MAX('TA Classic'!R35,'TB Classic'!R35)=0,"",MAX('TA Classic'!R35,'TB Classic'!R35))</f>
        <v>24.31</v>
      </c>
      <c r="Q37" s="2">
        <f>IF(MAX('TA Classic'!S35,'TB Classic'!S35)=0,"",MAX('TA Classic'!S35,'TB Classic'!S35))</f>
        <v>21.32</v>
      </c>
      <c r="R37" s="2">
        <f>IF(MAX('TA Classic'!T35,'TB Classic'!T35)=0,"",MAX('TA Classic'!T35,'TB Classic'!T35))</f>
        <v>19.64</v>
      </c>
      <c r="V37" s="5"/>
    </row>
    <row r="38" spans="1:22" x14ac:dyDescent="0.3">
      <c r="A38" s="4">
        <v>32</v>
      </c>
      <c r="B38" s="3">
        <v>22</v>
      </c>
      <c r="C38" s="2">
        <f>IF(MAX('TA Classic'!E36,'TB Classic'!E36)=0,"",MAX('TA Classic'!E36,'TB Classic'!E36))</f>
        <v>24.63</v>
      </c>
      <c r="D38" s="2">
        <f>IF(MAX('TA Classic'!F36,'TB Classic'!F36)=0,"",MAX('TA Classic'!F36,'TB Classic'!F36))</f>
        <v>27.68</v>
      </c>
      <c r="E38" s="2">
        <f>IF(MAX('TA Classic'!G36,'TB Classic'!G36)=0,"",MAX('TA Classic'!G36,'TB Classic'!G36))</f>
        <v>28.79</v>
      </c>
      <c r="F38" s="2">
        <f>IF(MAX('TA Classic'!H36,'TB Classic'!H36)=0,"",MAX('TA Classic'!H36,'TB Classic'!H36))</f>
        <v>29.9</v>
      </c>
      <c r="G38" s="2">
        <f>IF(MAX('TA Classic'!I36,'TB Classic'!I36)=0,"",MAX('TA Classic'!I36,'TB Classic'!I36))</f>
        <v>32.64</v>
      </c>
      <c r="H38" s="2">
        <f>IF(MAX('TA Classic'!J36,'TB Classic'!J36)=0,"",MAX('TA Classic'!J36,'TB Classic'!J36))</f>
        <v>35.055</v>
      </c>
      <c r="I38" s="2">
        <f>IF(MAX('TA Classic'!K36,'TB Classic'!K36)=0,"",MAX('TA Classic'!K36,'TB Classic'!K36))</f>
        <v>41.47</v>
      </c>
      <c r="J38" s="2">
        <f>IF(MAX('TA Classic'!L36,'TB Classic'!L36)=0,"",MAX('TA Classic'!L36,'TB Classic'!L36))</f>
        <v>46.34</v>
      </c>
      <c r="K38" s="2">
        <f>IF(MAX('TA Classic'!M36,'TB Classic'!M36)=0,"",MAX('TA Classic'!M36,'TB Classic'!M36))</f>
        <v>39.19</v>
      </c>
      <c r="L38" s="2">
        <f>IF(MAX('TA Classic'!N36,'TB Classic'!N36)=0,"",MAX('TA Classic'!N36,'TB Classic'!N36))</f>
        <v>35.450000000000003</v>
      </c>
      <c r="M38" s="2">
        <f>IF(MAX('TA Classic'!O36,'TB Classic'!O36)=0,"",MAX('TA Classic'!O36,'TB Classic'!O36))</f>
        <v>34.340000000000003</v>
      </c>
      <c r="N38" s="2">
        <f>IF(MAX('TA Classic'!P36,'TB Classic'!P36)=0,"",MAX('TA Classic'!P36,'TB Classic'!P36))</f>
        <v>31.8</v>
      </c>
      <c r="O38" s="2">
        <f>IF(MAX('TA Classic'!Q36,'TB Classic'!Q36)=0,"",MAX('TA Classic'!Q36,'TB Classic'!Q36))</f>
        <v>31.8</v>
      </c>
      <c r="P38" s="2">
        <f>IF(MAX('TA Classic'!R36,'TB Classic'!R36)=0,"",MAX('TA Classic'!R36,'TB Classic'!R36))</f>
        <v>26.4</v>
      </c>
      <c r="Q38" s="2">
        <f>IF(MAX('TA Classic'!S36,'TB Classic'!S36)=0,"",MAX('TA Classic'!S36,'TB Classic'!S36))</f>
        <v>23.15</v>
      </c>
      <c r="R38" s="2">
        <f>IF(MAX('TA Classic'!T36,'TB Classic'!T36)=0,"",MAX('TA Classic'!T36,'TB Classic'!T36))</f>
        <v>21.34</v>
      </c>
      <c r="V38" s="5"/>
    </row>
    <row r="39" spans="1:22" x14ac:dyDescent="0.3">
      <c r="A39" s="4">
        <v>33</v>
      </c>
      <c r="B39" s="3">
        <v>22</v>
      </c>
      <c r="C39" s="2">
        <f>IF(MAX('TA Classic'!E37,'TB Classic'!E37)=0,"",MAX('TA Classic'!E37,'TB Classic'!E37))</f>
        <v>26.85</v>
      </c>
      <c r="D39" s="2">
        <f>IF(MAX('TA Classic'!F37,'TB Classic'!F37)=0,"",MAX('TA Classic'!F37,'TB Classic'!F37))</f>
        <v>30.17</v>
      </c>
      <c r="E39" s="2">
        <f>IF(MAX('TA Classic'!G37,'TB Classic'!G37)=0,"",MAX('TA Classic'!G37,'TB Classic'!G37))</f>
        <v>31.4</v>
      </c>
      <c r="F39" s="2">
        <f>IF(MAX('TA Classic'!H37,'TB Classic'!H37)=0,"",MAX('TA Classic'!H37,'TB Classic'!H37))</f>
        <v>33.186399999999999</v>
      </c>
      <c r="G39" s="2">
        <f>IF(MAX('TA Classic'!I37,'TB Classic'!I37)=0,"",MAX('TA Classic'!I37,'TB Classic'!I37))</f>
        <v>35.83</v>
      </c>
      <c r="H39" s="2">
        <f>IF(MAX('TA Classic'!J37,'TB Classic'!J37)=0,"",MAX('TA Classic'!J37,'TB Classic'!J37))</f>
        <v>39.616249999999994</v>
      </c>
      <c r="I39" s="2">
        <f>IF(MAX('TA Classic'!K37,'TB Classic'!K37)=0,"",MAX('TA Classic'!K37,'TB Classic'!K37))</f>
        <v>46.34</v>
      </c>
      <c r="J39" s="2">
        <f>IF(MAX('TA Classic'!L37,'TB Classic'!L37)=0,"",MAX('TA Classic'!L37,'TB Classic'!L37))</f>
        <v>51.57</v>
      </c>
      <c r="K39" s="2">
        <f>IF(MAX('TA Classic'!M37,'TB Classic'!M37)=0,"",MAX('TA Classic'!M37,'TB Classic'!M37))</f>
        <v>44.84</v>
      </c>
      <c r="L39" s="2">
        <f>IF(MAX('TA Classic'!N37,'TB Classic'!N37)=0,"",MAX('TA Classic'!N37,'TB Classic'!N37))</f>
        <v>40.14</v>
      </c>
      <c r="M39" s="2">
        <f>IF(MAX('TA Classic'!O37,'TB Classic'!O37)=0,"",MAX('TA Classic'!O37,'TB Classic'!O37))</f>
        <v>37.67</v>
      </c>
      <c r="N39" s="2">
        <f>IF(MAX('TA Classic'!P37,'TB Classic'!P37)=0,"",MAX('TA Classic'!P37,'TB Classic'!P37))</f>
        <v>34.9</v>
      </c>
      <c r="O39" s="2">
        <f>IF(MAX('TA Classic'!Q37,'TB Classic'!Q37)=0,"",MAX('TA Classic'!Q37,'TB Classic'!Q37))</f>
        <v>34.9</v>
      </c>
      <c r="P39" s="2">
        <f>IF(MAX('TA Classic'!R37,'TB Classic'!R37)=0,"",MAX('TA Classic'!R37,'TB Classic'!R37))</f>
        <v>28.95</v>
      </c>
      <c r="Q39" s="2">
        <f>IF(MAX('TA Classic'!S37,'TB Classic'!S37)=0,"",MAX('TA Classic'!S37,'TB Classic'!S37))</f>
        <v>25.38</v>
      </c>
      <c r="R39" s="2">
        <f>IF(MAX('TA Classic'!T37,'TB Classic'!T37)=0,"",MAX('TA Classic'!T37,'TB Classic'!T37))</f>
        <v>23.41</v>
      </c>
      <c r="V39" s="5"/>
    </row>
    <row r="40" spans="1:22" x14ac:dyDescent="0.3">
      <c r="A40" s="4">
        <v>34</v>
      </c>
      <c r="B40" s="3">
        <v>22</v>
      </c>
      <c r="C40" s="2">
        <f>IF(MAX('TA Classic'!E38,'TB Classic'!E38)=0,"",MAX('TA Classic'!E38,'TB Classic'!E38))</f>
        <v>18.75</v>
      </c>
      <c r="D40" s="2">
        <f>IF(MAX('TA Classic'!F38,'TB Classic'!F38)=0,"",MAX('TA Classic'!F38,'TB Classic'!F38))</f>
        <v>23.809099999999997</v>
      </c>
      <c r="E40" s="2">
        <f>IF(MAX('TA Classic'!G38,'TB Classic'!G38)=0,"",MAX('TA Classic'!G38,'TB Classic'!G38))</f>
        <v>25.009999999999998</v>
      </c>
      <c r="F40" s="2">
        <f>IF(MAX('TA Classic'!H38,'TB Classic'!H38)=0,"",MAX('TA Classic'!H38,'TB Classic'!H38))</f>
        <v>27.081600000000002</v>
      </c>
      <c r="G40" s="2">
        <f>IF(MAX('TA Classic'!I38,'TB Classic'!I38)=0,"",MAX('TA Classic'!I38,'TB Classic'!I38))</f>
        <v>28.3185</v>
      </c>
      <c r="H40" s="2">
        <f>IF(MAX('TA Classic'!J38,'TB Classic'!J38)=0,"",MAX('TA Classic'!J38,'TB Classic'!J38))</f>
        <v>31.80575</v>
      </c>
      <c r="I40" s="2">
        <f>IF(MAX('TA Classic'!K38,'TB Classic'!K38)=0,"",MAX('TA Classic'!K38,'TB Classic'!K38))</f>
        <v>37.24</v>
      </c>
      <c r="J40" s="2">
        <f>IF(MAX('TA Classic'!L38,'TB Classic'!L38)=0,"",MAX('TA Classic'!L38,'TB Classic'!L38))</f>
        <v>41.12</v>
      </c>
      <c r="K40" s="2">
        <f>IF(MAX('TA Classic'!M38,'TB Classic'!M38)=0,"",MAX('TA Classic'!M38,'TB Classic'!M38))</f>
        <v>34.78</v>
      </c>
      <c r="L40" s="2">
        <f>IF(MAX('TA Classic'!N38,'TB Classic'!N38)=0,"",MAX('TA Classic'!N38,'TB Classic'!N38))</f>
        <v>30.48</v>
      </c>
      <c r="M40" s="2">
        <f>IF(MAX('TA Classic'!O38,'TB Classic'!O38)=0,"",MAX('TA Classic'!O38,'TB Classic'!O38))</f>
        <v>25.49</v>
      </c>
      <c r="N40" s="2">
        <f>IF(MAX('TA Classic'!P38,'TB Classic'!P38)=0,"",MAX('TA Classic'!P38,'TB Classic'!P38))</f>
        <v>23.59</v>
      </c>
      <c r="O40" s="2">
        <f>IF(MAX('TA Classic'!Q38,'TB Classic'!Q38)=0,"",MAX('TA Classic'!Q38,'TB Classic'!Q38))</f>
        <v>23.59</v>
      </c>
      <c r="P40" s="2">
        <f>IF(MAX('TA Classic'!R38,'TB Classic'!R38)=0,"",MAX('TA Classic'!R38,'TB Classic'!R38))</f>
        <v>19.579999999999998</v>
      </c>
      <c r="Q40" s="2">
        <f>IF(MAX('TA Classic'!S38,'TB Classic'!S38)=0,"",MAX('TA Classic'!S38,'TB Classic'!S38))</f>
        <v>17.16</v>
      </c>
      <c r="R40" s="2">
        <f>IF(MAX('TA Classic'!T38,'TB Classic'!T38)=0,"",MAX('TA Classic'!T38,'TB Classic'!T38))</f>
        <v>15.83</v>
      </c>
      <c r="V40" s="5"/>
    </row>
    <row r="41" spans="1:22" x14ac:dyDescent="0.3">
      <c r="A41" s="4">
        <v>35</v>
      </c>
      <c r="B41" s="3">
        <v>22</v>
      </c>
      <c r="C41" s="2">
        <f>IF(MAX('TA Classic'!E39,'TB Classic'!E39)=0,"",MAX('TA Classic'!E39,'TB Classic'!E39))</f>
        <v>30.39</v>
      </c>
      <c r="D41" s="2">
        <f>IF(MAX('TA Classic'!F39,'TB Classic'!F39)=0,"",MAX('TA Classic'!F39,'TB Classic'!F39))</f>
        <v>34.15</v>
      </c>
      <c r="E41" s="2">
        <f>IF(MAX('TA Classic'!G39,'TB Classic'!G39)=0,"",MAX('TA Classic'!G39,'TB Classic'!G39))</f>
        <v>35.51</v>
      </c>
      <c r="F41" s="2">
        <f>IF(MAX('TA Classic'!H39,'TB Classic'!H39)=0,"",MAX('TA Classic'!H39,'TB Classic'!H39))</f>
        <v>36.869999999999997</v>
      </c>
      <c r="G41" s="2">
        <f>IF(MAX('TA Classic'!I39,'TB Classic'!I39)=0,"",MAX('TA Classic'!I39,'TB Classic'!I39))</f>
        <v>40.880000000000003</v>
      </c>
      <c r="H41" s="2">
        <f>IF(MAX('TA Classic'!J39,'TB Classic'!J39)=0,"",MAX('TA Classic'!J39,'TB Classic'!J39))</f>
        <v>42.34</v>
      </c>
      <c r="I41" s="2">
        <f>IF(MAX('TA Classic'!K39,'TB Classic'!K39)=0,"",MAX('TA Classic'!K39,'TB Classic'!K39))</f>
        <v>46.91</v>
      </c>
      <c r="J41" s="2">
        <f>IF(MAX('TA Classic'!L39,'TB Classic'!L39)=0,"",MAX('TA Classic'!L39,'TB Classic'!L39))</f>
        <v>52.18</v>
      </c>
      <c r="K41" s="2">
        <f>IF(MAX('TA Classic'!M39,'TB Classic'!M39)=0,"",MAX('TA Classic'!M39,'TB Classic'!M39))</f>
        <v>45.46</v>
      </c>
      <c r="L41" s="2">
        <f>IF(MAX('TA Classic'!N39,'TB Classic'!N39)=0,"",MAX('TA Classic'!N39,'TB Classic'!N39))</f>
        <v>42.99</v>
      </c>
      <c r="M41" s="2">
        <f>IF(MAX('TA Classic'!O39,'TB Classic'!O39)=0,"",MAX('TA Classic'!O39,'TB Classic'!O39))</f>
        <v>42.99</v>
      </c>
      <c r="N41" s="2">
        <f>IF(MAX('TA Classic'!P39,'TB Classic'!P39)=0,"",MAX('TA Classic'!P39,'TB Classic'!P39))</f>
        <v>39.840000000000003</v>
      </c>
      <c r="O41" s="2">
        <f>IF(MAX('TA Classic'!Q39,'TB Classic'!Q39)=0,"",MAX('TA Classic'!Q39,'TB Classic'!Q39))</f>
        <v>39.840000000000003</v>
      </c>
      <c r="P41" s="2">
        <f>IF(MAX('TA Classic'!R39,'TB Classic'!R39)=0,"",MAX('TA Classic'!R39,'TB Classic'!R39))</f>
        <v>33.03</v>
      </c>
      <c r="Q41" s="2">
        <f>IF(MAX('TA Classic'!S39,'TB Classic'!S39)=0,"",MAX('TA Classic'!S39,'TB Classic'!S39))</f>
        <v>28.97</v>
      </c>
      <c r="R41" s="2">
        <f>IF(MAX('TA Classic'!T39,'TB Classic'!T39)=0,"",MAX('TA Classic'!T39,'TB Classic'!T39))</f>
        <v>26.7</v>
      </c>
      <c r="V41" s="5"/>
    </row>
    <row r="42" spans="1:22" x14ac:dyDescent="0.3">
      <c r="A42" s="4">
        <v>36</v>
      </c>
      <c r="B42" s="3">
        <v>22</v>
      </c>
      <c r="C42" s="2">
        <f>IF(MAX('TA Classic'!E40,'TB Classic'!E40)=0,"",MAX('TA Classic'!E40,'TB Classic'!E40))</f>
        <v>23.1</v>
      </c>
      <c r="D42" s="2">
        <f>IF(MAX('TA Classic'!F40,'TB Classic'!F40)=0,"",MAX('TA Classic'!F40,'TB Classic'!F40))</f>
        <v>26.249899999999997</v>
      </c>
      <c r="E42" s="2">
        <f>IF(MAX('TA Classic'!G40,'TB Classic'!G40)=0,"",MAX('TA Classic'!G40,'TB Classic'!G40))</f>
        <v>27.644249999999996</v>
      </c>
      <c r="F42" s="2">
        <f>IF(MAX('TA Classic'!H40,'TB Classic'!H40)=0,"",MAX('TA Classic'!H40,'TB Classic'!H40))</f>
        <v>30.284800000000001</v>
      </c>
      <c r="G42" s="2">
        <f>IF(MAX('TA Classic'!I40,'TB Classic'!I40)=0,"",MAX('TA Classic'!I40,'TB Classic'!I40))</f>
        <v>31.836000000000002</v>
      </c>
      <c r="H42" s="2">
        <f>IF(MAX('TA Classic'!J40,'TB Classic'!J40)=0,"",MAX('TA Classic'!J40,'TB Classic'!J40))</f>
        <v>35.833999999999996</v>
      </c>
      <c r="I42" s="2">
        <f>IF(MAX('TA Classic'!K40,'TB Classic'!K40)=0,"",MAX('TA Classic'!K40,'TB Classic'!K40))</f>
        <v>41.47</v>
      </c>
      <c r="J42" s="2">
        <f>IF(MAX('TA Classic'!L40,'TB Classic'!L40)=0,"",MAX('TA Classic'!L40,'TB Classic'!L40))</f>
        <v>45.73</v>
      </c>
      <c r="K42" s="2">
        <f>IF(MAX('TA Classic'!M40,'TB Classic'!M40)=0,"",MAX('TA Classic'!M40,'TB Classic'!M40))</f>
        <v>40.43</v>
      </c>
      <c r="L42" s="2">
        <f>IF(MAX('TA Classic'!N40,'TB Classic'!N40)=0,"",MAX('TA Classic'!N40,'TB Classic'!N40))</f>
        <v>35.450000000000003</v>
      </c>
      <c r="M42" s="2">
        <f>IF(MAX('TA Classic'!O40,'TB Classic'!O40)=0,"",MAX('TA Classic'!O40,'TB Classic'!O40))</f>
        <v>32.020000000000003</v>
      </c>
      <c r="N42" s="2">
        <f>IF(MAX('TA Classic'!P40,'TB Classic'!P40)=0,"",MAX('TA Classic'!P40,'TB Classic'!P40))</f>
        <v>29.65</v>
      </c>
      <c r="O42" s="2">
        <f>IF(MAX('TA Classic'!Q40,'TB Classic'!Q40)=0,"",MAX('TA Classic'!Q40,'TB Classic'!Q40))</f>
        <v>29.65</v>
      </c>
      <c r="P42" s="2">
        <f>IF(MAX('TA Classic'!R40,'TB Classic'!R40)=0,"",MAX('TA Classic'!R40,'TB Classic'!R40))</f>
        <v>24.61</v>
      </c>
      <c r="Q42" s="2">
        <f>IF(MAX('TA Classic'!S40,'TB Classic'!S40)=0,"",MAX('TA Classic'!S40,'TB Classic'!S40))</f>
        <v>21.56</v>
      </c>
      <c r="R42" s="2">
        <f>IF(MAX('TA Classic'!T40,'TB Classic'!T40)=0,"",MAX('TA Classic'!T40,'TB Classic'!T40))</f>
        <v>19.89</v>
      </c>
      <c r="V42" s="5"/>
    </row>
    <row r="43" spans="1:22" x14ac:dyDescent="0.3">
      <c r="A43" s="4">
        <v>37</v>
      </c>
      <c r="B43" s="3">
        <v>22</v>
      </c>
      <c r="C43" s="2">
        <f>IF(MAX('TA Classic'!E41,'TB Classic'!E41)=0,"",MAX('TA Classic'!E41,'TB Classic'!E41))</f>
        <v>25.86</v>
      </c>
      <c r="D43" s="2">
        <f>IF(MAX('TA Classic'!F41,'TB Classic'!F41)=0,"",MAX('TA Classic'!F41,'TB Classic'!F41))</f>
        <v>29.05</v>
      </c>
      <c r="E43" s="2">
        <f>IF(MAX('TA Classic'!G41,'TB Classic'!G41)=0,"",MAX('TA Classic'!G41,'TB Classic'!G41))</f>
        <v>30.21</v>
      </c>
      <c r="F43" s="2">
        <f>IF(MAX('TA Classic'!H41,'TB Classic'!H41)=0,"",MAX('TA Classic'!H41,'TB Classic'!H41))</f>
        <v>31.39</v>
      </c>
      <c r="G43" s="2">
        <f>IF(MAX('TA Classic'!I41,'TB Classic'!I41)=0,"",MAX('TA Classic'!I41,'TB Classic'!I41))</f>
        <v>34.39</v>
      </c>
      <c r="H43" s="2">
        <f>IF(MAX('TA Classic'!J41,'TB Classic'!J41)=0,"",MAX('TA Classic'!J41,'TB Classic'!J41))</f>
        <v>36.992249999999999</v>
      </c>
      <c r="I43" s="2">
        <f>IF(MAX('TA Classic'!K41,'TB Classic'!K41)=0,"",MAX('TA Classic'!K41,'TB Classic'!K41))</f>
        <v>44.07</v>
      </c>
      <c r="J43" s="2">
        <f>IF(MAX('TA Classic'!L41,'TB Classic'!L41)=0,"",MAX('TA Classic'!L41,'TB Classic'!L41))</f>
        <v>48.78</v>
      </c>
      <c r="K43" s="2">
        <f>IF(MAX('TA Classic'!M41,'TB Classic'!M41)=0,"",MAX('TA Classic'!M41,'TB Classic'!M41))</f>
        <v>41.84</v>
      </c>
      <c r="L43" s="2">
        <f>IF(MAX('TA Classic'!N41,'TB Classic'!N41)=0,"",MAX('TA Classic'!N41,'TB Classic'!N41))</f>
        <v>37.049999999999997</v>
      </c>
      <c r="M43" s="2">
        <f>IF(MAX('TA Classic'!O41,'TB Classic'!O41)=0,"",MAX('TA Classic'!O41,'TB Classic'!O41))</f>
        <v>36.18</v>
      </c>
      <c r="N43" s="2">
        <f>IF(MAX('TA Classic'!P41,'TB Classic'!P41)=0,"",MAX('TA Classic'!P41,'TB Classic'!P41))</f>
        <v>33.520000000000003</v>
      </c>
      <c r="O43" s="2">
        <f>IF(MAX('TA Classic'!Q41,'TB Classic'!Q41)=0,"",MAX('TA Classic'!Q41,'TB Classic'!Q41))</f>
        <v>33.520000000000003</v>
      </c>
      <c r="P43" s="2">
        <f>IF(MAX('TA Classic'!R41,'TB Classic'!R41)=0,"",MAX('TA Classic'!R41,'TB Classic'!R41))</f>
        <v>27.79</v>
      </c>
      <c r="Q43" s="2">
        <f>IF(MAX('TA Classic'!S41,'TB Classic'!S41)=0,"",MAX('TA Classic'!S41,'TB Classic'!S41))</f>
        <v>24.37</v>
      </c>
      <c r="R43" s="2">
        <f>IF(MAX('TA Classic'!T41,'TB Classic'!T41)=0,"",MAX('TA Classic'!T41,'TB Classic'!T41))</f>
        <v>22.47</v>
      </c>
      <c r="V43" s="5"/>
    </row>
    <row r="44" spans="1:22" x14ac:dyDescent="0.3">
      <c r="A44" s="4">
        <v>38</v>
      </c>
      <c r="B44" s="3">
        <v>22</v>
      </c>
      <c r="C44" s="2">
        <f>IF(MAX('TA Classic'!E42,'TB Classic'!E42)=0,"",MAX('TA Classic'!E42,'TB Classic'!E42))</f>
        <v>18.995200000000004</v>
      </c>
      <c r="D44" s="2">
        <f>IF(MAX('TA Classic'!F42,'TB Classic'!F42)=0,"",MAX('TA Classic'!F42,'TB Classic'!F42))</f>
        <v>25.176399999999997</v>
      </c>
      <c r="E44" s="2">
        <f>IF(MAX('TA Classic'!G42,'TB Classic'!G42)=0,"",MAX('TA Classic'!G42,'TB Classic'!G42))</f>
        <v>26.475749999999994</v>
      </c>
      <c r="F44" s="2">
        <f>IF(MAX('TA Classic'!H42,'TB Classic'!H42)=0,"",MAX('TA Classic'!H42,'TB Classic'!H42))</f>
        <v>28.652000000000001</v>
      </c>
      <c r="G44" s="2">
        <f>IF(MAX('TA Classic'!I42,'TB Classic'!I42)=0,"",MAX('TA Classic'!I42,'TB Classic'!I42))</f>
        <v>30.072000000000003</v>
      </c>
      <c r="H44" s="2">
        <f>IF(MAX('TA Classic'!J42,'TB Classic'!J42)=0,"",MAX('TA Classic'!J42,'TB Classic'!J42))</f>
        <v>33.743000000000002</v>
      </c>
      <c r="I44" s="2">
        <f>IF(MAX('TA Classic'!K42,'TB Classic'!K42)=0,"",MAX('TA Classic'!K42,'TB Classic'!K42))</f>
        <v>39.43</v>
      </c>
      <c r="J44" s="2">
        <f>IF(MAX('TA Classic'!L42,'TB Classic'!L42)=0,"",MAX('TA Classic'!L42,'TB Classic'!L42))</f>
        <v>43.56</v>
      </c>
      <c r="K44" s="2">
        <f>IF(MAX('TA Classic'!M42,'TB Classic'!M42)=0,"",MAX('TA Classic'!M42,'TB Classic'!M42))</f>
        <v>36.99</v>
      </c>
      <c r="L44" s="2">
        <f>IF(MAX('TA Classic'!N42,'TB Classic'!N42)=0,"",MAX('TA Classic'!N42,'TB Classic'!N42))</f>
        <v>32.450000000000003</v>
      </c>
      <c r="M44" s="2">
        <f>IF(MAX('TA Classic'!O42,'TB Classic'!O42)=0,"",MAX('TA Classic'!O42,'TB Classic'!O42))</f>
        <v>26.88</v>
      </c>
      <c r="N44" s="2">
        <f>IF(MAX('TA Classic'!P42,'TB Classic'!P42)=0,"",MAX('TA Classic'!P42,'TB Classic'!P42))</f>
        <v>20.79</v>
      </c>
      <c r="O44" s="2">
        <f>IF(MAX('TA Classic'!Q42,'TB Classic'!Q42)=0,"",MAX('TA Classic'!Q42,'TB Classic'!Q42))</f>
        <v>20.79</v>
      </c>
      <c r="P44" s="2">
        <f>IF(MAX('TA Classic'!R42,'TB Classic'!R42)=0,"",MAX('TA Classic'!R42,'TB Classic'!R42))</f>
        <v>17.25</v>
      </c>
      <c r="Q44" s="2">
        <f>IF(MAX('TA Classic'!S42,'TB Classic'!S42)=0,"",MAX('TA Classic'!S42,'TB Classic'!S42))</f>
        <v>15.12</v>
      </c>
      <c r="R44" s="2">
        <f>IF(MAX('TA Classic'!T42,'TB Classic'!T42)=0,"",MAX('TA Classic'!T42,'TB Classic'!T42))</f>
        <v>13.94</v>
      </c>
      <c r="V44" s="5"/>
    </row>
    <row r="45" spans="1:22" x14ac:dyDescent="0.3">
      <c r="A45" s="4">
        <v>39</v>
      </c>
      <c r="B45" s="3">
        <v>22</v>
      </c>
      <c r="C45" s="2">
        <f>IF(MAX('TA Classic'!E43,'TB Classic'!E43)=0,"",MAX('TA Classic'!E43,'TB Classic'!E43))</f>
        <v>21.36</v>
      </c>
      <c r="D45" s="2">
        <f>IF(MAX('TA Classic'!F43,'TB Classic'!F43)=0,"",MAX('TA Classic'!F43,'TB Classic'!F43))</f>
        <v>24.724399999999996</v>
      </c>
      <c r="E45" s="2">
        <f>IF(MAX('TA Classic'!G43,'TB Classic'!G43)=0,"",MAX('TA Classic'!G43,'TB Classic'!G43))</f>
        <v>26.404</v>
      </c>
      <c r="F45" s="2">
        <f>IF(MAX('TA Classic'!H43,'TB Classic'!H43)=0,"",MAX('TA Classic'!H43,'TB Classic'!H43))</f>
        <v>28.870400000000004</v>
      </c>
      <c r="G45" s="2">
        <f>IF(MAX('TA Classic'!I43,'TB Classic'!I43)=0,"",MAX('TA Classic'!I43,'TB Classic'!I43))</f>
        <v>30.586500000000001</v>
      </c>
      <c r="H45" s="2">
        <f>IF(MAX('TA Classic'!J43,'TB Classic'!J43)=0,"",MAX('TA Classic'!J43,'TB Classic'!J43))</f>
        <v>34.665499999999994</v>
      </c>
      <c r="I45" s="2">
        <f>IF(MAX('TA Classic'!K43,'TB Classic'!K43)=0,"",MAX('TA Classic'!K43,'TB Classic'!K43))</f>
        <v>41.3</v>
      </c>
      <c r="J45" s="2">
        <f>IF(MAX('TA Classic'!L43,'TB Classic'!L43)=0,"",MAX('TA Classic'!L43,'TB Classic'!L43))</f>
        <v>46.26</v>
      </c>
      <c r="K45" s="2">
        <f>IF(MAX('TA Classic'!M43,'TB Classic'!M43)=0,"",MAX('TA Classic'!M43,'TB Classic'!M43))</f>
        <v>38.840000000000003</v>
      </c>
      <c r="L45" s="2">
        <f>IF(MAX('TA Classic'!N43,'TB Classic'!N43)=0,"",MAX('TA Classic'!N43,'TB Classic'!N43))</f>
        <v>35.270000000000003</v>
      </c>
      <c r="M45" s="2">
        <f>IF(MAX('TA Classic'!O43,'TB Classic'!O43)=0,"",MAX('TA Classic'!O43,'TB Classic'!O43))</f>
        <v>29.65</v>
      </c>
      <c r="N45" s="2">
        <f>IF(MAX('TA Classic'!P43,'TB Classic'!P43)=0,"",MAX('TA Classic'!P43,'TB Classic'!P43))</f>
        <v>27.24</v>
      </c>
      <c r="O45" s="2">
        <f>IF(MAX('TA Classic'!Q43,'TB Classic'!Q43)=0,"",MAX('TA Classic'!Q43,'TB Classic'!Q43))</f>
        <v>27.24</v>
      </c>
      <c r="P45" s="2">
        <f>IF(MAX('TA Classic'!R43,'TB Classic'!R43)=0,"",MAX('TA Classic'!R43,'TB Classic'!R43))</f>
        <v>22.6</v>
      </c>
      <c r="Q45" s="2">
        <f>IF(MAX('TA Classic'!S43,'TB Classic'!S43)=0,"",MAX('TA Classic'!S43,'TB Classic'!S43))</f>
        <v>19.82</v>
      </c>
      <c r="R45" s="2">
        <f>IF(MAX('TA Classic'!T43,'TB Classic'!T43)=0,"",MAX('TA Classic'!T43,'TB Classic'!T43))</f>
        <v>18.260000000000002</v>
      </c>
      <c r="V45" s="5"/>
    </row>
    <row r="46" spans="1:22" x14ac:dyDescent="0.3">
      <c r="A46" s="4">
        <v>40</v>
      </c>
      <c r="B46" s="3">
        <v>22</v>
      </c>
      <c r="C46" s="2">
        <f>IF(MAX('TA Classic'!E44,'TB Classic'!E44)=0,"",MAX('TA Classic'!E44,'TB Classic'!E44))</f>
        <v>27.49</v>
      </c>
      <c r="D46" s="2">
        <f>IF(MAX('TA Classic'!F44,'TB Classic'!F44)=0,"",MAX('TA Classic'!F44,'TB Classic'!F44))</f>
        <v>35.063899999999997</v>
      </c>
      <c r="E46" s="2">
        <f>IF(MAX('TA Classic'!G44,'TB Classic'!G44)=0,"",MAX('TA Classic'!G44,'TB Classic'!G44))</f>
        <v>37.473999999999997</v>
      </c>
      <c r="F46" s="2">
        <f>IF(MAX('TA Classic'!H44,'TB Classic'!H44)=0,"",MAX('TA Classic'!H44,'TB Classic'!H44))</f>
        <v>41.298400000000001</v>
      </c>
      <c r="G46" s="2">
        <f>IF(MAX('TA Classic'!I44,'TB Classic'!I44)=0,"",MAX('TA Classic'!I44,'TB Classic'!I44))</f>
        <v>43.900500000000001</v>
      </c>
      <c r="H46" s="2">
        <f>IF(MAX('TA Classic'!J44,'TB Classic'!J44)=0,"",MAX('TA Classic'!J44,'TB Classic'!J44))</f>
        <v>49.835499999999996</v>
      </c>
      <c r="I46" s="2">
        <f>IF(MAX('TA Classic'!K44,'TB Classic'!K44)=0,"",MAX('TA Classic'!K44,'TB Classic'!K44))</f>
        <v>56.83</v>
      </c>
      <c r="J46" s="2">
        <f>IF(MAX('TA Classic'!L44,'TB Classic'!L44)=0,"",MAX('TA Classic'!L44,'TB Classic'!L44))</f>
        <v>63.51</v>
      </c>
      <c r="K46" s="2">
        <f>IF(MAX('TA Classic'!M44,'TB Classic'!M44)=0,"",MAX('TA Classic'!M44,'TB Classic'!M44))</f>
        <v>57.47</v>
      </c>
      <c r="L46" s="2">
        <f>IF(MAX('TA Classic'!N44,'TB Classic'!N44)=0,"",MAX('TA Classic'!N44,'TB Classic'!N44))</f>
        <v>52.05</v>
      </c>
      <c r="M46" s="2">
        <f>IF(MAX('TA Classic'!O44,'TB Classic'!O44)=0,"",MAX('TA Classic'!O44,'TB Classic'!O44))</f>
        <v>45.09</v>
      </c>
      <c r="N46" s="2">
        <f>IF(MAX('TA Classic'!P44,'TB Classic'!P44)=0,"",MAX('TA Classic'!P44,'TB Classic'!P44))</f>
        <v>38.04</v>
      </c>
      <c r="O46" s="2">
        <f>IF(MAX('TA Classic'!Q44,'TB Classic'!Q44)=0,"",MAX('TA Classic'!Q44,'TB Classic'!Q44))</f>
        <v>35.799999999999997</v>
      </c>
      <c r="P46" s="2">
        <f>IF(MAX('TA Classic'!R44,'TB Classic'!R44)=0,"",MAX('TA Classic'!R44,'TB Classic'!R44))</f>
        <v>29.85</v>
      </c>
      <c r="Q46" s="2">
        <f>IF(MAX('TA Classic'!S44,'TB Classic'!S44)=0,"",MAX('TA Classic'!S44,'TB Classic'!S44))</f>
        <v>27.8</v>
      </c>
      <c r="R46" s="2">
        <f>IF(MAX('TA Classic'!T44,'TB Classic'!T44)=0,"",MAX('TA Classic'!T44,'TB Classic'!T44))</f>
        <v>26.94</v>
      </c>
      <c r="V46" s="5"/>
    </row>
    <row r="47" spans="1:22" x14ac:dyDescent="0.3">
      <c r="A47" s="4">
        <v>41</v>
      </c>
      <c r="B47" s="3">
        <v>22</v>
      </c>
      <c r="C47" s="2">
        <f>IF(MAX('TA Classic'!E45,'TB Classic'!E45)=0,"",MAX('TA Classic'!E45,'TB Classic'!E45))</f>
        <v>25.38</v>
      </c>
      <c r="D47" s="2">
        <f>IF(MAX('TA Classic'!F45,'TB Classic'!F45)=0,"",MAX('TA Classic'!F45,'TB Classic'!F45))</f>
        <v>28.54</v>
      </c>
      <c r="E47" s="2">
        <f>IF(MAX('TA Classic'!G45,'TB Classic'!G45)=0,"",MAX('TA Classic'!G45,'TB Classic'!G45))</f>
        <v>29.69</v>
      </c>
      <c r="F47" s="2">
        <f>IF(MAX('TA Classic'!H45,'TB Classic'!H45)=0,"",MAX('TA Classic'!H45,'TB Classic'!H45))</f>
        <v>31.772000000000002</v>
      </c>
      <c r="G47" s="2">
        <f>IF(MAX('TA Classic'!I45,'TB Classic'!I45)=0,"",MAX('TA Classic'!I45,'TB Classic'!I45))</f>
        <v>33.729999999999997</v>
      </c>
      <c r="H47" s="2">
        <f>IF(MAX('TA Classic'!J45,'TB Classic'!J45)=0,"",MAX('TA Classic'!J45,'TB Classic'!J45))</f>
        <v>37.914749999999998</v>
      </c>
      <c r="I47" s="2">
        <f>IF(MAX('TA Classic'!K45,'TB Classic'!K45)=0,"",MAX('TA Classic'!K45,'TB Classic'!K45))</f>
        <v>45.29</v>
      </c>
      <c r="J47" s="2">
        <f>IF(MAX('TA Classic'!L45,'TB Classic'!L45)=0,"",MAX('TA Classic'!L45,'TB Classic'!L45))</f>
        <v>50.26</v>
      </c>
      <c r="K47" s="2">
        <f>IF(MAX('TA Classic'!M45,'TB Classic'!M45)=0,"",MAX('TA Classic'!M45,'TB Classic'!M45))</f>
        <v>43.08</v>
      </c>
      <c r="L47" s="2">
        <f>IF(MAX('TA Classic'!N45,'TB Classic'!N45)=0,"",MAX('TA Classic'!N45,'TB Classic'!N45))</f>
        <v>38.270000000000003</v>
      </c>
      <c r="M47" s="2">
        <f>IF(MAX('TA Classic'!O45,'TB Classic'!O45)=0,"",MAX('TA Classic'!O45,'TB Classic'!O45))</f>
        <v>35.479999999999997</v>
      </c>
      <c r="N47" s="2">
        <f>IF(MAX('TA Classic'!P45,'TB Classic'!P45)=0,"",MAX('TA Classic'!P45,'TB Classic'!P45))</f>
        <v>32.869999999999997</v>
      </c>
      <c r="O47" s="2">
        <f>IF(MAX('TA Classic'!Q45,'TB Classic'!Q45)=0,"",MAX('TA Classic'!Q45,'TB Classic'!Q45))</f>
        <v>32.869999999999997</v>
      </c>
      <c r="P47" s="2">
        <f>IF(MAX('TA Classic'!R45,'TB Classic'!R45)=0,"",MAX('TA Classic'!R45,'TB Classic'!R45))</f>
        <v>27.27</v>
      </c>
      <c r="Q47" s="2">
        <f>IF(MAX('TA Classic'!S45,'TB Classic'!S45)=0,"",MAX('TA Classic'!S45,'TB Classic'!S45))</f>
        <v>23.9</v>
      </c>
      <c r="R47" s="2">
        <f>IF(MAX('TA Classic'!T45,'TB Classic'!T45)=0,"",MAX('TA Classic'!T45,'TB Classic'!T45))</f>
        <v>22.04</v>
      </c>
      <c r="V47" s="5"/>
    </row>
    <row r="48" spans="1:22" x14ac:dyDescent="0.3">
      <c r="A48" s="4">
        <v>42</v>
      </c>
      <c r="B48" s="3">
        <v>22</v>
      </c>
      <c r="C48" s="2">
        <f>IF(MAX('TA Classic'!E46,'TB Classic'!E46)=0,"",MAX('TA Classic'!E46,'TB Classic'!E46))</f>
        <v>19.525200000000002</v>
      </c>
      <c r="D48" s="2">
        <f>IF(MAX('TA Classic'!F46,'TB Classic'!F46)=0,"",MAX('TA Classic'!F46,'TB Classic'!F46))</f>
        <v>25.639699999999998</v>
      </c>
      <c r="E48" s="2">
        <f>IF(MAX('TA Classic'!G46,'TB Classic'!G46)=0,"",MAX('TA Classic'!G46,'TB Classic'!G46))</f>
        <v>26.773</v>
      </c>
      <c r="F48" s="2">
        <f>IF(MAX('TA Classic'!H46,'TB Classic'!H46)=0,"",MAX('TA Classic'!H46,'TB Classic'!H46))</f>
        <v>28.943200000000001</v>
      </c>
      <c r="G48" s="2">
        <f>IF(MAX('TA Classic'!I46,'TB Classic'!I46)=0,"",MAX('TA Classic'!I46,'TB Classic'!I46))</f>
        <v>30.292500000000004</v>
      </c>
      <c r="H48" s="2">
        <f>IF(MAX('TA Classic'!J46,'TB Classic'!J46)=0,"",MAX('TA Classic'!J46,'TB Classic'!J46))</f>
        <v>33.896749999999997</v>
      </c>
      <c r="I48" s="2">
        <f>IF(MAX('TA Classic'!K46,'TB Classic'!K46)=0,"",MAX('TA Classic'!K46,'TB Classic'!K46))</f>
        <v>39.6</v>
      </c>
      <c r="J48" s="2">
        <f>IF(MAX('TA Classic'!L46,'TB Classic'!L46)=0,"",MAX('TA Classic'!L46,'TB Classic'!L46))</f>
        <v>43.56</v>
      </c>
      <c r="K48" s="2">
        <f>IF(MAX('TA Classic'!M46,'TB Classic'!M46)=0,"",MAX('TA Classic'!M46,'TB Classic'!M46))</f>
        <v>36.72</v>
      </c>
      <c r="L48" s="2">
        <f>IF(MAX('TA Classic'!N46,'TB Classic'!N46)=0,"",MAX('TA Classic'!N46,'TB Classic'!N46))</f>
        <v>31.8</v>
      </c>
      <c r="M48" s="2">
        <f>IF(MAX('TA Classic'!O46,'TB Classic'!O46)=0,"",MAX('TA Classic'!O46,'TB Classic'!O46))</f>
        <v>25.93</v>
      </c>
      <c r="N48" s="2">
        <f>IF(MAX('TA Classic'!P46,'TB Classic'!P46)=0,"",MAX('TA Classic'!P46,'TB Classic'!P46))</f>
        <v>22.06</v>
      </c>
      <c r="O48" s="2">
        <f>IF(MAX('TA Classic'!Q46,'TB Classic'!Q46)=0,"",MAX('TA Classic'!Q46,'TB Classic'!Q46))</f>
        <v>22.06</v>
      </c>
      <c r="P48" s="2">
        <f>IF(MAX('TA Classic'!R46,'TB Classic'!R46)=0,"",MAX('TA Classic'!R46,'TB Classic'!R46))</f>
        <v>18.3</v>
      </c>
      <c r="Q48" s="2">
        <f>IF(MAX('TA Classic'!S46,'TB Classic'!S46)=0,"",MAX('TA Classic'!S46,'TB Classic'!S46))</f>
        <v>16.04</v>
      </c>
      <c r="R48" s="2">
        <f>IF(MAX('TA Classic'!T46,'TB Classic'!T46)=0,"",MAX('TA Classic'!T46,'TB Classic'!T46))</f>
        <v>14.79</v>
      </c>
      <c r="V48" s="5"/>
    </row>
    <row r="49" spans="1:22" x14ac:dyDescent="0.3">
      <c r="A49" s="4">
        <v>43</v>
      </c>
      <c r="B49" s="3">
        <v>22</v>
      </c>
      <c r="C49" s="2">
        <f>IF(MAX('TA Classic'!E47,'TB Classic'!E47)=0,"",MAX('TA Classic'!E47,'TB Classic'!E47))</f>
        <v>20.977399999999999</v>
      </c>
      <c r="D49" s="2">
        <f>IF(MAX('TA Classic'!F47,'TB Classic'!F47)=0,"",MAX('TA Classic'!F47,'TB Classic'!F47))</f>
        <v>27.391199999999994</v>
      </c>
      <c r="E49" s="2">
        <f>IF(MAX('TA Classic'!G47,'TB Classic'!G47)=0,"",MAX('TA Classic'!G47,'TB Classic'!G47))</f>
        <v>28.894749999999998</v>
      </c>
      <c r="F49" s="2">
        <f>IF(MAX('TA Classic'!H47,'TB Classic'!H47)=0,"",MAX('TA Classic'!H47,'TB Classic'!H47))</f>
        <v>31.252000000000002</v>
      </c>
      <c r="G49" s="2">
        <f>IF(MAX('TA Classic'!I47,'TB Classic'!I47)=0,"",MAX('TA Classic'!I47,'TB Classic'!I47))</f>
        <v>32.927999999999997</v>
      </c>
      <c r="H49" s="2">
        <f>IF(MAX('TA Classic'!J47,'TB Classic'!J47)=0,"",MAX('TA Classic'!J47,'TB Classic'!J47))</f>
        <v>37.063999999999993</v>
      </c>
      <c r="I49" s="2">
        <f>IF(MAX('TA Classic'!K47,'TB Classic'!K47)=0,"",MAX('TA Classic'!K47,'TB Classic'!K47))</f>
        <v>43.9</v>
      </c>
      <c r="J49" s="2">
        <f>IF(MAX('TA Classic'!L47,'TB Classic'!L47)=0,"",MAX('TA Classic'!L47,'TB Classic'!L47))</f>
        <v>48.7</v>
      </c>
      <c r="K49" s="2">
        <f>IF(MAX('TA Classic'!M47,'TB Classic'!M47)=0,"",MAX('TA Classic'!M47,'TB Classic'!M47))</f>
        <v>40.43</v>
      </c>
      <c r="L49" s="2">
        <f>IF(MAX('TA Classic'!N47,'TB Classic'!N47)=0,"",MAX('TA Classic'!N47,'TB Classic'!N47))</f>
        <v>35.64</v>
      </c>
      <c r="M49" s="2">
        <f>IF(MAX('TA Classic'!O47,'TB Classic'!O47)=0,"",MAX('TA Classic'!O47,'TB Classic'!O47))</f>
        <v>29.08</v>
      </c>
      <c r="N49" s="2">
        <f>IF(MAX('TA Classic'!P47,'TB Classic'!P47)=0,"",MAX('TA Classic'!P47,'TB Classic'!P47))</f>
        <v>22.81</v>
      </c>
      <c r="O49" s="2">
        <f>IF(MAX('TA Classic'!Q47,'TB Classic'!Q47)=0,"",MAX('TA Classic'!Q47,'TB Classic'!Q47))</f>
        <v>22.81</v>
      </c>
      <c r="P49" s="2">
        <f>IF(MAX('TA Classic'!R47,'TB Classic'!R47)=0,"",MAX('TA Classic'!R47,'TB Classic'!R47))</f>
        <v>18.91</v>
      </c>
      <c r="Q49" s="2">
        <f>IF(MAX('TA Classic'!S47,'TB Classic'!S47)=0,"",MAX('TA Classic'!S47,'TB Classic'!S47))</f>
        <v>16.579999999999998</v>
      </c>
      <c r="R49" s="2">
        <f>IF(MAX('TA Classic'!T47,'TB Classic'!T47)=0,"",MAX('TA Classic'!T47,'TB Classic'!T47))</f>
        <v>15.3</v>
      </c>
      <c r="V49" s="5"/>
    </row>
    <row r="50" spans="1:22" x14ac:dyDescent="0.3">
      <c r="A50" s="4">
        <v>44</v>
      </c>
      <c r="B50" s="3">
        <v>22</v>
      </c>
      <c r="C50" s="2">
        <f>IF(MAX('TA Classic'!E48,'TB Classic'!E48)=0,"",MAX('TA Classic'!E48,'TB Classic'!E48))</f>
        <v>29.67</v>
      </c>
      <c r="D50" s="2">
        <f>IF(MAX('TA Classic'!F48,'TB Classic'!F48)=0,"",MAX('TA Classic'!F48,'TB Classic'!F48))</f>
        <v>33.340000000000003</v>
      </c>
      <c r="E50" s="2">
        <f>IF(MAX('TA Classic'!G48,'TB Classic'!G48)=0,"",MAX('TA Classic'!G48,'TB Classic'!G48))</f>
        <v>34.67</v>
      </c>
      <c r="F50" s="2">
        <f>IF(MAX('TA Classic'!H48,'TB Classic'!H48)=0,"",MAX('TA Classic'!H48,'TB Classic'!H48))</f>
        <v>36.020000000000003</v>
      </c>
      <c r="G50" s="2">
        <f>IF(MAX('TA Classic'!I48,'TB Classic'!I48)=0,"",MAX('TA Classic'!I48,'TB Classic'!I48))</f>
        <v>39.86</v>
      </c>
      <c r="H50" s="2">
        <f>IF(MAX('TA Classic'!J48,'TB Classic'!J48)=0,"",MAX('TA Classic'!J48,'TB Classic'!J48))</f>
        <v>42.558</v>
      </c>
      <c r="I50" s="2">
        <f>IF(MAX('TA Classic'!K48,'TB Classic'!K48)=0,"",MAX('TA Classic'!K48,'TB Classic'!K48))</f>
        <v>49.76</v>
      </c>
      <c r="J50" s="2">
        <f>IF(MAX('TA Classic'!L48,'TB Classic'!L48)=0,"",MAX('TA Classic'!L48,'TB Classic'!L48))</f>
        <v>55.66</v>
      </c>
      <c r="K50" s="2">
        <f>IF(MAX('TA Classic'!M48,'TB Classic'!M48)=0,"",MAX('TA Classic'!M48,'TB Classic'!M48))</f>
        <v>49.35</v>
      </c>
      <c r="L50" s="2">
        <f>IF(MAX('TA Classic'!N48,'TB Classic'!N48)=0,"",MAX('TA Classic'!N48,'TB Classic'!N48))</f>
        <v>44.93</v>
      </c>
      <c r="M50" s="2">
        <f>IF(MAX('TA Classic'!O48,'TB Classic'!O48)=0,"",MAX('TA Classic'!O48,'TB Classic'!O48))</f>
        <v>41.92</v>
      </c>
      <c r="N50" s="2">
        <f>IF(MAX('TA Classic'!P48,'TB Classic'!P48)=0,"",MAX('TA Classic'!P48,'TB Classic'!P48))</f>
        <v>38.82</v>
      </c>
      <c r="O50" s="2">
        <f>IF(MAX('TA Classic'!Q48,'TB Classic'!Q48)=0,"",MAX('TA Classic'!Q48,'TB Classic'!Q48))</f>
        <v>38.82</v>
      </c>
      <c r="P50" s="2">
        <f>IF(MAX('TA Classic'!R48,'TB Classic'!R48)=0,"",MAX('TA Classic'!R48,'TB Classic'!R48))</f>
        <v>32.21</v>
      </c>
      <c r="Q50" s="2">
        <f>IF(MAX('TA Classic'!S48,'TB Classic'!S48)=0,"",MAX('TA Classic'!S48,'TB Classic'!S48))</f>
        <v>28.23</v>
      </c>
      <c r="R50" s="2">
        <f>IF(MAX('TA Classic'!T48,'TB Classic'!T48)=0,"",MAX('TA Classic'!T48,'TB Classic'!T48))</f>
        <v>26.04</v>
      </c>
      <c r="V50" s="5"/>
    </row>
    <row r="51" spans="1:22" x14ac:dyDescent="0.3">
      <c r="A51" s="4">
        <v>45</v>
      </c>
      <c r="B51" s="3">
        <v>22</v>
      </c>
      <c r="C51" s="2">
        <f>IF(MAX('TA Classic'!E49,'TB Classic'!E49)=0,"",MAX('TA Classic'!E49,'TB Classic'!E49))</f>
        <v>25</v>
      </c>
      <c r="D51" s="2">
        <f>IF(MAX('TA Classic'!F49,'TB Classic'!F49)=0,"",MAX('TA Classic'!F49,'TB Classic'!F49))</f>
        <v>28.08</v>
      </c>
      <c r="E51" s="2">
        <f>IF(MAX('TA Classic'!G49,'TB Classic'!G49)=0,"",MAX('TA Classic'!G49,'TB Classic'!G49))</f>
        <v>29.2</v>
      </c>
      <c r="F51" s="2">
        <f>IF(MAX('TA Classic'!H49,'TB Classic'!H49)=0,"",MAX('TA Classic'!H49,'TB Classic'!H49))</f>
        <v>31.0336</v>
      </c>
      <c r="G51" s="2">
        <f>IF(MAX('TA Classic'!I49,'TB Classic'!I49)=0,"",MAX('TA Classic'!I49,'TB Classic'!I49))</f>
        <v>33.17</v>
      </c>
      <c r="H51" s="2">
        <f>IF(MAX('TA Classic'!J49,'TB Classic'!J49)=0,"",MAX('TA Classic'!J49,'TB Classic'!J49))</f>
        <v>36.992249999999999</v>
      </c>
      <c r="I51" s="2">
        <f>IF(MAX('TA Classic'!K49,'TB Classic'!K49)=0,"",MAX('TA Classic'!K49,'TB Classic'!K49))</f>
        <v>44.07</v>
      </c>
      <c r="J51" s="2">
        <f>IF(MAX('TA Classic'!L49,'TB Classic'!L49)=0,"",MAX('TA Classic'!L49,'TB Classic'!L49))</f>
        <v>48.78</v>
      </c>
      <c r="K51" s="2">
        <f>IF(MAX('TA Classic'!M49,'TB Classic'!M49)=0,"",MAX('TA Classic'!M49,'TB Classic'!M49))</f>
        <v>41.75</v>
      </c>
      <c r="L51" s="2">
        <f>IF(MAX('TA Classic'!N49,'TB Classic'!N49)=0,"",MAX('TA Classic'!N49,'TB Classic'!N49))</f>
        <v>36.86</v>
      </c>
      <c r="M51" s="2">
        <f>IF(MAX('TA Classic'!O49,'TB Classic'!O49)=0,"",MAX('TA Classic'!O49,'TB Classic'!O49))</f>
        <v>34.869999999999997</v>
      </c>
      <c r="N51" s="2">
        <f>IF(MAX('TA Classic'!P49,'TB Classic'!P49)=0,"",MAX('TA Classic'!P49,'TB Classic'!P49))</f>
        <v>32.31</v>
      </c>
      <c r="O51" s="2">
        <f>IF(MAX('TA Classic'!Q49,'TB Classic'!Q49)=0,"",MAX('TA Classic'!Q49,'TB Classic'!Q49))</f>
        <v>32.31</v>
      </c>
      <c r="P51" s="2">
        <f>IF(MAX('TA Classic'!R49,'TB Classic'!R49)=0,"",MAX('TA Classic'!R49,'TB Classic'!R49))</f>
        <v>26.8</v>
      </c>
      <c r="Q51" s="2">
        <f>IF(MAX('TA Classic'!S49,'TB Classic'!S49)=0,"",MAX('TA Classic'!S49,'TB Classic'!S49))</f>
        <v>23.49</v>
      </c>
      <c r="R51" s="2">
        <f>IF(MAX('TA Classic'!T49,'TB Classic'!T49)=0,"",MAX('TA Classic'!T49,'TB Classic'!T49))</f>
        <v>21.67</v>
      </c>
      <c r="V51" s="5"/>
    </row>
    <row r="52" spans="1:22" x14ac:dyDescent="0.3">
      <c r="A52" s="4">
        <v>46</v>
      </c>
      <c r="B52" s="3">
        <v>22</v>
      </c>
      <c r="C52" s="2">
        <f>IF(MAX('TA Classic'!E50,'TB Classic'!E50)=0,"",MAX('TA Classic'!E50,'TB Classic'!E50))</f>
        <v>23.72</v>
      </c>
      <c r="D52" s="2">
        <f>IF(MAX('TA Classic'!F50,'TB Classic'!F50)=0,"",MAX('TA Classic'!F50,'TB Classic'!F50))</f>
        <v>29.899799999999999</v>
      </c>
      <c r="E52" s="2">
        <f>IF(MAX('TA Classic'!G50,'TB Classic'!G50)=0,"",MAX('TA Classic'!G50,'TB Classic'!G50))</f>
        <v>32.707749999999997</v>
      </c>
      <c r="F52" s="2">
        <f>IF(MAX('TA Classic'!H50,'TB Classic'!H50)=0,"",MAX('TA Classic'!H50,'TB Classic'!H50))</f>
        <v>35.869600000000005</v>
      </c>
      <c r="G52" s="2">
        <f>IF(MAX('TA Classic'!I50,'TB Classic'!I50)=0,"",MAX('TA Classic'!I50,'TB Classic'!I50))</f>
        <v>38.64</v>
      </c>
      <c r="H52" s="2">
        <f>IF(MAX('TA Classic'!J50,'TB Classic'!J50)=0,"",MAX('TA Classic'!J50,'TB Classic'!J50))</f>
        <v>44.341499999999996</v>
      </c>
      <c r="I52" s="2">
        <f>IF(MAX('TA Classic'!K50,'TB Classic'!K50)=0,"",MAX('TA Classic'!K50,'TB Classic'!K50))</f>
        <v>53.58</v>
      </c>
      <c r="J52" s="2">
        <f>IF(MAX('TA Classic'!L50,'TB Classic'!L50)=0,"",MAX('TA Classic'!L50,'TB Classic'!L50))</f>
        <v>60.89</v>
      </c>
      <c r="K52" s="2">
        <f>IF(MAX('TA Classic'!M50,'TB Classic'!M50)=0,"",MAX('TA Classic'!M50,'TB Classic'!M50))</f>
        <v>50.76</v>
      </c>
      <c r="L52" s="2">
        <f>IF(MAX('TA Classic'!N50,'TB Classic'!N50)=0,"",MAX('TA Classic'!N50,'TB Classic'!N50))</f>
        <v>47.74</v>
      </c>
      <c r="M52" s="2">
        <f>IF(MAX('TA Classic'!O50,'TB Classic'!O50)=0,"",MAX('TA Classic'!O50,'TB Classic'!O50))</f>
        <v>40.99</v>
      </c>
      <c r="N52" s="2">
        <f>IF(MAX('TA Classic'!P50,'TB Classic'!P50)=0,"",MAX('TA Classic'!P50,'TB Classic'!P50))</f>
        <v>30.14</v>
      </c>
      <c r="O52" s="2">
        <f>IF(MAX('TA Classic'!Q50,'TB Classic'!Q50)=0,"",MAX('TA Classic'!Q50,'TB Classic'!Q50))</f>
        <v>30.14</v>
      </c>
      <c r="P52" s="2">
        <f>IF(MAX('TA Classic'!R50,'TB Classic'!R50)=0,"",MAX('TA Classic'!R50,'TB Classic'!R50))</f>
        <v>25</v>
      </c>
      <c r="Q52" s="2">
        <f>IF(MAX('TA Classic'!S50,'TB Classic'!S50)=0,"",MAX('TA Classic'!S50,'TB Classic'!S50))</f>
        <v>21.92</v>
      </c>
      <c r="R52" s="2">
        <f>IF(MAX('TA Classic'!T50,'TB Classic'!T50)=0,"",MAX('TA Classic'!T50,'TB Classic'!T50))</f>
        <v>20.21</v>
      </c>
      <c r="V52" s="5"/>
    </row>
    <row r="53" spans="1:22" x14ac:dyDescent="0.3">
      <c r="A53" s="4">
        <v>47</v>
      </c>
      <c r="B53" s="3">
        <v>22</v>
      </c>
      <c r="C53" s="2">
        <f>IF(MAX('TA Classic'!E51,'TB Classic'!E51)=0,"",MAX('TA Classic'!E51,'TB Classic'!E51))</f>
        <v>25</v>
      </c>
      <c r="D53" s="2">
        <f>IF(MAX('TA Classic'!F51,'TB Classic'!F51)=0,"",MAX('TA Classic'!F51,'TB Classic'!F51))</f>
        <v>28.148299999999999</v>
      </c>
      <c r="E53" s="2">
        <f>IF(MAX('TA Classic'!G51,'TB Classic'!G51)=0,"",MAX('TA Classic'!G51,'TB Classic'!G51))</f>
        <v>29.704499999999999</v>
      </c>
      <c r="F53" s="2">
        <f>IF(MAX('TA Classic'!H51,'TB Classic'!H51)=0,"",MAX('TA Classic'!H51,'TB Classic'!H51))</f>
        <v>32.364800000000002</v>
      </c>
      <c r="G53" s="2">
        <f>IF(MAX('TA Classic'!I51,'TB Classic'!I51)=0,"",MAX('TA Classic'!I51,'TB Classic'!I51))</f>
        <v>34.103999999999999</v>
      </c>
      <c r="H53" s="2">
        <f>IF(MAX('TA Classic'!J51,'TB Classic'!J51)=0,"",MAX('TA Classic'!J51,'TB Classic'!J51))</f>
        <v>38.457999999999998</v>
      </c>
      <c r="I53" s="2">
        <f>IF(MAX('TA Classic'!K51,'TB Classic'!K51)=0,"",MAX('TA Classic'!K51,'TB Classic'!K51))</f>
        <v>45.04</v>
      </c>
      <c r="J53" s="2">
        <f>IF(MAX('TA Classic'!L51,'TB Classic'!L51)=0,"",MAX('TA Classic'!L51,'TB Classic'!L51))</f>
        <v>50</v>
      </c>
      <c r="K53" s="2">
        <f>IF(MAX('TA Classic'!M51,'TB Classic'!M51)=0,"",MAX('TA Classic'!M51,'TB Classic'!M51))</f>
        <v>42.99</v>
      </c>
      <c r="L53" s="2">
        <f>IF(MAX('TA Classic'!N51,'TB Classic'!N51)=0,"",MAX('TA Classic'!N51,'TB Classic'!N51))</f>
        <v>38.270000000000003</v>
      </c>
      <c r="M53" s="2">
        <f>IF(MAX('TA Classic'!O51,'TB Classic'!O51)=0,"",MAX('TA Classic'!O51,'TB Classic'!O51))</f>
        <v>34.869999999999997</v>
      </c>
      <c r="N53" s="2">
        <f>IF(MAX('TA Classic'!P51,'TB Classic'!P51)=0,"",MAX('TA Classic'!P51,'TB Classic'!P51))</f>
        <v>32.31</v>
      </c>
      <c r="O53" s="2">
        <f>IF(MAX('TA Classic'!Q51,'TB Classic'!Q51)=0,"",MAX('TA Classic'!Q51,'TB Classic'!Q51))</f>
        <v>32.31</v>
      </c>
      <c r="P53" s="2">
        <f>IF(MAX('TA Classic'!R51,'TB Classic'!R51)=0,"",MAX('TA Classic'!R51,'TB Classic'!R51))</f>
        <v>26.8</v>
      </c>
      <c r="Q53" s="2">
        <f>IF(MAX('TA Classic'!S51,'TB Classic'!S51)=0,"",MAX('TA Classic'!S51,'TB Classic'!S51))</f>
        <v>23.49</v>
      </c>
      <c r="R53" s="2">
        <f>IF(MAX('TA Classic'!T51,'TB Classic'!T51)=0,"",MAX('TA Classic'!T51,'TB Classic'!T51))</f>
        <v>21.67</v>
      </c>
      <c r="V53" s="5"/>
    </row>
    <row r="54" spans="1:22" x14ac:dyDescent="0.3">
      <c r="A54" s="4">
        <v>48</v>
      </c>
      <c r="B54" s="3">
        <v>22</v>
      </c>
      <c r="C54" s="2">
        <f>IF(MAX('TA Classic'!E52,'TB Classic'!E52)=0,"",MAX('TA Classic'!E52,'TB Classic'!E52))</f>
        <v>20.23</v>
      </c>
      <c r="D54" s="2">
        <f>IF(MAX('TA Classic'!F52,'TB Classic'!F52)=0,"",MAX('TA Classic'!F52,'TB Classic'!F52))</f>
        <v>22.825999999999997</v>
      </c>
      <c r="E54" s="2">
        <f>IF(MAX('TA Classic'!G52,'TB Classic'!G52)=0,"",MAX('TA Classic'!G52,'TB Classic'!G52))</f>
        <v>24.128499999999995</v>
      </c>
      <c r="F54" s="2">
        <f>IF(MAX('TA Classic'!H52,'TB Classic'!H52)=0,"",MAX('TA Classic'!H52,'TB Classic'!H52))</f>
        <v>26.197600000000001</v>
      </c>
      <c r="G54" s="2">
        <f>IF(MAX('TA Classic'!I52,'TB Classic'!I52)=0,"",MAX('TA Classic'!I52,'TB Classic'!I52))</f>
        <v>27.583500000000001</v>
      </c>
      <c r="H54" s="2">
        <f>IF(MAX('TA Classic'!J52,'TB Classic'!J52)=0,"",MAX('TA Classic'!J52,'TB Classic'!J52))</f>
        <v>31.026749999999996</v>
      </c>
      <c r="I54" s="2">
        <f>IF(MAX('TA Classic'!K52,'TB Classic'!K52)=0,"",MAX('TA Classic'!K52,'TB Classic'!K52))</f>
        <v>35.04</v>
      </c>
      <c r="J54" s="2">
        <f>IF(MAX('TA Classic'!L52,'TB Classic'!L52)=0,"",MAX('TA Classic'!L52,'TB Classic'!L52))</f>
        <v>38.94</v>
      </c>
      <c r="K54" s="2">
        <f>IF(MAX('TA Classic'!M52,'TB Classic'!M52)=0,"",MAX('TA Classic'!M52,'TB Classic'!M52))</f>
        <v>34.6</v>
      </c>
      <c r="L54" s="2">
        <f>IF(MAX('TA Classic'!N52,'TB Classic'!N52)=0,"",MAX('TA Classic'!N52,'TB Classic'!N52))</f>
        <v>30.86</v>
      </c>
      <c r="M54" s="2">
        <f>IF(MAX('TA Classic'!O52,'TB Classic'!O52)=0,"",MAX('TA Classic'!O52,'TB Classic'!O52))</f>
        <v>27.71</v>
      </c>
      <c r="N54" s="2">
        <f>IF(MAX('TA Classic'!P52,'TB Classic'!P52)=0,"",MAX('TA Classic'!P52,'TB Classic'!P52))</f>
        <v>25.67</v>
      </c>
      <c r="O54" s="2">
        <f>IF(MAX('TA Classic'!Q52,'TB Classic'!Q52)=0,"",MAX('TA Classic'!Q52,'TB Classic'!Q52))</f>
        <v>25.67</v>
      </c>
      <c r="P54" s="2">
        <f>IF(MAX('TA Classic'!R52,'TB Classic'!R52)=0,"",MAX('TA Classic'!R52,'TB Classic'!R52))</f>
        <v>21.29</v>
      </c>
      <c r="Q54" s="2">
        <f>IF(MAX('TA Classic'!S52,'TB Classic'!S52)=0,"",MAX('TA Classic'!S52,'TB Classic'!S52))</f>
        <v>18.670000000000002</v>
      </c>
      <c r="R54" s="2">
        <f>IF(MAX('TA Classic'!T52,'TB Classic'!T52)=0,"",MAX('TA Classic'!T52,'TB Classic'!T52))</f>
        <v>17.21</v>
      </c>
      <c r="V54" s="5"/>
    </row>
    <row r="55" spans="1:22" x14ac:dyDescent="0.3">
      <c r="A55" s="4">
        <v>49</v>
      </c>
      <c r="B55" s="3">
        <v>22</v>
      </c>
      <c r="C55" s="2">
        <f>IF(MAX('TA Classic'!E53,'TB Classic'!E53)=0,"",MAX('TA Classic'!E53,'TB Classic'!E53))</f>
        <v>28.07</v>
      </c>
      <c r="D55" s="2">
        <f>IF(MAX('TA Classic'!F53,'TB Classic'!F53)=0,"",MAX('TA Classic'!F53,'TB Classic'!F53))</f>
        <v>31.54</v>
      </c>
      <c r="E55" s="2">
        <f>IF(MAX('TA Classic'!G53,'TB Classic'!G53)=0,"",MAX('TA Classic'!G53,'TB Classic'!G53))</f>
        <v>32.799999999999997</v>
      </c>
      <c r="F55" s="2">
        <f>IF(MAX('TA Classic'!H53,'TB Classic'!H53)=0,"",MAX('TA Classic'!H53,'TB Classic'!H53))</f>
        <v>34.06</v>
      </c>
      <c r="G55" s="2">
        <f>IF(MAX('TA Classic'!I53,'TB Classic'!I53)=0,"",MAX('TA Classic'!I53,'TB Classic'!I53))</f>
        <v>37.56</v>
      </c>
      <c r="H55" s="2">
        <f>IF(MAX('TA Classic'!J53,'TB Classic'!J53)=0,"",MAX('TA Classic'!J53,'TB Classic'!J53))</f>
        <v>38.9</v>
      </c>
      <c r="I55" s="2">
        <f>IF(MAX('TA Classic'!K53,'TB Classic'!K53)=0,"",MAX('TA Classic'!K53,'TB Classic'!K53))</f>
        <v>45.12</v>
      </c>
      <c r="J55" s="2">
        <f>IF(MAX('TA Classic'!L53,'TB Classic'!L53)=0,"",MAX('TA Classic'!L53,'TB Classic'!L53))</f>
        <v>50.09</v>
      </c>
      <c r="K55" s="2">
        <f>IF(MAX('TA Classic'!M53,'TB Classic'!M53)=0,"",MAX('TA Classic'!M53,'TB Classic'!M53))</f>
        <v>43.34</v>
      </c>
      <c r="L55" s="2">
        <f>IF(MAX('TA Classic'!N53,'TB Classic'!N53)=0,"",MAX('TA Classic'!N53,'TB Classic'!N53))</f>
        <v>39.5</v>
      </c>
      <c r="M55" s="2">
        <f>IF(MAX('TA Classic'!O53,'TB Classic'!O53)=0,"",MAX('TA Classic'!O53,'TB Classic'!O53))</f>
        <v>39.5</v>
      </c>
      <c r="N55" s="2">
        <f>IF(MAX('TA Classic'!P53,'TB Classic'!P53)=0,"",MAX('TA Classic'!P53,'TB Classic'!P53))</f>
        <v>36.6</v>
      </c>
      <c r="O55" s="2">
        <f>IF(MAX('TA Classic'!Q53,'TB Classic'!Q53)=0,"",MAX('TA Classic'!Q53,'TB Classic'!Q53))</f>
        <v>36.6</v>
      </c>
      <c r="P55" s="2">
        <f>IF(MAX('TA Classic'!R53,'TB Classic'!R53)=0,"",MAX('TA Classic'!R53,'TB Classic'!R53))</f>
        <v>30.36</v>
      </c>
      <c r="Q55" s="2">
        <f>IF(MAX('TA Classic'!S53,'TB Classic'!S53)=0,"",MAX('TA Classic'!S53,'TB Classic'!S53))</f>
        <v>26.61</v>
      </c>
      <c r="R55" s="2">
        <f>IF(MAX('TA Classic'!T53,'TB Classic'!T53)=0,"",MAX('TA Classic'!T53,'TB Classic'!T53))</f>
        <v>24.54</v>
      </c>
      <c r="V55" s="5"/>
    </row>
    <row r="56" spans="1:22" x14ac:dyDescent="0.3">
      <c r="A56" s="4">
        <v>50</v>
      </c>
      <c r="B56" s="3">
        <v>22</v>
      </c>
      <c r="C56" s="2">
        <f>IF(MAX('TA Classic'!E54,'TB Classic'!E54)=0,"",MAX('TA Classic'!E54,'TB Classic'!E54))</f>
        <v>30.76</v>
      </c>
      <c r="D56" s="2">
        <f>IF(MAX('TA Classic'!F54,'TB Classic'!F54)=0,"",MAX('TA Classic'!F54,'TB Classic'!F54))</f>
        <v>34.57</v>
      </c>
      <c r="E56" s="2">
        <f>IF(MAX('TA Classic'!G54,'TB Classic'!G54)=0,"",MAX('TA Classic'!G54,'TB Classic'!G54))</f>
        <v>35.93</v>
      </c>
      <c r="F56" s="2">
        <f>IF(MAX('TA Classic'!H54,'TB Classic'!H54)=0,"",MAX('TA Classic'!H54,'TB Classic'!H54))</f>
        <v>39.364000000000004</v>
      </c>
      <c r="G56" s="2">
        <f>IF(MAX('TA Classic'!I54,'TB Classic'!I54)=0,"",MAX('TA Classic'!I54,'TB Classic'!I54))</f>
        <v>41.706000000000003</v>
      </c>
      <c r="H56" s="2">
        <f>IF(MAX('TA Classic'!J54,'TB Classic'!J54)=0,"",MAX('TA Classic'!J54,'TB Classic'!J54))</f>
        <v>47.129499999999993</v>
      </c>
      <c r="I56" s="2">
        <f>IF(MAX('TA Classic'!K54,'TB Classic'!K54)=0,"",MAX('TA Classic'!K54,'TB Classic'!K54))</f>
        <v>53.74</v>
      </c>
      <c r="J56" s="2">
        <f>IF(MAX('TA Classic'!L54,'TB Classic'!L54)=0,"",MAX('TA Classic'!L54,'TB Classic'!L54))</f>
        <v>59.76</v>
      </c>
      <c r="K56" s="2">
        <f>IF(MAX('TA Classic'!M54,'TB Classic'!M54)=0,"",MAX('TA Classic'!M54,'TB Classic'!M54))</f>
        <v>53.58</v>
      </c>
      <c r="L56" s="2">
        <f>IF(MAX('TA Classic'!N54,'TB Classic'!N54)=0,"",MAX('TA Classic'!N54,'TB Classic'!N54))</f>
        <v>48.02</v>
      </c>
      <c r="M56" s="2">
        <f>IF(MAX('TA Classic'!O54,'TB Classic'!O54)=0,"",MAX('TA Classic'!O54,'TB Classic'!O54))</f>
        <v>43.55</v>
      </c>
      <c r="N56" s="2">
        <f>IF(MAX('TA Classic'!P54,'TB Classic'!P54)=0,"",MAX('TA Classic'!P54,'TB Classic'!P54))</f>
        <v>40.33</v>
      </c>
      <c r="O56" s="2">
        <f>IF(MAX('TA Classic'!Q54,'TB Classic'!Q54)=0,"",MAX('TA Classic'!Q54,'TB Classic'!Q54))</f>
        <v>40.33</v>
      </c>
      <c r="P56" s="2">
        <f>IF(MAX('TA Classic'!R54,'TB Classic'!R54)=0,"",MAX('TA Classic'!R54,'TB Classic'!R54))</f>
        <v>33.46</v>
      </c>
      <c r="Q56" s="2">
        <f>IF(MAX('TA Classic'!S54,'TB Classic'!S54)=0,"",MAX('TA Classic'!S54,'TB Classic'!S54))</f>
        <v>29.34</v>
      </c>
      <c r="R56" s="2">
        <f>IF(MAX('TA Classic'!T54,'TB Classic'!T54)=0,"",MAX('TA Classic'!T54,'TB Classic'!T54))</f>
        <v>27.03</v>
      </c>
      <c r="V56" s="5"/>
    </row>
    <row r="57" spans="1:22" x14ac:dyDescent="0.3">
      <c r="A57" s="4">
        <v>51</v>
      </c>
      <c r="B57" s="3">
        <v>22</v>
      </c>
      <c r="C57" s="2">
        <f>IF(MAX('TA Classic'!E55,'TB Classic'!E55)=0,"",MAX('TA Classic'!E55,'TB Classic'!E55))</f>
        <v>25.64</v>
      </c>
      <c r="D57" s="2">
        <f>IF(MAX('TA Classic'!F55,'TB Classic'!F55)=0,"",MAX('TA Classic'!F55,'TB Classic'!F55))</f>
        <v>28.8</v>
      </c>
      <c r="E57" s="2">
        <f>IF(MAX('TA Classic'!G55,'TB Classic'!G55)=0,"",MAX('TA Classic'!G55,'TB Classic'!G55))</f>
        <v>29.95</v>
      </c>
      <c r="F57" s="2">
        <f>IF(MAX('TA Classic'!H55,'TB Classic'!H55)=0,"",MAX('TA Classic'!H55,'TB Classic'!H55))</f>
        <v>32.364800000000002</v>
      </c>
      <c r="G57" s="2">
        <f>IF(MAX('TA Classic'!I55,'TB Classic'!I55)=0,"",MAX('TA Classic'!I55,'TB Classic'!I55))</f>
        <v>34.240500000000004</v>
      </c>
      <c r="H57" s="2">
        <f>IF(MAX('TA Classic'!J55,'TB Classic'!J55)=0,"",MAX('TA Classic'!J55,'TB Classic'!J55))</f>
        <v>38.693749999999994</v>
      </c>
      <c r="I57" s="2">
        <f>IF(MAX('TA Classic'!K55,'TB Classic'!K55)=0,"",MAX('TA Classic'!K55,'TB Classic'!K55))</f>
        <v>46.02</v>
      </c>
      <c r="J57" s="2">
        <f>IF(MAX('TA Classic'!L55,'TB Classic'!L55)=0,"",MAX('TA Classic'!L55,'TB Classic'!L55))</f>
        <v>51.14</v>
      </c>
      <c r="K57" s="2">
        <f>IF(MAX('TA Classic'!M55,'TB Classic'!M55)=0,"",MAX('TA Classic'!M55,'TB Classic'!M55))</f>
        <v>44.23</v>
      </c>
      <c r="L57" s="2">
        <f>IF(MAX('TA Classic'!N55,'TB Classic'!N55)=0,"",MAX('TA Classic'!N55,'TB Classic'!N55))</f>
        <v>39.39</v>
      </c>
      <c r="M57" s="2">
        <f>IF(MAX('TA Classic'!O55,'TB Classic'!O55)=0,"",MAX('TA Classic'!O55,'TB Classic'!O55))</f>
        <v>35.840000000000003</v>
      </c>
      <c r="N57" s="2">
        <f>IF(MAX('TA Classic'!P55,'TB Classic'!P55)=0,"",MAX('TA Classic'!P55,'TB Classic'!P55))</f>
        <v>33.19</v>
      </c>
      <c r="O57" s="2">
        <f>IF(MAX('TA Classic'!Q55,'TB Classic'!Q55)=0,"",MAX('TA Classic'!Q55,'TB Classic'!Q55))</f>
        <v>33.19</v>
      </c>
      <c r="P57" s="2">
        <f>IF(MAX('TA Classic'!R55,'TB Classic'!R55)=0,"",MAX('TA Classic'!R55,'TB Classic'!R55))</f>
        <v>27.52</v>
      </c>
      <c r="Q57" s="2">
        <f>IF(MAX('TA Classic'!S55,'TB Classic'!S55)=0,"",MAX('TA Classic'!S55,'TB Classic'!S55))</f>
        <v>24.14</v>
      </c>
      <c r="R57" s="2">
        <f>IF(MAX('TA Classic'!T55,'TB Classic'!T55)=0,"",MAX('TA Classic'!T55,'TB Classic'!T55))</f>
        <v>22.25</v>
      </c>
      <c r="V57" s="5"/>
    </row>
    <row r="58" spans="1:22" x14ac:dyDescent="0.3">
      <c r="A58" s="4">
        <v>52</v>
      </c>
      <c r="B58" s="3">
        <v>22</v>
      </c>
      <c r="C58" s="2">
        <f>IF(MAX('TA Classic'!E56,'TB Classic'!E56)=0,"",MAX('TA Classic'!E56,'TB Classic'!E56))</f>
        <v>23.44</v>
      </c>
      <c r="D58" s="2">
        <f>IF(MAX('TA Classic'!F56,'TB Classic'!F56)=0,"",MAX('TA Classic'!F56,'TB Classic'!F56))</f>
        <v>28.8263</v>
      </c>
      <c r="E58" s="2">
        <f>IF(MAX('TA Classic'!G56,'TB Classic'!G56)=0,"",MAX('TA Classic'!G56,'TB Classic'!G56))</f>
        <v>30.657749999999997</v>
      </c>
      <c r="F58" s="2">
        <f>IF(MAX('TA Classic'!H56,'TB Classic'!H56)=0,"",MAX('TA Classic'!H56,'TB Classic'!H56))</f>
        <v>33.332000000000001</v>
      </c>
      <c r="G58" s="2">
        <f>IF(MAX('TA Classic'!I56,'TB Classic'!I56)=0,"",MAX('TA Classic'!I56,'TB Classic'!I56))</f>
        <v>35.269500000000008</v>
      </c>
      <c r="H58" s="2">
        <f>IF(MAX('TA Classic'!J56,'TB Classic'!J56)=0,"",MAX('TA Classic'!J56,'TB Classic'!J56))</f>
        <v>39.851999999999997</v>
      </c>
      <c r="I58" s="2">
        <f>IF(MAX('TA Classic'!K56,'TB Classic'!K56)=0,"",MAX('TA Classic'!K56,'TB Classic'!K56))</f>
        <v>46.91</v>
      </c>
      <c r="J58" s="2">
        <f>IF(MAX('TA Classic'!L56,'TB Classic'!L56)=0,"",MAX('TA Classic'!L56,'TB Classic'!L56))</f>
        <v>52.35</v>
      </c>
      <c r="K58" s="2">
        <f>IF(MAX('TA Classic'!M56,'TB Classic'!M56)=0,"",MAX('TA Classic'!M56,'TB Classic'!M56))</f>
        <v>44.31</v>
      </c>
      <c r="L58" s="2">
        <f>IF(MAX('TA Classic'!N56,'TB Classic'!N56)=0,"",MAX('TA Classic'!N56,'TB Classic'!N56))</f>
        <v>39.770000000000003</v>
      </c>
      <c r="M58" s="2">
        <f>IF(MAX('TA Classic'!O56,'TB Classic'!O56)=0,"",MAX('TA Classic'!O56,'TB Classic'!O56))</f>
        <v>33.270000000000003</v>
      </c>
      <c r="N58" s="2">
        <f>IF(MAX('TA Classic'!P56,'TB Classic'!P56)=0,"",MAX('TA Classic'!P56,'TB Classic'!P56))</f>
        <v>30.13</v>
      </c>
      <c r="O58" s="2">
        <f>IF(MAX('TA Classic'!Q56,'TB Classic'!Q56)=0,"",MAX('TA Classic'!Q56,'TB Classic'!Q56))</f>
        <v>30.13</v>
      </c>
      <c r="P58" s="2">
        <f>IF(MAX('TA Classic'!R56,'TB Classic'!R56)=0,"",MAX('TA Classic'!R56,'TB Classic'!R56))</f>
        <v>25</v>
      </c>
      <c r="Q58" s="2">
        <f>IF(MAX('TA Classic'!S56,'TB Classic'!S56)=0,"",MAX('TA Classic'!S56,'TB Classic'!S56))</f>
        <v>21.92</v>
      </c>
      <c r="R58" s="2">
        <f>IF(MAX('TA Classic'!T56,'TB Classic'!T56)=0,"",MAX('TA Classic'!T56,'TB Classic'!T56))</f>
        <v>20.21</v>
      </c>
      <c r="V58" s="5"/>
    </row>
    <row r="59" spans="1:22" x14ac:dyDescent="0.3">
      <c r="A59" s="4">
        <v>53</v>
      </c>
      <c r="B59" s="3">
        <v>22</v>
      </c>
      <c r="C59" s="2">
        <f>IF(MAX('TA Classic'!E57,'TB Classic'!E57)=0,"",MAX('TA Classic'!E57,'TB Classic'!E57))</f>
        <v>30.37</v>
      </c>
      <c r="D59" s="2">
        <f>IF(MAX('TA Classic'!F57,'TB Classic'!F57)=0,"",MAX('TA Classic'!F57,'TB Classic'!F57))</f>
        <v>34.119999999999997</v>
      </c>
      <c r="E59" s="2">
        <f>IF(MAX('TA Classic'!G57,'TB Classic'!G57)=0,"",MAX('TA Classic'!G57,'TB Classic'!G57))</f>
        <v>35.479999999999997</v>
      </c>
      <c r="F59" s="2">
        <f>IF(MAX('TA Classic'!H57,'TB Classic'!H57)=0,"",MAX('TA Classic'!H57,'TB Classic'!H57))</f>
        <v>36.840000000000003</v>
      </c>
      <c r="G59" s="2">
        <f>IF(MAX('TA Classic'!I57,'TB Classic'!I57)=0,"",MAX('TA Classic'!I57,'TB Classic'!I57))</f>
        <v>40.840000000000003</v>
      </c>
      <c r="H59" s="2">
        <f>IF(MAX('TA Classic'!J57,'TB Classic'!J57)=0,"",MAX('TA Classic'!J57,'TB Classic'!J57))</f>
        <v>42.29</v>
      </c>
      <c r="I59" s="2">
        <f>IF(MAX('TA Classic'!K57,'TB Classic'!K57)=0,"",MAX('TA Classic'!K57,'TB Classic'!K57))</f>
        <v>46.75</v>
      </c>
      <c r="J59" s="2">
        <f>IF(MAX('TA Classic'!L57,'TB Classic'!L57)=0,"",MAX('TA Classic'!L57,'TB Classic'!L57))</f>
        <v>52.01</v>
      </c>
      <c r="K59" s="2">
        <f>IF(MAX('TA Classic'!M57,'TB Classic'!M57)=0,"",MAX('TA Classic'!M57,'TB Classic'!M57))</f>
        <v>44.93</v>
      </c>
      <c r="L59" s="2">
        <f>IF(MAX('TA Classic'!N57,'TB Classic'!N57)=0,"",MAX('TA Classic'!N57,'TB Classic'!N57))</f>
        <v>42.97</v>
      </c>
      <c r="M59" s="2">
        <f>IF(MAX('TA Classic'!O57,'TB Classic'!O57)=0,"",MAX('TA Classic'!O57,'TB Classic'!O57))</f>
        <v>42.97</v>
      </c>
      <c r="N59" s="2">
        <f>IF(MAX('TA Classic'!P57,'TB Classic'!P57)=0,"",MAX('TA Classic'!P57,'TB Classic'!P57))</f>
        <v>39.770000000000003</v>
      </c>
      <c r="O59" s="2">
        <f>IF(MAX('TA Classic'!Q57,'TB Classic'!Q57)=0,"",MAX('TA Classic'!Q57,'TB Classic'!Q57))</f>
        <v>39.770000000000003</v>
      </c>
      <c r="P59" s="2">
        <f>IF(MAX('TA Classic'!R57,'TB Classic'!R57)=0,"",MAX('TA Classic'!R57,'TB Classic'!R57))</f>
        <v>33.01</v>
      </c>
      <c r="Q59" s="2">
        <f>IF(MAX('TA Classic'!S57,'TB Classic'!S57)=0,"",MAX('TA Classic'!S57,'TB Classic'!S57))</f>
        <v>28.94</v>
      </c>
      <c r="R59" s="2">
        <f>IF(MAX('TA Classic'!T57,'TB Classic'!T57)=0,"",MAX('TA Classic'!T57,'TB Classic'!T57))</f>
        <v>26.68</v>
      </c>
      <c r="V59" s="5"/>
    </row>
    <row r="60" spans="1:22" x14ac:dyDescent="0.3">
      <c r="A60" s="4">
        <v>54</v>
      </c>
      <c r="B60" s="3">
        <v>22</v>
      </c>
      <c r="C60" s="2">
        <f>IF(MAX('TA Classic'!E58,'TB Classic'!E58)=0,"",MAX('TA Classic'!E58,'TB Classic'!E58))</f>
        <v>25</v>
      </c>
      <c r="D60" s="2">
        <f>IF(MAX('TA Classic'!F58,'TB Classic'!F58)=0,"",MAX('TA Classic'!F58,'TB Classic'!F58))</f>
        <v>28.08</v>
      </c>
      <c r="E60" s="2">
        <f>IF(MAX('TA Classic'!G58,'TB Classic'!G58)=0,"",MAX('TA Classic'!G58,'TB Classic'!G58))</f>
        <v>29.22</v>
      </c>
      <c r="F60" s="2">
        <f>IF(MAX('TA Classic'!H58,'TB Classic'!H58)=0,"",MAX('TA Classic'!H58,'TB Classic'!H58))</f>
        <v>31.844800000000003</v>
      </c>
      <c r="G60" s="2">
        <f>IF(MAX('TA Classic'!I58,'TB Classic'!I58)=0,"",MAX('TA Classic'!I58,'TB Classic'!I58))</f>
        <v>33.516000000000005</v>
      </c>
      <c r="H60" s="2">
        <f>IF(MAX('TA Classic'!J58,'TB Classic'!J58)=0,"",MAX('TA Classic'!J58,'TB Classic'!J58))</f>
        <v>37.689250000000001</v>
      </c>
      <c r="I60" s="2">
        <f>IF(MAX('TA Classic'!K58,'TB Classic'!K58)=0,"",MAX('TA Classic'!K58,'TB Classic'!K58))</f>
        <v>44.07</v>
      </c>
      <c r="J60" s="2">
        <f>IF(MAX('TA Classic'!L58,'TB Classic'!L58)=0,"",MAX('TA Classic'!L58,'TB Classic'!L58))</f>
        <v>48.78</v>
      </c>
      <c r="K60" s="2">
        <f>IF(MAX('TA Classic'!M58,'TB Classic'!M58)=0,"",MAX('TA Classic'!M58,'TB Classic'!M58))</f>
        <v>41.93</v>
      </c>
      <c r="L60" s="2">
        <f>IF(MAX('TA Classic'!N58,'TB Classic'!N58)=0,"",MAX('TA Classic'!N58,'TB Classic'!N58))</f>
        <v>36.950000000000003</v>
      </c>
      <c r="M60" s="2">
        <f>IF(MAX('TA Classic'!O58,'TB Classic'!O58)=0,"",MAX('TA Classic'!O58,'TB Classic'!O58))</f>
        <v>34.89</v>
      </c>
      <c r="N60" s="2">
        <f>IF(MAX('TA Classic'!P58,'TB Classic'!P58)=0,"",MAX('TA Classic'!P58,'TB Classic'!P58))</f>
        <v>32.31</v>
      </c>
      <c r="O60" s="2">
        <f>IF(MAX('TA Classic'!Q58,'TB Classic'!Q58)=0,"",MAX('TA Classic'!Q58,'TB Classic'!Q58))</f>
        <v>32.31</v>
      </c>
      <c r="P60" s="2">
        <f>IF(MAX('TA Classic'!R58,'TB Classic'!R58)=0,"",MAX('TA Classic'!R58,'TB Classic'!R58))</f>
        <v>26.81</v>
      </c>
      <c r="Q60" s="2">
        <f>IF(MAX('TA Classic'!S58,'TB Classic'!S58)=0,"",MAX('TA Classic'!S58,'TB Classic'!S58))</f>
        <v>23.5</v>
      </c>
      <c r="R60" s="2">
        <f>IF(MAX('TA Classic'!T58,'TB Classic'!T58)=0,"",MAX('TA Classic'!T58,'TB Classic'!T58))</f>
        <v>21.68</v>
      </c>
      <c r="V60" s="5"/>
    </row>
    <row r="61" spans="1:22" x14ac:dyDescent="0.3">
      <c r="A61" s="4">
        <v>55</v>
      </c>
      <c r="B61" s="3">
        <v>22</v>
      </c>
      <c r="C61" s="2">
        <f>IF(MAX('TA Classic'!E59,'TB Classic'!E59)=0,"",MAX('TA Classic'!E59,'TB Classic'!E59))</f>
        <v>25.34</v>
      </c>
      <c r="D61" s="2">
        <f>IF(MAX('TA Classic'!F59,'TB Classic'!F59)=0,"",MAX('TA Classic'!F59,'TB Classic'!F59))</f>
        <v>29.2105</v>
      </c>
      <c r="E61" s="2">
        <f>IF(MAX('TA Classic'!G59,'TB Classic'!G59)=0,"",MAX('TA Classic'!G59,'TB Classic'!G59))</f>
        <v>31.098499999999998</v>
      </c>
      <c r="F61" s="2">
        <f>IF(MAX('TA Classic'!H59,'TB Classic'!H59)=0,"",MAX('TA Classic'!H59,'TB Classic'!H59))</f>
        <v>33.779199999999996</v>
      </c>
      <c r="G61" s="2">
        <f>IF(MAX('TA Classic'!I59,'TB Classic'!I59)=0,"",MAX('TA Classic'!I59,'TB Classic'!I59))</f>
        <v>35.783999999999999</v>
      </c>
      <c r="H61" s="2">
        <f>IF(MAX('TA Classic'!J59,'TB Classic'!J59)=0,"",MAX('TA Classic'!J59,'TB Classic'!J59))</f>
        <v>40.477249999999998</v>
      </c>
      <c r="I61" s="2">
        <f>IF(MAX('TA Classic'!K59,'TB Classic'!K59)=0,"",MAX('TA Classic'!K59,'TB Classic'!K59))</f>
        <v>47.81</v>
      </c>
      <c r="J61" s="2">
        <f>IF(MAX('TA Classic'!L59,'TB Classic'!L59)=0,"",MAX('TA Classic'!L59,'TB Classic'!L59))</f>
        <v>53.31</v>
      </c>
      <c r="K61" s="2">
        <f>IF(MAX('TA Classic'!M59,'TB Classic'!M59)=0,"",MAX('TA Classic'!M59,'TB Classic'!M59))</f>
        <v>45.2</v>
      </c>
      <c r="L61" s="2">
        <f>IF(MAX('TA Classic'!N59,'TB Classic'!N59)=0,"",MAX('TA Classic'!N59,'TB Classic'!N59))</f>
        <v>40.42</v>
      </c>
      <c r="M61" s="2">
        <f>IF(MAX('TA Classic'!O59,'TB Classic'!O59)=0,"",MAX('TA Classic'!O59,'TB Classic'!O59))</f>
        <v>35.409999999999997</v>
      </c>
      <c r="N61" s="2">
        <f>IF(MAX('TA Classic'!P59,'TB Classic'!P59)=0,"",MAX('TA Classic'!P59,'TB Classic'!P59))</f>
        <v>32.79</v>
      </c>
      <c r="O61" s="2">
        <f>IF(MAX('TA Classic'!Q59,'TB Classic'!Q59)=0,"",MAX('TA Classic'!Q59,'TB Classic'!Q59))</f>
        <v>32.79</v>
      </c>
      <c r="P61" s="2">
        <f>IF(MAX('TA Classic'!R59,'TB Classic'!R59)=0,"",MAX('TA Classic'!R59,'TB Classic'!R59))</f>
        <v>27.2</v>
      </c>
      <c r="Q61" s="2">
        <f>IF(MAX('TA Classic'!S59,'TB Classic'!S59)=0,"",MAX('TA Classic'!S59,'TB Classic'!S59))</f>
        <v>23.84</v>
      </c>
      <c r="R61" s="2">
        <f>IF(MAX('TA Classic'!T59,'TB Classic'!T59)=0,"",MAX('TA Classic'!T59,'TB Classic'!T59))</f>
        <v>21.99</v>
      </c>
      <c r="V61" s="5"/>
    </row>
    <row r="62" spans="1:22" x14ac:dyDescent="0.3">
      <c r="A62" s="4">
        <v>56</v>
      </c>
      <c r="B62" s="3">
        <v>22</v>
      </c>
      <c r="C62" s="2">
        <f>IF(MAX('TA Classic'!E60,'TB Classic'!E60)=0,"",MAX('TA Classic'!E60,'TB Classic'!E60))</f>
        <v>29.09</v>
      </c>
      <c r="D62" s="2">
        <f>IF(MAX('TA Classic'!F60,'TB Classic'!F60)=0,"",MAX('TA Classic'!F60,'TB Classic'!F60))</f>
        <v>32.67</v>
      </c>
      <c r="E62" s="2">
        <f>IF(MAX('TA Classic'!G60,'TB Classic'!G60)=0,"",MAX('TA Classic'!G60,'TB Classic'!G60))</f>
        <v>33.99</v>
      </c>
      <c r="F62" s="2">
        <f>IF(MAX('TA Classic'!H60,'TB Classic'!H60)=0,"",MAX('TA Classic'!H60,'TB Classic'!H60))</f>
        <v>35.29</v>
      </c>
      <c r="G62" s="2">
        <f>IF(MAX('TA Classic'!I60,'TB Classic'!I60)=0,"",MAX('TA Classic'!I60,'TB Classic'!I60))</f>
        <v>39</v>
      </c>
      <c r="H62" s="2">
        <f>IF(MAX('TA Classic'!J60,'TB Classic'!J60)=0,"",MAX('TA Classic'!J60,'TB Classic'!J60))</f>
        <v>40.39</v>
      </c>
      <c r="I62" s="2">
        <f>IF(MAX('TA Classic'!K60,'TB Classic'!K60)=0,"",MAX('TA Classic'!K60,'TB Classic'!K60))</f>
        <v>46.43</v>
      </c>
      <c r="J62" s="2">
        <f>IF(MAX('TA Classic'!L60,'TB Classic'!L60)=0,"",MAX('TA Classic'!L60,'TB Classic'!L60))</f>
        <v>51.57</v>
      </c>
      <c r="K62" s="2">
        <f>IF(MAX('TA Classic'!M60,'TB Classic'!M60)=0,"",MAX('TA Classic'!M60,'TB Classic'!M60))</f>
        <v>44.84</v>
      </c>
      <c r="L62" s="2">
        <f>IF(MAX('TA Classic'!N60,'TB Classic'!N60)=0,"",MAX('TA Classic'!N60,'TB Classic'!N60))</f>
        <v>41.03</v>
      </c>
      <c r="M62" s="2">
        <f>IF(MAX('TA Classic'!O60,'TB Classic'!O60)=0,"",MAX('TA Classic'!O60,'TB Classic'!O60))</f>
        <v>41.03</v>
      </c>
      <c r="N62" s="2">
        <f>IF(MAX('TA Classic'!P60,'TB Classic'!P60)=0,"",MAX('TA Classic'!P60,'TB Classic'!P60))</f>
        <v>38</v>
      </c>
      <c r="O62" s="2">
        <f>IF(MAX('TA Classic'!Q60,'TB Classic'!Q60)=0,"",MAX('TA Classic'!Q60,'TB Classic'!Q60))</f>
        <v>38</v>
      </c>
      <c r="P62" s="2">
        <f>IF(MAX('TA Classic'!R60,'TB Classic'!R60)=0,"",MAX('TA Classic'!R60,'TB Classic'!R60))</f>
        <v>31.52</v>
      </c>
      <c r="Q62" s="2">
        <f>IF(MAX('TA Classic'!S60,'TB Classic'!S60)=0,"",MAX('TA Classic'!S60,'TB Classic'!S60))</f>
        <v>27.64</v>
      </c>
      <c r="R62" s="2">
        <f>IF(MAX('TA Classic'!T60,'TB Classic'!T60)=0,"",MAX('TA Classic'!T60,'TB Classic'!T60))</f>
        <v>25.49</v>
      </c>
      <c r="V62" s="5"/>
    </row>
    <row r="63" spans="1:22" x14ac:dyDescent="0.3">
      <c r="A63" s="4">
        <v>57</v>
      </c>
      <c r="B63" s="3">
        <v>22</v>
      </c>
      <c r="C63" s="2">
        <f>IF(MAX('TA Classic'!E61,'TB Classic'!E61)=0,"",MAX('TA Classic'!E61,'TB Classic'!E61))</f>
        <v>25.33</v>
      </c>
      <c r="D63" s="2">
        <f>IF(MAX('TA Classic'!F61,'TB Classic'!F61)=0,"",MAX('TA Classic'!F61,'TB Classic'!F61))</f>
        <v>29.436499999999999</v>
      </c>
      <c r="E63" s="2">
        <f>IF(MAX('TA Classic'!G61,'TB Classic'!G61)=0,"",MAX('TA Classic'!G61,'TB Classic'!G61))</f>
        <v>31.016500000000001</v>
      </c>
      <c r="F63" s="2">
        <f>IF(MAX('TA Classic'!H61,'TB Classic'!H61)=0,"",MAX('TA Classic'!H61,'TB Classic'!H61))</f>
        <v>33.779199999999996</v>
      </c>
      <c r="G63" s="2">
        <f>IF(MAX('TA Classic'!I61,'TB Classic'!I61)=0,"",MAX('TA Classic'!I61,'TB Classic'!I61))</f>
        <v>35.563499999999998</v>
      </c>
      <c r="H63" s="2">
        <f>IF(MAX('TA Classic'!J61,'TB Classic'!J61)=0,"",MAX('TA Classic'!J61,'TB Classic'!J61))</f>
        <v>40.087749999999993</v>
      </c>
      <c r="I63" s="2">
        <f>IF(MAX('TA Classic'!K61,'TB Classic'!K61)=0,"",MAX('TA Classic'!K61,'TB Classic'!K61))</f>
        <v>47.16</v>
      </c>
      <c r="J63" s="2">
        <f>IF(MAX('TA Classic'!L61,'TB Classic'!L61)=0,"",MAX('TA Classic'!L61,'TB Classic'!L61))</f>
        <v>52.18</v>
      </c>
      <c r="K63" s="2">
        <f>IF(MAX('TA Classic'!M61,'TB Classic'!M61)=0,"",MAX('TA Classic'!M61,'TB Classic'!M61))</f>
        <v>44.67</v>
      </c>
      <c r="L63" s="2">
        <f>IF(MAX('TA Classic'!N61,'TB Classic'!N61)=0,"",MAX('TA Classic'!N61,'TB Classic'!N61))</f>
        <v>39.299999999999997</v>
      </c>
      <c r="M63" s="2">
        <f>IF(MAX('TA Classic'!O61,'TB Classic'!O61)=0,"",MAX('TA Classic'!O61,'TB Classic'!O61))</f>
        <v>35.39</v>
      </c>
      <c r="N63" s="2">
        <f>IF(MAX('TA Classic'!P61,'TB Classic'!P61)=0,"",MAX('TA Classic'!P61,'TB Classic'!P61))</f>
        <v>32.79</v>
      </c>
      <c r="O63" s="2">
        <f>IF(MAX('TA Classic'!Q61,'TB Classic'!Q61)=0,"",MAX('TA Classic'!Q61,'TB Classic'!Q61))</f>
        <v>32.79</v>
      </c>
      <c r="P63" s="2">
        <f>IF(MAX('TA Classic'!R61,'TB Classic'!R61)=0,"",MAX('TA Classic'!R61,'TB Classic'!R61))</f>
        <v>27.2</v>
      </c>
      <c r="Q63" s="2">
        <f>IF(MAX('TA Classic'!S61,'TB Classic'!S61)=0,"",MAX('TA Classic'!S61,'TB Classic'!S61))</f>
        <v>23.84</v>
      </c>
      <c r="R63" s="2">
        <f>IF(MAX('TA Classic'!T61,'TB Classic'!T61)=0,"",MAX('TA Classic'!T61,'TB Classic'!T61))</f>
        <v>21.99</v>
      </c>
      <c r="V63" s="5"/>
    </row>
    <row r="64" spans="1:22" x14ac:dyDescent="0.3">
      <c r="A64" s="4">
        <v>58</v>
      </c>
      <c r="B64" s="3">
        <v>22</v>
      </c>
      <c r="C64" s="2">
        <f>IF(MAX('TA Classic'!E62,'TB Classic'!E62)=0,"",MAX('TA Classic'!E62,'TB Classic'!E62))</f>
        <v>22.9</v>
      </c>
      <c r="D64" s="2">
        <f>IF(MAX('TA Classic'!F62,'TB Classic'!F62)=0,"",MAX('TA Classic'!F62,'TB Classic'!F62))</f>
        <v>25.944799999999997</v>
      </c>
      <c r="E64" s="2">
        <f>IF(MAX('TA Classic'!G62,'TB Classic'!G62)=0,"",MAX('TA Classic'!G62,'TB Classic'!G62))</f>
        <v>27.285499999999999</v>
      </c>
      <c r="F64" s="2">
        <f>IF(MAX('TA Classic'!H62,'TB Classic'!H62)=0,"",MAX('TA Classic'!H62,'TB Classic'!H62))</f>
        <v>29.837600000000002</v>
      </c>
      <c r="G64" s="2">
        <f>IF(MAX('TA Classic'!I62,'TB Classic'!I62)=0,"",MAX('TA Classic'!I62,'TB Classic'!I62))</f>
        <v>31.3215</v>
      </c>
      <c r="H64" s="2">
        <f>IF(MAX('TA Classic'!J62,'TB Classic'!J62)=0,"",MAX('TA Classic'!J62,'TB Classic'!J62))</f>
        <v>35.208749999999995</v>
      </c>
      <c r="I64" s="2">
        <f>IF(MAX('TA Classic'!K62,'TB Classic'!K62)=0,"",MAX('TA Classic'!K62,'TB Classic'!K62))</f>
        <v>40.729999999999997</v>
      </c>
      <c r="J64" s="2">
        <f>IF(MAX('TA Classic'!L62,'TB Classic'!L62)=0,"",MAX('TA Classic'!L62,'TB Classic'!L62))</f>
        <v>44.86</v>
      </c>
      <c r="K64" s="2">
        <f>IF(MAX('TA Classic'!M62,'TB Classic'!M62)=0,"",MAX('TA Classic'!M62,'TB Classic'!M62))</f>
        <v>39.46</v>
      </c>
      <c r="L64" s="2">
        <f>IF(MAX('TA Classic'!N62,'TB Classic'!N62)=0,"",MAX('TA Classic'!N62,'TB Classic'!N62))</f>
        <v>34.520000000000003</v>
      </c>
      <c r="M64" s="2">
        <f>IF(MAX('TA Classic'!O62,'TB Classic'!O62)=0,"",MAX('TA Classic'!O62,'TB Classic'!O62))</f>
        <v>31.73</v>
      </c>
      <c r="N64" s="2">
        <f>IF(MAX('TA Classic'!P62,'TB Classic'!P62)=0,"",MAX('TA Classic'!P62,'TB Classic'!P62))</f>
        <v>29.4</v>
      </c>
      <c r="O64" s="2">
        <f>IF(MAX('TA Classic'!Q62,'TB Classic'!Q62)=0,"",MAX('TA Classic'!Q62,'TB Classic'!Q62))</f>
        <v>29.4</v>
      </c>
      <c r="P64" s="2">
        <f>IF(MAX('TA Classic'!R62,'TB Classic'!R62)=0,"",MAX('TA Classic'!R62,'TB Classic'!R62))</f>
        <v>24.39</v>
      </c>
      <c r="Q64" s="2">
        <f>IF(MAX('TA Classic'!S62,'TB Classic'!S62)=0,"",MAX('TA Classic'!S62,'TB Classic'!S62))</f>
        <v>21.37</v>
      </c>
      <c r="R64" s="2">
        <f>IF(MAX('TA Classic'!T62,'TB Classic'!T62)=0,"",MAX('TA Classic'!T62,'TB Classic'!T62))</f>
        <v>19.71</v>
      </c>
      <c r="V64" s="5"/>
    </row>
    <row r="65" spans="1:22" x14ac:dyDescent="0.3">
      <c r="A65" s="4">
        <v>59</v>
      </c>
      <c r="B65" s="3">
        <v>22</v>
      </c>
      <c r="C65" s="2">
        <f>IF(MAX('TA Classic'!E63,'TB Classic'!E63)=0,"",MAX('TA Classic'!E63,'TB Classic'!E63))</f>
        <v>29.56</v>
      </c>
      <c r="D65" s="2">
        <f>IF(MAX('TA Classic'!F63,'TB Classic'!F63)=0,"",MAX('TA Classic'!F63,'TB Classic'!F63))</f>
        <v>33.22</v>
      </c>
      <c r="E65" s="2">
        <f>IF(MAX('TA Classic'!G63,'TB Classic'!G63)=0,"",MAX('TA Classic'!G63,'TB Classic'!G63))</f>
        <v>34.56</v>
      </c>
      <c r="F65" s="2">
        <f>IF(MAX('TA Classic'!H63,'TB Classic'!H63)=0,"",MAX('TA Classic'!H63,'TB Classic'!H63))</f>
        <v>35.880000000000003</v>
      </c>
      <c r="G65" s="2">
        <f>IF(MAX('TA Classic'!I63,'TB Classic'!I63)=0,"",MAX('TA Classic'!I63,'TB Classic'!I63))</f>
        <v>39.700000000000003</v>
      </c>
      <c r="H65" s="2">
        <f>IF(MAX('TA Classic'!J63,'TB Classic'!J63)=0,"",MAX('TA Classic'!J63,'TB Classic'!J63))</f>
        <v>41.12</v>
      </c>
      <c r="I65" s="2">
        <f>IF(MAX('TA Classic'!K63,'TB Classic'!K63)=0,"",MAX('TA Classic'!K63,'TB Classic'!K63))</f>
        <v>46.26</v>
      </c>
      <c r="J65" s="2">
        <f>IF(MAX('TA Classic'!L63,'TB Classic'!L63)=0,"",MAX('TA Classic'!L63,'TB Classic'!L63))</f>
        <v>51.4</v>
      </c>
      <c r="K65" s="2">
        <f>IF(MAX('TA Classic'!M63,'TB Classic'!M63)=0,"",MAX('TA Classic'!M63,'TB Classic'!M63))</f>
        <v>44.67</v>
      </c>
      <c r="L65" s="2">
        <f>IF(MAX('TA Classic'!N63,'TB Classic'!N63)=0,"",MAX('TA Classic'!N63,'TB Classic'!N63))</f>
        <v>41.76</v>
      </c>
      <c r="M65" s="2">
        <f>IF(MAX('TA Classic'!O63,'TB Classic'!O63)=0,"",MAX('TA Classic'!O63,'TB Classic'!O63))</f>
        <v>41.76</v>
      </c>
      <c r="N65" s="2">
        <f>IF(MAX('TA Classic'!P63,'TB Classic'!P63)=0,"",MAX('TA Classic'!P63,'TB Classic'!P63))</f>
        <v>38.68</v>
      </c>
      <c r="O65" s="2">
        <f>IF(MAX('TA Classic'!Q63,'TB Classic'!Q63)=0,"",MAX('TA Classic'!Q63,'TB Classic'!Q63))</f>
        <v>38.68</v>
      </c>
      <c r="P65" s="2">
        <f>IF(MAX('TA Classic'!R63,'TB Classic'!R63)=0,"",MAX('TA Classic'!R63,'TB Classic'!R63))</f>
        <v>32.07</v>
      </c>
      <c r="Q65" s="2">
        <f>IF(MAX('TA Classic'!S63,'TB Classic'!S63)=0,"",MAX('TA Classic'!S63,'TB Classic'!S63))</f>
        <v>28.13</v>
      </c>
      <c r="R65" s="2">
        <f>IF(MAX('TA Classic'!T63,'TB Classic'!T63)=0,"",MAX('TA Classic'!T63,'TB Classic'!T63))</f>
        <v>25.93</v>
      </c>
      <c r="V65" s="5"/>
    </row>
    <row r="66" spans="1:22" x14ac:dyDescent="0.3">
      <c r="A66" s="4">
        <v>60</v>
      </c>
      <c r="B66" s="3">
        <v>22</v>
      </c>
      <c r="C66" s="2">
        <f>IF(MAX('TA Classic'!E64,'TB Classic'!E64)=0,"",MAX('TA Classic'!E64,'TB Classic'!E64))</f>
        <v>30.65</v>
      </c>
      <c r="D66" s="2">
        <f>IF(MAX('TA Classic'!F64,'TB Classic'!F64)=0,"",MAX('TA Classic'!F64,'TB Classic'!F64))</f>
        <v>34.409999999999997</v>
      </c>
      <c r="E66" s="2">
        <f>IF(MAX('TA Classic'!G64,'TB Classic'!G64)=0,"",MAX('TA Classic'!G64,'TB Classic'!G64))</f>
        <v>35.799999999999997</v>
      </c>
      <c r="F66" s="2">
        <f>IF(MAX('TA Classic'!H64,'TB Classic'!H64)=0,"",MAX('TA Classic'!H64,'TB Classic'!H64))</f>
        <v>37.17</v>
      </c>
      <c r="G66" s="2">
        <f>IF(MAX('TA Classic'!I64,'TB Classic'!I64)=0,"",MAX('TA Classic'!I64,'TB Classic'!I64))</f>
        <v>40.840000000000003</v>
      </c>
      <c r="H66" s="2">
        <f>IF(MAX('TA Classic'!J64,'TB Classic'!J64)=0,"",MAX('TA Classic'!J64,'TB Classic'!J64))</f>
        <v>42.29</v>
      </c>
      <c r="I66" s="2">
        <f>IF(MAX('TA Classic'!K64,'TB Classic'!K64)=0,"",MAX('TA Classic'!K64,'TB Classic'!K64))</f>
        <v>44.96</v>
      </c>
      <c r="J66" s="2">
        <f>IF(MAX('TA Classic'!L64,'TB Classic'!L64)=0,"",MAX('TA Classic'!L64,'TB Classic'!L64))</f>
        <v>49.92</v>
      </c>
      <c r="K66" s="2">
        <f>IF(MAX('TA Classic'!M64,'TB Classic'!M64)=0,"",MAX('TA Classic'!M64,'TB Classic'!M64))</f>
        <v>42.99</v>
      </c>
      <c r="L66" s="2">
        <f>IF(MAX('TA Classic'!N64,'TB Classic'!N64)=0,"",MAX('TA Classic'!N64,'TB Classic'!N64))</f>
        <v>42.96</v>
      </c>
      <c r="M66" s="2">
        <f>IF(MAX('TA Classic'!O64,'TB Classic'!O64)=0,"",MAX('TA Classic'!O64,'TB Classic'!O64))</f>
        <v>42.96</v>
      </c>
      <c r="N66" s="2">
        <f>IF(MAX('TA Classic'!P64,'TB Classic'!P64)=0,"",MAX('TA Classic'!P64,'TB Classic'!P64))</f>
        <v>39.770000000000003</v>
      </c>
      <c r="O66" s="2">
        <f>IF(MAX('TA Classic'!Q64,'TB Classic'!Q64)=0,"",MAX('TA Classic'!Q64,'TB Classic'!Q64))</f>
        <v>39.770000000000003</v>
      </c>
      <c r="P66" s="2">
        <f>IF(MAX('TA Classic'!R64,'TB Classic'!R64)=0,"",MAX('TA Classic'!R64,'TB Classic'!R64))</f>
        <v>33.01</v>
      </c>
      <c r="Q66" s="2">
        <f>IF(MAX('TA Classic'!S64,'TB Classic'!S64)=0,"",MAX('TA Classic'!S64,'TB Classic'!S64))</f>
        <v>28.93</v>
      </c>
      <c r="R66" s="2">
        <f>IF(MAX('TA Classic'!T64,'TB Classic'!T64)=0,"",MAX('TA Classic'!T64,'TB Classic'!T64))</f>
        <v>26.68</v>
      </c>
      <c r="V66" s="5"/>
    </row>
    <row r="67" spans="1:22" x14ac:dyDescent="0.3">
      <c r="A67" s="4">
        <v>61</v>
      </c>
      <c r="B67" s="3">
        <v>22</v>
      </c>
      <c r="C67" s="2">
        <f>IF(MAX('TA Classic'!E65,'TB Classic'!E65)=0,"",MAX('TA Classic'!E65,'TB Classic'!E65))</f>
        <v>28.67</v>
      </c>
      <c r="D67" s="2">
        <f>IF(MAX('TA Classic'!F65,'TB Classic'!F65)=0,"",MAX('TA Classic'!F65,'TB Classic'!F65))</f>
        <v>32.229999999999997</v>
      </c>
      <c r="E67" s="2">
        <f>IF(MAX('TA Classic'!G65,'TB Classic'!G65)=0,"",MAX('TA Classic'!G65,'TB Classic'!G65))</f>
        <v>33.520000000000003</v>
      </c>
      <c r="F67" s="2">
        <f>IF(MAX('TA Classic'!H65,'TB Classic'!H65)=0,"",MAX('TA Classic'!H65,'TB Classic'!H65))</f>
        <v>34.799999999999997</v>
      </c>
      <c r="G67" s="2">
        <f>IF(MAX('TA Classic'!I65,'TB Classic'!I65)=0,"",MAX('TA Classic'!I65,'TB Classic'!I65))</f>
        <v>38.43</v>
      </c>
      <c r="H67" s="2">
        <f>IF(MAX('TA Classic'!J65,'TB Classic'!J65)=0,"",MAX('TA Classic'!J65,'TB Classic'!J65))</f>
        <v>39.79</v>
      </c>
      <c r="I67" s="2">
        <f>IF(MAX('TA Classic'!K65,'TB Classic'!K65)=0,"",MAX('TA Classic'!K65,'TB Classic'!K65))</f>
        <v>45.04</v>
      </c>
      <c r="J67" s="2">
        <f>IF(MAX('TA Classic'!L65,'TB Classic'!L65)=0,"",MAX('TA Classic'!L65,'TB Classic'!L65))</f>
        <v>50.09</v>
      </c>
      <c r="K67" s="2">
        <f>IF(MAX('TA Classic'!M65,'TB Classic'!M65)=0,"",MAX('TA Classic'!M65,'TB Classic'!M65))</f>
        <v>44.84</v>
      </c>
      <c r="L67" s="2">
        <f>IF(MAX('TA Classic'!N65,'TB Classic'!N65)=0,"",MAX('TA Classic'!N65,'TB Classic'!N65))</f>
        <v>40.4</v>
      </c>
      <c r="M67" s="2">
        <f>IF(MAX('TA Classic'!O65,'TB Classic'!O65)=0,"",MAX('TA Classic'!O65,'TB Classic'!O65))</f>
        <v>40.4</v>
      </c>
      <c r="N67" s="2">
        <f>IF(MAX('TA Classic'!P65,'TB Classic'!P65)=0,"",MAX('TA Classic'!P65,'TB Classic'!P65))</f>
        <v>37.43</v>
      </c>
      <c r="O67" s="2">
        <f>IF(MAX('TA Classic'!Q65,'TB Classic'!Q65)=0,"",MAX('TA Classic'!Q65,'TB Classic'!Q65))</f>
        <v>37.43</v>
      </c>
      <c r="P67" s="2">
        <f>IF(MAX('TA Classic'!R65,'TB Classic'!R65)=0,"",MAX('TA Classic'!R65,'TB Classic'!R65))</f>
        <v>31.06</v>
      </c>
      <c r="Q67" s="2">
        <f>IF(MAX('TA Classic'!S65,'TB Classic'!S65)=0,"",MAX('TA Classic'!S65,'TB Classic'!S65))</f>
        <v>27.23</v>
      </c>
      <c r="R67" s="2">
        <f>IF(MAX('TA Classic'!T65,'TB Classic'!T65)=0,"",MAX('TA Classic'!T65,'TB Classic'!T65))</f>
        <v>25.1</v>
      </c>
      <c r="V67" s="5"/>
    </row>
    <row r="68" spans="1:22" x14ac:dyDescent="0.3">
      <c r="A68" s="4">
        <v>62</v>
      </c>
      <c r="B68" s="3">
        <v>22</v>
      </c>
      <c r="C68" s="2">
        <f>IF(MAX('TA Classic'!E66,'TB Classic'!E66)=0,"",MAX('TA Classic'!E66,'TB Classic'!E66))</f>
        <v>29.77</v>
      </c>
      <c r="D68" s="2">
        <f>IF(MAX('TA Classic'!F66,'TB Classic'!F66)=0,"",MAX('TA Classic'!F66,'TB Classic'!F66))</f>
        <v>33.46</v>
      </c>
      <c r="E68" s="2">
        <f>IF(MAX('TA Classic'!G66,'TB Classic'!G66)=0,"",MAX('TA Classic'!G66,'TB Classic'!G66))</f>
        <v>34.79</v>
      </c>
      <c r="F68" s="2">
        <f>IF(MAX('TA Classic'!H66,'TB Classic'!H66)=0,"",MAX('TA Classic'!H66,'TB Classic'!H66))</f>
        <v>36.119999999999997</v>
      </c>
      <c r="G68" s="2">
        <f>IF(MAX('TA Classic'!I66,'TB Classic'!I66)=0,"",MAX('TA Classic'!I66,'TB Classic'!I66))</f>
        <v>39.979999999999997</v>
      </c>
      <c r="H68" s="2">
        <f>IF(MAX('TA Classic'!J66,'TB Classic'!J66)=0,"",MAX('TA Classic'!J66,'TB Classic'!J66))</f>
        <v>41.41</v>
      </c>
      <c r="I68" s="2">
        <f>IF(MAX('TA Classic'!K66,'TB Classic'!K66)=0,"",MAX('TA Classic'!K66,'TB Classic'!K66))</f>
        <v>46.75</v>
      </c>
      <c r="J68" s="2">
        <f>IF(MAX('TA Classic'!L66,'TB Classic'!L66)=0,"",MAX('TA Classic'!L66,'TB Classic'!L66))</f>
        <v>52.01</v>
      </c>
      <c r="K68" s="2">
        <f>IF(MAX('TA Classic'!M66,'TB Classic'!M66)=0,"",MAX('TA Classic'!M66,'TB Classic'!M66))</f>
        <v>45.2</v>
      </c>
      <c r="L68" s="2">
        <f>IF(MAX('TA Classic'!N66,'TB Classic'!N66)=0,"",MAX('TA Classic'!N66,'TB Classic'!N66))</f>
        <v>42.06</v>
      </c>
      <c r="M68" s="2">
        <f>IF(MAX('TA Classic'!O66,'TB Classic'!O66)=0,"",MAX('TA Classic'!O66,'TB Classic'!O66))</f>
        <v>42.06</v>
      </c>
      <c r="N68" s="2">
        <f>IF(MAX('TA Classic'!P66,'TB Classic'!P66)=0,"",MAX('TA Classic'!P66,'TB Classic'!P66))</f>
        <v>38.97</v>
      </c>
      <c r="O68" s="2">
        <f>IF(MAX('TA Classic'!Q66,'TB Classic'!Q66)=0,"",MAX('TA Classic'!Q66,'TB Classic'!Q66))</f>
        <v>38.97</v>
      </c>
      <c r="P68" s="2">
        <f>IF(MAX('TA Classic'!R66,'TB Classic'!R66)=0,"",MAX('TA Classic'!R66,'TB Classic'!R66))</f>
        <v>32.31</v>
      </c>
      <c r="Q68" s="2">
        <f>IF(MAX('TA Classic'!S66,'TB Classic'!S66)=0,"",MAX('TA Classic'!S66,'TB Classic'!S66))</f>
        <v>28.33</v>
      </c>
      <c r="R68" s="2">
        <f>IF(MAX('TA Classic'!T66,'TB Classic'!T66)=0,"",MAX('TA Classic'!T66,'TB Classic'!T66))</f>
        <v>26.12</v>
      </c>
      <c r="V68" s="5"/>
    </row>
    <row r="69" spans="1:22" x14ac:dyDescent="0.3">
      <c r="A69" s="4">
        <v>63</v>
      </c>
      <c r="B69" s="3">
        <v>22</v>
      </c>
      <c r="C69" s="2">
        <f>IF(MAX('TA Classic'!E67,'TB Classic'!E67)=0,"",MAX('TA Classic'!E67,'TB Classic'!E67))</f>
        <v>20.58</v>
      </c>
      <c r="D69" s="2">
        <f>IF(MAX('TA Classic'!F67,'TB Classic'!F67)=0,"",MAX('TA Classic'!F67,'TB Classic'!F67))</f>
        <v>25.707499999999996</v>
      </c>
      <c r="E69" s="2">
        <f>IF(MAX('TA Classic'!G67,'TB Classic'!G67)=0,"",MAX('TA Classic'!G67,'TB Classic'!G67))</f>
        <v>26.988249999999997</v>
      </c>
      <c r="F69" s="2">
        <f>IF(MAX('TA Classic'!H67,'TB Classic'!H67)=0,"",MAX('TA Classic'!H67,'TB Classic'!H67))</f>
        <v>29.244800000000001</v>
      </c>
      <c r="G69" s="2">
        <f>IF(MAX('TA Classic'!I67,'TB Classic'!I67)=0,"",MAX('TA Classic'!I67,'TB Classic'!I67))</f>
        <v>30.66</v>
      </c>
      <c r="H69" s="2">
        <f>IF(MAX('TA Classic'!J67,'TB Classic'!J67)=0,"",MAX('TA Classic'!J67,'TB Classic'!J67))</f>
        <v>34.44</v>
      </c>
      <c r="I69" s="2">
        <f>IF(MAX('TA Classic'!K67,'TB Classic'!K67)=0,"",MAX('TA Classic'!K67,'TB Classic'!K67))</f>
        <v>41.06</v>
      </c>
      <c r="J69" s="2">
        <f>IF(MAX('TA Classic'!L67,'TB Classic'!L67)=0,"",MAX('TA Classic'!L67,'TB Classic'!L67))</f>
        <v>45.21</v>
      </c>
      <c r="K69" s="2">
        <f>IF(MAX('TA Classic'!M67,'TB Classic'!M67)=0,"",MAX('TA Classic'!M67,'TB Classic'!M67))</f>
        <v>38.049999999999997</v>
      </c>
      <c r="L69" s="2">
        <f>IF(MAX('TA Classic'!N67,'TB Classic'!N67)=0,"",MAX('TA Classic'!N67,'TB Classic'!N67))</f>
        <v>33.01</v>
      </c>
      <c r="M69" s="2">
        <f>IF(MAX('TA Classic'!O67,'TB Classic'!O67)=0,"",MAX('TA Classic'!O67,'TB Classic'!O67))</f>
        <v>28.25</v>
      </c>
      <c r="N69" s="2">
        <f>IF(MAX('TA Classic'!P67,'TB Classic'!P67)=0,"",MAX('TA Classic'!P67,'TB Classic'!P67))</f>
        <v>26.17</v>
      </c>
      <c r="O69" s="2">
        <f>IF(MAX('TA Classic'!Q67,'TB Classic'!Q67)=0,"",MAX('TA Classic'!Q67,'TB Classic'!Q67))</f>
        <v>26.17</v>
      </c>
      <c r="P69" s="2">
        <f>IF(MAX('TA Classic'!R67,'TB Classic'!R67)=0,"",MAX('TA Classic'!R67,'TB Classic'!R67))</f>
        <v>21.71</v>
      </c>
      <c r="Q69" s="2">
        <f>IF(MAX('TA Classic'!S67,'TB Classic'!S67)=0,"",MAX('TA Classic'!S67,'TB Classic'!S67))</f>
        <v>19.02</v>
      </c>
      <c r="R69" s="2">
        <f>IF(MAX('TA Classic'!T67,'TB Classic'!T67)=0,"",MAX('TA Classic'!T67,'TB Classic'!T67))</f>
        <v>17.54</v>
      </c>
      <c r="V69" s="5"/>
    </row>
    <row r="70" spans="1:22" x14ac:dyDescent="0.3">
      <c r="A70" s="4">
        <v>64</v>
      </c>
      <c r="B70" s="3">
        <v>22</v>
      </c>
      <c r="C70" s="2">
        <f>IF(MAX('TA Classic'!E68,'TB Classic'!E68)=0,"",MAX('TA Classic'!E68,'TB Classic'!E68))</f>
        <v>27.03</v>
      </c>
      <c r="D70" s="2">
        <f>IF(MAX('TA Classic'!F68,'TB Classic'!F68)=0,"",MAX('TA Classic'!F68,'TB Classic'!F68))</f>
        <v>30.37</v>
      </c>
      <c r="E70" s="2">
        <f>IF(MAX('TA Classic'!G68,'TB Classic'!G68)=0,"",MAX('TA Classic'!G68,'TB Classic'!G68))</f>
        <v>31.58</v>
      </c>
      <c r="F70" s="2">
        <f>IF(MAX('TA Classic'!H68,'TB Classic'!H68)=0,"",MAX('TA Classic'!H68,'TB Classic'!H68))</f>
        <v>33.113599999999998</v>
      </c>
      <c r="G70" s="2">
        <f>IF(MAX('TA Classic'!I68,'TB Classic'!I68)=0,"",MAX('TA Classic'!I68,'TB Classic'!I68))</f>
        <v>36.07</v>
      </c>
      <c r="H70" s="2">
        <f>IF(MAX('TA Classic'!J68,'TB Classic'!J68)=0,"",MAX('TA Classic'!J68,'TB Classic'!J68))</f>
        <v>39.462499999999999</v>
      </c>
      <c r="I70" s="2">
        <f>IF(MAX('TA Classic'!K68,'TB Classic'!K68)=0,"",MAX('TA Classic'!K68,'TB Classic'!K68))</f>
        <v>46.18</v>
      </c>
      <c r="J70" s="2">
        <f>IF(MAX('TA Classic'!L68,'TB Classic'!L68)=0,"",MAX('TA Classic'!L68,'TB Classic'!L68))</f>
        <v>51.4</v>
      </c>
      <c r="K70" s="2">
        <f>IF(MAX('TA Classic'!M68,'TB Classic'!M68)=0,"",MAX('TA Classic'!M68,'TB Classic'!M68))</f>
        <v>44.49</v>
      </c>
      <c r="L70" s="2">
        <f>IF(MAX('TA Classic'!N68,'TB Classic'!N68)=0,"",MAX('TA Classic'!N68,'TB Classic'!N68))</f>
        <v>39.770000000000003</v>
      </c>
      <c r="M70" s="2">
        <f>IF(MAX('TA Classic'!O68,'TB Classic'!O68)=0,"",MAX('TA Classic'!O68,'TB Classic'!O68))</f>
        <v>37.94</v>
      </c>
      <c r="N70" s="2">
        <f>IF(MAX('TA Classic'!P68,'TB Classic'!P68)=0,"",MAX('TA Classic'!P68,'TB Classic'!P68))</f>
        <v>35.15</v>
      </c>
      <c r="O70" s="2">
        <f>IF(MAX('TA Classic'!Q68,'TB Classic'!Q68)=0,"",MAX('TA Classic'!Q68,'TB Classic'!Q68))</f>
        <v>35.15</v>
      </c>
      <c r="P70" s="2">
        <f>IF(MAX('TA Classic'!R68,'TB Classic'!R68)=0,"",MAX('TA Classic'!R68,'TB Classic'!R68))</f>
        <v>29.16</v>
      </c>
      <c r="Q70" s="2">
        <f>IF(MAX('TA Classic'!S68,'TB Classic'!S68)=0,"",MAX('TA Classic'!S68,'TB Classic'!S68))</f>
        <v>25.56</v>
      </c>
      <c r="R70" s="2">
        <f>IF(MAX('TA Classic'!T68,'TB Classic'!T68)=0,"",MAX('TA Classic'!T68,'TB Classic'!T68))</f>
        <v>23.56</v>
      </c>
      <c r="V70" s="5"/>
    </row>
    <row r="71" spans="1:22" x14ac:dyDescent="0.3">
      <c r="A71" s="4">
        <v>65</v>
      </c>
      <c r="B71" s="3">
        <v>22</v>
      </c>
      <c r="C71" s="2">
        <f>IF(MAX('TA Classic'!E69,'TB Classic'!E69)=0,"",MAX('TA Classic'!E69,'TB Classic'!E69))</f>
        <v>26.18</v>
      </c>
      <c r="D71" s="2">
        <f>IF(MAX('TA Classic'!F69,'TB Classic'!F69)=0,"",MAX('TA Classic'!F69,'TB Classic'!F69))</f>
        <v>29.41</v>
      </c>
      <c r="E71" s="2">
        <f>IF(MAX('TA Classic'!G69,'TB Classic'!G69)=0,"",MAX('TA Classic'!G69,'TB Classic'!G69))</f>
        <v>30.58</v>
      </c>
      <c r="F71" s="2">
        <f>IF(MAX('TA Classic'!H69,'TB Classic'!H69)=0,"",MAX('TA Classic'!H69,'TB Classic'!H69))</f>
        <v>33.113599999999998</v>
      </c>
      <c r="G71" s="2">
        <f>IF(MAX('TA Classic'!I69,'TB Classic'!I69)=0,"",MAX('TA Classic'!I69,'TB Classic'!I69))</f>
        <v>35.049000000000007</v>
      </c>
      <c r="H71" s="2">
        <f>IF(MAX('TA Classic'!J69,'TB Classic'!J69)=0,"",MAX('TA Classic'!J69,'TB Classic'!J69))</f>
        <v>39.544499999999992</v>
      </c>
      <c r="I71" s="2">
        <f>IF(MAX('TA Classic'!K69,'TB Classic'!K69)=0,"",MAX('TA Classic'!K69,'TB Classic'!K69))</f>
        <v>46.43</v>
      </c>
      <c r="J71" s="2">
        <f>IF(MAX('TA Classic'!L69,'TB Classic'!L69)=0,"",MAX('TA Classic'!L69,'TB Classic'!L69))</f>
        <v>51.66</v>
      </c>
      <c r="K71" s="2">
        <f>IF(MAX('TA Classic'!M69,'TB Classic'!M69)=0,"",MAX('TA Classic'!M69,'TB Classic'!M69))</f>
        <v>44.67</v>
      </c>
      <c r="L71" s="2">
        <f>IF(MAX('TA Classic'!N69,'TB Classic'!N69)=0,"",MAX('TA Classic'!N69,'TB Classic'!N69))</f>
        <v>40.14</v>
      </c>
      <c r="M71" s="2">
        <f>IF(MAX('TA Classic'!O69,'TB Classic'!O69)=0,"",MAX('TA Classic'!O69,'TB Classic'!O69))</f>
        <v>36.659999999999997</v>
      </c>
      <c r="N71" s="2">
        <f>IF(MAX('TA Classic'!P69,'TB Classic'!P69)=0,"",MAX('TA Classic'!P69,'TB Classic'!P69))</f>
        <v>33.96</v>
      </c>
      <c r="O71" s="2">
        <f>IF(MAX('TA Classic'!Q69,'TB Classic'!Q69)=0,"",MAX('TA Classic'!Q69,'TB Classic'!Q69))</f>
        <v>33.96</v>
      </c>
      <c r="P71" s="2">
        <f>IF(MAX('TA Classic'!R69,'TB Classic'!R69)=0,"",MAX('TA Classic'!R69,'TB Classic'!R69))</f>
        <v>28.15</v>
      </c>
      <c r="Q71" s="2">
        <f>IF(MAX('TA Classic'!S69,'TB Classic'!S69)=0,"",MAX('TA Classic'!S69,'TB Classic'!S69))</f>
        <v>24.7</v>
      </c>
      <c r="R71" s="2">
        <f>IF(MAX('TA Classic'!T69,'TB Classic'!T69)=0,"",MAX('TA Classic'!T69,'TB Classic'!T69))</f>
        <v>22.76</v>
      </c>
      <c r="V71" s="5"/>
    </row>
    <row r="72" spans="1:22" x14ac:dyDescent="0.3">
      <c r="A72" s="4">
        <v>66</v>
      </c>
      <c r="B72" s="3">
        <v>22</v>
      </c>
      <c r="C72" s="2">
        <f>IF(MAX('TA Classic'!E70,'TB Classic'!E70)=0,"",MAX('TA Classic'!E70,'TB Classic'!E70))</f>
        <v>21.29</v>
      </c>
      <c r="D72" s="2">
        <f>IF(MAX('TA Classic'!F70,'TB Classic'!F70)=0,"",MAX('TA Classic'!F70,'TB Classic'!F70))</f>
        <v>26.848800000000001</v>
      </c>
      <c r="E72" s="2">
        <f>IF(MAX('TA Classic'!G70,'TB Classic'!G70)=0,"",MAX('TA Classic'!G70,'TB Classic'!G70))</f>
        <v>28.156749999999995</v>
      </c>
      <c r="F72" s="2">
        <f>IF(MAX('TA Classic'!H70,'TB Classic'!H70)=0,"",MAX('TA Classic'!H70,'TB Classic'!H70))</f>
        <v>30.5032</v>
      </c>
      <c r="G72" s="2">
        <f>IF(MAX('TA Classic'!I70,'TB Classic'!I70)=0,"",MAX('TA Classic'!I70,'TB Classic'!I70))</f>
        <v>32.045999999999999</v>
      </c>
      <c r="H72" s="2">
        <f>IF(MAX('TA Classic'!J70,'TB Classic'!J70)=0,"",MAX('TA Classic'!J70,'TB Classic'!J70))</f>
        <v>35.987749999999998</v>
      </c>
      <c r="I72" s="2">
        <f>IF(MAX('TA Classic'!K70,'TB Classic'!K70)=0,"",MAX('TA Classic'!K70,'TB Classic'!K70))</f>
        <v>42.12</v>
      </c>
      <c r="J72" s="2">
        <f>IF(MAX('TA Classic'!L70,'TB Classic'!L70)=0,"",MAX('TA Classic'!L70,'TB Classic'!L70))</f>
        <v>46.52</v>
      </c>
      <c r="K72" s="2">
        <f>IF(MAX('TA Classic'!M70,'TB Classic'!M70)=0,"",MAX('TA Classic'!M70,'TB Classic'!M70))</f>
        <v>39.369999999999997</v>
      </c>
      <c r="L72" s="2">
        <f>IF(MAX('TA Classic'!N70,'TB Classic'!N70)=0,"",MAX('TA Classic'!N70,'TB Classic'!N70))</f>
        <v>34.61</v>
      </c>
      <c r="M72" s="2">
        <f>IF(MAX('TA Classic'!O70,'TB Classic'!O70)=0,"",MAX('TA Classic'!O70,'TB Classic'!O70))</f>
        <v>29.31</v>
      </c>
      <c r="N72" s="2">
        <f>IF(MAX('TA Classic'!P70,'TB Classic'!P70)=0,"",MAX('TA Classic'!P70,'TB Classic'!P70))</f>
        <v>27.13</v>
      </c>
      <c r="O72" s="2">
        <f>IF(MAX('TA Classic'!Q70,'TB Classic'!Q70)=0,"",MAX('TA Classic'!Q70,'TB Classic'!Q70))</f>
        <v>27.13</v>
      </c>
      <c r="P72" s="2">
        <f>IF(MAX('TA Classic'!R70,'TB Classic'!R70)=0,"",MAX('TA Classic'!R70,'TB Classic'!R70))</f>
        <v>22.52</v>
      </c>
      <c r="Q72" s="2">
        <f>IF(MAX('TA Classic'!S70,'TB Classic'!S70)=0,"",MAX('TA Classic'!S70,'TB Classic'!S70))</f>
        <v>19.73</v>
      </c>
      <c r="R72" s="2">
        <f>IF(MAX('TA Classic'!T70,'TB Classic'!T70)=0,"",MAX('TA Classic'!T70,'TB Classic'!T70))</f>
        <v>18.2</v>
      </c>
      <c r="V72" s="5"/>
    </row>
    <row r="73" spans="1:22" x14ac:dyDescent="0.3">
      <c r="A73" s="4">
        <v>67</v>
      </c>
      <c r="B73" s="3">
        <v>22</v>
      </c>
      <c r="C73" s="2">
        <f>IF(MAX('TA Classic'!E71,'TB Classic'!E71)=0,"",MAX('TA Classic'!E71,'TB Classic'!E71))</f>
        <v>26.05</v>
      </c>
      <c r="D73" s="2">
        <f>IF(MAX('TA Classic'!F71,'TB Classic'!F71)=0,"",MAX('TA Classic'!F71,'TB Classic'!F71))</f>
        <v>29.27</v>
      </c>
      <c r="E73" s="2">
        <f>IF(MAX('TA Classic'!G71,'TB Classic'!G71)=0,"",MAX('TA Classic'!G71,'TB Classic'!G71))</f>
        <v>30.44</v>
      </c>
      <c r="F73" s="2">
        <f>IF(MAX('TA Classic'!H71,'TB Classic'!H71)=0,"",MAX('TA Classic'!H71,'TB Classic'!H71))</f>
        <v>33.332000000000001</v>
      </c>
      <c r="G73" s="2">
        <f>IF(MAX('TA Classic'!I71,'TB Classic'!I71)=0,"",MAX('TA Classic'!I71,'TB Classic'!I71))</f>
        <v>35.196000000000005</v>
      </c>
      <c r="H73" s="2">
        <f>IF(MAX('TA Classic'!J71,'TB Classic'!J71)=0,"",MAX('TA Classic'!J71,'TB Classic'!J71))</f>
        <v>39.698249999999994</v>
      </c>
      <c r="I73" s="2">
        <f>IF(MAX('TA Classic'!K71,'TB Classic'!K71)=0,"",MAX('TA Classic'!K71,'TB Classic'!K71))</f>
        <v>46.43</v>
      </c>
      <c r="J73" s="2">
        <f>IF(MAX('TA Classic'!L71,'TB Classic'!L71)=0,"",MAX('TA Classic'!L71,'TB Classic'!L71))</f>
        <v>51.66</v>
      </c>
      <c r="K73" s="2">
        <f>IF(MAX('TA Classic'!M71,'TB Classic'!M71)=0,"",MAX('TA Classic'!M71,'TB Classic'!M71))</f>
        <v>44.84</v>
      </c>
      <c r="L73" s="2">
        <f>IF(MAX('TA Classic'!N71,'TB Classic'!N71)=0,"",MAX('TA Classic'!N71,'TB Classic'!N71))</f>
        <v>40.049999999999997</v>
      </c>
      <c r="M73" s="2">
        <f>IF(MAX('TA Classic'!O71,'TB Classic'!O71)=0,"",MAX('TA Classic'!O71,'TB Classic'!O71))</f>
        <v>36.46</v>
      </c>
      <c r="N73" s="2">
        <f>IF(MAX('TA Classic'!P71,'TB Classic'!P71)=0,"",MAX('TA Classic'!P71,'TB Classic'!P71))</f>
        <v>33.78</v>
      </c>
      <c r="O73" s="2">
        <f>IF(MAX('TA Classic'!Q71,'TB Classic'!Q71)=0,"",MAX('TA Classic'!Q71,'TB Classic'!Q71))</f>
        <v>33.78</v>
      </c>
      <c r="P73" s="2">
        <f>IF(MAX('TA Classic'!R71,'TB Classic'!R71)=0,"",MAX('TA Classic'!R71,'TB Classic'!R71))</f>
        <v>28.03</v>
      </c>
      <c r="Q73" s="2">
        <f>IF(MAX('TA Classic'!S71,'TB Classic'!S71)=0,"",MAX('TA Classic'!S71,'TB Classic'!S71))</f>
        <v>24.58</v>
      </c>
      <c r="R73" s="2">
        <f>IF(MAX('TA Classic'!T71,'TB Classic'!T71)=0,"",MAX('TA Classic'!T71,'TB Classic'!T71))</f>
        <v>22.65</v>
      </c>
      <c r="V73" s="5"/>
    </row>
    <row r="74" spans="1:22" x14ac:dyDescent="0.3">
      <c r="A74" s="4">
        <v>68</v>
      </c>
      <c r="B74" s="3">
        <v>22</v>
      </c>
      <c r="C74" s="2">
        <f>IF(MAX('TA Classic'!E72,'TB Classic'!E72)=0,"",MAX('TA Classic'!E72,'TB Classic'!E72))</f>
        <v>23.69</v>
      </c>
      <c r="D74" s="2">
        <f>IF(MAX('TA Classic'!F72,'TB Classic'!F72)=0,"",MAX('TA Classic'!F72,'TB Classic'!F72))</f>
        <v>27.9223</v>
      </c>
      <c r="E74" s="2">
        <f>IF(MAX('TA Classic'!G72,'TB Classic'!G72)=0,"",MAX('TA Classic'!G72,'TB Classic'!G72))</f>
        <v>29.478999999999999</v>
      </c>
      <c r="F74" s="2">
        <f>IF(MAX('TA Classic'!H72,'TB Classic'!H72)=0,"",MAX('TA Classic'!H72,'TB Classic'!H72))</f>
        <v>32.1464</v>
      </c>
      <c r="G74" s="2">
        <f>IF(MAX('TA Classic'!I72,'TB Classic'!I72)=0,"",MAX('TA Classic'!I72,'TB Classic'!I72))</f>
        <v>33.957000000000008</v>
      </c>
      <c r="H74" s="2">
        <f>IF(MAX('TA Classic'!J72,'TB Classic'!J72)=0,"",MAX('TA Classic'!J72,'TB Classic'!J72))</f>
        <v>38.232499999999995</v>
      </c>
      <c r="I74" s="2">
        <f>IF(MAX('TA Classic'!K72,'TB Classic'!K72)=0,"",MAX('TA Classic'!K72,'TB Classic'!K72))</f>
        <v>44.8</v>
      </c>
      <c r="J74" s="2">
        <f>IF(MAX('TA Classic'!L72,'TB Classic'!L72)=0,"",MAX('TA Classic'!L72,'TB Classic'!L72))</f>
        <v>49.74</v>
      </c>
      <c r="K74" s="2">
        <f>IF(MAX('TA Classic'!M72,'TB Classic'!M72)=0,"",MAX('TA Classic'!M72,'TB Classic'!M72))</f>
        <v>42.9</v>
      </c>
      <c r="L74" s="2">
        <f>IF(MAX('TA Classic'!N72,'TB Classic'!N72)=0,"",MAX('TA Classic'!N72,'TB Classic'!N72))</f>
        <v>38.17</v>
      </c>
      <c r="M74" s="2">
        <f>IF(MAX('TA Classic'!O72,'TB Classic'!O72)=0,"",MAX('TA Classic'!O72,'TB Classic'!O72))</f>
        <v>32.909999999999997</v>
      </c>
      <c r="N74" s="2">
        <f>IF(MAX('TA Classic'!P72,'TB Classic'!P72)=0,"",MAX('TA Classic'!P72,'TB Classic'!P72))</f>
        <v>30.49</v>
      </c>
      <c r="O74" s="2">
        <f>IF(MAX('TA Classic'!Q72,'TB Classic'!Q72)=0,"",MAX('TA Classic'!Q72,'TB Classic'!Q72))</f>
        <v>30.49</v>
      </c>
      <c r="P74" s="2">
        <f>IF(MAX('TA Classic'!R72,'TB Classic'!R72)=0,"",MAX('TA Classic'!R72,'TB Classic'!R72))</f>
        <v>25.29</v>
      </c>
      <c r="Q74" s="2">
        <f>IF(MAX('TA Classic'!S72,'TB Classic'!S72)=0,"",MAX('TA Classic'!S72,'TB Classic'!S72))</f>
        <v>22.17</v>
      </c>
      <c r="R74" s="2">
        <f>IF(MAX('TA Classic'!T72,'TB Classic'!T72)=0,"",MAX('TA Classic'!T72,'TB Classic'!T72))</f>
        <v>20.45</v>
      </c>
      <c r="V74" s="5"/>
    </row>
    <row r="75" spans="1:22" x14ac:dyDescent="0.3">
      <c r="A75" s="4">
        <v>69</v>
      </c>
      <c r="B75" s="3">
        <v>22</v>
      </c>
      <c r="C75" s="2">
        <f>IF(MAX('TA Classic'!E73,'TB Classic'!E73)=0,"",MAX('TA Classic'!E73,'TB Classic'!E73))</f>
        <v>17.440000000000001</v>
      </c>
      <c r="D75" s="2">
        <f>IF(MAX('TA Classic'!F73,'TB Classic'!F73)=0,"",MAX('TA Classic'!F73,'TB Classic'!F73))</f>
        <v>22.520899999999997</v>
      </c>
      <c r="E75" s="2">
        <f>IF(MAX('TA Classic'!G73,'TB Classic'!G73)=0,"",MAX('TA Classic'!G73,'TB Classic'!G73))</f>
        <v>23.687749999999998</v>
      </c>
      <c r="F75" s="2">
        <f>IF(MAX('TA Classic'!H73,'TB Classic'!H73)=0,"",MAX('TA Classic'!H73,'TB Classic'!H73))</f>
        <v>25.521599999999999</v>
      </c>
      <c r="G75" s="2">
        <f>IF(MAX('TA Classic'!I73,'TB Classic'!I73)=0,"",MAX('TA Classic'!I73,'TB Classic'!I73))</f>
        <v>26.785500000000003</v>
      </c>
      <c r="H75" s="2">
        <f>IF(MAX('TA Classic'!J73,'TB Classic'!J73)=0,"",MAX('TA Classic'!J73,'TB Classic'!J73))</f>
        <v>29.950499999999995</v>
      </c>
      <c r="I75" s="2">
        <f>IF(MAX('TA Classic'!K73,'TB Classic'!K73)=0,"",MAX('TA Classic'!K73,'TB Classic'!K73))</f>
        <v>35.29</v>
      </c>
      <c r="J75" s="2">
        <f>IF(MAX('TA Classic'!L73,'TB Classic'!L73)=0,"",MAX('TA Classic'!L73,'TB Classic'!L73))</f>
        <v>39.03</v>
      </c>
      <c r="K75" s="2">
        <f>IF(MAX('TA Classic'!M73,'TB Classic'!M73)=0,"",MAX('TA Classic'!M73,'TB Classic'!M73))</f>
        <v>32.840000000000003</v>
      </c>
      <c r="L75" s="2">
        <f>IF(MAX('TA Classic'!N73,'TB Classic'!N73)=0,"",MAX('TA Classic'!N73,'TB Classic'!N73))</f>
        <v>28.89</v>
      </c>
      <c r="M75" s="2">
        <f>IF(MAX('TA Classic'!O73,'TB Classic'!O73)=0,"",MAX('TA Classic'!O73,'TB Classic'!O73))</f>
        <v>23.74</v>
      </c>
      <c r="N75" s="2">
        <f>IF(MAX('TA Classic'!P73,'TB Classic'!P73)=0,"",MAX('TA Classic'!P73,'TB Classic'!P73))</f>
        <v>21.77</v>
      </c>
      <c r="O75" s="2">
        <f>IF(MAX('TA Classic'!Q73,'TB Classic'!Q73)=0,"",MAX('TA Classic'!Q73,'TB Classic'!Q73))</f>
        <v>21.77</v>
      </c>
      <c r="P75" s="2">
        <f>IF(MAX('TA Classic'!R73,'TB Classic'!R73)=0,"",MAX('TA Classic'!R73,'TB Classic'!R73))</f>
        <v>18.07</v>
      </c>
      <c r="Q75" s="2">
        <f>IF(MAX('TA Classic'!S73,'TB Classic'!S73)=0,"",MAX('TA Classic'!S73,'TB Classic'!S73))</f>
        <v>15.85</v>
      </c>
      <c r="R75" s="2">
        <f>IF(MAX('TA Classic'!T73,'TB Classic'!T73)=0,"",MAX('TA Classic'!T73,'TB Classic'!T73))</f>
        <v>14.6</v>
      </c>
      <c r="V75" s="5"/>
    </row>
    <row r="76" spans="1:22" x14ac:dyDescent="0.3">
      <c r="A76" s="4">
        <v>70</v>
      </c>
      <c r="B76" s="3">
        <v>22</v>
      </c>
      <c r="C76" s="2">
        <f>IF(MAX('TA Classic'!E74,'TB Classic'!E74)=0,"",MAX('TA Classic'!E74,'TB Classic'!E74))</f>
        <v>22.705200000000001</v>
      </c>
      <c r="D76" s="2">
        <f>IF(MAX('TA Classic'!F74,'TB Classic'!F74)=0,"",MAX('TA Classic'!F74,'TB Classic'!F74))</f>
        <v>29.741599999999998</v>
      </c>
      <c r="E76" s="2">
        <f>IF(MAX('TA Classic'!G74,'TB Classic'!G74)=0,"",MAX('TA Classic'!G74,'TB Classic'!G74))</f>
        <v>31.826249999999998</v>
      </c>
      <c r="F76" s="2">
        <f>IF(MAX('TA Classic'!H74,'TB Classic'!H74)=0,"",MAX('TA Classic'!H74,'TB Classic'!H74))</f>
        <v>34.9024</v>
      </c>
      <c r="G76" s="2">
        <f>IF(MAX('TA Classic'!I74,'TB Classic'!I74)=0,"",MAX('TA Classic'!I74,'TB Classic'!I74))</f>
        <v>37.022999999999996</v>
      </c>
      <c r="H76" s="2">
        <f>IF(MAX('TA Classic'!J74,'TB Classic'!J74)=0,"",MAX('TA Classic'!J74,'TB Classic'!J74))</f>
        <v>42.024999999999999</v>
      </c>
      <c r="I76" s="2">
        <f>IF(MAX('TA Classic'!K74,'TB Classic'!K74)=0,"",MAX('TA Classic'!K74,'TB Classic'!K74))</f>
        <v>49.76</v>
      </c>
      <c r="J76" s="2">
        <f>IF(MAX('TA Classic'!L74,'TB Classic'!L74)=0,"",MAX('TA Classic'!L74,'TB Classic'!L74))</f>
        <v>55.66</v>
      </c>
      <c r="K76" s="2">
        <f>IF(MAX('TA Classic'!M74,'TB Classic'!M74)=0,"",MAX('TA Classic'!M74,'TB Classic'!M74))</f>
        <v>47.23</v>
      </c>
      <c r="L76" s="2">
        <f>IF(MAX('TA Classic'!N74,'TB Classic'!N74)=0,"",MAX('TA Classic'!N74,'TB Classic'!N74))</f>
        <v>42.77</v>
      </c>
      <c r="M76" s="2">
        <f>IF(MAX('TA Classic'!O74,'TB Classic'!O74)=0,"",MAX('TA Classic'!O74,'TB Classic'!O74))</f>
        <v>36.130000000000003</v>
      </c>
      <c r="N76" s="2">
        <f>IF(MAX('TA Classic'!P74,'TB Classic'!P74)=0,"",MAX('TA Classic'!P74,'TB Classic'!P74))</f>
        <v>27.24</v>
      </c>
      <c r="O76" s="2">
        <f>IF(MAX('TA Classic'!Q74,'TB Classic'!Q74)=0,"",MAX('TA Classic'!Q74,'TB Classic'!Q74))</f>
        <v>27.24</v>
      </c>
      <c r="P76" s="2">
        <f>IF(MAX('TA Classic'!R74,'TB Classic'!R74)=0,"",MAX('TA Classic'!R74,'TB Classic'!R74))</f>
        <v>22.6</v>
      </c>
      <c r="Q76" s="2">
        <f>IF(MAX('TA Classic'!S74,'TB Classic'!S74)=0,"",MAX('TA Classic'!S74,'TB Classic'!S74))</f>
        <v>19.82</v>
      </c>
      <c r="R76" s="2">
        <f>IF(MAX('TA Classic'!T74,'TB Classic'!T74)=0,"",MAX('TA Classic'!T74,'TB Classic'!T74))</f>
        <v>18.260000000000002</v>
      </c>
      <c r="V76" s="5"/>
    </row>
    <row r="77" spans="1:22" x14ac:dyDescent="0.3">
      <c r="A77" s="4">
        <v>71</v>
      </c>
      <c r="B77" s="3">
        <v>22</v>
      </c>
      <c r="C77" s="2">
        <f>IF(MAX('TA Classic'!E75,'TB Classic'!E75)=0,"",MAX('TA Classic'!E75,'TB Classic'!E75))</f>
        <v>19.48</v>
      </c>
      <c r="D77" s="2">
        <f>IF(MAX('TA Classic'!F75,'TB Classic'!F75)=0,"",MAX('TA Classic'!F75,'TB Classic'!F75))</f>
        <v>23.729999999999997</v>
      </c>
      <c r="E77" s="2">
        <f>IF(MAX('TA Classic'!G75,'TB Classic'!G75)=0,"",MAX('TA Classic'!G75,'TB Classic'!G75))</f>
        <v>25.225249999999996</v>
      </c>
      <c r="F77" s="2">
        <f>IF(MAX('TA Classic'!H75,'TB Classic'!H75)=0,"",MAX('TA Classic'!H75,'TB Classic'!H75))</f>
        <v>27.310400000000001</v>
      </c>
      <c r="G77" s="2">
        <f>IF(MAX('TA Classic'!I75,'TB Classic'!I75)=0,"",MAX('TA Classic'!I75,'TB Classic'!I75))</f>
        <v>28.833000000000002</v>
      </c>
      <c r="H77" s="2">
        <f>IF(MAX('TA Classic'!J75,'TB Classic'!J75)=0,"",MAX('TA Classic'!J75,'TB Classic'!J75))</f>
        <v>32.502749999999999</v>
      </c>
      <c r="I77" s="2">
        <f>IF(MAX('TA Classic'!K75,'TB Classic'!K75)=0,"",MAX('TA Classic'!K75,'TB Classic'!K75))</f>
        <v>38.46</v>
      </c>
      <c r="J77" s="2">
        <f>IF(MAX('TA Classic'!L75,'TB Classic'!L75)=0,"",MAX('TA Classic'!L75,'TB Classic'!L75))</f>
        <v>42.95</v>
      </c>
      <c r="K77" s="2">
        <f>IF(MAX('TA Classic'!M75,'TB Classic'!M75)=0,"",MAX('TA Classic'!M75,'TB Classic'!M75))</f>
        <v>35.93</v>
      </c>
      <c r="L77" s="2">
        <f>IF(MAX('TA Classic'!N75,'TB Classic'!N75)=0,"",MAX('TA Classic'!N75,'TB Classic'!N75))</f>
        <v>32.26</v>
      </c>
      <c r="M77" s="2">
        <f>IF(MAX('TA Classic'!O75,'TB Classic'!O75)=0,"",MAX('TA Classic'!O75,'TB Classic'!O75))</f>
        <v>26.79</v>
      </c>
      <c r="N77" s="2">
        <f>IF(MAX('TA Classic'!P75,'TB Classic'!P75)=0,"",MAX('TA Classic'!P75,'TB Classic'!P75))</f>
        <v>24.63</v>
      </c>
      <c r="O77" s="2">
        <f>IF(MAX('TA Classic'!Q75,'TB Classic'!Q75)=0,"",MAX('TA Classic'!Q75,'TB Classic'!Q75))</f>
        <v>24.63</v>
      </c>
      <c r="P77" s="2">
        <f>IF(MAX('TA Classic'!R75,'TB Classic'!R75)=0,"",MAX('TA Classic'!R75,'TB Classic'!R75))</f>
        <v>20.43</v>
      </c>
      <c r="Q77" s="2">
        <f>IF(MAX('TA Classic'!S75,'TB Classic'!S75)=0,"",MAX('TA Classic'!S75,'TB Classic'!S75))</f>
        <v>17.91</v>
      </c>
      <c r="R77" s="2">
        <f>IF(MAX('TA Classic'!T75,'TB Classic'!T75)=0,"",MAX('TA Classic'!T75,'TB Classic'!T75))</f>
        <v>16.510000000000002</v>
      </c>
      <c r="V77" s="5"/>
    </row>
    <row r="78" spans="1:22" x14ac:dyDescent="0.3">
      <c r="A78" s="4">
        <v>72</v>
      </c>
      <c r="B78" s="3">
        <v>22</v>
      </c>
      <c r="C78" s="2">
        <f>IF(MAX('TA Classic'!E76,'TB Classic'!E76)=0,"",MAX('TA Classic'!E76,'TB Classic'!E76))</f>
        <v>27.56</v>
      </c>
      <c r="D78" s="2">
        <f>IF(MAX('TA Classic'!F76,'TB Classic'!F76)=0,"",MAX('TA Classic'!F76,'TB Classic'!F76))</f>
        <v>30.96</v>
      </c>
      <c r="E78" s="2">
        <f>IF(MAX('TA Classic'!G76,'TB Classic'!G76)=0,"",MAX('TA Classic'!G76,'TB Classic'!G76))</f>
        <v>32.200000000000003</v>
      </c>
      <c r="F78" s="2">
        <f>IF(MAX('TA Classic'!H76,'TB Classic'!H76)=0,"",MAX('TA Classic'!H76,'TB Classic'!H76))</f>
        <v>34.153600000000004</v>
      </c>
      <c r="G78" s="2">
        <f>IF(MAX('TA Classic'!I76,'TB Classic'!I76)=0,"",MAX('TA Classic'!I76,'TB Classic'!I76))</f>
        <v>36.82</v>
      </c>
      <c r="H78" s="2">
        <f>IF(MAX('TA Classic'!J76,'TB Classic'!J76)=0,"",MAX('TA Classic'!J76,'TB Classic'!J76))</f>
        <v>41.245999999999995</v>
      </c>
      <c r="I78" s="2">
        <f>IF(MAX('TA Classic'!K76,'TB Classic'!K76)=0,"",MAX('TA Classic'!K76,'TB Classic'!K76))</f>
        <v>49.11</v>
      </c>
      <c r="J78" s="2">
        <f>IF(MAX('TA Classic'!L76,'TB Classic'!L76)=0,"",MAX('TA Classic'!L76,'TB Classic'!L76))</f>
        <v>54.88</v>
      </c>
      <c r="K78" s="2">
        <f>IF(MAX('TA Classic'!M76,'TB Classic'!M76)=0,"",MAX('TA Classic'!M76,'TB Classic'!M76))</f>
        <v>47.05</v>
      </c>
      <c r="L78" s="2">
        <f>IF(MAX('TA Classic'!N76,'TB Classic'!N76)=0,"",MAX('TA Classic'!N76,'TB Classic'!N76))</f>
        <v>42.39</v>
      </c>
      <c r="M78" s="2">
        <f>IF(MAX('TA Classic'!O76,'TB Classic'!O76)=0,"",MAX('TA Classic'!O76,'TB Classic'!O76))</f>
        <v>38.729999999999997</v>
      </c>
      <c r="N78" s="2">
        <f>IF(MAX('TA Classic'!P76,'TB Classic'!P76)=0,"",MAX('TA Classic'!P76,'TB Classic'!P76))</f>
        <v>35.880000000000003</v>
      </c>
      <c r="O78" s="2">
        <f>IF(MAX('TA Classic'!Q76,'TB Classic'!Q76)=0,"",MAX('TA Classic'!Q76,'TB Classic'!Q76))</f>
        <v>35.880000000000003</v>
      </c>
      <c r="P78" s="2">
        <f>IF(MAX('TA Classic'!R76,'TB Classic'!R76)=0,"",MAX('TA Classic'!R76,'TB Classic'!R76))</f>
        <v>29.75</v>
      </c>
      <c r="Q78" s="2">
        <f>IF(MAX('TA Classic'!S76,'TB Classic'!S76)=0,"",MAX('TA Classic'!S76,'TB Classic'!S76))</f>
        <v>26.08</v>
      </c>
      <c r="R78" s="2">
        <f>IF(MAX('TA Classic'!T76,'TB Classic'!T76)=0,"",MAX('TA Classic'!T76,'TB Classic'!T76))</f>
        <v>24.05</v>
      </c>
      <c r="V78" s="5"/>
    </row>
    <row r="79" spans="1:22" x14ac:dyDescent="0.3">
      <c r="A79" s="4">
        <v>73</v>
      </c>
      <c r="B79" s="3">
        <v>22</v>
      </c>
      <c r="C79" s="2">
        <f>IF(MAX('TA Classic'!E77,'TB Classic'!E77)=0,"",MAX('TA Classic'!E77,'TB Classic'!E77))</f>
        <v>23.765200000000004</v>
      </c>
      <c r="D79" s="2">
        <f>IF(MAX('TA Classic'!F77,'TB Classic'!F77)=0,"",MAX('TA Classic'!F77,'TB Classic'!F77))</f>
        <v>30.882899999999996</v>
      </c>
      <c r="E79" s="2">
        <f>IF(MAX('TA Classic'!G77,'TB Classic'!G77)=0,"",MAX('TA Classic'!G77,'TB Classic'!G77))</f>
        <v>33.148499999999999</v>
      </c>
      <c r="F79" s="2">
        <f>IF(MAX('TA Classic'!H77,'TB Classic'!H77)=0,"",MAX('TA Classic'!H77,'TB Classic'!H77))</f>
        <v>36.316800000000001</v>
      </c>
      <c r="G79" s="2">
        <f>IF(MAX('TA Classic'!I77,'TB Classic'!I77)=0,"",MAX('TA Classic'!I77,'TB Classic'!I77))</f>
        <v>38.786999999999999</v>
      </c>
      <c r="H79" s="2">
        <f>IF(MAX('TA Classic'!J77,'TB Classic'!J77)=0,"",MAX('TA Classic'!J77,'TB Classic'!J77))</f>
        <v>44.033999999999999</v>
      </c>
      <c r="I79" s="2">
        <f>IF(MAX('TA Classic'!K77,'TB Classic'!K77)=0,"",MAX('TA Classic'!K77,'TB Classic'!K77))</f>
        <v>52.44</v>
      </c>
      <c r="J79" s="2">
        <f>IF(MAX('TA Classic'!L77,'TB Classic'!L77)=0,"",MAX('TA Classic'!L77,'TB Classic'!L77))</f>
        <v>58.89</v>
      </c>
      <c r="K79" s="2">
        <f>IF(MAX('TA Classic'!M77,'TB Classic'!M77)=0,"",MAX('TA Classic'!M77,'TB Classic'!M77))</f>
        <v>49.61</v>
      </c>
      <c r="L79" s="2">
        <f>IF(MAX('TA Classic'!N77,'TB Classic'!N77)=0,"",MAX('TA Classic'!N77,'TB Classic'!N77))</f>
        <v>45.3</v>
      </c>
      <c r="M79" s="2">
        <f>IF(MAX('TA Classic'!O77,'TB Classic'!O77)=0,"",MAX('TA Classic'!O77,'TB Classic'!O77))</f>
        <v>37.659999999999997</v>
      </c>
      <c r="N79" s="2">
        <f>IF(MAX('TA Classic'!P77,'TB Classic'!P77)=0,"",MAX('TA Classic'!P77,'TB Classic'!P77))</f>
        <v>26.17</v>
      </c>
      <c r="O79" s="2">
        <f>IF(MAX('TA Classic'!Q77,'TB Classic'!Q77)=0,"",MAX('TA Classic'!Q77,'TB Classic'!Q77))</f>
        <v>21.86</v>
      </c>
      <c r="P79" s="2">
        <f>IF(MAX('TA Classic'!R77,'TB Classic'!R77)=0,"",MAX('TA Classic'!R77,'TB Classic'!R77))</f>
        <v>19.98</v>
      </c>
      <c r="Q79" s="2">
        <f>IF(MAX('TA Classic'!S77,'TB Classic'!S77)=0,"",MAX('TA Classic'!S77,'TB Classic'!S77))</f>
        <v>18.329999999999998</v>
      </c>
      <c r="R79" s="2">
        <f>IF(MAX('TA Classic'!T77,'TB Classic'!T77)=0,"",MAX('TA Classic'!T77,'TB Classic'!T77))</f>
        <v>17.61</v>
      </c>
      <c r="V79" s="5"/>
    </row>
    <row r="80" spans="1:22" x14ac:dyDescent="0.3">
      <c r="A80" s="4">
        <v>74</v>
      </c>
      <c r="B80" s="3">
        <v>22</v>
      </c>
      <c r="C80" s="2">
        <f>IF(MAX('TA Classic'!E78,'TB Classic'!E78)=0,"",MAX('TA Classic'!E78,'TB Classic'!E78))</f>
        <v>20.182400000000001</v>
      </c>
      <c r="D80" s="2">
        <f>IF(MAX('TA Classic'!F78,'TB Classic'!F78)=0,"",MAX('TA Classic'!F78,'TB Classic'!F78))</f>
        <v>26.622799999999994</v>
      </c>
      <c r="E80" s="2">
        <f>IF(MAX('TA Classic'!G78,'TB Classic'!G78)=0,"",MAX('TA Classic'!G78,'TB Classic'!G78))</f>
        <v>27.941499999999998</v>
      </c>
      <c r="F80" s="2">
        <f>IF(MAX('TA Classic'!H78,'TB Classic'!H78)=0,"",MAX('TA Classic'!H78,'TB Classic'!H78))</f>
        <v>30.284800000000001</v>
      </c>
      <c r="G80" s="2">
        <f>IF(MAX('TA Classic'!I78,'TB Classic'!I78)=0,"",MAX('TA Classic'!I78,'TB Classic'!I78))</f>
        <v>31.762500000000003</v>
      </c>
      <c r="H80" s="2">
        <f>IF(MAX('TA Classic'!J78,'TB Classic'!J78)=0,"",MAX('TA Classic'!J78,'TB Classic'!J78))</f>
        <v>35.598249999999993</v>
      </c>
      <c r="I80" s="2">
        <f>IF(MAX('TA Classic'!K78,'TB Classic'!K78)=0,"",MAX('TA Classic'!K78,'TB Classic'!K78))</f>
        <v>41.71</v>
      </c>
      <c r="J80" s="2">
        <f>IF(MAX('TA Classic'!L78,'TB Classic'!L78)=0,"",MAX('TA Classic'!L78,'TB Classic'!L78))</f>
        <v>46</v>
      </c>
      <c r="K80" s="2">
        <f>IF(MAX('TA Classic'!M78,'TB Classic'!M78)=0,"",MAX('TA Classic'!M78,'TB Classic'!M78))</f>
        <v>39.020000000000003</v>
      </c>
      <c r="L80" s="2">
        <f>IF(MAX('TA Classic'!N78,'TB Classic'!N78)=0,"",MAX('TA Classic'!N78,'TB Classic'!N78))</f>
        <v>34.14</v>
      </c>
      <c r="M80" s="2">
        <f>IF(MAX('TA Classic'!O78,'TB Classic'!O78)=0,"",MAX('TA Classic'!O78,'TB Classic'!O78))</f>
        <v>28.12</v>
      </c>
      <c r="N80" s="2">
        <f>IF(MAX('TA Classic'!P78,'TB Classic'!P78)=0,"",MAX('TA Classic'!P78,'TB Classic'!P78))</f>
        <v>23.09</v>
      </c>
      <c r="O80" s="2">
        <f>IF(MAX('TA Classic'!Q78,'TB Classic'!Q78)=0,"",MAX('TA Classic'!Q78,'TB Classic'!Q78))</f>
        <v>23.09</v>
      </c>
      <c r="P80" s="2">
        <f>IF(MAX('TA Classic'!R78,'TB Classic'!R78)=0,"",MAX('TA Classic'!R78,'TB Classic'!R78))</f>
        <v>19.14</v>
      </c>
      <c r="Q80" s="2">
        <f>IF(MAX('TA Classic'!S78,'TB Classic'!S78)=0,"",MAX('TA Classic'!S78,'TB Classic'!S78))</f>
        <v>16.78</v>
      </c>
      <c r="R80" s="2">
        <f>IF(MAX('TA Classic'!T78,'TB Classic'!T78)=0,"",MAX('TA Classic'!T78,'TB Classic'!T78))</f>
        <v>15.48</v>
      </c>
      <c r="V80" s="5"/>
    </row>
    <row r="81" spans="1:22" x14ac:dyDescent="0.3">
      <c r="A81" s="4">
        <v>75</v>
      </c>
      <c r="B81" s="3">
        <v>22</v>
      </c>
      <c r="C81" s="2">
        <f>IF(MAX('TA Classic'!E79,'TB Classic'!E79)=0,"",MAX('TA Classic'!E79,'TB Classic'!E79))</f>
        <v>28.82</v>
      </c>
      <c r="D81" s="2">
        <f>IF(MAX('TA Classic'!F79,'TB Classic'!F79)=0,"",MAX('TA Classic'!F79,'TB Classic'!F79))</f>
        <v>32.380000000000003</v>
      </c>
      <c r="E81" s="2">
        <f>IF(MAX('TA Classic'!G79,'TB Classic'!G79)=0,"",MAX('TA Classic'!G79,'TB Classic'!G79))</f>
        <v>33.68</v>
      </c>
      <c r="F81" s="2">
        <f>IF(MAX('TA Classic'!H79,'TB Classic'!H79)=0,"",MAX('TA Classic'!H79,'TB Classic'!H79))</f>
        <v>34.97</v>
      </c>
      <c r="G81" s="2">
        <f>IF(MAX('TA Classic'!I79,'TB Classic'!I79)=0,"",MAX('TA Classic'!I79,'TB Classic'!I79))</f>
        <v>38.26</v>
      </c>
      <c r="H81" s="2">
        <f>IF(MAX('TA Classic'!J79,'TB Classic'!J79)=0,"",MAX('TA Classic'!J79,'TB Classic'!J79))</f>
        <v>41.553499999999993</v>
      </c>
      <c r="I81" s="2">
        <f>IF(MAX('TA Classic'!K79,'TB Classic'!K79)=0,"",MAX('TA Classic'!K79,'TB Classic'!K79))</f>
        <v>49.84</v>
      </c>
      <c r="J81" s="2">
        <f>IF(MAX('TA Classic'!L79,'TB Classic'!L79)=0,"",MAX('TA Classic'!L79,'TB Classic'!L79))</f>
        <v>55.49</v>
      </c>
      <c r="K81" s="2">
        <f>IF(MAX('TA Classic'!M79,'TB Classic'!M79)=0,"",MAX('TA Classic'!M79,'TB Classic'!M79))</f>
        <v>46.79</v>
      </c>
      <c r="L81" s="2">
        <f>IF(MAX('TA Classic'!N79,'TB Classic'!N79)=0,"",MAX('TA Classic'!N79,'TB Classic'!N79))</f>
        <v>41.83</v>
      </c>
      <c r="M81" s="2">
        <f>IF(MAX('TA Classic'!O79,'TB Classic'!O79)=0,"",MAX('TA Classic'!O79,'TB Classic'!O79))</f>
        <v>40.24</v>
      </c>
      <c r="N81" s="2">
        <f>IF(MAX('TA Classic'!P79,'TB Classic'!P79)=0,"",MAX('TA Classic'!P79,'TB Classic'!P79))</f>
        <v>37.26</v>
      </c>
      <c r="O81" s="2">
        <f>IF(MAX('TA Classic'!Q79,'TB Classic'!Q79)=0,"",MAX('TA Classic'!Q79,'TB Classic'!Q79))</f>
        <v>37.26</v>
      </c>
      <c r="P81" s="2">
        <f>IF(MAX('TA Classic'!R79,'TB Classic'!R79)=0,"",MAX('TA Classic'!R79,'TB Classic'!R79))</f>
        <v>30.92</v>
      </c>
      <c r="Q81" s="2">
        <f>IF(MAX('TA Classic'!S79,'TB Classic'!S79)=0,"",MAX('TA Classic'!S79,'TB Classic'!S79))</f>
        <v>27.1</v>
      </c>
      <c r="R81" s="2">
        <f>IF(MAX('TA Classic'!T79,'TB Classic'!T79)=0,"",MAX('TA Classic'!T79,'TB Classic'!T79))</f>
        <v>24.98</v>
      </c>
      <c r="V81" s="5"/>
    </row>
    <row r="82" spans="1:22" x14ac:dyDescent="0.3">
      <c r="A82" s="4">
        <v>76</v>
      </c>
      <c r="B82" s="3">
        <v>22</v>
      </c>
      <c r="C82" s="2">
        <f>IF(MAX('TA Classic'!E80,'TB Classic'!E80)=0,"",MAX('TA Classic'!E80,'TB Classic'!E80))</f>
        <v>27.83</v>
      </c>
      <c r="D82" s="2">
        <f>IF(MAX('TA Classic'!F80,'TB Classic'!F80)=0,"",MAX('TA Classic'!F80,'TB Classic'!F80))</f>
        <v>31.26</v>
      </c>
      <c r="E82" s="2">
        <f>IF(MAX('TA Classic'!G80,'TB Classic'!G80)=0,"",MAX('TA Classic'!G80,'TB Classic'!G80))</f>
        <v>32.51</v>
      </c>
      <c r="F82" s="2">
        <f>IF(MAX('TA Classic'!H80,'TB Classic'!H80)=0,"",MAX('TA Classic'!H80,'TB Classic'!H80))</f>
        <v>33.76</v>
      </c>
      <c r="G82" s="2">
        <f>IF(MAX('TA Classic'!I80,'TB Classic'!I80)=0,"",MAX('TA Classic'!I80,'TB Classic'!I80))</f>
        <v>37.21</v>
      </c>
      <c r="H82" s="2">
        <f>IF(MAX('TA Classic'!J80,'TB Classic'!J80)=0,"",MAX('TA Classic'!J80,'TB Classic'!J80))</f>
        <v>38.54</v>
      </c>
      <c r="I82" s="2">
        <f>IF(MAX('TA Classic'!K80,'TB Classic'!K80)=0,"",MAX('TA Classic'!K80,'TB Classic'!K80))</f>
        <v>45.86</v>
      </c>
      <c r="J82" s="2">
        <f>IF(MAX('TA Classic'!L80,'TB Classic'!L80)=0,"",MAX('TA Classic'!L80,'TB Classic'!L80))</f>
        <v>50.87</v>
      </c>
      <c r="K82" s="2">
        <f>IF(MAX('TA Classic'!M80,'TB Classic'!M80)=0,"",MAX('TA Classic'!M80,'TB Classic'!M80))</f>
        <v>44.14</v>
      </c>
      <c r="L82" s="2">
        <f>IF(MAX('TA Classic'!N80,'TB Classic'!N80)=0,"",MAX('TA Classic'!N80,'TB Classic'!N80))</f>
        <v>39.39</v>
      </c>
      <c r="M82" s="2">
        <f>IF(MAX('TA Classic'!O80,'TB Classic'!O80)=0,"",MAX('TA Classic'!O80,'TB Classic'!O80))</f>
        <v>39.130000000000003</v>
      </c>
      <c r="N82" s="2">
        <f>IF(MAX('TA Classic'!P80,'TB Classic'!P80)=0,"",MAX('TA Classic'!P80,'TB Classic'!P80))</f>
        <v>36.24</v>
      </c>
      <c r="O82" s="2">
        <f>IF(MAX('TA Classic'!Q80,'TB Classic'!Q80)=0,"",MAX('TA Classic'!Q80,'TB Classic'!Q80))</f>
        <v>36.24</v>
      </c>
      <c r="P82" s="2">
        <f>IF(MAX('TA Classic'!R80,'TB Classic'!R80)=0,"",MAX('TA Classic'!R80,'TB Classic'!R80))</f>
        <v>30.07</v>
      </c>
      <c r="Q82" s="2">
        <f>IF(MAX('TA Classic'!S80,'TB Classic'!S80)=0,"",MAX('TA Classic'!S80,'TB Classic'!S80))</f>
        <v>26.37</v>
      </c>
      <c r="R82" s="2">
        <f>IF(MAX('TA Classic'!T80,'TB Classic'!T80)=0,"",MAX('TA Classic'!T80,'TB Classic'!T80))</f>
        <v>24.3</v>
      </c>
      <c r="V82" s="5"/>
    </row>
    <row r="83" spans="1:22" x14ac:dyDescent="0.3">
      <c r="A83" s="4">
        <v>77</v>
      </c>
      <c r="B83" s="3">
        <v>22</v>
      </c>
      <c r="C83" s="2">
        <f>IF(MAX('TA Classic'!E81,'TB Classic'!E81)=0,"",MAX('TA Classic'!E81,'TB Classic'!E81))</f>
        <v>29.22</v>
      </c>
      <c r="D83" s="2">
        <f>IF(MAX('TA Classic'!F81,'TB Classic'!F81)=0,"",MAX('TA Classic'!F81,'TB Classic'!F81))</f>
        <v>32.82</v>
      </c>
      <c r="E83" s="2">
        <f>IF(MAX('TA Classic'!G81,'TB Classic'!G81)=0,"",MAX('TA Classic'!G81,'TB Classic'!G81))</f>
        <v>34.130000000000003</v>
      </c>
      <c r="F83" s="2">
        <f>IF(MAX('TA Classic'!H81,'TB Classic'!H81)=0,"",MAX('TA Classic'!H81,'TB Classic'!H81))</f>
        <v>35.46</v>
      </c>
      <c r="G83" s="2">
        <f>IF(MAX('TA Classic'!I81,'TB Classic'!I81)=0,"",MAX('TA Classic'!I81,'TB Classic'!I81))</f>
        <v>38.81</v>
      </c>
      <c r="H83" s="2">
        <f>IF(MAX('TA Classic'!J81,'TB Classic'!J81)=0,"",MAX('TA Classic'!J81,'TB Classic'!J81))</f>
        <v>40.19</v>
      </c>
      <c r="I83" s="2">
        <f>IF(MAX('TA Classic'!K81,'TB Classic'!K81)=0,"",MAX('TA Classic'!K81,'TB Classic'!K81))</f>
        <v>41.57</v>
      </c>
      <c r="J83" s="2">
        <f>IF(MAX('TA Classic'!L81,'TB Classic'!L81)=0,"",MAX('TA Classic'!L81,'TB Classic'!L81))</f>
        <v>42.97</v>
      </c>
      <c r="K83" s="2">
        <f>IF(MAX('TA Classic'!M81,'TB Classic'!M81)=0,"",MAX('TA Classic'!M81,'TB Classic'!M81))</f>
        <v>40.82</v>
      </c>
      <c r="L83" s="2">
        <f>IF(MAX('TA Classic'!N81,'TB Classic'!N81)=0,"",MAX('TA Classic'!N81,'TB Classic'!N81))</f>
        <v>40.82</v>
      </c>
      <c r="M83" s="2">
        <f>IF(MAX('TA Classic'!O81,'TB Classic'!O81)=0,"",MAX('TA Classic'!O81,'TB Classic'!O81))</f>
        <v>40.82</v>
      </c>
      <c r="N83" s="2">
        <f>IF(MAX('TA Classic'!P81,'TB Classic'!P81)=0,"",MAX('TA Classic'!P81,'TB Classic'!P81))</f>
        <v>37.82</v>
      </c>
      <c r="O83" s="2">
        <f>IF(MAX('TA Classic'!Q81,'TB Classic'!Q81)=0,"",MAX('TA Classic'!Q81,'TB Classic'!Q81))</f>
        <v>37.82</v>
      </c>
      <c r="P83" s="2">
        <f>IF(MAX('TA Classic'!R81,'TB Classic'!R81)=0,"",MAX('TA Classic'!R81,'TB Classic'!R81))</f>
        <v>31.36</v>
      </c>
      <c r="Q83" s="2">
        <f>IF(MAX('TA Classic'!S81,'TB Classic'!S81)=0,"",MAX('TA Classic'!S81,'TB Classic'!S81))</f>
        <v>27.5</v>
      </c>
      <c r="R83" s="2">
        <f>IF(MAX('TA Classic'!T81,'TB Classic'!T81)=0,"",MAX('TA Classic'!T81,'TB Classic'!T81))</f>
        <v>25.35</v>
      </c>
      <c r="V83" s="5"/>
    </row>
    <row r="84" spans="1:22" x14ac:dyDescent="0.3">
      <c r="A84" s="4">
        <v>78</v>
      </c>
      <c r="B84" s="3">
        <v>22</v>
      </c>
      <c r="C84" s="2">
        <f>IF(MAX('TA Classic'!E82,'TB Classic'!E82)=0,"",MAX('TA Classic'!E82,'TB Classic'!E82))</f>
        <v>29.95</v>
      </c>
      <c r="D84" s="2">
        <f>IF(MAX('TA Classic'!F82,'TB Classic'!F82)=0,"",MAX('TA Classic'!F82,'TB Classic'!F82))</f>
        <v>33.659999999999997</v>
      </c>
      <c r="E84" s="2">
        <f>IF(MAX('TA Classic'!G82,'TB Classic'!G82)=0,"",MAX('TA Classic'!G82,'TB Classic'!G82))</f>
        <v>35</v>
      </c>
      <c r="F84" s="2">
        <f>IF(MAX('TA Classic'!H82,'TB Classic'!H82)=0,"",MAX('TA Classic'!H82,'TB Classic'!H82))</f>
        <v>36.35</v>
      </c>
      <c r="G84" s="2">
        <f>IF(MAX('TA Classic'!I82,'TB Classic'!I82)=0,"",MAX('TA Classic'!I82,'TB Classic'!I82))</f>
        <v>39.880000000000003</v>
      </c>
      <c r="H84" s="2">
        <f>IF(MAX('TA Classic'!J82,'TB Classic'!J82)=0,"",MAX('TA Classic'!J82,'TB Classic'!J82))</f>
        <v>41.29</v>
      </c>
      <c r="I84" s="2">
        <f>IF(MAX('TA Classic'!K82,'TB Classic'!K82)=0,"",MAX('TA Classic'!K82,'TB Classic'!K82))</f>
        <v>44.47</v>
      </c>
      <c r="J84" s="2">
        <f>IF(MAX('TA Classic'!L82,'TB Classic'!L82)=0,"",MAX('TA Classic'!L82,'TB Classic'!L82))</f>
        <v>49.39</v>
      </c>
      <c r="K84" s="2">
        <f>IF(MAX('TA Classic'!M82,'TB Classic'!M82)=0,"",MAX('TA Classic'!M82,'TB Classic'!M82))</f>
        <v>42.46</v>
      </c>
      <c r="L84" s="2">
        <f>IF(MAX('TA Classic'!N82,'TB Classic'!N82)=0,"",MAX('TA Classic'!N82,'TB Classic'!N82))</f>
        <v>41.94</v>
      </c>
      <c r="M84" s="2">
        <f>IF(MAX('TA Classic'!O82,'TB Classic'!O82)=0,"",MAX('TA Classic'!O82,'TB Classic'!O82))</f>
        <v>41.94</v>
      </c>
      <c r="N84" s="2">
        <f>IF(MAX('TA Classic'!P82,'TB Classic'!P82)=0,"",MAX('TA Classic'!P82,'TB Classic'!P82))</f>
        <v>38.840000000000003</v>
      </c>
      <c r="O84" s="2">
        <f>IF(MAX('TA Classic'!Q82,'TB Classic'!Q82)=0,"",MAX('TA Classic'!Q82,'TB Classic'!Q82))</f>
        <v>38.840000000000003</v>
      </c>
      <c r="P84" s="2">
        <f>IF(MAX('TA Classic'!R82,'TB Classic'!R82)=0,"",MAX('TA Classic'!R82,'TB Classic'!R82))</f>
        <v>32.229999999999997</v>
      </c>
      <c r="Q84" s="2">
        <f>IF(MAX('TA Classic'!S82,'TB Classic'!S82)=0,"",MAX('TA Classic'!S82,'TB Classic'!S82))</f>
        <v>28.25</v>
      </c>
      <c r="R84" s="2">
        <f>IF(MAX('TA Classic'!T82,'TB Classic'!T82)=0,"",MAX('TA Classic'!T82,'TB Classic'!T82))</f>
        <v>26.04</v>
      </c>
      <c r="V84" s="5"/>
    </row>
    <row r="85" spans="1:22" x14ac:dyDescent="0.3">
      <c r="A85" s="4">
        <v>79</v>
      </c>
      <c r="B85" s="3">
        <v>22</v>
      </c>
      <c r="C85" s="2">
        <f>IF(MAX('TA Classic'!E83,'TB Classic'!E83)=0,"",MAX('TA Classic'!E83,'TB Classic'!E83))</f>
        <v>25.82</v>
      </c>
      <c r="D85" s="2">
        <f>IF(MAX('TA Classic'!F83,'TB Classic'!F83)=0,"",MAX('TA Classic'!F83,'TB Classic'!F83))</f>
        <v>29.01</v>
      </c>
      <c r="E85" s="2">
        <f>IF(MAX('TA Classic'!G83,'TB Classic'!G83)=0,"",MAX('TA Classic'!G83,'TB Classic'!G83))</f>
        <v>30.16</v>
      </c>
      <c r="F85" s="2">
        <f>IF(MAX('TA Classic'!H83,'TB Classic'!H83)=0,"",MAX('TA Classic'!H83,'TB Classic'!H83))</f>
        <v>31.32</v>
      </c>
      <c r="G85" s="2">
        <f>IF(MAX('TA Classic'!I83,'TB Classic'!I83)=0,"",MAX('TA Classic'!I83,'TB Classic'!I83))</f>
        <v>34.33</v>
      </c>
      <c r="H85" s="2">
        <f>IF(MAX('TA Classic'!J83,'TB Classic'!J83)=0,"",MAX('TA Classic'!J83,'TB Classic'!J83))</f>
        <v>36.684749999999994</v>
      </c>
      <c r="I85" s="2">
        <f>IF(MAX('TA Classic'!K83,'TB Classic'!K83)=0,"",MAX('TA Classic'!K83,'TB Classic'!K83))</f>
        <v>43.74</v>
      </c>
      <c r="J85" s="2">
        <f>IF(MAX('TA Classic'!L83,'TB Classic'!L83)=0,"",MAX('TA Classic'!L83,'TB Classic'!L83))</f>
        <v>48.43</v>
      </c>
      <c r="K85" s="2">
        <f>IF(MAX('TA Classic'!M83,'TB Classic'!M83)=0,"",MAX('TA Classic'!M83,'TB Classic'!M83))</f>
        <v>41.67</v>
      </c>
      <c r="L85" s="2">
        <f>IF(MAX('TA Classic'!N83,'TB Classic'!N83)=0,"",MAX('TA Classic'!N83,'TB Classic'!N83))</f>
        <v>36.86</v>
      </c>
      <c r="M85" s="2">
        <f>IF(MAX('TA Classic'!O83,'TB Classic'!O83)=0,"",MAX('TA Classic'!O83,'TB Classic'!O83))</f>
        <v>36.1</v>
      </c>
      <c r="N85" s="2">
        <f>IF(MAX('TA Classic'!P83,'TB Classic'!P83)=0,"",MAX('TA Classic'!P83,'TB Classic'!P83))</f>
        <v>33.43</v>
      </c>
      <c r="O85" s="2">
        <f>IF(MAX('TA Classic'!Q83,'TB Classic'!Q83)=0,"",MAX('TA Classic'!Q83,'TB Classic'!Q83))</f>
        <v>33.43</v>
      </c>
      <c r="P85" s="2">
        <f>IF(MAX('TA Classic'!R83,'TB Classic'!R83)=0,"",MAX('TA Classic'!R83,'TB Classic'!R83))</f>
        <v>27.74</v>
      </c>
      <c r="Q85" s="2">
        <f>IF(MAX('TA Classic'!S83,'TB Classic'!S83)=0,"",MAX('TA Classic'!S83,'TB Classic'!S83))</f>
        <v>24.33</v>
      </c>
      <c r="R85" s="2">
        <f>IF(MAX('TA Classic'!T83,'TB Classic'!T83)=0,"",MAX('TA Classic'!T83,'TB Classic'!T83))</f>
        <v>22.41</v>
      </c>
      <c r="V85" s="5"/>
    </row>
    <row r="86" spans="1:22" x14ac:dyDescent="0.3">
      <c r="A86" s="4">
        <v>80</v>
      </c>
      <c r="B86" s="3">
        <v>22</v>
      </c>
      <c r="C86" s="2">
        <f>IF(MAX('TA Classic'!E84,'TB Classic'!E84)=0,"",MAX('TA Classic'!E84,'TB Classic'!E84))</f>
        <v>28.48</v>
      </c>
      <c r="D86" s="2">
        <f>IF(MAX('TA Classic'!F84,'TB Classic'!F84)=0,"",MAX('TA Classic'!F84,'TB Classic'!F84))</f>
        <v>32</v>
      </c>
      <c r="E86" s="2">
        <f>IF(MAX('TA Classic'!G84,'TB Classic'!G84)=0,"",MAX('TA Classic'!G84,'TB Classic'!G84))</f>
        <v>33.270000000000003</v>
      </c>
      <c r="F86" s="2">
        <f>IF(MAX('TA Classic'!H84,'TB Classic'!H84)=0,"",MAX('TA Classic'!H84,'TB Classic'!H84))</f>
        <v>34.57</v>
      </c>
      <c r="G86" s="2">
        <f>IF(MAX('TA Classic'!I84,'TB Classic'!I84)=0,"",MAX('TA Classic'!I84,'TB Classic'!I84))</f>
        <v>38.15</v>
      </c>
      <c r="H86" s="2">
        <f>IF(MAX('TA Classic'!J84,'TB Classic'!J84)=0,"",MAX('TA Classic'!J84,'TB Classic'!J84))</f>
        <v>39.51</v>
      </c>
      <c r="I86" s="2">
        <f>IF(MAX('TA Classic'!K84,'TB Classic'!K84)=0,"",MAX('TA Classic'!K84,'TB Classic'!K84))</f>
        <v>46.99</v>
      </c>
      <c r="J86" s="2">
        <f>IF(MAX('TA Classic'!L84,'TB Classic'!L84)=0,"",MAX('TA Classic'!L84,'TB Classic'!L84))</f>
        <v>52.27</v>
      </c>
      <c r="K86" s="2">
        <f>IF(MAX('TA Classic'!M84,'TB Classic'!M84)=0,"",MAX('TA Classic'!M84,'TB Classic'!M84))</f>
        <v>45.28</v>
      </c>
      <c r="L86" s="2">
        <f>IF(MAX('TA Classic'!N84,'TB Classic'!N84)=0,"",MAX('TA Classic'!N84,'TB Classic'!N84))</f>
        <v>40.520000000000003</v>
      </c>
      <c r="M86" s="2">
        <f>IF(MAX('TA Classic'!O84,'TB Classic'!O84)=0,"",MAX('TA Classic'!O84,'TB Classic'!O84))</f>
        <v>40.119999999999997</v>
      </c>
      <c r="N86" s="2">
        <f>IF(MAX('TA Classic'!P84,'TB Classic'!P84)=0,"",MAX('TA Classic'!P84,'TB Classic'!P84))</f>
        <v>37.159999999999997</v>
      </c>
      <c r="O86" s="2">
        <f>IF(MAX('TA Classic'!Q84,'TB Classic'!Q84)=0,"",MAX('TA Classic'!Q84,'TB Classic'!Q84))</f>
        <v>37.159999999999997</v>
      </c>
      <c r="P86" s="2">
        <f>IF(MAX('TA Classic'!R84,'TB Classic'!R84)=0,"",MAX('TA Classic'!R84,'TB Classic'!R84))</f>
        <v>30.84</v>
      </c>
      <c r="Q86" s="2">
        <f>IF(MAX('TA Classic'!S84,'TB Classic'!S84)=0,"",MAX('TA Classic'!S84,'TB Classic'!S84))</f>
        <v>27.03</v>
      </c>
      <c r="R86" s="2">
        <f>IF(MAX('TA Classic'!T84,'TB Classic'!T84)=0,"",MAX('TA Classic'!T84,'TB Classic'!T84))</f>
        <v>24.93</v>
      </c>
      <c r="V86" s="5"/>
    </row>
    <row r="87" spans="1:22" x14ac:dyDescent="0.3">
      <c r="A87" s="4">
        <v>81</v>
      </c>
      <c r="B87" s="3">
        <v>22</v>
      </c>
      <c r="C87" s="2">
        <f>IF(MAX('TA Classic'!E85,'TB Classic'!E85)=0,"",MAX('TA Classic'!E85,'TB Classic'!E85))</f>
        <v>24.3</v>
      </c>
      <c r="D87" s="2">
        <f>IF(MAX('TA Classic'!F85,'TB Classic'!F85)=0,"",MAX('TA Classic'!F85,'TB Classic'!F85))</f>
        <v>27.29</v>
      </c>
      <c r="E87" s="2">
        <f>IF(MAX('TA Classic'!G85,'TB Classic'!G85)=0,"",MAX('TA Classic'!G85,'TB Classic'!G85))</f>
        <v>28.39</v>
      </c>
      <c r="F87" s="2">
        <f>IF(MAX('TA Classic'!H85,'TB Classic'!H85)=0,"",MAX('TA Classic'!H85,'TB Classic'!H85))</f>
        <v>29.48</v>
      </c>
      <c r="G87" s="2">
        <f>IF(MAX('TA Classic'!I85,'TB Classic'!I85)=0,"",MAX('TA Classic'!I85,'TB Classic'!I85))</f>
        <v>31.75</v>
      </c>
      <c r="H87" s="2">
        <f>IF(MAX('TA Classic'!J85,'TB Classic'!J85)=0,"",MAX('TA Classic'!J85,'TB Classic'!J85))</f>
        <v>34.357999999999997</v>
      </c>
      <c r="I87" s="2">
        <f>IF(MAX('TA Classic'!K85,'TB Classic'!K85)=0,"",MAX('TA Classic'!K85,'TB Classic'!K85))</f>
        <v>40.65</v>
      </c>
      <c r="J87" s="2">
        <f>IF(MAX('TA Classic'!L85,'TB Classic'!L85)=0,"",MAX('TA Classic'!L85,'TB Classic'!L85))</f>
        <v>45.47</v>
      </c>
      <c r="K87" s="2">
        <f>IF(MAX('TA Classic'!M85,'TB Classic'!M85)=0,"",MAX('TA Classic'!M85,'TB Classic'!M85))</f>
        <v>38.4</v>
      </c>
      <c r="L87" s="2">
        <f>IF(MAX('TA Classic'!N85,'TB Classic'!N85)=0,"",MAX('TA Classic'!N85,'TB Classic'!N85))</f>
        <v>34.799999999999997</v>
      </c>
      <c r="M87" s="2">
        <f>IF(MAX('TA Classic'!O85,'TB Classic'!O85)=0,"",MAX('TA Classic'!O85,'TB Classic'!O85))</f>
        <v>33.4</v>
      </c>
      <c r="N87" s="2">
        <f>IF(MAX('TA Classic'!P85,'TB Classic'!P85)=0,"",MAX('TA Classic'!P85,'TB Classic'!P85))</f>
        <v>30.94</v>
      </c>
      <c r="O87" s="2">
        <f>IF(MAX('TA Classic'!Q85,'TB Classic'!Q85)=0,"",MAX('TA Classic'!Q85,'TB Classic'!Q85))</f>
        <v>30.94</v>
      </c>
      <c r="P87" s="2">
        <f>IF(MAX('TA Classic'!R85,'TB Classic'!R85)=0,"",MAX('TA Classic'!R85,'TB Classic'!R85))</f>
        <v>25.66</v>
      </c>
      <c r="Q87" s="2">
        <f>IF(MAX('TA Classic'!S85,'TB Classic'!S85)=0,"",MAX('TA Classic'!S85,'TB Classic'!S85))</f>
        <v>22.51</v>
      </c>
      <c r="R87" s="2">
        <f>IF(MAX('TA Classic'!T85,'TB Classic'!T85)=0,"",MAX('TA Classic'!T85,'TB Classic'!T85))</f>
        <v>20.75</v>
      </c>
      <c r="V87" s="5"/>
    </row>
    <row r="88" spans="1:22" x14ac:dyDescent="0.3">
      <c r="A88" s="4">
        <v>82</v>
      </c>
      <c r="B88" s="3">
        <v>22</v>
      </c>
      <c r="C88" s="2">
        <f>IF(MAX('TA Classic'!E86,'TB Classic'!E86)=0,"",MAX('TA Classic'!E86,'TB Classic'!E86))</f>
        <v>23.47</v>
      </c>
      <c r="D88" s="2">
        <f>IF(MAX('TA Classic'!F86,'TB Classic'!F86)=0,"",MAX('TA Classic'!F86,'TB Classic'!F86))</f>
        <v>26.543699999999994</v>
      </c>
      <c r="E88" s="2">
        <f>IF(MAX('TA Classic'!G86,'TB Classic'!G86)=0,"",MAX('TA Classic'!G86,'TB Classic'!G86))</f>
        <v>28.310499999999998</v>
      </c>
      <c r="F88" s="2">
        <f>IF(MAX('TA Classic'!H86,'TB Classic'!H86)=0,"",MAX('TA Classic'!H86,'TB Classic'!H86))</f>
        <v>30.732000000000003</v>
      </c>
      <c r="G88" s="2">
        <f>IF(MAX('TA Classic'!I86,'TB Classic'!I86)=0,"",MAX('TA Classic'!I86,'TB Classic'!I86))</f>
        <v>32.560500000000005</v>
      </c>
      <c r="H88" s="2">
        <f>IF(MAX('TA Classic'!J86,'TB Classic'!J86)=0,"",MAX('TA Classic'!J86,'TB Classic'!J86))</f>
        <v>36.838499999999996</v>
      </c>
      <c r="I88" s="2">
        <f>IF(MAX('TA Classic'!K86,'TB Classic'!K86)=0,"",MAX('TA Classic'!K86,'TB Classic'!K86))</f>
        <v>43.42</v>
      </c>
      <c r="J88" s="2">
        <f>IF(MAX('TA Classic'!L86,'TB Classic'!L86)=0,"",MAX('TA Classic'!L86,'TB Classic'!L86))</f>
        <v>48.52</v>
      </c>
      <c r="K88" s="2">
        <f>IF(MAX('TA Classic'!M86,'TB Classic'!M86)=0,"",MAX('TA Classic'!M86,'TB Classic'!M86))</f>
        <v>41.14</v>
      </c>
      <c r="L88" s="2">
        <f>IF(MAX('TA Classic'!N86,'TB Classic'!N86)=0,"",MAX('TA Classic'!N86,'TB Classic'!N86))</f>
        <v>37.14</v>
      </c>
      <c r="M88" s="2">
        <f>IF(MAX('TA Classic'!O86,'TB Classic'!O86)=0,"",MAX('TA Classic'!O86,'TB Classic'!O86))</f>
        <v>32.590000000000003</v>
      </c>
      <c r="N88" s="2">
        <f>IF(MAX('TA Classic'!P86,'TB Classic'!P86)=0,"",MAX('TA Classic'!P86,'TB Classic'!P86))</f>
        <v>30.18</v>
      </c>
      <c r="O88" s="2">
        <f>IF(MAX('TA Classic'!Q86,'TB Classic'!Q86)=0,"",MAX('TA Classic'!Q86,'TB Classic'!Q86))</f>
        <v>30.18</v>
      </c>
      <c r="P88" s="2">
        <f>IF(MAX('TA Classic'!R86,'TB Classic'!R86)=0,"",MAX('TA Classic'!R86,'TB Classic'!R86))</f>
        <v>25.03</v>
      </c>
      <c r="Q88" s="2">
        <f>IF(MAX('TA Classic'!S86,'TB Classic'!S86)=0,"",MAX('TA Classic'!S86,'TB Classic'!S86))</f>
        <v>21.95</v>
      </c>
      <c r="R88" s="2">
        <f>IF(MAX('TA Classic'!T86,'TB Classic'!T86)=0,"",MAX('TA Classic'!T86,'TB Classic'!T86))</f>
        <v>20.239999999999998</v>
      </c>
      <c r="V88" s="5"/>
    </row>
    <row r="89" spans="1:22" x14ac:dyDescent="0.3">
      <c r="A89" s="4">
        <v>83</v>
      </c>
      <c r="B89" s="3">
        <v>22</v>
      </c>
      <c r="C89" s="2">
        <f>IF(MAX('TA Classic'!E87,'TB Classic'!E87)=0,"",MAX('TA Classic'!E87,'TB Classic'!E87))</f>
        <v>21.772400000000001</v>
      </c>
      <c r="D89" s="2">
        <f>IF(MAX('TA Classic'!F87,'TB Classic'!F87)=0,"",MAX('TA Classic'!F87,'TB Classic'!F87))</f>
        <v>29.436499999999999</v>
      </c>
      <c r="E89" s="2">
        <f>IF(MAX('TA Classic'!G87,'TB Classic'!G87)=0,"",MAX('TA Classic'!G87,'TB Classic'!G87))</f>
        <v>31.170249999999996</v>
      </c>
      <c r="F89" s="2">
        <f>IF(MAX('TA Classic'!H87,'TB Classic'!H87)=0,"",MAX('TA Classic'!H87,'TB Classic'!H87))</f>
        <v>33.935200000000002</v>
      </c>
      <c r="G89" s="2">
        <f>IF(MAX('TA Classic'!I87,'TB Classic'!I87)=0,"",MAX('TA Classic'!I87,'TB Classic'!I87))</f>
        <v>35.783999999999999</v>
      </c>
      <c r="H89" s="2">
        <f>IF(MAX('TA Classic'!J87,'TB Classic'!J87)=0,"",MAX('TA Classic'!J87,'TB Classic'!J87))</f>
        <v>40.313249999999996</v>
      </c>
      <c r="I89" s="2">
        <f>IF(MAX('TA Classic'!K87,'TB Classic'!K87)=0,"",MAX('TA Classic'!K87,'TB Classic'!K87))</f>
        <v>47.24</v>
      </c>
      <c r="J89" s="2">
        <f>IF(MAX('TA Classic'!L87,'TB Classic'!L87)=0,"",MAX('TA Classic'!L87,'TB Classic'!L87))</f>
        <v>52.53</v>
      </c>
      <c r="K89" s="2">
        <f>IF(MAX('TA Classic'!M87,'TB Classic'!M87)=0,"",MAX('TA Classic'!M87,'TB Classic'!M87))</f>
        <v>45.2</v>
      </c>
      <c r="L89" s="2">
        <f>IF(MAX('TA Classic'!N87,'TB Classic'!N87)=0,"",MAX('TA Classic'!N87,'TB Classic'!N87))</f>
        <v>40.33</v>
      </c>
      <c r="M89" s="2">
        <f>IF(MAX('TA Classic'!O87,'TB Classic'!O87)=0,"",MAX('TA Classic'!O87,'TB Classic'!O87))</f>
        <v>33.94</v>
      </c>
      <c r="N89" s="2">
        <f>IF(MAX('TA Classic'!P87,'TB Classic'!P87)=0,"",MAX('TA Classic'!P87,'TB Classic'!P87))</f>
        <v>25.16</v>
      </c>
      <c r="O89" s="2">
        <f>IF(MAX('TA Classic'!Q87,'TB Classic'!Q87)=0,"",MAX('TA Classic'!Q87,'TB Classic'!Q87))</f>
        <v>25.16</v>
      </c>
      <c r="P89" s="2">
        <f>IF(MAX('TA Classic'!R87,'TB Classic'!R87)=0,"",MAX('TA Classic'!R87,'TB Classic'!R87))</f>
        <v>20.87</v>
      </c>
      <c r="Q89" s="2">
        <f>IF(MAX('TA Classic'!S87,'TB Classic'!S87)=0,"",MAX('TA Classic'!S87,'TB Classic'!S87))</f>
        <v>18.28</v>
      </c>
      <c r="R89" s="2">
        <f>IF(MAX('TA Classic'!T87,'TB Classic'!T87)=0,"",MAX('TA Classic'!T87,'TB Classic'!T87))</f>
        <v>17.14</v>
      </c>
      <c r="V89" s="5"/>
    </row>
    <row r="90" spans="1:22" x14ac:dyDescent="0.3">
      <c r="A90" s="4">
        <v>84</v>
      </c>
      <c r="B90" s="3">
        <v>22</v>
      </c>
      <c r="C90" s="2">
        <f>IF(MAX('TA Classic'!E88,'TB Classic'!E88)=0,"",MAX('TA Classic'!E88,'TB Classic'!E88))</f>
        <v>20.383800000000001</v>
      </c>
      <c r="D90" s="2">
        <f>IF(MAX('TA Classic'!F88,'TB Classic'!F88)=0,"",MAX('TA Classic'!F88,'TB Classic'!F88))</f>
        <v>27.086099999999995</v>
      </c>
      <c r="E90" s="2">
        <f>IF(MAX('TA Classic'!G88,'TB Classic'!G88)=0,"",MAX('TA Classic'!G88,'TB Classic'!G88))</f>
        <v>28.454000000000001</v>
      </c>
      <c r="F90" s="2">
        <f>IF(MAX('TA Classic'!H88,'TB Classic'!H88)=0,"",MAX('TA Classic'!H88,'TB Classic'!H88))</f>
        <v>30.804800000000004</v>
      </c>
      <c r="G90" s="2">
        <f>IF(MAX('TA Classic'!I88,'TB Classic'!I88)=0,"",MAX('TA Classic'!I88,'TB Classic'!I88))</f>
        <v>32.340000000000003</v>
      </c>
      <c r="H90" s="2">
        <f>IF(MAX('TA Classic'!J88,'TB Classic'!J88)=0,"",MAX('TA Classic'!J88,'TB Classic'!J88))</f>
        <v>36.36699999999999</v>
      </c>
      <c r="I90" s="2">
        <f>IF(MAX('TA Classic'!K88,'TB Classic'!K88)=0,"",MAX('TA Classic'!K88,'TB Classic'!K88))</f>
        <v>42.6</v>
      </c>
      <c r="J90" s="2">
        <f>IF(MAX('TA Classic'!L88,'TB Classic'!L88)=0,"",MAX('TA Classic'!L88,'TB Classic'!L88))</f>
        <v>47.13</v>
      </c>
      <c r="K90" s="2">
        <f>IF(MAX('TA Classic'!M88,'TB Classic'!M88)=0,"",MAX('TA Classic'!M88,'TB Classic'!M88))</f>
        <v>39.99</v>
      </c>
      <c r="L90" s="2">
        <f>IF(MAX('TA Classic'!N88,'TB Classic'!N88)=0,"",MAX('TA Classic'!N88,'TB Classic'!N88))</f>
        <v>35.17</v>
      </c>
      <c r="M90" s="2">
        <f>IF(MAX('TA Classic'!O88,'TB Classic'!O88)=0,"",MAX('TA Classic'!O88,'TB Classic'!O88))</f>
        <v>29.08</v>
      </c>
      <c r="N90" s="2">
        <f>IF(MAX('TA Classic'!P88,'TB Classic'!P88)=0,"",MAX('TA Classic'!P88,'TB Classic'!P88))</f>
        <v>21.62</v>
      </c>
      <c r="O90" s="2">
        <f>IF(MAX('TA Classic'!Q88,'TB Classic'!Q88)=0,"",MAX('TA Classic'!Q88,'TB Classic'!Q88))</f>
        <v>21.62</v>
      </c>
      <c r="P90" s="2">
        <f>IF(MAX('TA Classic'!R88,'TB Classic'!R88)=0,"",MAX('TA Classic'!R88,'TB Classic'!R88))</f>
        <v>17.93</v>
      </c>
      <c r="Q90" s="2">
        <f>IF(MAX('TA Classic'!S88,'TB Classic'!S88)=0,"",MAX('TA Classic'!S88,'TB Classic'!S88))</f>
        <v>15.71</v>
      </c>
      <c r="R90" s="2">
        <f>IF(MAX('TA Classic'!T88,'TB Classic'!T88)=0,"",MAX('TA Classic'!T88,'TB Classic'!T88))</f>
        <v>14.48</v>
      </c>
      <c r="V90" s="5"/>
    </row>
    <row r="91" spans="1:22" x14ac:dyDescent="0.3">
      <c r="A91" s="4">
        <v>85</v>
      </c>
      <c r="B91" s="3">
        <v>22</v>
      </c>
      <c r="C91" s="2">
        <f>IF(MAX('TA Classic'!E89,'TB Classic'!E89)=0,"",MAX('TA Classic'!E89,'TB Classic'!E89))</f>
        <v>28.42</v>
      </c>
      <c r="D91" s="2">
        <f>IF(MAX('TA Classic'!F89,'TB Classic'!F89)=0,"",MAX('TA Classic'!F89,'TB Classic'!F89))</f>
        <v>31.93</v>
      </c>
      <c r="E91" s="2">
        <f>IF(MAX('TA Classic'!G89,'TB Classic'!G89)=0,"",MAX('TA Classic'!G89,'TB Classic'!G89))</f>
        <v>33.21</v>
      </c>
      <c r="F91" s="2">
        <f>IF(MAX('TA Classic'!H89,'TB Classic'!H89)=0,"",MAX('TA Classic'!H89,'TB Classic'!H89))</f>
        <v>34.49</v>
      </c>
      <c r="G91" s="2">
        <f>IF(MAX('TA Classic'!I89,'TB Classic'!I89)=0,"",MAX('TA Classic'!I89,'TB Classic'!I89))</f>
        <v>38.06</v>
      </c>
      <c r="H91" s="2">
        <f>IF(MAX('TA Classic'!J89,'TB Classic'!J89)=0,"",MAX('TA Classic'!J89,'TB Classic'!J89))</f>
        <v>39.42</v>
      </c>
      <c r="I91" s="2">
        <f>IF(MAX('TA Classic'!K89,'TB Classic'!K89)=0,"",MAX('TA Classic'!K89,'TB Classic'!K89))</f>
        <v>44.96</v>
      </c>
      <c r="J91" s="2">
        <f>IF(MAX('TA Classic'!L89,'TB Classic'!L89)=0,"",MAX('TA Classic'!L89,'TB Classic'!L89))</f>
        <v>49.92</v>
      </c>
      <c r="K91" s="2">
        <f>IF(MAX('TA Classic'!M89,'TB Classic'!M89)=0,"",MAX('TA Classic'!M89,'TB Classic'!M89))</f>
        <v>43.08</v>
      </c>
      <c r="L91" s="2">
        <f>IF(MAX('TA Classic'!N89,'TB Classic'!N89)=0,"",MAX('TA Classic'!N89,'TB Classic'!N89))</f>
        <v>40.04</v>
      </c>
      <c r="M91" s="2">
        <f>IF(MAX('TA Classic'!O89,'TB Classic'!O89)=0,"",MAX('TA Classic'!O89,'TB Classic'!O89))</f>
        <v>40.04</v>
      </c>
      <c r="N91" s="2">
        <f>IF(MAX('TA Classic'!P89,'TB Classic'!P89)=0,"",MAX('TA Classic'!P89,'TB Classic'!P89))</f>
        <v>37.07</v>
      </c>
      <c r="O91" s="2">
        <f>IF(MAX('TA Classic'!Q89,'TB Classic'!Q89)=0,"",MAX('TA Classic'!Q89,'TB Classic'!Q89))</f>
        <v>37.07</v>
      </c>
      <c r="P91" s="2">
        <f>IF(MAX('TA Classic'!R89,'TB Classic'!R89)=0,"",MAX('TA Classic'!R89,'TB Classic'!R89))</f>
        <v>30.77</v>
      </c>
      <c r="Q91" s="2">
        <f>IF(MAX('TA Classic'!S89,'TB Classic'!S89)=0,"",MAX('TA Classic'!S89,'TB Classic'!S89))</f>
        <v>26.98</v>
      </c>
      <c r="R91" s="2">
        <f>IF(MAX('TA Classic'!T89,'TB Classic'!T89)=0,"",MAX('TA Classic'!T89,'TB Classic'!T89))</f>
        <v>24.87</v>
      </c>
      <c r="V91" s="5"/>
    </row>
    <row r="92" spans="1:22" x14ac:dyDescent="0.3">
      <c r="A92" s="4">
        <v>86</v>
      </c>
      <c r="B92" s="3">
        <v>22</v>
      </c>
      <c r="C92" s="2">
        <f>IF(MAX('TA Classic'!E90,'TB Classic'!E90)=0,"",MAX('TA Classic'!E90,'TB Classic'!E90))</f>
        <v>25.64</v>
      </c>
      <c r="D92" s="2">
        <f>IF(MAX('TA Classic'!F90,'TB Classic'!F90)=0,"",MAX('TA Classic'!F90,'TB Classic'!F90))</f>
        <v>28.81</v>
      </c>
      <c r="E92" s="2">
        <f>IF(MAX('TA Classic'!G90,'TB Classic'!G90)=0,"",MAX('TA Classic'!G90,'TB Classic'!G90))</f>
        <v>29.95</v>
      </c>
      <c r="F92" s="2">
        <f>IF(MAX('TA Classic'!H90,'TB Classic'!H90)=0,"",MAX('TA Classic'!H90,'TB Classic'!H90))</f>
        <v>31.397600000000004</v>
      </c>
      <c r="G92" s="2">
        <f>IF(MAX('TA Classic'!I90,'TB Classic'!I90)=0,"",MAX('TA Classic'!I90,'TB Classic'!I90))</f>
        <v>34.08</v>
      </c>
      <c r="H92" s="2">
        <f>IF(MAX('TA Classic'!J90,'TB Classic'!J90)=0,"",MAX('TA Classic'!J90,'TB Classic'!J90))</f>
        <v>37.535499999999992</v>
      </c>
      <c r="I92" s="2">
        <f>IF(MAX('TA Classic'!K90,'TB Classic'!K90)=0,"",MAX('TA Classic'!K90,'TB Classic'!K90))</f>
        <v>44.8</v>
      </c>
      <c r="J92" s="2">
        <f>IF(MAX('TA Classic'!L90,'TB Classic'!L90)=0,"",MAX('TA Classic'!L90,'TB Classic'!L90))</f>
        <v>49.74</v>
      </c>
      <c r="K92" s="2">
        <f>IF(MAX('TA Classic'!M90,'TB Classic'!M90)=0,"",MAX('TA Classic'!M90,'TB Classic'!M90))</f>
        <v>42.64</v>
      </c>
      <c r="L92" s="2">
        <f>IF(MAX('TA Classic'!N90,'TB Classic'!N90)=0,"",MAX('TA Classic'!N90,'TB Classic'!N90))</f>
        <v>37.89</v>
      </c>
      <c r="M92" s="2">
        <f>IF(MAX('TA Classic'!O90,'TB Classic'!O90)=0,"",MAX('TA Classic'!O90,'TB Classic'!O90))</f>
        <v>35.85</v>
      </c>
      <c r="N92" s="2">
        <f>IF(MAX('TA Classic'!P90,'TB Classic'!P90)=0,"",MAX('TA Classic'!P90,'TB Classic'!P90))</f>
        <v>33.200000000000003</v>
      </c>
      <c r="O92" s="2">
        <f>IF(MAX('TA Classic'!Q90,'TB Classic'!Q90)=0,"",MAX('TA Classic'!Q90,'TB Classic'!Q90))</f>
        <v>33.200000000000003</v>
      </c>
      <c r="P92" s="2">
        <f>IF(MAX('TA Classic'!R90,'TB Classic'!R90)=0,"",MAX('TA Classic'!R90,'TB Classic'!R90))</f>
        <v>27.53</v>
      </c>
      <c r="Q92" s="2">
        <f>IF(MAX('TA Classic'!S90,'TB Classic'!S90)=0,"",MAX('TA Classic'!S90,'TB Classic'!S90))</f>
        <v>24.14</v>
      </c>
      <c r="R92" s="2">
        <f>IF(MAX('TA Classic'!T90,'TB Classic'!T90)=0,"",MAX('TA Classic'!T90,'TB Classic'!T90))</f>
        <v>22.26</v>
      </c>
      <c r="V92" s="5"/>
    </row>
    <row r="93" spans="1:22" x14ac:dyDescent="0.3">
      <c r="A93" s="4">
        <v>87</v>
      </c>
      <c r="B93" s="3">
        <v>22</v>
      </c>
      <c r="C93" s="2">
        <f>IF(MAX('TA Classic'!E91,'TB Classic'!E91)=0,"",MAX('TA Classic'!E91,'TB Classic'!E91))</f>
        <v>24.49</v>
      </c>
      <c r="D93" s="2">
        <f>IF(MAX('TA Classic'!F91,'TB Classic'!F91)=0,"",MAX('TA Classic'!F91,'TB Classic'!F91))</f>
        <v>27.51</v>
      </c>
      <c r="E93" s="2">
        <f>IF(MAX('TA Classic'!G91,'TB Classic'!G91)=0,"",MAX('TA Classic'!G91,'TB Classic'!G91))</f>
        <v>28.679499999999997</v>
      </c>
      <c r="F93" s="2">
        <f>IF(MAX('TA Classic'!H91,'TB Classic'!H91)=0,"",MAX('TA Classic'!H91,'TB Classic'!H91))</f>
        <v>31.470400000000001</v>
      </c>
      <c r="G93" s="2">
        <f>IF(MAX('TA Classic'!I91,'TB Classic'!I91)=0,"",MAX('TA Classic'!I91,'TB Classic'!I91))</f>
        <v>33.295500000000004</v>
      </c>
      <c r="H93" s="2">
        <f>IF(MAX('TA Classic'!J91,'TB Classic'!J91)=0,"",MAX('TA Classic'!J91,'TB Classic'!J91))</f>
        <v>37.535499999999992</v>
      </c>
      <c r="I93" s="2">
        <f>IF(MAX('TA Classic'!K91,'TB Classic'!K91)=0,"",MAX('TA Classic'!K91,'TB Classic'!K91))</f>
        <v>43.42</v>
      </c>
      <c r="J93" s="2">
        <f>IF(MAX('TA Classic'!L91,'TB Classic'!L91)=0,"",MAX('TA Classic'!L91,'TB Classic'!L91))</f>
        <v>48.17</v>
      </c>
      <c r="K93" s="2">
        <f>IF(MAX('TA Classic'!M91,'TB Classic'!M91)=0,"",MAX('TA Classic'!M91,'TB Classic'!M91))</f>
        <v>42.9</v>
      </c>
      <c r="L93" s="2">
        <f>IF(MAX('TA Classic'!N91,'TB Classic'!N91)=0,"",MAX('TA Classic'!N91,'TB Classic'!N91))</f>
        <v>38.08</v>
      </c>
      <c r="M93" s="2">
        <f>IF(MAX('TA Classic'!O91,'TB Classic'!O91)=0,"",MAX('TA Classic'!O91,'TB Classic'!O91))</f>
        <v>33.99</v>
      </c>
      <c r="N93" s="2">
        <f>IF(MAX('TA Classic'!P91,'TB Classic'!P91)=0,"",MAX('TA Classic'!P91,'TB Classic'!P91))</f>
        <v>31.48</v>
      </c>
      <c r="O93" s="2">
        <f>IF(MAX('TA Classic'!Q91,'TB Classic'!Q91)=0,"",MAX('TA Classic'!Q91,'TB Classic'!Q91))</f>
        <v>31.48</v>
      </c>
      <c r="P93" s="2">
        <f>IF(MAX('TA Classic'!R91,'TB Classic'!R91)=0,"",MAX('TA Classic'!R91,'TB Classic'!R91))</f>
        <v>26.12</v>
      </c>
      <c r="Q93" s="2">
        <f>IF(MAX('TA Classic'!S91,'TB Classic'!S91)=0,"",MAX('TA Classic'!S91,'TB Classic'!S91))</f>
        <v>22.9</v>
      </c>
      <c r="R93" s="2">
        <f>IF(MAX('TA Classic'!T91,'TB Classic'!T91)=0,"",MAX('TA Classic'!T91,'TB Classic'!T91))</f>
        <v>21.11</v>
      </c>
      <c r="V93" s="5"/>
    </row>
    <row r="94" spans="1:22" x14ac:dyDescent="0.3">
      <c r="A94" s="4">
        <v>88</v>
      </c>
      <c r="B94" s="3">
        <v>22</v>
      </c>
      <c r="C94" s="2">
        <f>IF(MAX('TA Classic'!E92,'TB Classic'!E92)=0,"",MAX('TA Classic'!E92,'TB Classic'!E92))</f>
        <v>24.93</v>
      </c>
      <c r="D94" s="2">
        <f>IF(MAX('TA Classic'!F92,'TB Classic'!F92)=0,"",MAX('TA Classic'!F92,'TB Classic'!F92))</f>
        <v>28.01</v>
      </c>
      <c r="E94" s="2">
        <f>IF(MAX('TA Classic'!G92,'TB Classic'!G92)=0,"",MAX('TA Classic'!G92,'TB Classic'!G92))</f>
        <v>29.407249999999998</v>
      </c>
      <c r="F94" s="2">
        <f>IF(MAX('TA Classic'!H92,'TB Classic'!H92)=0,"",MAX('TA Classic'!H92,'TB Classic'!H92))</f>
        <v>31.917600000000004</v>
      </c>
      <c r="G94" s="2">
        <f>IF(MAX('TA Classic'!I92,'TB Classic'!I92)=0,"",MAX('TA Classic'!I92,'TB Classic'!I92))</f>
        <v>33.663000000000004</v>
      </c>
      <c r="H94" s="2">
        <f>IF(MAX('TA Classic'!J92,'TB Classic'!J92)=0,"",MAX('TA Classic'!J92,'TB Classic'!J92))</f>
        <v>37.996749999999999</v>
      </c>
      <c r="I94" s="2">
        <f>IF(MAX('TA Classic'!K92,'TB Classic'!K92)=0,"",MAX('TA Classic'!K92,'TB Classic'!K92))</f>
        <v>44.47</v>
      </c>
      <c r="J94" s="2">
        <f>IF(MAX('TA Classic'!L92,'TB Classic'!L92)=0,"",MAX('TA Classic'!L92,'TB Classic'!L92))</f>
        <v>49.39</v>
      </c>
      <c r="K94" s="2">
        <f>IF(MAX('TA Classic'!M92,'TB Classic'!M92)=0,"",MAX('TA Classic'!M92,'TB Classic'!M92))</f>
        <v>42.37</v>
      </c>
      <c r="L94" s="2">
        <f>IF(MAX('TA Classic'!N92,'TB Classic'!N92)=0,"",MAX('TA Classic'!N92,'TB Classic'!N92))</f>
        <v>37.700000000000003</v>
      </c>
      <c r="M94" s="2">
        <f>IF(MAX('TA Classic'!O92,'TB Classic'!O92)=0,"",MAX('TA Classic'!O92,'TB Classic'!O92))</f>
        <v>34.78</v>
      </c>
      <c r="N94" s="2">
        <f>IF(MAX('TA Classic'!P92,'TB Classic'!P92)=0,"",MAX('TA Classic'!P92,'TB Classic'!P92))</f>
        <v>32.229999999999997</v>
      </c>
      <c r="O94" s="2">
        <f>IF(MAX('TA Classic'!Q92,'TB Classic'!Q92)=0,"",MAX('TA Classic'!Q92,'TB Classic'!Q92))</f>
        <v>32.229999999999997</v>
      </c>
      <c r="P94" s="2">
        <f>IF(MAX('TA Classic'!R92,'TB Classic'!R92)=0,"",MAX('TA Classic'!R92,'TB Classic'!R92))</f>
        <v>26.73</v>
      </c>
      <c r="Q94" s="2">
        <f>IF(MAX('TA Classic'!S92,'TB Classic'!S92)=0,"",MAX('TA Classic'!S92,'TB Classic'!S92))</f>
        <v>23.44</v>
      </c>
      <c r="R94" s="2">
        <f>IF(MAX('TA Classic'!T92,'TB Classic'!T92)=0,"",MAX('TA Classic'!T92,'TB Classic'!T92))</f>
        <v>21.61</v>
      </c>
      <c r="V94" s="5"/>
    </row>
    <row r="95" spans="1:22" x14ac:dyDescent="0.3">
      <c r="A95" s="4">
        <v>89</v>
      </c>
      <c r="B95" s="3">
        <v>22</v>
      </c>
      <c r="C95" s="2">
        <f>IF(MAX('TA Classic'!E93,'TB Classic'!E93)=0,"",MAX('TA Classic'!E93,'TB Classic'!E93))</f>
        <v>22.51</v>
      </c>
      <c r="D95" s="2">
        <f>IF(MAX('TA Classic'!F93,'TB Classic'!F93)=0,"",MAX('TA Classic'!F93,'TB Classic'!F93))</f>
        <v>27.764099999999999</v>
      </c>
      <c r="E95" s="2">
        <f>IF(MAX('TA Classic'!G93,'TB Classic'!G93)=0,"",MAX('TA Classic'!G93,'TB Classic'!G93))</f>
        <v>29.407249999999998</v>
      </c>
      <c r="F95" s="2">
        <f>IF(MAX('TA Classic'!H93,'TB Classic'!H93)=0,"",MAX('TA Classic'!H93,'TB Classic'!H93))</f>
        <v>32.073599999999999</v>
      </c>
      <c r="G95" s="2">
        <f>IF(MAX('TA Classic'!I93,'TB Classic'!I93)=0,"",MAX('TA Classic'!I93,'TB Classic'!I93))</f>
        <v>33.883500000000005</v>
      </c>
      <c r="H95" s="2">
        <f>IF(MAX('TA Classic'!J93,'TB Classic'!J93)=0,"",MAX('TA Classic'!J93,'TB Classic'!J93))</f>
        <v>38.232499999999995</v>
      </c>
      <c r="I95" s="2">
        <f>IF(MAX('TA Classic'!K93,'TB Classic'!K93)=0,"",MAX('TA Classic'!K93,'TB Classic'!K93))</f>
        <v>45.61</v>
      </c>
      <c r="J95" s="2">
        <f>IF(MAX('TA Classic'!L93,'TB Classic'!L93)=0,"",MAX('TA Classic'!L93,'TB Classic'!L93))</f>
        <v>50.61</v>
      </c>
      <c r="K95" s="2">
        <f>IF(MAX('TA Classic'!M93,'TB Classic'!M93)=0,"",MAX('TA Classic'!M93,'TB Classic'!M93))</f>
        <v>43.43</v>
      </c>
      <c r="L95" s="2">
        <f>IF(MAX('TA Classic'!N93,'TB Classic'!N93)=0,"",MAX('TA Classic'!N93,'TB Classic'!N93))</f>
        <v>38.549999999999997</v>
      </c>
      <c r="M95" s="2">
        <f>IF(MAX('TA Classic'!O93,'TB Classic'!O93)=0,"",MAX('TA Classic'!O93,'TB Classic'!O93))</f>
        <v>32.22</v>
      </c>
      <c r="N95" s="2">
        <f>IF(MAX('TA Classic'!P93,'TB Classic'!P93)=0,"",MAX('TA Classic'!P93,'TB Classic'!P93))</f>
        <v>28.83</v>
      </c>
      <c r="O95" s="2">
        <f>IF(MAX('TA Classic'!Q93,'TB Classic'!Q93)=0,"",MAX('TA Classic'!Q93,'TB Classic'!Q93))</f>
        <v>28.83</v>
      </c>
      <c r="P95" s="2">
        <f>IF(MAX('TA Classic'!R93,'TB Classic'!R93)=0,"",MAX('TA Classic'!R93,'TB Classic'!R93))</f>
        <v>23.92</v>
      </c>
      <c r="Q95" s="2">
        <f>IF(MAX('TA Classic'!S93,'TB Classic'!S93)=0,"",MAX('TA Classic'!S93,'TB Classic'!S93))</f>
        <v>20.97</v>
      </c>
      <c r="R95" s="2">
        <f>IF(MAX('TA Classic'!T93,'TB Classic'!T93)=0,"",MAX('TA Classic'!T93,'TB Classic'!T93))</f>
        <v>19.329999999999998</v>
      </c>
      <c r="V95" s="5"/>
    </row>
    <row r="96" spans="1:22" x14ac:dyDescent="0.3">
      <c r="A96" s="4">
        <v>90</v>
      </c>
      <c r="B96" s="3">
        <v>22</v>
      </c>
      <c r="C96" s="2">
        <f>IF(MAX('TA Classic'!E94,'TB Classic'!E94)=0,"",MAX('TA Classic'!E94,'TB Classic'!E94))</f>
        <v>23.69</v>
      </c>
      <c r="D96" s="2">
        <f>IF(MAX('TA Classic'!F94,'TB Classic'!F94)=0,"",MAX('TA Classic'!F94,'TB Classic'!F94))</f>
        <v>28.984499999999997</v>
      </c>
      <c r="E96" s="2">
        <f>IF(MAX('TA Classic'!G94,'TB Classic'!G94)=0,"",MAX('TA Classic'!G94,'TB Classic'!G94))</f>
        <v>30.872999999999998</v>
      </c>
      <c r="F96" s="2">
        <f>IF(MAX('TA Classic'!H94,'TB Classic'!H94)=0,"",MAX('TA Classic'!H94,'TB Classic'!H94))</f>
        <v>33.560800000000008</v>
      </c>
      <c r="G96" s="2">
        <f>IF(MAX('TA Classic'!I94,'TB Classic'!I94)=0,"",MAX('TA Classic'!I94,'TB Classic'!I94))</f>
        <v>35.563499999999998</v>
      </c>
      <c r="H96" s="2">
        <f>IF(MAX('TA Classic'!J94,'TB Classic'!J94)=0,"",MAX('TA Classic'!J94,'TB Classic'!J94))</f>
        <v>40.159499999999994</v>
      </c>
      <c r="I96" s="2">
        <f>IF(MAX('TA Classic'!K94,'TB Classic'!K94)=0,"",MAX('TA Classic'!K94,'TB Classic'!K94))</f>
        <v>47.32</v>
      </c>
      <c r="J96" s="2">
        <f>IF(MAX('TA Classic'!L94,'TB Classic'!L94)=0,"",MAX('TA Classic'!L94,'TB Classic'!L94))</f>
        <v>52.79</v>
      </c>
      <c r="K96" s="2">
        <f>IF(MAX('TA Classic'!M94,'TB Classic'!M94)=0,"",MAX('TA Classic'!M94,'TB Classic'!M94))</f>
        <v>44.75</v>
      </c>
      <c r="L96" s="2">
        <f>IF(MAX('TA Classic'!N94,'TB Classic'!N94)=0,"",MAX('TA Classic'!N94,'TB Classic'!N94))</f>
        <v>40.24</v>
      </c>
      <c r="M96" s="2">
        <f>IF(MAX('TA Classic'!O94,'TB Classic'!O94)=0,"",MAX('TA Classic'!O94,'TB Classic'!O94))</f>
        <v>33.75</v>
      </c>
      <c r="N96" s="2">
        <f>IF(MAX('TA Classic'!P94,'TB Classic'!P94)=0,"",MAX('TA Classic'!P94,'TB Classic'!P94))</f>
        <v>30.49</v>
      </c>
      <c r="O96" s="2">
        <f>IF(MAX('TA Classic'!Q94,'TB Classic'!Q94)=0,"",MAX('TA Classic'!Q94,'TB Classic'!Q94))</f>
        <v>30.49</v>
      </c>
      <c r="P96" s="2">
        <f>IF(MAX('TA Classic'!R94,'TB Classic'!R94)=0,"",MAX('TA Classic'!R94,'TB Classic'!R94))</f>
        <v>25.29</v>
      </c>
      <c r="Q96" s="2">
        <f>IF(MAX('TA Classic'!S94,'TB Classic'!S94)=0,"",MAX('TA Classic'!S94,'TB Classic'!S94))</f>
        <v>22.17</v>
      </c>
      <c r="R96" s="2">
        <f>IF(MAX('TA Classic'!T94,'TB Classic'!T94)=0,"",MAX('TA Classic'!T94,'TB Classic'!T94))</f>
        <v>20.45</v>
      </c>
      <c r="V96" s="5"/>
    </row>
    <row r="97" spans="1:22" x14ac:dyDescent="0.3">
      <c r="A97" s="4">
        <v>91</v>
      </c>
      <c r="B97" s="3">
        <v>22</v>
      </c>
      <c r="C97" s="2">
        <f>IF(MAX('TA Classic'!E95,'TB Classic'!E95)=0,"",MAX('TA Classic'!E95,'TB Classic'!E95))</f>
        <v>28.63</v>
      </c>
      <c r="D97" s="2">
        <f>IF(MAX('TA Classic'!F95,'TB Classic'!F95)=0,"",MAX('TA Classic'!F95,'TB Classic'!F95))</f>
        <v>32.19</v>
      </c>
      <c r="E97" s="2">
        <f>IF(MAX('TA Classic'!G95,'TB Classic'!G95)=0,"",MAX('TA Classic'!G95,'TB Classic'!G95))</f>
        <v>33.47</v>
      </c>
      <c r="F97" s="2">
        <f>IF(MAX('TA Classic'!H95,'TB Classic'!H95)=0,"",MAX('TA Classic'!H95,'TB Classic'!H95))</f>
        <v>34.76</v>
      </c>
      <c r="G97" s="2">
        <f>IF(MAX('TA Classic'!I95,'TB Classic'!I95)=0,"",MAX('TA Classic'!I95,'TB Classic'!I95))</f>
        <v>37.979999999999997</v>
      </c>
      <c r="H97" s="2">
        <f>IF(MAX('TA Classic'!J95,'TB Classic'!J95)=0,"",MAX('TA Classic'!J95,'TB Classic'!J95))</f>
        <v>39.340000000000003</v>
      </c>
      <c r="I97" s="2">
        <f>IF(MAX('TA Classic'!K95,'TB Classic'!K95)=0,"",MAX('TA Classic'!K95,'TB Classic'!K95))</f>
        <v>43.29</v>
      </c>
      <c r="J97" s="2">
        <f>IF(MAX('TA Classic'!L95,'TB Classic'!L95)=0,"",MAX('TA Classic'!L95,'TB Classic'!L95))</f>
        <v>48.43</v>
      </c>
      <c r="K97" s="2">
        <f>IF(MAX('TA Classic'!M95,'TB Classic'!M95)=0,"",MAX('TA Classic'!M95,'TB Classic'!M95))</f>
        <v>40.880000000000003</v>
      </c>
      <c r="L97" s="2">
        <f>IF(MAX('TA Classic'!N95,'TB Classic'!N95)=0,"",MAX('TA Classic'!N95,'TB Classic'!N95))</f>
        <v>39.950000000000003</v>
      </c>
      <c r="M97" s="2">
        <f>IF(MAX('TA Classic'!O95,'TB Classic'!O95)=0,"",MAX('TA Classic'!O95,'TB Classic'!O95))</f>
        <v>39.950000000000003</v>
      </c>
      <c r="N97" s="2">
        <f>IF(MAX('TA Classic'!P95,'TB Classic'!P95)=0,"",MAX('TA Classic'!P95,'TB Classic'!P95))</f>
        <v>37.020000000000003</v>
      </c>
      <c r="O97" s="2">
        <f>IF(MAX('TA Classic'!Q95,'TB Classic'!Q95)=0,"",MAX('TA Classic'!Q95,'TB Classic'!Q95))</f>
        <v>37.020000000000003</v>
      </c>
      <c r="P97" s="2">
        <f>IF(MAX('TA Classic'!R95,'TB Classic'!R95)=0,"",MAX('TA Classic'!R95,'TB Classic'!R95))</f>
        <v>30.69</v>
      </c>
      <c r="Q97" s="2">
        <f>IF(MAX('TA Classic'!S95,'TB Classic'!S95)=0,"",MAX('TA Classic'!S95,'TB Classic'!S95))</f>
        <v>26.92</v>
      </c>
      <c r="R97" s="2">
        <f>IF(MAX('TA Classic'!T95,'TB Classic'!T95)=0,"",MAX('TA Classic'!T95,'TB Classic'!T95))</f>
        <v>24.8</v>
      </c>
      <c r="V97" s="5"/>
    </row>
    <row r="98" spans="1:22" x14ac:dyDescent="0.3">
      <c r="A98" s="4">
        <v>92</v>
      </c>
      <c r="B98" s="3">
        <v>22</v>
      </c>
      <c r="C98" s="2">
        <f>IF(MAX('TA Classic'!E96,'TB Classic'!E96)=0,"",MAX('TA Classic'!E96,'TB Classic'!E96))</f>
        <v>29.64</v>
      </c>
      <c r="D98" s="2">
        <f>IF(MAX('TA Classic'!F96,'TB Classic'!F96)=0,"",MAX('TA Classic'!F96,'TB Classic'!F96))</f>
        <v>33.31</v>
      </c>
      <c r="E98" s="2">
        <f>IF(MAX('TA Classic'!G96,'TB Classic'!G96)=0,"",MAX('TA Classic'!G96,'TB Classic'!G96))</f>
        <v>34.630000000000003</v>
      </c>
      <c r="F98" s="2">
        <f>IF(MAX('TA Classic'!H96,'TB Classic'!H96)=0,"",MAX('TA Classic'!H96,'TB Classic'!H96))</f>
        <v>35.950000000000003</v>
      </c>
      <c r="G98" s="2">
        <f>IF(MAX('TA Classic'!I96,'TB Classic'!I96)=0,"",MAX('TA Classic'!I96,'TB Classic'!I96))</f>
        <v>39.4</v>
      </c>
      <c r="H98" s="2">
        <f>IF(MAX('TA Classic'!J96,'TB Classic'!J96)=0,"",MAX('TA Classic'!J96,'TB Classic'!J96))</f>
        <v>40.81</v>
      </c>
      <c r="I98" s="2">
        <f>IF(MAX('TA Classic'!K96,'TB Classic'!K96)=0,"",MAX('TA Classic'!K96,'TB Classic'!K96))</f>
        <v>45.2</v>
      </c>
      <c r="J98" s="2">
        <f>IF(MAX('TA Classic'!L96,'TB Classic'!L96)=0,"",MAX('TA Classic'!L96,'TB Classic'!L96))</f>
        <v>50.47</v>
      </c>
      <c r="K98" s="2">
        <f>IF(MAX('TA Classic'!M96,'TB Classic'!M96)=0,"",MAX('TA Classic'!M96,'TB Classic'!M96))</f>
        <v>42.68</v>
      </c>
      <c r="L98" s="2">
        <f>IF(MAX('TA Classic'!N96,'TB Classic'!N96)=0,"",MAX('TA Classic'!N96,'TB Classic'!N96))</f>
        <v>41.44</v>
      </c>
      <c r="M98" s="2">
        <f>IF(MAX('TA Classic'!O96,'TB Classic'!O96)=0,"",MAX('TA Classic'!O96,'TB Classic'!O96))</f>
        <v>41.44</v>
      </c>
      <c r="N98" s="2">
        <f>IF(MAX('TA Classic'!P96,'TB Classic'!P96)=0,"",MAX('TA Classic'!P96,'TB Classic'!P96))</f>
        <v>38.39</v>
      </c>
      <c r="O98" s="2">
        <f>IF(MAX('TA Classic'!Q96,'TB Classic'!Q96)=0,"",MAX('TA Classic'!Q96,'TB Classic'!Q96))</f>
        <v>38.39</v>
      </c>
      <c r="P98" s="2">
        <f>IF(MAX('TA Classic'!R96,'TB Classic'!R96)=0,"",MAX('TA Classic'!R96,'TB Classic'!R96))</f>
        <v>31.84</v>
      </c>
      <c r="Q98" s="2">
        <f>IF(MAX('TA Classic'!S96,'TB Classic'!S96)=0,"",MAX('TA Classic'!S96,'TB Classic'!S96))</f>
        <v>27.92</v>
      </c>
      <c r="R98" s="2">
        <f>IF(MAX('TA Classic'!T96,'TB Classic'!T96)=0,"",MAX('TA Classic'!T96,'TB Classic'!T96))</f>
        <v>25.74</v>
      </c>
      <c r="V98" s="5"/>
    </row>
    <row r="99" spans="1:22" x14ac:dyDescent="0.3">
      <c r="A99" s="4">
        <v>93</v>
      </c>
      <c r="B99" s="3">
        <v>22</v>
      </c>
      <c r="C99" s="2">
        <f>IF(MAX('TA Classic'!E97,'TB Classic'!E97)=0,"",MAX('TA Classic'!E97,'TB Classic'!E97))</f>
        <v>29.58</v>
      </c>
      <c r="D99" s="2">
        <f>IF(MAX('TA Classic'!F97,'TB Classic'!F97)=0,"",MAX('TA Classic'!F97,'TB Classic'!F97))</f>
        <v>33.22</v>
      </c>
      <c r="E99" s="2">
        <f>IF(MAX('TA Classic'!G97,'TB Classic'!G97)=0,"",MAX('TA Classic'!G97,'TB Classic'!G97))</f>
        <v>34.57</v>
      </c>
      <c r="F99" s="2">
        <f>IF(MAX('TA Classic'!H97,'TB Classic'!H97)=0,"",MAX('TA Classic'!H97,'TB Classic'!H97))</f>
        <v>35.89</v>
      </c>
      <c r="G99" s="2">
        <f>IF(MAX('TA Classic'!I97,'TB Classic'!I97)=0,"",MAX('TA Classic'!I97,'TB Classic'!I97))</f>
        <v>39.33</v>
      </c>
      <c r="H99" s="2">
        <f>IF(MAX('TA Classic'!J97,'TB Classic'!J97)=0,"",MAX('TA Classic'!J97,'TB Classic'!J97))</f>
        <v>40.729999999999997</v>
      </c>
      <c r="I99" s="2">
        <f>IF(MAX('TA Classic'!K97,'TB Classic'!K97)=0,"",MAX('TA Classic'!K97,'TB Classic'!K97))</f>
        <v>44.37</v>
      </c>
      <c r="J99" s="2">
        <f>IF(MAX('TA Classic'!L97,'TB Classic'!L97)=0,"",MAX('TA Classic'!L97,'TB Classic'!L97))</f>
        <v>49.58</v>
      </c>
      <c r="K99" s="2">
        <f>IF(MAX('TA Classic'!M97,'TB Classic'!M97)=0,"",MAX('TA Classic'!M97,'TB Classic'!M97))</f>
        <v>41.87</v>
      </c>
      <c r="L99" s="2">
        <f>IF(MAX('TA Classic'!N97,'TB Classic'!N97)=0,"",MAX('TA Classic'!N97,'TB Classic'!N97))</f>
        <v>41.36</v>
      </c>
      <c r="M99" s="2">
        <f>IF(MAX('TA Classic'!O97,'TB Classic'!O97)=0,"",MAX('TA Classic'!O97,'TB Classic'!O97))</f>
        <v>41.36</v>
      </c>
      <c r="N99" s="2">
        <f>IF(MAX('TA Classic'!P97,'TB Classic'!P97)=0,"",MAX('TA Classic'!P97,'TB Classic'!P97))</f>
        <v>38.31</v>
      </c>
      <c r="O99" s="2">
        <f>IF(MAX('TA Classic'!Q97,'TB Classic'!Q97)=0,"",MAX('TA Classic'!Q97,'TB Classic'!Q97))</f>
        <v>38.31</v>
      </c>
      <c r="P99" s="2">
        <f>IF(MAX('TA Classic'!R97,'TB Classic'!R97)=0,"",MAX('TA Classic'!R97,'TB Classic'!R97))</f>
        <v>31.79</v>
      </c>
      <c r="Q99" s="2">
        <f>IF(MAX('TA Classic'!S97,'TB Classic'!S97)=0,"",MAX('TA Classic'!S97,'TB Classic'!S97))</f>
        <v>27.87</v>
      </c>
      <c r="R99" s="2">
        <f>IF(MAX('TA Classic'!T97,'TB Classic'!T97)=0,"",MAX('TA Classic'!T97,'TB Classic'!T97))</f>
        <v>25.68</v>
      </c>
      <c r="V99" s="5"/>
    </row>
    <row r="100" spans="1:22" x14ac:dyDescent="0.3">
      <c r="A100" s="4">
        <v>94</v>
      </c>
      <c r="B100" s="3">
        <v>22</v>
      </c>
      <c r="C100" s="2">
        <f>IF(MAX('TA Classic'!E98,'TB Classic'!E98)=0,"",MAX('TA Classic'!E98,'TB Classic'!E98))</f>
        <v>28.81</v>
      </c>
      <c r="D100" s="2">
        <f>IF(MAX('TA Classic'!F98,'TB Classic'!F98)=0,"",MAX('TA Classic'!F98,'TB Classic'!F98))</f>
        <v>32.369999999999997</v>
      </c>
      <c r="E100" s="2">
        <f>IF(MAX('TA Classic'!G98,'TB Classic'!G98)=0,"",MAX('TA Classic'!G98,'TB Classic'!G98))</f>
        <v>33.659999999999997</v>
      </c>
      <c r="F100" s="2">
        <f>IF(MAX('TA Classic'!H98,'TB Classic'!H98)=0,"",MAX('TA Classic'!H98,'TB Classic'!H98))</f>
        <v>34.96</v>
      </c>
      <c r="G100" s="2">
        <f>IF(MAX('TA Classic'!I98,'TB Classic'!I98)=0,"",MAX('TA Classic'!I98,'TB Classic'!I98))</f>
        <v>38.22</v>
      </c>
      <c r="H100" s="2">
        <f>IF(MAX('TA Classic'!J98,'TB Classic'!J98)=0,"",MAX('TA Classic'!J98,'TB Classic'!J98))</f>
        <v>39.58</v>
      </c>
      <c r="I100" s="2">
        <f>IF(MAX('TA Classic'!K98,'TB Classic'!K98)=0,"",MAX('TA Classic'!K98,'TB Classic'!K98))</f>
        <v>42.38</v>
      </c>
      <c r="J100" s="2">
        <f>IF(MAX('TA Classic'!L98,'TB Classic'!L98)=0,"",MAX('TA Classic'!L98,'TB Classic'!L98))</f>
        <v>47.36</v>
      </c>
      <c r="K100" s="2">
        <f>IF(MAX('TA Classic'!M98,'TB Classic'!M98)=0,"",MAX('TA Classic'!M98,'TB Classic'!M98))</f>
        <v>40.200000000000003</v>
      </c>
      <c r="L100" s="2">
        <f>IF(MAX('TA Classic'!N98,'TB Classic'!N98)=0,"",MAX('TA Classic'!N98,'TB Classic'!N98))</f>
        <v>40.200000000000003</v>
      </c>
      <c r="M100" s="2">
        <f>IF(MAX('TA Classic'!O98,'TB Classic'!O98)=0,"",MAX('TA Classic'!O98,'TB Classic'!O98))</f>
        <v>40.200000000000003</v>
      </c>
      <c r="N100" s="2">
        <f>IF(MAX('TA Classic'!P98,'TB Classic'!P98)=0,"",MAX('TA Classic'!P98,'TB Classic'!P98))</f>
        <v>37.24</v>
      </c>
      <c r="O100" s="2">
        <f>IF(MAX('TA Classic'!Q98,'TB Classic'!Q98)=0,"",MAX('TA Classic'!Q98,'TB Classic'!Q98))</f>
        <v>37.24</v>
      </c>
      <c r="P100" s="2">
        <f>IF(MAX('TA Classic'!R98,'TB Classic'!R98)=0,"",MAX('TA Classic'!R98,'TB Classic'!R98))</f>
        <v>30.88</v>
      </c>
      <c r="Q100" s="2">
        <f>IF(MAX('TA Classic'!S98,'TB Classic'!S98)=0,"",MAX('TA Classic'!S98,'TB Classic'!S98))</f>
        <v>27.08</v>
      </c>
      <c r="R100" s="2">
        <f>IF(MAX('TA Classic'!T98,'TB Classic'!T98)=0,"",MAX('TA Classic'!T98,'TB Classic'!T98))</f>
        <v>24.96</v>
      </c>
      <c r="V100" s="5"/>
    </row>
    <row r="101" spans="1:22" x14ac:dyDescent="0.3">
      <c r="A101" s="4">
        <v>95</v>
      </c>
      <c r="B101" s="3">
        <v>22</v>
      </c>
      <c r="C101" s="2">
        <f>IF(MAX('TA Classic'!E99,'TB Classic'!E99)=0,"",MAX('TA Classic'!E99,'TB Classic'!E99))</f>
        <v>29.93</v>
      </c>
      <c r="D101" s="2">
        <f>IF(MAX('TA Classic'!F99,'TB Classic'!F99)=0,"",MAX('TA Classic'!F99,'TB Classic'!F99))</f>
        <v>33.619999999999997</v>
      </c>
      <c r="E101" s="2">
        <f>IF(MAX('TA Classic'!G99,'TB Classic'!G99)=0,"",MAX('TA Classic'!G99,'TB Classic'!G99))</f>
        <v>34.97</v>
      </c>
      <c r="F101" s="2">
        <f>IF(MAX('TA Classic'!H99,'TB Classic'!H99)=0,"",MAX('TA Classic'!H99,'TB Classic'!H99))</f>
        <v>36.32</v>
      </c>
      <c r="G101" s="2">
        <f>IF(MAX('TA Classic'!I99,'TB Classic'!I99)=0,"",MAX('TA Classic'!I99,'TB Classic'!I99))</f>
        <v>39.81</v>
      </c>
      <c r="H101" s="2">
        <f>IF(MAX('TA Classic'!J99,'TB Classic'!J99)=0,"",MAX('TA Classic'!J99,'TB Classic'!J99))</f>
        <v>41.24</v>
      </c>
      <c r="I101" s="2">
        <f>IF(MAX('TA Classic'!K99,'TB Classic'!K99)=0,"",MAX('TA Classic'!K99,'TB Classic'!K99))</f>
        <v>49.26</v>
      </c>
      <c r="J101" s="2">
        <f>IF(MAX('TA Classic'!L99,'TB Classic'!L99)=0,"",MAX('TA Classic'!L99,'TB Classic'!L99))</f>
        <v>54.91</v>
      </c>
      <c r="K101" s="2">
        <f>IF(MAX('TA Classic'!M99,'TB Classic'!M99)=0,"",MAX('TA Classic'!M99,'TB Classic'!M99))</f>
        <v>46.55</v>
      </c>
      <c r="L101" s="2">
        <f>IF(MAX('TA Classic'!N99,'TB Classic'!N99)=0,"",MAX('TA Classic'!N99,'TB Classic'!N99))</f>
        <v>41.9</v>
      </c>
      <c r="M101" s="2">
        <f>IF(MAX('TA Classic'!O99,'TB Classic'!O99)=0,"",MAX('TA Classic'!O99,'TB Classic'!O99))</f>
        <v>41.9</v>
      </c>
      <c r="N101" s="2">
        <f>IF(MAX('TA Classic'!P99,'TB Classic'!P99)=0,"",MAX('TA Classic'!P99,'TB Classic'!P99))</f>
        <v>38.799999999999997</v>
      </c>
      <c r="O101" s="2">
        <f>IF(MAX('TA Classic'!Q99,'TB Classic'!Q99)=0,"",MAX('TA Classic'!Q99,'TB Classic'!Q99))</f>
        <v>38.799999999999997</v>
      </c>
      <c r="P101" s="2">
        <f>IF(MAX('TA Classic'!R99,'TB Classic'!R99)=0,"",MAX('TA Classic'!R99,'TB Classic'!R99))</f>
        <v>32.19</v>
      </c>
      <c r="Q101" s="2">
        <f>IF(MAX('TA Classic'!S99,'TB Classic'!S99)=0,"",MAX('TA Classic'!S99,'TB Classic'!S99))</f>
        <v>28.22</v>
      </c>
      <c r="R101" s="2">
        <f>IF(MAX('TA Classic'!T99,'TB Classic'!T99)=0,"",MAX('TA Classic'!T99,'TB Classic'!T99))</f>
        <v>26.02</v>
      </c>
      <c r="V101" s="5"/>
    </row>
    <row r="102" spans="1:22" x14ac:dyDescent="0.3">
      <c r="A102" s="4">
        <v>98</v>
      </c>
      <c r="B102" s="3">
        <v>22</v>
      </c>
      <c r="C102" s="2">
        <f>IF(MAX('TA Classic'!E100,'TB Classic'!E100)=0,"",MAX('TA Classic'!E100,'TB Classic'!E100))</f>
        <v>26.19</v>
      </c>
      <c r="D102" s="2">
        <f>IF(MAX('TA Classic'!F100,'TB Classic'!F100)=0,"",MAX('TA Classic'!F100,'TB Classic'!F100))</f>
        <v>32.589199999999998</v>
      </c>
      <c r="E102" s="2">
        <f>IF(MAX('TA Classic'!G100,'TB Classic'!G100)=0,"",MAX('TA Classic'!G100,'TB Classic'!G100))</f>
        <v>34.860249999999994</v>
      </c>
      <c r="F102" s="2">
        <f>IF(MAX('TA Classic'!H100,'TB Classic'!H100)=0,"",MAX('TA Classic'!H100,'TB Classic'!H100))</f>
        <v>38.251200000000004</v>
      </c>
      <c r="G102" s="2">
        <f>IF(MAX('TA Classic'!I100,'TB Classic'!I100)=0,"",MAX('TA Classic'!I100,'TB Classic'!I100))</f>
        <v>40.677000000000007</v>
      </c>
      <c r="H102" s="2">
        <f>IF(MAX('TA Classic'!J100,'TB Classic'!J100)=0,"",MAX('TA Classic'!J100,'TB Classic'!J100))</f>
        <v>46.176249999999996</v>
      </c>
      <c r="I102" s="2">
        <f>IF(MAX('TA Classic'!K100,'TB Classic'!K100)=0,"",MAX('TA Classic'!K100,'TB Classic'!K100))</f>
        <v>54.65</v>
      </c>
      <c r="J102" s="2">
        <f>IF(MAX('TA Classic'!L100,'TB Classic'!L100)=0,"",MAX('TA Classic'!L100,'TB Classic'!L100))</f>
        <v>61.31</v>
      </c>
      <c r="K102" s="2">
        <f>IF(MAX('TA Classic'!M100,'TB Classic'!M100)=0,"",MAX('TA Classic'!M100,'TB Classic'!M100))</f>
        <v>52.22</v>
      </c>
      <c r="L102" s="2">
        <f>IF(MAX('TA Classic'!N100,'TB Classic'!N100)=0,"",MAX('TA Classic'!N100,'TB Classic'!N100))</f>
        <v>47.55</v>
      </c>
      <c r="M102" s="2">
        <f>IF(MAX('TA Classic'!O100,'TB Classic'!O100)=0,"",MAX('TA Classic'!O100,'TB Classic'!O100))</f>
        <v>40.36</v>
      </c>
      <c r="N102" s="2">
        <f>IF(MAX('TA Classic'!P100,'TB Classic'!P100)=0,"",MAX('TA Classic'!P100,'TB Classic'!P100))</f>
        <v>33.47</v>
      </c>
      <c r="O102" s="2">
        <f>IF(MAX('TA Classic'!Q100,'TB Classic'!Q100)=0,"",MAX('TA Classic'!Q100,'TB Classic'!Q100))</f>
        <v>33.47</v>
      </c>
      <c r="P102" s="2">
        <f>IF(MAX('TA Classic'!R100,'TB Classic'!R100)=0,"",MAX('TA Classic'!R100,'TB Classic'!R100))</f>
        <v>27.75</v>
      </c>
      <c r="Q102" s="2">
        <f>IF(MAX('TA Classic'!S100,'TB Classic'!S100)=0,"",MAX('TA Classic'!S100,'TB Classic'!S100))</f>
        <v>24.34</v>
      </c>
      <c r="R102" s="2">
        <f>IF(MAX('TA Classic'!T100,'TB Classic'!T100)=0,"",MAX('TA Classic'!T100,'TB Classic'!T100))</f>
        <v>22.44</v>
      </c>
    </row>
  </sheetData>
  <protectedRanges>
    <protectedRange sqref="A7:A102 G1 V7:V101" name="Plage1"/>
  </protectedRanges>
  <mergeCells count="3">
    <mergeCell ref="A2:B2"/>
    <mergeCell ref="A3:B3"/>
    <mergeCell ref="H3:I3"/>
  </mergeCells>
  <conditionalFormatting sqref="C7:R102">
    <cfRule type="cellIs" dxfId="2" priority="3" stopIfTrue="1" operator="equal">
      <formula>""</formula>
    </cfRule>
  </conditionalFormatting>
  <dataValidations count="1">
    <dataValidation type="list" allowBlank="1" showInputMessage="1" showErrorMessage="1" sqref="G1" xr:uid="{00000000-0002-0000-0200-000000000000}">
      <formula1>$A$7:$A$102</formula1>
    </dataValidation>
  </dataValidations>
  <pageMargins left="0.7" right="0.7" top="0.75" bottom="0.75" header="0.3" footer="0.3"/>
  <pageSetup paperSize="9" orientation="portrait" horizontalDpi="1200" verticalDpi="1200" r:id="rId1"/>
  <extLst>
    <ext xmlns:x14="http://schemas.microsoft.com/office/spreadsheetml/2009/9/main" uri="{78C0D931-6437-407d-A8EE-F0AAD7539E65}">
      <x14:conditionalFormattings>
        <x14:conditionalFormatting xmlns:xm="http://schemas.microsoft.com/office/excel/2006/main">
          <x14:cfRule type="cellIs" priority="8" operator="equal" id="{4176C532-031B-46FA-A3C7-8C20DD85A374}">
            <xm:f>'TB Classic'!E5</xm:f>
            <x14:dxf>
              <fill>
                <patternFill>
                  <bgColor rgb="FF92D050"/>
                </patternFill>
              </fill>
            </x14:dxf>
          </x14:cfRule>
          <x14:cfRule type="cellIs" priority="9" operator="equal" id="{453090F9-F1A0-4B74-B17A-A1D0A4B30180}">
            <xm:f>'TA Classic'!E5</xm:f>
            <x14:dxf>
              <fill>
                <patternFill>
                  <bgColor rgb="FF00B0F0"/>
                </patternFill>
              </fill>
            </x14:dxf>
          </x14:cfRule>
          <xm:sqref>C7:R102</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6">
    <tabColor rgb="FF00B0F0"/>
  </sheetPr>
  <dimension ref="A1:T100"/>
  <sheetViews>
    <sheetView showGridLines="0" workbookViewId="0">
      <pane ySplit="4" topLeftCell="A5" activePane="bottomLeft" state="frozenSplit"/>
      <selection activeCell="R102" sqref="R102"/>
      <selection pane="bottomLeft" activeCell="C5" sqref="C5:C100"/>
    </sheetView>
  </sheetViews>
  <sheetFormatPr baseColWidth="10" defaultRowHeight="13.2" x14ac:dyDescent="0.25"/>
  <cols>
    <col min="1" max="1" width="11.44140625" style="15"/>
    <col min="2" max="2" width="4" style="15" customWidth="1"/>
    <col min="3" max="3" width="24.88671875" style="15" customWidth="1"/>
    <col min="4" max="4" width="5.5546875" style="15" customWidth="1"/>
    <col min="5" max="6" width="6.5546875" style="15" customWidth="1"/>
    <col min="7" max="7" width="6.44140625" style="15" customWidth="1"/>
    <col min="8" max="9" width="6.6640625" style="15" customWidth="1"/>
    <col min="10" max="10" width="6.5546875" style="15" customWidth="1"/>
    <col min="11" max="11" width="6.6640625" style="15" customWidth="1"/>
    <col min="12" max="12" width="6.88671875" style="15" customWidth="1"/>
    <col min="13" max="13" width="7.33203125" style="15" customWidth="1"/>
    <col min="14" max="14" width="6.6640625" style="15" customWidth="1"/>
    <col min="15" max="15" width="8.33203125" style="15" customWidth="1"/>
    <col min="16" max="257" width="11.44140625" style="15"/>
    <col min="258" max="258" width="4" style="15" customWidth="1"/>
    <col min="259" max="259" width="24.88671875" style="15" customWidth="1"/>
    <col min="260" max="260" width="5.5546875" style="15" customWidth="1"/>
    <col min="261" max="262" width="6.5546875" style="15" customWidth="1"/>
    <col min="263" max="263" width="6.44140625" style="15" customWidth="1"/>
    <col min="264" max="265" width="6.6640625" style="15" customWidth="1"/>
    <col min="266" max="266" width="6.5546875" style="15" customWidth="1"/>
    <col min="267" max="267" width="6.6640625" style="15" customWidth="1"/>
    <col min="268" max="268" width="6.88671875" style="15" customWidth="1"/>
    <col min="269" max="269" width="7.33203125" style="15" customWidth="1"/>
    <col min="270" max="270" width="6.6640625" style="15" customWidth="1"/>
    <col min="271" max="271" width="8.33203125" style="15" customWidth="1"/>
    <col min="272" max="513" width="11.44140625" style="15"/>
    <col min="514" max="514" width="4" style="15" customWidth="1"/>
    <col min="515" max="515" width="24.88671875" style="15" customWidth="1"/>
    <col min="516" max="516" width="5.5546875" style="15" customWidth="1"/>
    <col min="517" max="518" width="6.5546875" style="15" customWidth="1"/>
    <col min="519" max="519" width="6.44140625" style="15" customWidth="1"/>
    <col min="520" max="521" width="6.6640625" style="15" customWidth="1"/>
    <col min="522" max="522" width="6.5546875" style="15" customWidth="1"/>
    <col min="523" max="523" width="6.6640625" style="15" customWidth="1"/>
    <col min="524" max="524" width="6.88671875" style="15" customWidth="1"/>
    <col min="525" max="525" width="7.33203125" style="15" customWidth="1"/>
    <col min="526" max="526" width="6.6640625" style="15" customWidth="1"/>
    <col min="527" max="527" width="8.33203125" style="15" customWidth="1"/>
    <col min="528" max="769" width="11.44140625" style="15"/>
    <col min="770" max="770" width="4" style="15" customWidth="1"/>
    <col min="771" max="771" width="24.88671875" style="15" customWidth="1"/>
    <col min="772" max="772" width="5.5546875" style="15" customWidth="1"/>
    <col min="773" max="774" width="6.5546875" style="15" customWidth="1"/>
    <col min="775" max="775" width="6.44140625" style="15" customWidth="1"/>
    <col min="776" max="777" width="6.6640625" style="15" customWidth="1"/>
    <col min="778" max="778" width="6.5546875" style="15" customWidth="1"/>
    <col min="779" max="779" width="6.6640625" style="15" customWidth="1"/>
    <col min="780" max="780" width="6.88671875" style="15" customWidth="1"/>
    <col min="781" max="781" width="7.33203125" style="15" customWidth="1"/>
    <col min="782" max="782" width="6.6640625" style="15" customWidth="1"/>
    <col min="783" max="783" width="8.33203125" style="15" customWidth="1"/>
    <col min="784" max="1025" width="11.44140625" style="15"/>
    <col min="1026" max="1026" width="4" style="15" customWidth="1"/>
    <col min="1027" max="1027" width="24.88671875" style="15" customWidth="1"/>
    <col min="1028" max="1028" width="5.5546875" style="15" customWidth="1"/>
    <col min="1029" max="1030" width="6.5546875" style="15" customWidth="1"/>
    <col min="1031" max="1031" width="6.44140625" style="15" customWidth="1"/>
    <col min="1032" max="1033" width="6.6640625" style="15" customWidth="1"/>
    <col min="1034" max="1034" width="6.5546875" style="15" customWidth="1"/>
    <col min="1035" max="1035" width="6.6640625" style="15" customWidth="1"/>
    <col min="1036" max="1036" width="6.88671875" style="15" customWidth="1"/>
    <col min="1037" max="1037" width="7.33203125" style="15" customWidth="1"/>
    <col min="1038" max="1038" width="6.6640625" style="15" customWidth="1"/>
    <col min="1039" max="1039" width="8.33203125" style="15" customWidth="1"/>
    <col min="1040" max="1281" width="11.44140625" style="15"/>
    <col min="1282" max="1282" width="4" style="15" customWidth="1"/>
    <col min="1283" max="1283" width="24.88671875" style="15" customWidth="1"/>
    <col min="1284" max="1284" width="5.5546875" style="15" customWidth="1"/>
    <col min="1285" max="1286" width="6.5546875" style="15" customWidth="1"/>
    <col min="1287" max="1287" width="6.44140625" style="15" customWidth="1"/>
    <col min="1288" max="1289" width="6.6640625" style="15" customWidth="1"/>
    <col min="1290" max="1290" width="6.5546875" style="15" customWidth="1"/>
    <col min="1291" max="1291" width="6.6640625" style="15" customWidth="1"/>
    <col min="1292" max="1292" width="6.88671875" style="15" customWidth="1"/>
    <col min="1293" max="1293" width="7.33203125" style="15" customWidth="1"/>
    <col min="1294" max="1294" width="6.6640625" style="15" customWidth="1"/>
    <col min="1295" max="1295" width="8.33203125" style="15" customWidth="1"/>
    <col min="1296" max="1537" width="11.44140625" style="15"/>
    <col min="1538" max="1538" width="4" style="15" customWidth="1"/>
    <col min="1539" max="1539" width="24.88671875" style="15" customWidth="1"/>
    <col min="1540" max="1540" width="5.5546875" style="15" customWidth="1"/>
    <col min="1541" max="1542" width="6.5546875" style="15" customWidth="1"/>
    <col min="1543" max="1543" width="6.44140625" style="15" customWidth="1"/>
    <col min="1544" max="1545" width="6.6640625" style="15" customWidth="1"/>
    <col min="1546" max="1546" width="6.5546875" style="15" customWidth="1"/>
    <col min="1547" max="1547" width="6.6640625" style="15" customWidth="1"/>
    <col min="1548" max="1548" width="6.88671875" style="15" customWidth="1"/>
    <col min="1549" max="1549" width="7.33203125" style="15" customWidth="1"/>
    <col min="1550" max="1550" width="6.6640625" style="15" customWidth="1"/>
    <col min="1551" max="1551" width="8.33203125" style="15" customWidth="1"/>
    <col min="1552" max="1793" width="11.44140625" style="15"/>
    <col min="1794" max="1794" width="4" style="15" customWidth="1"/>
    <col min="1795" max="1795" width="24.88671875" style="15" customWidth="1"/>
    <col min="1796" max="1796" width="5.5546875" style="15" customWidth="1"/>
    <col min="1797" max="1798" width="6.5546875" style="15" customWidth="1"/>
    <col min="1799" max="1799" width="6.44140625" style="15" customWidth="1"/>
    <col min="1800" max="1801" width="6.6640625" style="15" customWidth="1"/>
    <col min="1802" max="1802" width="6.5546875" style="15" customWidth="1"/>
    <col min="1803" max="1803" width="6.6640625" style="15" customWidth="1"/>
    <col min="1804" max="1804" width="6.88671875" style="15" customWidth="1"/>
    <col min="1805" max="1805" width="7.33203125" style="15" customWidth="1"/>
    <col min="1806" max="1806" width="6.6640625" style="15" customWidth="1"/>
    <col min="1807" max="1807" width="8.33203125" style="15" customWidth="1"/>
    <col min="1808" max="2049" width="11.44140625" style="15"/>
    <col min="2050" max="2050" width="4" style="15" customWidth="1"/>
    <col min="2051" max="2051" width="24.88671875" style="15" customWidth="1"/>
    <col min="2052" max="2052" width="5.5546875" style="15" customWidth="1"/>
    <col min="2053" max="2054" width="6.5546875" style="15" customWidth="1"/>
    <col min="2055" max="2055" width="6.44140625" style="15" customWidth="1"/>
    <col min="2056" max="2057" width="6.6640625" style="15" customWidth="1"/>
    <col min="2058" max="2058" width="6.5546875" style="15" customWidth="1"/>
    <col min="2059" max="2059" width="6.6640625" style="15" customWidth="1"/>
    <col min="2060" max="2060" width="6.88671875" style="15" customWidth="1"/>
    <col min="2061" max="2061" width="7.33203125" style="15" customWidth="1"/>
    <col min="2062" max="2062" width="6.6640625" style="15" customWidth="1"/>
    <col min="2063" max="2063" width="8.33203125" style="15" customWidth="1"/>
    <col min="2064" max="2305" width="11.44140625" style="15"/>
    <col min="2306" max="2306" width="4" style="15" customWidth="1"/>
    <col min="2307" max="2307" width="24.88671875" style="15" customWidth="1"/>
    <col min="2308" max="2308" width="5.5546875" style="15" customWidth="1"/>
    <col min="2309" max="2310" width="6.5546875" style="15" customWidth="1"/>
    <col min="2311" max="2311" width="6.44140625" style="15" customWidth="1"/>
    <col min="2312" max="2313" width="6.6640625" style="15" customWidth="1"/>
    <col min="2314" max="2314" width="6.5546875" style="15" customWidth="1"/>
    <col min="2315" max="2315" width="6.6640625" style="15" customWidth="1"/>
    <col min="2316" max="2316" width="6.88671875" style="15" customWidth="1"/>
    <col min="2317" max="2317" width="7.33203125" style="15" customWidth="1"/>
    <col min="2318" max="2318" width="6.6640625" style="15" customWidth="1"/>
    <col min="2319" max="2319" width="8.33203125" style="15" customWidth="1"/>
    <col min="2320" max="2561" width="11.44140625" style="15"/>
    <col min="2562" max="2562" width="4" style="15" customWidth="1"/>
    <col min="2563" max="2563" width="24.88671875" style="15" customWidth="1"/>
    <col min="2564" max="2564" width="5.5546875" style="15" customWidth="1"/>
    <col min="2565" max="2566" width="6.5546875" style="15" customWidth="1"/>
    <col min="2567" max="2567" width="6.44140625" style="15" customWidth="1"/>
    <col min="2568" max="2569" width="6.6640625" style="15" customWidth="1"/>
    <col min="2570" max="2570" width="6.5546875" style="15" customWidth="1"/>
    <col min="2571" max="2571" width="6.6640625" style="15" customWidth="1"/>
    <col min="2572" max="2572" width="6.88671875" style="15" customWidth="1"/>
    <col min="2573" max="2573" width="7.33203125" style="15" customWidth="1"/>
    <col min="2574" max="2574" width="6.6640625" style="15" customWidth="1"/>
    <col min="2575" max="2575" width="8.33203125" style="15" customWidth="1"/>
    <col min="2576" max="2817" width="11.44140625" style="15"/>
    <col min="2818" max="2818" width="4" style="15" customWidth="1"/>
    <col min="2819" max="2819" width="24.88671875" style="15" customWidth="1"/>
    <col min="2820" max="2820" width="5.5546875" style="15" customWidth="1"/>
    <col min="2821" max="2822" width="6.5546875" style="15" customWidth="1"/>
    <col min="2823" max="2823" width="6.44140625" style="15" customWidth="1"/>
    <col min="2824" max="2825" width="6.6640625" style="15" customWidth="1"/>
    <col min="2826" max="2826" width="6.5546875" style="15" customWidth="1"/>
    <col min="2827" max="2827" width="6.6640625" style="15" customWidth="1"/>
    <col min="2828" max="2828" width="6.88671875" style="15" customWidth="1"/>
    <col min="2829" max="2829" width="7.33203125" style="15" customWidth="1"/>
    <col min="2830" max="2830" width="6.6640625" style="15" customWidth="1"/>
    <col min="2831" max="2831" width="8.33203125" style="15" customWidth="1"/>
    <col min="2832" max="3073" width="11.44140625" style="15"/>
    <col min="3074" max="3074" width="4" style="15" customWidth="1"/>
    <col min="3075" max="3075" width="24.88671875" style="15" customWidth="1"/>
    <col min="3076" max="3076" width="5.5546875" style="15" customWidth="1"/>
    <col min="3077" max="3078" width="6.5546875" style="15" customWidth="1"/>
    <col min="3079" max="3079" width="6.44140625" style="15" customWidth="1"/>
    <col min="3080" max="3081" width="6.6640625" style="15" customWidth="1"/>
    <col min="3082" max="3082" width="6.5546875" style="15" customWidth="1"/>
    <col min="3083" max="3083" width="6.6640625" style="15" customWidth="1"/>
    <col min="3084" max="3084" width="6.88671875" style="15" customWidth="1"/>
    <col min="3085" max="3085" width="7.33203125" style="15" customWidth="1"/>
    <col min="3086" max="3086" width="6.6640625" style="15" customWidth="1"/>
    <col min="3087" max="3087" width="8.33203125" style="15" customWidth="1"/>
    <col min="3088" max="3329" width="11.44140625" style="15"/>
    <col min="3330" max="3330" width="4" style="15" customWidth="1"/>
    <col min="3331" max="3331" width="24.88671875" style="15" customWidth="1"/>
    <col min="3332" max="3332" width="5.5546875" style="15" customWidth="1"/>
    <col min="3333" max="3334" width="6.5546875" style="15" customWidth="1"/>
    <col min="3335" max="3335" width="6.44140625" style="15" customWidth="1"/>
    <col min="3336" max="3337" width="6.6640625" style="15" customWidth="1"/>
    <col min="3338" max="3338" width="6.5546875" style="15" customWidth="1"/>
    <col min="3339" max="3339" width="6.6640625" style="15" customWidth="1"/>
    <col min="3340" max="3340" width="6.88671875" style="15" customWidth="1"/>
    <col min="3341" max="3341" width="7.33203125" style="15" customWidth="1"/>
    <col min="3342" max="3342" width="6.6640625" style="15" customWidth="1"/>
    <col min="3343" max="3343" width="8.33203125" style="15" customWidth="1"/>
    <col min="3344" max="3585" width="11.44140625" style="15"/>
    <col min="3586" max="3586" width="4" style="15" customWidth="1"/>
    <col min="3587" max="3587" width="24.88671875" style="15" customWidth="1"/>
    <col min="3588" max="3588" width="5.5546875" style="15" customWidth="1"/>
    <col min="3589" max="3590" width="6.5546875" style="15" customWidth="1"/>
    <col min="3591" max="3591" width="6.44140625" style="15" customWidth="1"/>
    <col min="3592" max="3593" width="6.6640625" style="15" customWidth="1"/>
    <col min="3594" max="3594" width="6.5546875" style="15" customWidth="1"/>
    <col min="3595" max="3595" width="6.6640625" style="15" customWidth="1"/>
    <col min="3596" max="3596" width="6.88671875" style="15" customWidth="1"/>
    <col min="3597" max="3597" width="7.33203125" style="15" customWidth="1"/>
    <col min="3598" max="3598" width="6.6640625" style="15" customWidth="1"/>
    <col min="3599" max="3599" width="8.33203125" style="15" customWidth="1"/>
    <col min="3600" max="3841" width="11.44140625" style="15"/>
    <col min="3842" max="3842" width="4" style="15" customWidth="1"/>
    <col min="3843" max="3843" width="24.88671875" style="15" customWidth="1"/>
    <col min="3844" max="3844" width="5.5546875" style="15" customWidth="1"/>
    <col min="3845" max="3846" width="6.5546875" style="15" customWidth="1"/>
    <col min="3847" max="3847" width="6.44140625" style="15" customWidth="1"/>
    <col min="3848" max="3849" width="6.6640625" style="15" customWidth="1"/>
    <col min="3850" max="3850" width="6.5546875" style="15" customWidth="1"/>
    <col min="3851" max="3851" width="6.6640625" style="15" customWidth="1"/>
    <col min="3852" max="3852" width="6.88671875" style="15" customWidth="1"/>
    <col min="3853" max="3853" width="7.33203125" style="15" customWidth="1"/>
    <col min="3854" max="3854" width="6.6640625" style="15" customWidth="1"/>
    <col min="3855" max="3855" width="8.33203125" style="15" customWidth="1"/>
    <col min="3856" max="4097" width="11.44140625" style="15"/>
    <col min="4098" max="4098" width="4" style="15" customWidth="1"/>
    <col min="4099" max="4099" width="24.88671875" style="15" customWidth="1"/>
    <col min="4100" max="4100" width="5.5546875" style="15" customWidth="1"/>
    <col min="4101" max="4102" width="6.5546875" style="15" customWidth="1"/>
    <col min="4103" max="4103" width="6.44140625" style="15" customWidth="1"/>
    <col min="4104" max="4105" width="6.6640625" style="15" customWidth="1"/>
    <col min="4106" max="4106" width="6.5546875" style="15" customWidth="1"/>
    <col min="4107" max="4107" width="6.6640625" style="15" customWidth="1"/>
    <col min="4108" max="4108" width="6.88671875" style="15" customWidth="1"/>
    <col min="4109" max="4109" width="7.33203125" style="15" customWidth="1"/>
    <col min="4110" max="4110" width="6.6640625" style="15" customWidth="1"/>
    <col min="4111" max="4111" width="8.33203125" style="15" customWidth="1"/>
    <col min="4112" max="4353" width="11.44140625" style="15"/>
    <col min="4354" max="4354" width="4" style="15" customWidth="1"/>
    <col min="4355" max="4355" width="24.88671875" style="15" customWidth="1"/>
    <col min="4356" max="4356" width="5.5546875" style="15" customWidth="1"/>
    <col min="4357" max="4358" width="6.5546875" style="15" customWidth="1"/>
    <col min="4359" max="4359" width="6.44140625" style="15" customWidth="1"/>
    <col min="4360" max="4361" width="6.6640625" style="15" customWidth="1"/>
    <col min="4362" max="4362" width="6.5546875" style="15" customWidth="1"/>
    <col min="4363" max="4363" width="6.6640625" style="15" customWidth="1"/>
    <col min="4364" max="4364" width="6.88671875" style="15" customWidth="1"/>
    <col min="4365" max="4365" width="7.33203125" style="15" customWidth="1"/>
    <col min="4366" max="4366" width="6.6640625" style="15" customWidth="1"/>
    <col min="4367" max="4367" width="8.33203125" style="15" customWidth="1"/>
    <col min="4368" max="4609" width="11.44140625" style="15"/>
    <col min="4610" max="4610" width="4" style="15" customWidth="1"/>
    <col min="4611" max="4611" width="24.88671875" style="15" customWidth="1"/>
    <col min="4612" max="4612" width="5.5546875" style="15" customWidth="1"/>
    <col min="4613" max="4614" width="6.5546875" style="15" customWidth="1"/>
    <col min="4615" max="4615" width="6.44140625" style="15" customWidth="1"/>
    <col min="4616" max="4617" width="6.6640625" style="15" customWidth="1"/>
    <col min="4618" max="4618" width="6.5546875" style="15" customWidth="1"/>
    <col min="4619" max="4619" width="6.6640625" style="15" customWidth="1"/>
    <col min="4620" max="4620" width="6.88671875" style="15" customWidth="1"/>
    <col min="4621" max="4621" width="7.33203125" style="15" customWidth="1"/>
    <col min="4622" max="4622" width="6.6640625" style="15" customWidth="1"/>
    <col min="4623" max="4623" width="8.33203125" style="15" customWidth="1"/>
    <col min="4624" max="4865" width="11.44140625" style="15"/>
    <col min="4866" max="4866" width="4" style="15" customWidth="1"/>
    <col min="4867" max="4867" width="24.88671875" style="15" customWidth="1"/>
    <col min="4868" max="4868" width="5.5546875" style="15" customWidth="1"/>
    <col min="4869" max="4870" width="6.5546875" style="15" customWidth="1"/>
    <col min="4871" max="4871" width="6.44140625" style="15" customWidth="1"/>
    <col min="4872" max="4873" width="6.6640625" style="15" customWidth="1"/>
    <col min="4874" max="4874" width="6.5546875" style="15" customWidth="1"/>
    <col min="4875" max="4875" width="6.6640625" style="15" customWidth="1"/>
    <col min="4876" max="4876" width="6.88671875" style="15" customWidth="1"/>
    <col min="4877" max="4877" width="7.33203125" style="15" customWidth="1"/>
    <col min="4878" max="4878" width="6.6640625" style="15" customWidth="1"/>
    <col min="4879" max="4879" width="8.33203125" style="15" customWidth="1"/>
    <col min="4880" max="5121" width="11.44140625" style="15"/>
    <col min="5122" max="5122" width="4" style="15" customWidth="1"/>
    <col min="5123" max="5123" width="24.88671875" style="15" customWidth="1"/>
    <col min="5124" max="5124" width="5.5546875" style="15" customWidth="1"/>
    <col min="5125" max="5126" width="6.5546875" style="15" customWidth="1"/>
    <col min="5127" max="5127" width="6.44140625" style="15" customWidth="1"/>
    <col min="5128" max="5129" width="6.6640625" style="15" customWidth="1"/>
    <col min="5130" max="5130" width="6.5546875" style="15" customWidth="1"/>
    <col min="5131" max="5131" width="6.6640625" style="15" customWidth="1"/>
    <col min="5132" max="5132" width="6.88671875" style="15" customWidth="1"/>
    <col min="5133" max="5133" width="7.33203125" style="15" customWidth="1"/>
    <col min="5134" max="5134" width="6.6640625" style="15" customWidth="1"/>
    <col min="5135" max="5135" width="8.33203125" style="15" customWidth="1"/>
    <col min="5136" max="5377" width="11.44140625" style="15"/>
    <col min="5378" max="5378" width="4" style="15" customWidth="1"/>
    <col min="5379" max="5379" width="24.88671875" style="15" customWidth="1"/>
    <col min="5380" max="5380" width="5.5546875" style="15" customWidth="1"/>
    <col min="5381" max="5382" width="6.5546875" style="15" customWidth="1"/>
    <col min="5383" max="5383" width="6.44140625" style="15" customWidth="1"/>
    <col min="5384" max="5385" width="6.6640625" style="15" customWidth="1"/>
    <col min="5386" max="5386" width="6.5546875" style="15" customWidth="1"/>
    <col min="5387" max="5387" width="6.6640625" style="15" customWidth="1"/>
    <col min="5388" max="5388" width="6.88671875" style="15" customWidth="1"/>
    <col min="5389" max="5389" width="7.33203125" style="15" customWidth="1"/>
    <col min="5390" max="5390" width="6.6640625" style="15" customWidth="1"/>
    <col min="5391" max="5391" width="8.33203125" style="15" customWidth="1"/>
    <col min="5392" max="5633" width="11.44140625" style="15"/>
    <col min="5634" max="5634" width="4" style="15" customWidth="1"/>
    <col min="5635" max="5635" width="24.88671875" style="15" customWidth="1"/>
    <col min="5636" max="5636" width="5.5546875" style="15" customWidth="1"/>
    <col min="5637" max="5638" width="6.5546875" style="15" customWidth="1"/>
    <col min="5639" max="5639" width="6.44140625" style="15" customWidth="1"/>
    <col min="5640" max="5641" width="6.6640625" style="15" customWidth="1"/>
    <col min="5642" max="5642" width="6.5546875" style="15" customWidth="1"/>
    <col min="5643" max="5643" width="6.6640625" style="15" customWidth="1"/>
    <col min="5644" max="5644" width="6.88671875" style="15" customWidth="1"/>
    <col min="5645" max="5645" width="7.33203125" style="15" customWidth="1"/>
    <col min="5646" max="5646" width="6.6640625" style="15" customWidth="1"/>
    <col min="5647" max="5647" width="8.33203125" style="15" customWidth="1"/>
    <col min="5648" max="5889" width="11.44140625" style="15"/>
    <col min="5890" max="5890" width="4" style="15" customWidth="1"/>
    <col min="5891" max="5891" width="24.88671875" style="15" customWidth="1"/>
    <col min="5892" max="5892" width="5.5546875" style="15" customWidth="1"/>
    <col min="5893" max="5894" width="6.5546875" style="15" customWidth="1"/>
    <col min="5895" max="5895" width="6.44140625" style="15" customWidth="1"/>
    <col min="5896" max="5897" width="6.6640625" style="15" customWidth="1"/>
    <col min="5898" max="5898" width="6.5546875" style="15" customWidth="1"/>
    <col min="5899" max="5899" width="6.6640625" style="15" customWidth="1"/>
    <col min="5900" max="5900" width="6.88671875" style="15" customWidth="1"/>
    <col min="5901" max="5901" width="7.33203125" style="15" customWidth="1"/>
    <col min="5902" max="5902" width="6.6640625" style="15" customWidth="1"/>
    <col min="5903" max="5903" width="8.33203125" style="15" customWidth="1"/>
    <col min="5904" max="6145" width="11.44140625" style="15"/>
    <col min="6146" max="6146" width="4" style="15" customWidth="1"/>
    <col min="6147" max="6147" width="24.88671875" style="15" customWidth="1"/>
    <col min="6148" max="6148" width="5.5546875" style="15" customWidth="1"/>
    <col min="6149" max="6150" width="6.5546875" style="15" customWidth="1"/>
    <col min="6151" max="6151" width="6.44140625" style="15" customWidth="1"/>
    <col min="6152" max="6153" width="6.6640625" style="15" customWidth="1"/>
    <col min="6154" max="6154" width="6.5546875" style="15" customWidth="1"/>
    <col min="6155" max="6155" width="6.6640625" style="15" customWidth="1"/>
    <col min="6156" max="6156" width="6.88671875" style="15" customWidth="1"/>
    <col min="6157" max="6157" width="7.33203125" style="15" customWidth="1"/>
    <col min="6158" max="6158" width="6.6640625" style="15" customWidth="1"/>
    <col min="6159" max="6159" width="8.33203125" style="15" customWidth="1"/>
    <col min="6160" max="6401" width="11.44140625" style="15"/>
    <col min="6402" max="6402" width="4" style="15" customWidth="1"/>
    <col min="6403" max="6403" width="24.88671875" style="15" customWidth="1"/>
    <col min="6404" max="6404" width="5.5546875" style="15" customWidth="1"/>
    <col min="6405" max="6406" width="6.5546875" style="15" customWidth="1"/>
    <col min="6407" max="6407" width="6.44140625" style="15" customWidth="1"/>
    <col min="6408" max="6409" width="6.6640625" style="15" customWidth="1"/>
    <col min="6410" max="6410" width="6.5546875" style="15" customWidth="1"/>
    <col min="6411" max="6411" width="6.6640625" style="15" customWidth="1"/>
    <col min="6412" max="6412" width="6.88671875" style="15" customWidth="1"/>
    <col min="6413" max="6413" width="7.33203125" style="15" customWidth="1"/>
    <col min="6414" max="6414" width="6.6640625" style="15" customWidth="1"/>
    <col min="6415" max="6415" width="8.33203125" style="15" customWidth="1"/>
    <col min="6416" max="6657" width="11.44140625" style="15"/>
    <col min="6658" max="6658" width="4" style="15" customWidth="1"/>
    <col min="6659" max="6659" width="24.88671875" style="15" customWidth="1"/>
    <col min="6660" max="6660" width="5.5546875" style="15" customWidth="1"/>
    <col min="6661" max="6662" width="6.5546875" style="15" customWidth="1"/>
    <col min="6663" max="6663" width="6.44140625" style="15" customWidth="1"/>
    <col min="6664" max="6665" width="6.6640625" style="15" customWidth="1"/>
    <col min="6666" max="6666" width="6.5546875" style="15" customWidth="1"/>
    <col min="6667" max="6667" width="6.6640625" style="15" customWidth="1"/>
    <col min="6668" max="6668" width="6.88671875" style="15" customWidth="1"/>
    <col min="6669" max="6669" width="7.33203125" style="15" customWidth="1"/>
    <col min="6670" max="6670" width="6.6640625" style="15" customWidth="1"/>
    <col min="6671" max="6671" width="8.33203125" style="15" customWidth="1"/>
    <col min="6672" max="6913" width="11.44140625" style="15"/>
    <col min="6914" max="6914" width="4" style="15" customWidth="1"/>
    <col min="6915" max="6915" width="24.88671875" style="15" customWidth="1"/>
    <col min="6916" max="6916" width="5.5546875" style="15" customWidth="1"/>
    <col min="6917" max="6918" width="6.5546875" style="15" customWidth="1"/>
    <col min="6919" max="6919" width="6.44140625" style="15" customWidth="1"/>
    <col min="6920" max="6921" width="6.6640625" style="15" customWidth="1"/>
    <col min="6922" max="6922" width="6.5546875" style="15" customWidth="1"/>
    <col min="6923" max="6923" width="6.6640625" style="15" customWidth="1"/>
    <col min="6924" max="6924" width="6.88671875" style="15" customWidth="1"/>
    <col min="6925" max="6925" width="7.33203125" style="15" customWidth="1"/>
    <col min="6926" max="6926" width="6.6640625" style="15" customWidth="1"/>
    <col min="6927" max="6927" width="8.33203125" style="15" customWidth="1"/>
    <col min="6928" max="7169" width="11.44140625" style="15"/>
    <col min="7170" max="7170" width="4" style="15" customWidth="1"/>
    <col min="7171" max="7171" width="24.88671875" style="15" customWidth="1"/>
    <col min="7172" max="7172" width="5.5546875" style="15" customWidth="1"/>
    <col min="7173" max="7174" width="6.5546875" style="15" customWidth="1"/>
    <col min="7175" max="7175" width="6.44140625" style="15" customWidth="1"/>
    <col min="7176" max="7177" width="6.6640625" style="15" customWidth="1"/>
    <col min="7178" max="7178" width="6.5546875" style="15" customWidth="1"/>
    <col min="7179" max="7179" width="6.6640625" style="15" customWidth="1"/>
    <col min="7180" max="7180" width="6.88671875" style="15" customWidth="1"/>
    <col min="7181" max="7181" width="7.33203125" style="15" customWidth="1"/>
    <col min="7182" max="7182" width="6.6640625" style="15" customWidth="1"/>
    <col min="7183" max="7183" width="8.33203125" style="15" customWidth="1"/>
    <col min="7184" max="7425" width="11.44140625" style="15"/>
    <col min="7426" max="7426" width="4" style="15" customWidth="1"/>
    <col min="7427" max="7427" width="24.88671875" style="15" customWidth="1"/>
    <col min="7428" max="7428" width="5.5546875" style="15" customWidth="1"/>
    <col min="7429" max="7430" width="6.5546875" style="15" customWidth="1"/>
    <col min="7431" max="7431" width="6.44140625" style="15" customWidth="1"/>
    <col min="7432" max="7433" width="6.6640625" style="15" customWidth="1"/>
    <col min="7434" max="7434" width="6.5546875" style="15" customWidth="1"/>
    <col min="7435" max="7435" width="6.6640625" style="15" customWidth="1"/>
    <col min="7436" max="7436" width="6.88671875" style="15" customWidth="1"/>
    <col min="7437" max="7437" width="7.33203125" style="15" customWidth="1"/>
    <col min="7438" max="7438" width="6.6640625" style="15" customWidth="1"/>
    <col min="7439" max="7439" width="8.33203125" style="15" customWidth="1"/>
    <col min="7440" max="7681" width="11.44140625" style="15"/>
    <col min="7682" max="7682" width="4" style="15" customWidth="1"/>
    <col min="7683" max="7683" width="24.88671875" style="15" customWidth="1"/>
    <col min="7684" max="7684" width="5.5546875" style="15" customWidth="1"/>
    <col min="7685" max="7686" width="6.5546875" style="15" customWidth="1"/>
    <col min="7687" max="7687" width="6.44140625" style="15" customWidth="1"/>
    <col min="7688" max="7689" width="6.6640625" style="15" customWidth="1"/>
    <col min="7690" max="7690" width="6.5546875" style="15" customWidth="1"/>
    <col min="7691" max="7691" width="6.6640625" style="15" customWidth="1"/>
    <col min="7692" max="7692" width="6.88671875" style="15" customWidth="1"/>
    <col min="7693" max="7693" width="7.33203125" style="15" customWidth="1"/>
    <col min="7694" max="7694" width="6.6640625" style="15" customWidth="1"/>
    <col min="7695" max="7695" width="8.33203125" style="15" customWidth="1"/>
    <col min="7696" max="7937" width="11.44140625" style="15"/>
    <col min="7938" max="7938" width="4" style="15" customWidth="1"/>
    <col min="7939" max="7939" width="24.88671875" style="15" customWidth="1"/>
    <col min="7940" max="7940" width="5.5546875" style="15" customWidth="1"/>
    <col min="7941" max="7942" width="6.5546875" style="15" customWidth="1"/>
    <col min="7943" max="7943" width="6.44140625" style="15" customWidth="1"/>
    <col min="7944" max="7945" width="6.6640625" style="15" customWidth="1"/>
    <col min="7946" max="7946" width="6.5546875" style="15" customWidth="1"/>
    <col min="7947" max="7947" width="6.6640625" style="15" customWidth="1"/>
    <col min="7948" max="7948" width="6.88671875" style="15" customWidth="1"/>
    <col min="7949" max="7949" width="7.33203125" style="15" customWidth="1"/>
    <col min="7950" max="7950" width="6.6640625" style="15" customWidth="1"/>
    <col min="7951" max="7951" width="8.33203125" style="15" customWidth="1"/>
    <col min="7952" max="8193" width="11.44140625" style="15"/>
    <col min="8194" max="8194" width="4" style="15" customWidth="1"/>
    <col min="8195" max="8195" width="24.88671875" style="15" customWidth="1"/>
    <col min="8196" max="8196" width="5.5546875" style="15" customWidth="1"/>
    <col min="8197" max="8198" width="6.5546875" style="15" customWidth="1"/>
    <col min="8199" max="8199" width="6.44140625" style="15" customWidth="1"/>
    <col min="8200" max="8201" width="6.6640625" style="15" customWidth="1"/>
    <col min="8202" max="8202" width="6.5546875" style="15" customWidth="1"/>
    <col min="8203" max="8203" width="6.6640625" style="15" customWidth="1"/>
    <col min="8204" max="8204" width="6.88671875" style="15" customWidth="1"/>
    <col min="8205" max="8205" width="7.33203125" style="15" customWidth="1"/>
    <col min="8206" max="8206" width="6.6640625" style="15" customWidth="1"/>
    <col min="8207" max="8207" width="8.33203125" style="15" customWidth="1"/>
    <col min="8208" max="8449" width="11.44140625" style="15"/>
    <col min="8450" max="8450" width="4" style="15" customWidth="1"/>
    <col min="8451" max="8451" width="24.88671875" style="15" customWidth="1"/>
    <col min="8452" max="8452" width="5.5546875" style="15" customWidth="1"/>
    <col min="8453" max="8454" width="6.5546875" style="15" customWidth="1"/>
    <col min="8455" max="8455" width="6.44140625" style="15" customWidth="1"/>
    <col min="8456" max="8457" width="6.6640625" style="15" customWidth="1"/>
    <col min="8458" max="8458" width="6.5546875" style="15" customWidth="1"/>
    <col min="8459" max="8459" width="6.6640625" style="15" customWidth="1"/>
    <col min="8460" max="8460" width="6.88671875" style="15" customWidth="1"/>
    <col min="8461" max="8461" width="7.33203125" style="15" customWidth="1"/>
    <col min="8462" max="8462" width="6.6640625" style="15" customWidth="1"/>
    <col min="8463" max="8463" width="8.33203125" style="15" customWidth="1"/>
    <col min="8464" max="8705" width="11.44140625" style="15"/>
    <col min="8706" max="8706" width="4" style="15" customWidth="1"/>
    <col min="8707" max="8707" width="24.88671875" style="15" customWidth="1"/>
    <col min="8708" max="8708" width="5.5546875" style="15" customWidth="1"/>
    <col min="8709" max="8710" width="6.5546875" style="15" customWidth="1"/>
    <col min="8711" max="8711" width="6.44140625" style="15" customWidth="1"/>
    <col min="8712" max="8713" width="6.6640625" style="15" customWidth="1"/>
    <col min="8714" max="8714" width="6.5546875" style="15" customWidth="1"/>
    <col min="8715" max="8715" width="6.6640625" style="15" customWidth="1"/>
    <col min="8716" max="8716" width="6.88671875" style="15" customWidth="1"/>
    <col min="8717" max="8717" width="7.33203125" style="15" customWidth="1"/>
    <col min="8718" max="8718" width="6.6640625" style="15" customWidth="1"/>
    <col min="8719" max="8719" width="8.33203125" style="15" customWidth="1"/>
    <col min="8720" max="8961" width="11.44140625" style="15"/>
    <col min="8962" max="8962" width="4" style="15" customWidth="1"/>
    <col min="8963" max="8963" width="24.88671875" style="15" customWidth="1"/>
    <col min="8964" max="8964" width="5.5546875" style="15" customWidth="1"/>
    <col min="8965" max="8966" width="6.5546875" style="15" customWidth="1"/>
    <col min="8967" max="8967" width="6.44140625" style="15" customWidth="1"/>
    <col min="8968" max="8969" width="6.6640625" style="15" customWidth="1"/>
    <col min="8970" max="8970" width="6.5546875" style="15" customWidth="1"/>
    <col min="8971" max="8971" width="6.6640625" style="15" customWidth="1"/>
    <col min="8972" max="8972" width="6.88671875" style="15" customWidth="1"/>
    <col min="8973" max="8973" width="7.33203125" style="15" customWidth="1"/>
    <col min="8974" max="8974" width="6.6640625" style="15" customWidth="1"/>
    <col min="8975" max="8975" width="8.33203125" style="15" customWidth="1"/>
    <col min="8976" max="9217" width="11.44140625" style="15"/>
    <col min="9218" max="9218" width="4" style="15" customWidth="1"/>
    <col min="9219" max="9219" width="24.88671875" style="15" customWidth="1"/>
    <col min="9220" max="9220" width="5.5546875" style="15" customWidth="1"/>
    <col min="9221" max="9222" width="6.5546875" style="15" customWidth="1"/>
    <col min="9223" max="9223" width="6.44140625" style="15" customWidth="1"/>
    <col min="9224" max="9225" width="6.6640625" style="15" customWidth="1"/>
    <col min="9226" max="9226" width="6.5546875" style="15" customWidth="1"/>
    <col min="9227" max="9227" width="6.6640625" style="15" customWidth="1"/>
    <col min="9228" max="9228" width="6.88671875" style="15" customWidth="1"/>
    <col min="9229" max="9229" width="7.33203125" style="15" customWidth="1"/>
    <col min="9230" max="9230" width="6.6640625" style="15" customWidth="1"/>
    <col min="9231" max="9231" width="8.33203125" style="15" customWidth="1"/>
    <col min="9232" max="9473" width="11.44140625" style="15"/>
    <col min="9474" max="9474" width="4" style="15" customWidth="1"/>
    <col min="9475" max="9475" width="24.88671875" style="15" customWidth="1"/>
    <col min="9476" max="9476" width="5.5546875" style="15" customWidth="1"/>
    <col min="9477" max="9478" width="6.5546875" style="15" customWidth="1"/>
    <col min="9479" max="9479" width="6.44140625" style="15" customWidth="1"/>
    <col min="9480" max="9481" width="6.6640625" style="15" customWidth="1"/>
    <col min="9482" max="9482" width="6.5546875" style="15" customWidth="1"/>
    <col min="9483" max="9483" width="6.6640625" style="15" customWidth="1"/>
    <col min="9484" max="9484" width="6.88671875" style="15" customWidth="1"/>
    <col min="9485" max="9485" width="7.33203125" style="15" customWidth="1"/>
    <col min="9486" max="9486" width="6.6640625" style="15" customWidth="1"/>
    <col min="9487" max="9487" width="8.33203125" style="15" customWidth="1"/>
    <col min="9488" max="9729" width="11.44140625" style="15"/>
    <col min="9730" max="9730" width="4" style="15" customWidth="1"/>
    <col min="9731" max="9731" width="24.88671875" style="15" customWidth="1"/>
    <col min="9732" max="9732" width="5.5546875" style="15" customWidth="1"/>
    <col min="9733" max="9734" width="6.5546875" style="15" customWidth="1"/>
    <col min="9735" max="9735" width="6.44140625" style="15" customWidth="1"/>
    <col min="9736" max="9737" width="6.6640625" style="15" customWidth="1"/>
    <col min="9738" max="9738" width="6.5546875" style="15" customWidth="1"/>
    <col min="9739" max="9739" width="6.6640625" style="15" customWidth="1"/>
    <col min="9740" max="9740" width="6.88671875" style="15" customWidth="1"/>
    <col min="9741" max="9741" width="7.33203125" style="15" customWidth="1"/>
    <col min="9742" max="9742" width="6.6640625" style="15" customWidth="1"/>
    <col min="9743" max="9743" width="8.33203125" style="15" customWidth="1"/>
    <col min="9744" max="9985" width="11.44140625" style="15"/>
    <col min="9986" max="9986" width="4" style="15" customWidth="1"/>
    <col min="9987" max="9987" width="24.88671875" style="15" customWidth="1"/>
    <col min="9988" max="9988" width="5.5546875" style="15" customWidth="1"/>
    <col min="9989" max="9990" width="6.5546875" style="15" customWidth="1"/>
    <col min="9991" max="9991" width="6.44140625" style="15" customWidth="1"/>
    <col min="9992" max="9993" width="6.6640625" style="15" customWidth="1"/>
    <col min="9994" max="9994" width="6.5546875" style="15" customWidth="1"/>
    <col min="9995" max="9995" width="6.6640625" style="15" customWidth="1"/>
    <col min="9996" max="9996" width="6.88671875" style="15" customWidth="1"/>
    <col min="9997" max="9997" width="7.33203125" style="15" customWidth="1"/>
    <col min="9998" max="9998" width="6.6640625" style="15" customWidth="1"/>
    <col min="9999" max="9999" width="8.33203125" style="15" customWidth="1"/>
    <col min="10000" max="10241" width="11.44140625" style="15"/>
    <col min="10242" max="10242" width="4" style="15" customWidth="1"/>
    <col min="10243" max="10243" width="24.88671875" style="15" customWidth="1"/>
    <col min="10244" max="10244" width="5.5546875" style="15" customWidth="1"/>
    <col min="10245" max="10246" width="6.5546875" style="15" customWidth="1"/>
    <col min="10247" max="10247" width="6.44140625" style="15" customWidth="1"/>
    <col min="10248" max="10249" width="6.6640625" style="15" customWidth="1"/>
    <col min="10250" max="10250" width="6.5546875" style="15" customWidth="1"/>
    <col min="10251" max="10251" width="6.6640625" style="15" customWidth="1"/>
    <col min="10252" max="10252" width="6.88671875" style="15" customWidth="1"/>
    <col min="10253" max="10253" width="7.33203125" style="15" customWidth="1"/>
    <col min="10254" max="10254" width="6.6640625" style="15" customWidth="1"/>
    <col min="10255" max="10255" width="8.33203125" style="15" customWidth="1"/>
    <col min="10256" max="10497" width="11.44140625" style="15"/>
    <col min="10498" max="10498" width="4" style="15" customWidth="1"/>
    <col min="10499" max="10499" width="24.88671875" style="15" customWidth="1"/>
    <col min="10500" max="10500" width="5.5546875" style="15" customWidth="1"/>
    <col min="10501" max="10502" width="6.5546875" style="15" customWidth="1"/>
    <col min="10503" max="10503" width="6.44140625" style="15" customWidth="1"/>
    <col min="10504" max="10505" width="6.6640625" style="15" customWidth="1"/>
    <col min="10506" max="10506" width="6.5546875" style="15" customWidth="1"/>
    <col min="10507" max="10507" width="6.6640625" style="15" customWidth="1"/>
    <col min="10508" max="10508" width="6.88671875" style="15" customWidth="1"/>
    <col min="10509" max="10509" width="7.33203125" style="15" customWidth="1"/>
    <col min="10510" max="10510" width="6.6640625" style="15" customWidth="1"/>
    <col min="10511" max="10511" width="8.33203125" style="15" customWidth="1"/>
    <col min="10512" max="10753" width="11.44140625" style="15"/>
    <col min="10754" max="10754" width="4" style="15" customWidth="1"/>
    <col min="10755" max="10755" width="24.88671875" style="15" customWidth="1"/>
    <col min="10756" max="10756" width="5.5546875" style="15" customWidth="1"/>
    <col min="10757" max="10758" width="6.5546875" style="15" customWidth="1"/>
    <col min="10759" max="10759" width="6.44140625" style="15" customWidth="1"/>
    <col min="10760" max="10761" width="6.6640625" style="15" customWidth="1"/>
    <col min="10762" max="10762" width="6.5546875" style="15" customWidth="1"/>
    <col min="10763" max="10763" width="6.6640625" style="15" customWidth="1"/>
    <col min="10764" max="10764" width="6.88671875" style="15" customWidth="1"/>
    <col min="10765" max="10765" width="7.33203125" style="15" customWidth="1"/>
    <col min="10766" max="10766" width="6.6640625" style="15" customWidth="1"/>
    <col min="10767" max="10767" width="8.33203125" style="15" customWidth="1"/>
    <col min="10768" max="11009" width="11.44140625" style="15"/>
    <col min="11010" max="11010" width="4" style="15" customWidth="1"/>
    <col min="11011" max="11011" width="24.88671875" style="15" customWidth="1"/>
    <col min="11012" max="11012" width="5.5546875" style="15" customWidth="1"/>
    <col min="11013" max="11014" width="6.5546875" style="15" customWidth="1"/>
    <col min="11015" max="11015" width="6.44140625" style="15" customWidth="1"/>
    <col min="11016" max="11017" width="6.6640625" style="15" customWidth="1"/>
    <col min="11018" max="11018" width="6.5546875" style="15" customWidth="1"/>
    <col min="11019" max="11019" width="6.6640625" style="15" customWidth="1"/>
    <col min="11020" max="11020" width="6.88671875" style="15" customWidth="1"/>
    <col min="11021" max="11021" width="7.33203125" style="15" customWidth="1"/>
    <col min="11022" max="11022" width="6.6640625" style="15" customWidth="1"/>
    <col min="11023" max="11023" width="8.33203125" style="15" customWidth="1"/>
    <col min="11024" max="11265" width="11.44140625" style="15"/>
    <col min="11266" max="11266" width="4" style="15" customWidth="1"/>
    <col min="11267" max="11267" width="24.88671875" style="15" customWidth="1"/>
    <col min="11268" max="11268" width="5.5546875" style="15" customWidth="1"/>
    <col min="11269" max="11270" width="6.5546875" style="15" customWidth="1"/>
    <col min="11271" max="11271" width="6.44140625" style="15" customWidth="1"/>
    <col min="11272" max="11273" width="6.6640625" style="15" customWidth="1"/>
    <col min="11274" max="11274" width="6.5546875" style="15" customWidth="1"/>
    <col min="11275" max="11275" width="6.6640625" style="15" customWidth="1"/>
    <col min="11276" max="11276" width="6.88671875" style="15" customWidth="1"/>
    <col min="11277" max="11277" width="7.33203125" style="15" customWidth="1"/>
    <col min="11278" max="11278" width="6.6640625" style="15" customWidth="1"/>
    <col min="11279" max="11279" width="8.33203125" style="15" customWidth="1"/>
    <col min="11280" max="11521" width="11.44140625" style="15"/>
    <col min="11522" max="11522" width="4" style="15" customWidth="1"/>
    <col min="11523" max="11523" width="24.88671875" style="15" customWidth="1"/>
    <col min="11524" max="11524" width="5.5546875" style="15" customWidth="1"/>
    <col min="11525" max="11526" width="6.5546875" style="15" customWidth="1"/>
    <col min="11527" max="11527" width="6.44140625" style="15" customWidth="1"/>
    <col min="11528" max="11529" width="6.6640625" style="15" customWidth="1"/>
    <col min="11530" max="11530" width="6.5546875" style="15" customWidth="1"/>
    <col min="11531" max="11531" width="6.6640625" style="15" customWidth="1"/>
    <col min="11532" max="11532" width="6.88671875" style="15" customWidth="1"/>
    <col min="11533" max="11533" width="7.33203125" style="15" customWidth="1"/>
    <col min="11534" max="11534" width="6.6640625" style="15" customWidth="1"/>
    <col min="11535" max="11535" width="8.33203125" style="15" customWidth="1"/>
    <col min="11536" max="11777" width="11.44140625" style="15"/>
    <col min="11778" max="11778" width="4" style="15" customWidth="1"/>
    <col min="11779" max="11779" width="24.88671875" style="15" customWidth="1"/>
    <col min="11780" max="11780" width="5.5546875" style="15" customWidth="1"/>
    <col min="11781" max="11782" width="6.5546875" style="15" customWidth="1"/>
    <col min="11783" max="11783" width="6.44140625" style="15" customWidth="1"/>
    <col min="11784" max="11785" width="6.6640625" style="15" customWidth="1"/>
    <col min="11786" max="11786" width="6.5546875" style="15" customWidth="1"/>
    <col min="11787" max="11787" width="6.6640625" style="15" customWidth="1"/>
    <col min="11788" max="11788" width="6.88671875" style="15" customWidth="1"/>
    <col min="11789" max="11789" width="7.33203125" style="15" customWidth="1"/>
    <col min="11790" max="11790" width="6.6640625" style="15" customWidth="1"/>
    <col min="11791" max="11791" width="8.33203125" style="15" customWidth="1"/>
    <col min="11792" max="12033" width="11.44140625" style="15"/>
    <col min="12034" max="12034" width="4" style="15" customWidth="1"/>
    <col min="12035" max="12035" width="24.88671875" style="15" customWidth="1"/>
    <col min="12036" max="12036" width="5.5546875" style="15" customWidth="1"/>
    <col min="12037" max="12038" width="6.5546875" style="15" customWidth="1"/>
    <col min="12039" max="12039" width="6.44140625" style="15" customWidth="1"/>
    <col min="12040" max="12041" width="6.6640625" style="15" customWidth="1"/>
    <col min="12042" max="12042" width="6.5546875" style="15" customWidth="1"/>
    <col min="12043" max="12043" width="6.6640625" style="15" customWidth="1"/>
    <col min="12044" max="12044" width="6.88671875" style="15" customWidth="1"/>
    <col min="12045" max="12045" width="7.33203125" style="15" customWidth="1"/>
    <col min="12046" max="12046" width="6.6640625" style="15" customWidth="1"/>
    <col min="12047" max="12047" width="8.33203125" style="15" customWidth="1"/>
    <col min="12048" max="12289" width="11.44140625" style="15"/>
    <col min="12290" max="12290" width="4" style="15" customWidth="1"/>
    <col min="12291" max="12291" width="24.88671875" style="15" customWidth="1"/>
    <col min="12292" max="12292" width="5.5546875" style="15" customWidth="1"/>
    <col min="12293" max="12294" width="6.5546875" style="15" customWidth="1"/>
    <col min="12295" max="12295" width="6.44140625" style="15" customWidth="1"/>
    <col min="12296" max="12297" width="6.6640625" style="15" customWidth="1"/>
    <col min="12298" max="12298" width="6.5546875" style="15" customWidth="1"/>
    <col min="12299" max="12299" width="6.6640625" style="15" customWidth="1"/>
    <col min="12300" max="12300" width="6.88671875" style="15" customWidth="1"/>
    <col min="12301" max="12301" width="7.33203125" style="15" customWidth="1"/>
    <col min="12302" max="12302" width="6.6640625" style="15" customWidth="1"/>
    <col min="12303" max="12303" width="8.33203125" style="15" customWidth="1"/>
    <col min="12304" max="12545" width="11.44140625" style="15"/>
    <col min="12546" max="12546" width="4" style="15" customWidth="1"/>
    <col min="12547" max="12547" width="24.88671875" style="15" customWidth="1"/>
    <col min="12548" max="12548" width="5.5546875" style="15" customWidth="1"/>
    <col min="12549" max="12550" width="6.5546875" style="15" customWidth="1"/>
    <col min="12551" max="12551" width="6.44140625" style="15" customWidth="1"/>
    <col min="12552" max="12553" width="6.6640625" style="15" customWidth="1"/>
    <col min="12554" max="12554" width="6.5546875" style="15" customWidth="1"/>
    <col min="12555" max="12555" width="6.6640625" style="15" customWidth="1"/>
    <col min="12556" max="12556" width="6.88671875" style="15" customWidth="1"/>
    <col min="12557" max="12557" width="7.33203125" style="15" customWidth="1"/>
    <col min="12558" max="12558" width="6.6640625" style="15" customWidth="1"/>
    <col min="12559" max="12559" width="8.33203125" style="15" customWidth="1"/>
    <col min="12560" max="12801" width="11.44140625" style="15"/>
    <col min="12802" max="12802" width="4" style="15" customWidth="1"/>
    <col min="12803" max="12803" width="24.88671875" style="15" customWidth="1"/>
    <col min="12804" max="12804" width="5.5546875" style="15" customWidth="1"/>
    <col min="12805" max="12806" width="6.5546875" style="15" customWidth="1"/>
    <col min="12807" max="12807" width="6.44140625" style="15" customWidth="1"/>
    <col min="12808" max="12809" width="6.6640625" style="15" customWidth="1"/>
    <col min="12810" max="12810" width="6.5546875" style="15" customWidth="1"/>
    <col min="12811" max="12811" width="6.6640625" style="15" customWidth="1"/>
    <col min="12812" max="12812" width="6.88671875" style="15" customWidth="1"/>
    <col min="12813" max="12813" width="7.33203125" style="15" customWidth="1"/>
    <col min="12814" max="12814" width="6.6640625" style="15" customWidth="1"/>
    <col min="12815" max="12815" width="8.33203125" style="15" customWidth="1"/>
    <col min="12816" max="13057" width="11.44140625" style="15"/>
    <col min="13058" max="13058" width="4" style="15" customWidth="1"/>
    <col min="13059" max="13059" width="24.88671875" style="15" customWidth="1"/>
    <col min="13060" max="13060" width="5.5546875" style="15" customWidth="1"/>
    <col min="13061" max="13062" width="6.5546875" style="15" customWidth="1"/>
    <col min="13063" max="13063" width="6.44140625" style="15" customWidth="1"/>
    <col min="13064" max="13065" width="6.6640625" style="15" customWidth="1"/>
    <col min="13066" max="13066" width="6.5546875" style="15" customWidth="1"/>
    <col min="13067" max="13067" width="6.6640625" style="15" customWidth="1"/>
    <col min="13068" max="13068" width="6.88671875" style="15" customWidth="1"/>
    <col min="13069" max="13069" width="7.33203125" style="15" customWidth="1"/>
    <col min="13070" max="13070" width="6.6640625" style="15" customWidth="1"/>
    <col min="13071" max="13071" width="8.33203125" style="15" customWidth="1"/>
    <col min="13072" max="13313" width="11.44140625" style="15"/>
    <col min="13314" max="13314" width="4" style="15" customWidth="1"/>
    <col min="13315" max="13315" width="24.88671875" style="15" customWidth="1"/>
    <col min="13316" max="13316" width="5.5546875" style="15" customWidth="1"/>
    <col min="13317" max="13318" width="6.5546875" style="15" customWidth="1"/>
    <col min="13319" max="13319" width="6.44140625" style="15" customWidth="1"/>
    <col min="13320" max="13321" width="6.6640625" style="15" customWidth="1"/>
    <col min="13322" max="13322" width="6.5546875" style="15" customWidth="1"/>
    <col min="13323" max="13323" width="6.6640625" style="15" customWidth="1"/>
    <col min="13324" max="13324" width="6.88671875" style="15" customWidth="1"/>
    <col min="13325" max="13325" width="7.33203125" style="15" customWidth="1"/>
    <col min="13326" max="13326" width="6.6640625" style="15" customWidth="1"/>
    <col min="13327" max="13327" width="8.33203125" style="15" customWidth="1"/>
    <col min="13328" max="13569" width="11.44140625" style="15"/>
    <col min="13570" max="13570" width="4" style="15" customWidth="1"/>
    <col min="13571" max="13571" width="24.88671875" style="15" customWidth="1"/>
    <col min="13572" max="13572" width="5.5546875" style="15" customWidth="1"/>
    <col min="13573" max="13574" width="6.5546875" style="15" customWidth="1"/>
    <col min="13575" max="13575" width="6.44140625" style="15" customWidth="1"/>
    <col min="13576" max="13577" width="6.6640625" style="15" customWidth="1"/>
    <col min="13578" max="13578" width="6.5546875" style="15" customWidth="1"/>
    <col min="13579" max="13579" width="6.6640625" style="15" customWidth="1"/>
    <col min="13580" max="13580" width="6.88671875" style="15" customWidth="1"/>
    <col min="13581" max="13581" width="7.33203125" style="15" customWidth="1"/>
    <col min="13582" max="13582" width="6.6640625" style="15" customWidth="1"/>
    <col min="13583" max="13583" width="8.33203125" style="15" customWidth="1"/>
    <col min="13584" max="13825" width="11.44140625" style="15"/>
    <col min="13826" max="13826" width="4" style="15" customWidth="1"/>
    <col min="13827" max="13827" width="24.88671875" style="15" customWidth="1"/>
    <col min="13828" max="13828" width="5.5546875" style="15" customWidth="1"/>
    <col min="13829" max="13830" width="6.5546875" style="15" customWidth="1"/>
    <col min="13831" max="13831" width="6.44140625" style="15" customWidth="1"/>
    <col min="13832" max="13833" width="6.6640625" style="15" customWidth="1"/>
    <col min="13834" max="13834" width="6.5546875" style="15" customWidth="1"/>
    <col min="13835" max="13835" width="6.6640625" style="15" customWidth="1"/>
    <col min="13836" max="13836" width="6.88671875" style="15" customWidth="1"/>
    <col min="13837" max="13837" width="7.33203125" style="15" customWidth="1"/>
    <col min="13838" max="13838" width="6.6640625" style="15" customWidth="1"/>
    <col min="13839" max="13839" width="8.33203125" style="15" customWidth="1"/>
    <col min="13840" max="14081" width="11.44140625" style="15"/>
    <col min="14082" max="14082" width="4" style="15" customWidth="1"/>
    <col min="14083" max="14083" width="24.88671875" style="15" customWidth="1"/>
    <col min="14084" max="14084" width="5.5546875" style="15" customWidth="1"/>
    <col min="14085" max="14086" width="6.5546875" style="15" customWidth="1"/>
    <col min="14087" max="14087" width="6.44140625" style="15" customWidth="1"/>
    <col min="14088" max="14089" width="6.6640625" style="15" customWidth="1"/>
    <col min="14090" max="14090" width="6.5546875" style="15" customWidth="1"/>
    <col min="14091" max="14091" width="6.6640625" style="15" customWidth="1"/>
    <col min="14092" max="14092" width="6.88671875" style="15" customWidth="1"/>
    <col min="14093" max="14093" width="7.33203125" style="15" customWidth="1"/>
    <col min="14094" max="14094" width="6.6640625" style="15" customWidth="1"/>
    <col min="14095" max="14095" width="8.33203125" style="15" customWidth="1"/>
    <col min="14096" max="14337" width="11.44140625" style="15"/>
    <col min="14338" max="14338" width="4" style="15" customWidth="1"/>
    <col min="14339" max="14339" width="24.88671875" style="15" customWidth="1"/>
    <col min="14340" max="14340" width="5.5546875" style="15" customWidth="1"/>
    <col min="14341" max="14342" width="6.5546875" style="15" customWidth="1"/>
    <col min="14343" max="14343" width="6.44140625" style="15" customWidth="1"/>
    <col min="14344" max="14345" width="6.6640625" style="15" customWidth="1"/>
    <col min="14346" max="14346" width="6.5546875" style="15" customWidth="1"/>
    <col min="14347" max="14347" width="6.6640625" style="15" customWidth="1"/>
    <col min="14348" max="14348" width="6.88671875" style="15" customWidth="1"/>
    <col min="14349" max="14349" width="7.33203125" style="15" customWidth="1"/>
    <col min="14350" max="14350" width="6.6640625" style="15" customWidth="1"/>
    <col min="14351" max="14351" width="8.33203125" style="15" customWidth="1"/>
    <col min="14352" max="14593" width="11.44140625" style="15"/>
    <col min="14594" max="14594" width="4" style="15" customWidth="1"/>
    <col min="14595" max="14595" width="24.88671875" style="15" customWidth="1"/>
    <col min="14596" max="14596" width="5.5546875" style="15" customWidth="1"/>
    <col min="14597" max="14598" width="6.5546875" style="15" customWidth="1"/>
    <col min="14599" max="14599" width="6.44140625" style="15" customWidth="1"/>
    <col min="14600" max="14601" width="6.6640625" style="15" customWidth="1"/>
    <col min="14602" max="14602" width="6.5546875" style="15" customWidth="1"/>
    <col min="14603" max="14603" width="6.6640625" style="15" customWidth="1"/>
    <col min="14604" max="14604" width="6.88671875" style="15" customWidth="1"/>
    <col min="14605" max="14605" width="7.33203125" style="15" customWidth="1"/>
    <col min="14606" max="14606" width="6.6640625" style="15" customWidth="1"/>
    <col min="14607" max="14607" width="8.33203125" style="15" customWidth="1"/>
    <col min="14608" max="14849" width="11.44140625" style="15"/>
    <col min="14850" max="14850" width="4" style="15" customWidth="1"/>
    <col min="14851" max="14851" width="24.88671875" style="15" customWidth="1"/>
    <col min="14852" max="14852" width="5.5546875" style="15" customWidth="1"/>
    <col min="14853" max="14854" width="6.5546875" style="15" customWidth="1"/>
    <col min="14855" max="14855" width="6.44140625" style="15" customWidth="1"/>
    <col min="14856" max="14857" width="6.6640625" style="15" customWidth="1"/>
    <col min="14858" max="14858" width="6.5546875" style="15" customWidth="1"/>
    <col min="14859" max="14859" width="6.6640625" style="15" customWidth="1"/>
    <col min="14860" max="14860" width="6.88671875" style="15" customWidth="1"/>
    <col min="14861" max="14861" width="7.33203125" style="15" customWidth="1"/>
    <col min="14862" max="14862" width="6.6640625" style="15" customWidth="1"/>
    <col min="14863" max="14863" width="8.33203125" style="15" customWidth="1"/>
    <col min="14864" max="15105" width="11.44140625" style="15"/>
    <col min="15106" max="15106" width="4" style="15" customWidth="1"/>
    <col min="15107" max="15107" width="24.88671875" style="15" customWidth="1"/>
    <col min="15108" max="15108" width="5.5546875" style="15" customWidth="1"/>
    <col min="15109" max="15110" width="6.5546875" style="15" customWidth="1"/>
    <col min="15111" max="15111" width="6.44140625" style="15" customWidth="1"/>
    <col min="15112" max="15113" width="6.6640625" style="15" customWidth="1"/>
    <col min="15114" max="15114" width="6.5546875" style="15" customWidth="1"/>
    <col min="15115" max="15115" width="6.6640625" style="15" customWidth="1"/>
    <col min="15116" max="15116" width="6.88671875" style="15" customWidth="1"/>
    <col min="15117" max="15117" width="7.33203125" style="15" customWidth="1"/>
    <col min="15118" max="15118" width="6.6640625" style="15" customWidth="1"/>
    <col min="15119" max="15119" width="8.33203125" style="15" customWidth="1"/>
    <col min="15120" max="15361" width="11.44140625" style="15"/>
    <col min="15362" max="15362" width="4" style="15" customWidth="1"/>
    <col min="15363" max="15363" width="24.88671875" style="15" customWidth="1"/>
    <col min="15364" max="15364" width="5.5546875" style="15" customWidth="1"/>
    <col min="15365" max="15366" width="6.5546875" style="15" customWidth="1"/>
    <col min="15367" max="15367" width="6.44140625" style="15" customWidth="1"/>
    <col min="15368" max="15369" width="6.6640625" style="15" customWidth="1"/>
    <col min="15370" max="15370" width="6.5546875" style="15" customWidth="1"/>
    <col min="15371" max="15371" width="6.6640625" style="15" customWidth="1"/>
    <col min="15372" max="15372" width="6.88671875" style="15" customWidth="1"/>
    <col min="15373" max="15373" width="7.33203125" style="15" customWidth="1"/>
    <col min="15374" max="15374" width="6.6640625" style="15" customWidth="1"/>
    <col min="15375" max="15375" width="8.33203125" style="15" customWidth="1"/>
    <col min="15376" max="15617" width="11.44140625" style="15"/>
    <col min="15618" max="15618" width="4" style="15" customWidth="1"/>
    <col min="15619" max="15619" width="24.88671875" style="15" customWidth="1"/>
    <col min="15620" max="15620" width="5.5546875" style="15" customWidth="1"/>
    <col min="15621" max="15622" width="6.5546875" style="15" customWidth="1"/>
    <col min="15623" max="15623" width="6.44140625" style="15" customWidth="1"/>
    <col min="15624" max="15625" width="6.6640625" style="15" customWidth="1"/>
    <col min="15626" max="15626" width="6.5546875" style="15" customWidth="1"/>
    <col min="15627" max="15627" width="6.6640625" style="15" customWidth="1"/>
    <col min="15628" max="15628" width="6.88671875" style="15" customWidth="1"/>
    <col min="15629" max="15629" width="7.33203125" style="15" customWidth="1"/>
    <col min="15630" max="15630" width="6.6640625" style="15" customWidth="1"/>
    <col min="15631" max="15631" width="8.33203125" style="15" customWidth="1"/>
    <col min="15632" max="15873" width="11.44140625" style="15"/>
    <col min="15874" max="15874" width="4" style="15" customWidth="1"/>
    <col min="15875" max="15875" width="24.88671875" style="15" customWidth="1"/>
    <col min="15876" max="15876" width="5.5546875" style="15" customWidth="1"/>
    <col min="15877" max="15878" width="6.5546875" style="15" customWidth="1"/>
    <col min="15879" max="15879" width="6.44140625" style="15" customWidth="1"/>
    <col min="15880" max="15881" width="6.6640625" style="15" customWidth="1"/>
    <col min="15882" max="15882" width="6.5546875" style="15" customWidth="1"/>
    <col min="15883" max="15883" width="6.6640625" style="15" customWidth="1"/>
    <col min="15884" max="15884" width="6.88671875" style="15" customWidth="1"/>
    <col min="15885" max="15885" width="7.33203125" style="15" customWidth="1"/>
    <col min="15886" max="15886" width="6.6640625" style="15" customWidth="1"/>
    <col min="15887" max="15887" width="8.33203125" style="15" customWidth="1"/>
    <col min="15888" max="16129" width="11.44140625" style="15"/>
    <col min="16130" max="16130" width="4" style="15" customWidth="1"/>
    <col min="16131" max="16131" width="24.88671875" style="15" customWidth="1"/>
    <col min="16132" max="16132" width="5.5546875" style="15" customWidth="1"/>
    <col min="16133" max="16134" width="6.5546875" style="15" customWidth="1"/>
    <col min="16135" max="16135" width="6.44140625" style="15" customWidth="1"/>
    <col min="16136" max="16137" width="6.6640625" style="15" customWidth="1"/>
    <col min="16138" max="16138" width="6.5546875" style="15" customWidth="1"/>
    <col min="16139" max="16139" width="6.6640625" style="15" customWidth="1"/>
    <col min="16140" max="16140" width="6.88671875" style="15" customWidth="1"/>
    <col min="16141" max="16141" width="7.33203125" style="15" customWidth="1"/>
    <col min="16142" max="16142" width="6.6640625" style="15" customWidth="1"/>
    <col min="16143" max="16143" width="8.33203125" style="15" customWidth="1"/>
    <col min="16144" max="16384" width="11.44140625" style="15"/>
  </cols>
  <sheetData>
    <row r="1" spans="1:20" x14ac:dyDescent="0.25">
      <c r="A1" s="16"/>
      <c r="B1" s="16"/>
      <c r="C1" s="16"/>
      <c r="D1" s="16"/>
      <c r="E1" s="16"/>
      <c r="F1" s="16"/>
      <c r="G1" s="16"/>
      <c r="H1" s="16"/>
      <c r="I1" s="16"/>
      <c r="J1" s="16"/>
      <c r="K1" s="16"/>
      <c r="L1" s="16"/>
      <c r="M1" s="16"/>
      <c r="N1" s="16"/>
      <c r="O1" s="16"/>
      <c r="P1" s="16"/>
      <c r="Q1" s="16"/>
      <c r="R1" s="16"/>
      <c r="S1" s="16"/>
      <c r="T1" s="16"/>
    </row>
    <row r="2" spans="1:20" ht="21" x14ac:dyDescent="0.25">
      <c r="A2" s="16"/>
      <c r="B2" s="81" t="s">
        <v>101</v>
      </c>
      <c r="C2" s="82"/>
      <c r="D2" s="79" t="s">
        <v>100</v>
      </c>
      <c r="E2" s="80"/>
      <c r="F2" s="80"/>
      <c r="G2" s="80"/>
      <c r="H2" s="80"/>
      <c r="I2" s="80"/>
      <c r="J2" s="80"/>
      <c r="K2" s="80"/>
      <c r="L2" s="80"/>
      <c r="M2" s="80"/>
      <c r="N2" s="80"/>
      <c r="O2" s="21"/>
      <c r="P2" s="16"/>
      <c r="Q2" s="16"/>
      <c r="R2" s="16"/>
      <c r="S2" s="16"/>
      <c r="T2" s="16"/>
    </row>
    <row r="3" spans="1:20" ht="13.2" customHeight="1" x14ac:dyDescent="0.25">
      <c r="A3" s="16"/>
      <c r="B3" s="83"/>
      <c r="C3" s="84"/>
      <c r="D3" s="20">
        <v>0.1</v>
      </c>
      <c r="E3" s="20">
        <v>6.1</v>
      </c>
      <c r="F3" s="20">
        <v>29.1</v>
      </c>
      <c r="G3" s="20">
        <v>39.1</v>
      </c>
      <c r="H3" s="20">
        <v>49.1</v>
      </c>
      <c r="I3" s="20">
        <v>59.1</v>
      </c>
      <c r="J3" s="20">
        <v>69.099999999999994</v>
      </c>
      <c r="K3" s="20">
        <v>79.099999999999994</v>
      </c>
      <c r="L3" s="20">
        <v>89.1</v>
      </c>
      <c r="M3" s="20">
        <v>100.1</v>
      </c>
      <c r="N3" s="20">
        <v>150.1</v>
      </c>
      <c r="O3" s="20">
        <v>200.1</v>
      </c>
      <c r="P3" s="20">
        <v>300.10000000000002</v>
      </c>
      <c r="Q3" s="20">
        <v>400.1</v>
      </c>
      <c r="R3" s="20">
        <v>500.1</v>
      </c>
      <c r="S3" s="20">
        <v>700.1</v>
      </c>
      <c r="T3" s="20">
        <v>1000.1</v>
      </c>
    </row>
    <row r="4" spans="1:20" ht="12.75" customHeight="1" x14ac:dyDescent="0.25">
      <c r="A4" s="16"/>
      <c r="B4" s="85"/>
      <c r="C4" s="86"/>
      <c r="D4" s="20">
        <v>6</v>
      </c>
      <c r="E4" s="20">
        <v>29</v>
      </c>
      <c r="F4" s="20">
        <v>39</v>
      </c>
      <c r="G4" s="20">
        <v>49</v>
      </c>
      <c r="H4" s="20">
        <v>59</v>
      </c>
      <c r="I4" s="20">
        <v>69</v>
      </c>
      <c r="J4" s="20">
        <v>79</v>
      </c>
      <c r="K4" s="20">
        <v>89</v>
      </c>
      <c r="L4" s="20">
        <v>100</v>
      </c>
      <c r="M4" s="20">
        <v>150</v>
      </c>
      <c r="N4" s="20">
        <v>200</v>
      </c>
      <c r="O4" s="20">
        <v>300</v>
      </c>
      <c r="P4" s="20">
        <v>400</v>
      </c>
      <c r="Q4" s="20">
        <v>500</v>
      </c>
      <c r="R4" s="20">
        <v>700</v>
      </c>
      <c r="S4" s="20">
        <v>1000</v>
      </c>
      <c r="T4" s="20">
        <v>1500</v>
      </c>
    </row>
    <row r="5" spans="1:20" x14ac:dyDescent="0.25">
      <c r="A5" s="16"/>
      <c r="B5" s="19">
        <v>1</v>
      </c>
      <c r="C5" s="17" t="s">
        <v>99</v>
      </c>
      <c r="D5" s="25">
        <v>22</v>
      </c>
      <c r="E5" s="23">
        <v>18.100000000000001</v>
      </c>
      <c r="F5" s="23">
        <v>20.34</v>
      </c>
      <c r="G5" s="23">
        <v>21.15</v>
      </c>
      <c r="H5" s="23">
        <v>21.96</v>
      </c>
      <c r="I5" s="23">
        <v>23.3</v>
      </c>
      <c r="J5" s="23">
        <v>24.14</v>
      </c>
      <c r="K5" s="23">
        <v>24.97</v>
      </c>
      <c r="L5" s="23">
        <v>25.8</v>
      </c>
      <c r="M5" s="23">
        <v>24.5</v>
      </c>
      <c r="N5" s="23">
        <v>24.5</v>
      </c>
      <c r="O5" s="23">
        <v>24.5</v>
      </c>
      <c r="P5" s="23">
        <v>22.7</v>
      </c>
      <c r="Q5" s="23">
        <v>22.7</v>
      </c>
      <c r="R5" s="23">
        <v>18.84</v>
      </c>
      <c r="S5" s="23">
        <v>16.510000000000002</v>
      </c>
      <c r="T5" s="23">
        <v>15.23</v>
      </c>
    </row>
    <row r="6" spans="1:20" x14ac:dyDescent="0.25">
      <c r="A6" s="16"/>
      <c r="B6" s="19">
        <v>2</v>
      </c>
      <c r="C6" s="17" t="s">
        <v>98</v>
      </c>
      <c r="D6" s="25">
        <v>22</v>
      </c>
      <c r="E6" s="23">
        <v>26.71</v>
      </c>
      <c r="F6" s="23">
        <v>30.01</v>
      </c>
      <c r="G6" s="23">
        <v>31.2</v>
      </c>
      <c r="H6" s="23">
        <v>32.42</v>
      </c>
      <c r="I6" s="23">
        <v>35.61</v>
      </c>
      <c r="J6" s="23">
        <v>36.869999999999997</v>
      </c>
      <c r="K6" s="23">
        <v>38.15</v>
      </c>
      <c r="L6" s="23">
        <v>39.42</v>
      </c>
      <c r="M6" s="23">
        <v>37.44</v>
      </c>
      <c r="N6" s="23">
        <v>37.44</v>
      </c>
      <c r="O6" s="23">
        <v>37.44</v>
      </c>
      <c r="P6" s="23">
        <v>34.69</v>
      </c>
      <c r="Q6" s="23">
        <v>34.69</v>
      </c>
      <c r="R6" s="23">
        <v>28.78</v>
      </c>
      <c r="S6" s="23">
        <v>25.23</v>
      </c>
      <c r="T6" s="23">
        <v>23.27</v>
      </c>
    </row>
    <row r="7" spans="1:20" x14ac:dyDescent="0.25">
      <c r="A7" s="16"/>
      <c r="B7" s="19">
        <v>3</v>
      </c>
      <c r="C7" s="17" t="s">
        <v>97</v>
      </c>
      <c r="D7" s="25">
        <v>22</v>
      </c>
      <c r="E7" s="23">
        <v>20.58</v>
      </c>
      <c r="F7" s="23">
        <v>23.14</v>
      </c>
      <c r="G7" s="23">
        <v>24.06</v>
      </c>
      <c r="H7" s="23">
        <v>24.97</v>
      </c>
      <c r="I7" s="23">
        <v>26.85</v>
      </c>
      <c r="J7" s="23">
        <v>27.83</v>
      </c>
      <c r="K7" s="23">
        <v>28.78</v>
      </c>
      <c r="L7" s="23">
        <v>29.73</v>
      </c>
      <c r="M7" s="23">
        <v>28.25</v>
      </c>
      <c r="N7" s="23">
        <v>28.25</v>
      </c>
      <c r="O7" s="23">
        <v>28.25</v>
      </c>
      <c r="P7" s="23">
        <v>26.17</v>
      </c>
      <c r="Q7" s="23">
        <v>26.17</v>
      </c>
      <c r="R7" s="23">
        <v>21.71</v>
      </c>
      <c r="S7" s="23">
        <v>19.02</v>
      </c>
      <c r="T7" s="23">
        <v>17.54</v>
      </c>
    </row>
    <row r="8" spans="1:20" x14ac:dyDescent="0.25">
      <c r="A8" s="16"/>
      <c r="B8" s="19">
        <v>4</v>
      </c>
      <c r="C8" s="17" t="s">
        <v>96</v>
      </c>
      <c r="D8" s="25">
        <v>22</v>
      </c>
      <c r="E8" s="23">
        <v>20.97</v>
      </c>
      <c r="F8" s="23">
        <v>23.58</v>
      </c>
      <c r="G8" s="23">
        <v>24.53</v>
      </c>
      <c r="H8" s="23">
        <v>25.48</v>
      </c>
      <c r="I8" s="23">
        <v>27.03</v>
      </c>
      <c r="J8" s="23">
        <v>28.01</v>
      </c>
      <c r="K8" s="23">
        <v>28.97</v>
      </c>
      <c r="L8" s="23">
        <v>29.94</v>
      </c>
      <c r="M8" s="23">
        <v>28.44</v>
      </c>
      <c r="N8" s="23">
        <v>28.44</v>
      </c>
      <c r="O8" s="23">
        <v>28.44</v>
      </c>
      <c r="P8" s="23">
        <v>26.36</v>
      </c>
      <c r="Q8" s="23">
        <v>26.36</v>
      </c>
      <c r="R8" s="23">
        <v>21.86</v>
      </c>
      <c r="S8" s="23">
        <v>19.170000000000002</v>
      </c>
      <c r="T8" s="23">
        <v>17.670000000000002</v>
      </c>
    </row>
    <row r="9" spans="1:20" x14ac:dyDescent="0.25">
      <c r="A9" s="16"/>
      <c r="B9" s="19">
        <v>5</v>
      </c>
      <c r="C9" s="17" t="s">
        <v>95</v>
      </c>
      <c r="D9" s="25">
        <v>22</v>
      </c>
      <c r="E9" s="23">
        <v>19.38</v>
      </c>
      <c r="F9" s="23">
        <v>21.76</v>
      </c>
      <c r="G9" s="23">
        <v>22.65</v>
      </c>
      <c r="H9" s="23">
        <v>23.52</v>
      </c>
      <c r="I9" s="23">
        <v>24.75</v>
      </c>
      <c r="J9" s="23">
        <v>25.63</v>
      </c>
      <c r="K9" s="23">
        <v>26.51</v>
      </c>
      <c r="L9" s="23">
        <v>27.4</v>
      </c>
      <c r="M9" s="23">
        <v>26.03</v>
      </c>
      <c r="N9" s="23">
        <v>26.03</v>
      </c>
      <c r="O9" s="23">
        <v>26.03</v>
      </c>
      <c r="P9" s="23">
        <v>24.11</v>
      </c>
      <c r="Q9" s="23">
        <v>24.11</v>
      </c>
      <c r="R9" s="23">
        <v>20</v>
      </c>
      <c r="S9" s="23">
        <v>17.54</v>
      </c>
      <c r="T9" s="23">
        <v>16.16</v>
      </c>
    </row>
    <row r="10" spans="1:20" x14ac:dyDescent="0.25">
      <c r="A10" s="16"/>
      <c r="B10" s="19">
        <v>6</v>
      </c>
      <c r="C10" s="17" t="s">
        <v>94</v>
      </c>
      <c r="D10" s="25">
        <v>22</v>
      </c>
      <c r="E10" s="23">
        <v>21.83</v>
      </c>
      <c r="F10" s="23">
        <v>24.51</v>
      </c>
      <c r="G10" s="23">
        <v>25.5</v>
      </c>
      <c r="H10" s="23">
        <v>26.48</v>
      </c>
      <c r="I10" s="23">
        <v>28.62</v>
      </c>
      <c r="J10" s="23">
        <v>29.65</v>
      </c>
      <c r="K10" s="23">
        <v>30.67</v>
      </c>
      <c r="L10" s="23">
        <v>31.7</v>
      </c>
      <c r="M10" s="23">
        <v>30.11</v>
      </c>
      <c r="N10" s="23">
        <v>30.11</v>
      </c>
      <c r="O10" s="23">
        <v>30.11</v>
      </c>
      <c r="P10" s="23">
        <v>27.89</v>
      </c>
      <c r="Q10" s="23">
        <v>27.89</v>
      </c>
      <c r="R10" s="23">
        <v>23.14</v>
      </c>
      <c r="S10" s="23">
        <v>20.29</v>
      </c>
      <c r="T10" s="23">
        <v>18.7</v>
      </c>
    </row>
    <row r="11" spans="1:20" x14ac:dyDescent="0.25">
      <c r="A11" s="16"/>
      <c r="B11" s="19">
        <v>7</v>
      </c>
      <c r="C11" s="17" t="s">
        <v>93</v>
      </c>
      <c r="D11" s="25">
        <v>22</v>
      </c>
      <c r="E11" s="23">
        <v>15.06</v>
      </c>
      <c r="F11" s="23">
        <v>16.920000000000002</v>
      </c>
      <c r="G11" s="23">
        <v>17.600000000000001</v>
      </c>
      <c r="H11" s="23">
        <v>18.27</v>
      </c>
      <c r="I11" s="23">
        <v>18.940000000000001</v>
      </c>
      <c r="J11" s="23">
        <v>19.62</v>
      </c>
      <c r="K11" s="23">
        <v>20.29</v>
      </c>
      <c r="L11" s="23">
        <v>20.97</v>
      </c>
      <c r="M11" s="23">
        <v>19.93</v>
      </c>
      <c r="N11" s="23">
        <v>19.93</v>
      </c>
      <c r="O11" s="23">
        <v>19.93</v>
      </c>
      <c r="P11" s="23">
        <v>18.46</v>
      </c>
      <c r="Q11" s="23">
        <v>18.46</v>
      </c>
      <c r="R11" s="23">
        <v>15.32</v>
      </c>
      <c r="S11" s="23">
        <v>13.43</v>
      </c>
      <c r="T11" s="23">
        <v>12.36</v>
      </c>
    </row>
    <row r="12" spans="1:20" x14ac:dyDescent="0.25">
      <c r="A12" s="16"/>
      <c r="B12" s="19">
        <v>8</v>
      </c>
      <c r="C12" s="17" t="s">
        <v>92</v>
      </c>
      <c r="D12" s="25">
        <v>22</v>
      </c>
      <c r="E12" s="23">
        <v>27.2</v>
      </c>
      <c r="F12" s="23">
        <v>30.56</v>
      </c>
      <c r="G12" s="23">
        <v>31.77</v>
      </c>
      <c r="H12" s="23">
        <v>33.01</v>
      </c>
      <c r="I12" s="23">
        <v>36.31</v>
      </c>
      <c r="J12" s="23">
        <v>37.61</v>
      </c>
      <c r="K12" s="23">
        <v>38.89</v>
      </c>
      <c r="L12" s="23">
        <v>40.19</v>
      </c>
      <c r="M12" s="23">
        <v>38.18</v>
      </c>
      <c r="N12" s="23">
        <v>38.18</v>
      </c>
      <c r="O12" s="23">
        <v>38.18</v>
      </c>
      <c r="P12" s="23">
        <v>35.369999999999997</v>
      </c>
      <c r="Q12" s="23">
        <v>35.369999999999997</v>
      </c>
      <c r="R12" s="23">
        <v>29.34</v>
      </c>
      <c r="S12" s="23">
        <v>25.73</v>
      </c>
      <c r="T12" s="23">
        <v>23.72</v>
      </c>
    </row>
    <row r="13" spans="1:20" x14ac:dyDescent="0.25">
      <c r="A13" s="16"/>
      <c r="B13" s="19">
        <v>9</v>
      </c>
      <c r="C13" s="17" t="s">
        <v>91</v>
      </c>
      <c r="D13" s="25">
        <v>22</v>
      </c>
      <c r="E13" s="23">
        <v>24.93</v>
      </c>
      <c r="F13" s="23">
        <v>28.01</v>
      </c>
      <c r="G13" s="23">
        <v>29.13</v>
      </c>
      <c r="H13" s="23">
        <v>30.25</v>
      </c>
      <c r="I13" s="23">
        <v>32.67</v>
      </c>
      <c r="J13" s="23">
        <v>33.840000000000003</v>
      </c>
      <c r="K13" s="23">
        <v>35.01</v>
      </c>
      <c r="L13" s="23">
        <v>36.18</v>
      </c>
      <c r="M13" s="23">
        <v>34.369999999999997</v>
      </c>
      <c r="N13" s="23">
        <v>34.369999999999997</v>
      </c>
      <c r="O13" s="23">
        <v>34.369999999999997</v>
      </c>
      <c r="P13" s="23">
        <v>31.84</v>
      </c>
      <c r="Q13" s="23">
        <v>31.84</v>
      </c>
      <c r="R13" s="23">
        <v>26.41</v>
      </c>
      <c r="S13" s="23">
        <v>23.16</v>
      </c>
      <c r="T13" s="23">
        <v>21.35</v>
      </c>
    </row>
    <row r="14" spans="1:20" x14ac:dyDescent="0.25">
      <c r="A14" s="16"/>
      <c r="B14" s="18">
        <v>10</v>
      </c>
      <c r="C14" s="17" t="s">
        <v>90</v>
      </c>
      <c r="D14" s="25">
        <v>22</v>
      </c>
      <c r="E14" s="23">
        <v>22.9</v>
      </c>
      <c r="F14" s="23">
        <v>25.73</v>
      </c>
      <c r="G14" s="23">
        <v>26.75</v>
      </c>
      <c r="H14" s="23">
        <v>27.79</v>
      </c>
      <c r="I14" s="23">
        <v>30.16</v>
      </c>
      <c r="J14" s="23">
        <v>31.24</v>
      </c>
      <c r="K14" s="23">
        <v>32.31</v>
      </c>
      <c r="L14" s="23">
        <v>33.39</v>
      </c>
      <c r="M14" s="23">
        <v>31.72</v>
      </c>
      <c r="N14" s="23">
        <v>31.72</v>
      </c>
      <c r="O14" s="23">
        <v>31.72</v>
      </c>
      <c r="P14" s="23">
        <v>29.38</v>
      </c>
      <c r="Q14" s="23">
        <v>29.38</v>
      </c>
      <c r="R14" s="23">
        <v>24.37</v>
      </c>
      <c r="S14" s="23">
        <v>21.36</v>
      </c>
      <c r="T14" s="23">
        <v>19.7</v>
      </c>
    </row>
    <row r="15" spans="1:20" x14ac:dyDescent="0.25">
      <c r="A15" s="16"/>
      <c r="B15" s="18">
        <v>11</v>
      </c>
      <c r="C15" s="17" t="s">
        <v>89</v>
      </c>
      <c r="D15" s="25">
        <v>22</v>
      </c>
      <c r="E15" s="23">
        <v>20.76</v>
      </c>
      <c r="F15" s="23">
        <v>23.3</v>
      </c>
      <c r="G15" s="23">
        <v>24.23</v>
      </c>
      <c r="H15" s="23">
        <v>25.19</v>
      </c>
      <c r="I15" s="23">
        <v>27.09</v>
      </c>
      <c r="J15" s="23">
        <v>28.06</v>
      </c>
      <c r="K15" s="23">
        <v>29.02</v>
      </c>
      <c r="L15" s="23">
        <v>30</v>
      </c>
      <c r="M15" s="23">
        <v>28.48</v>
      </c>
      <c r="N15" s="23">
        <v>28.48</v>
      </c>
      <c r="O15" s="23">
        <v>28.48</v>
      </c>
      <c r="P15" s="23">
        <v>26.4</v>
      </c>
      <c r="Q15" s="23">
        <v>26.4</v>
      </c>
      <c r="R15" s="23">
        <v>21.9</v>
      </c>
      <c r="S15" s="23">
        <v>19.190000000000001</v>
      </c>
      <c r="T15" s="23">
        <v>17.690000000000001</v>
      </c>
    </row>
    <row r="16" spans="1:20" x14ac:dyDescent="0.25">
      <c r="A16" s="16"/>
      <c r="B16" s="18">
        <v>12</v>
      </c>
      <c r="C16" s="17" t="s">
        <v>88</v>
      </c>
      <c r="D16" s="25">
        <v>22</v>
      </c>
      <c r="E16" s="23">
        <v>20.49</v>
      </c>
      <c r="F16" s="23">
        <v>23.02</v>
      </c>
      <c r="G16" s="23">
        <v>23.96</v>
      </c>
      <c r="H16" s="23">
        <v>24.88</v>
      </c>
      <c r="I16" s="23">
        <v>26.72</v>
      </c>
      <c r="J16" s="23">
        <v>27.68</v>
      </c>
      <c r="K16" s="23">
        <v>28.63</v>
      </c>
      <c r="L16" s="23">
        <v>29.59</v>
      </c>
      <c r="M16" s="23">
        <v>28.11</v>
      </c>
      <c r="N16" s="23">
        <v>28.11</v>
      </c>
      <c r="O16" s="23">
        <v>28.11</v>
      </c>
      <c r="P16" s="23">
        <v>26.04</v>
      </c>
      <c r="Q16" s="23">
        <v>26.04</v>
      </c>
      <c r="R16" s="23">
        <v>21.61</v>
      </c>
      <c r="S16" s="23">
        <v>18.940000000000001</v>
      </c>
      <c r="T16" s="23">
        <v>17.46</v>
      </c>
    </row>
    <row r="17" spans="1:20" x14ac:dyDescent="0.25">
      <c r="A17" s="16"/>
      <c r="B17" s="18">
        <v>13</v>
      </c>
      <c r="C17" s="17" t="s">
        <v>87</v>
      </c>
      <c r="D17" s="25">
        <v>22</v>
      </c>
      <c r="E17" s="23">
        <v>18.25</v>
      </c>
      <c r="F17" s="23">
        <v>20.51</v>
      </c>
      <c r="G17" s="23">
        <v>21.34</v>
      </c>
      <c r="H17" s="23">
        <v>22.14</v>
      </c>
      <c r="I17" s="23">
        <v>23.52</v>
      </c>
      <c r="J17" s="23">
        <v>24.37</v>
      </c>
      <c r="K17" s="23">
        <v>25.2</v>
      </c>
      <c r="L17" s="23">
        <v>26.04</v>
      </c>
      <c r="M17" s="23">
        <v>24.74</v>
      </c>
      <c r="N17" s="23">
        <v>24.74</v>
      </c>
      <c r="O17" s="23">
        <v>24.74</v>
      </c>
      <c r="P17" s="23">
        <v>22.92</v>
      </c>
      <c r="Q17" s="23">
        <v>22.92</v>
      </c>
      <c r="R17" s="23">
        <v>19.010000000000002</v>
      </c>
      <c r="S17" s="23">
        <v>16.649999999999999</v>
      </c>
      <c r="T17" s="23">
        <v>15.36</v>
      </c>
    </row>
    <row r="18" spans="1:20" x14ac:dyDescent="0.25">
      <c r="A18" s="16"/>
      <c r="B18" s="18">
        <v>14</v>
      </c>
      <c r="C18" s="17" t="s">
        <v>86</v>
      </c>
      <c r="D18" s="25">
        <v>22</v>
      </c>
      <c r="E18" s="23">
        <v>29.66</v>
      </c>
      <c r="F18" s="23">
        <v>33.33</v>
      </c>
      <c r="G18" s="23">
        <v>34.659999999999997</v>
      </c>
      <c r="H18" s="23">
        <v>35.97</v>
      </c>
      <c r="I18" s="23">
        <v>39.81</v>
      </c>
      <c r="J18" s="23">
        <v>41.24</v>
      </c>
      <c r="K18" s="23">
        <v>42.67</v>
      </c>
      <c r="L18" s="23">
        <v>44.09</v>
      </c>
      <c r="M18" s="23">
        <v>41.9</v>
      </c>
      <c r="N18" s="23">
        <v>41.9</v>
      </c>
      <c r="O18" s="23">
        <v>41.9</v>
      </c>
      <c r="P18" s="23">
        <v>38.799999999999997</v>
      </c>
      <c r="Q18" s="23">
        <v>38.799999999999997</v>
      </c>
      <c r="R18" s="23">
        <v>32.19</v>
      </c>
      <c r="S18" s="23">
        <v>28.22</v>
      </c>
      <c r="T18" s="23">
        <v>26.02</v>
      </c>
    </row>
    <row r="19" spans="1:20" x14ac:dyDescent="0.25">
      <c r="A19" s="16"/>
      <c r="B19" s="18">
        <v>15</v>
      </c>
      <c r="C19" s="17" t="s">
        <v>85</v>
      </c>
      <c r="D19" s="25">
        <v>22</v>
      </c>
      <c r="E19" s="23">
        <v>20.16</v>
      </c>
      <c r="F19" s="23">
        <v>22.65</v>
      </c>
      <c r="G19" s="23">
        <v>23.56</v>
      </c>
      <c r="H19" s="23">
        <v>24.45</v>
      </c>
      <c r="I19" s="23">
        <v>26.24</v>
      </c>
      <c r="J19" s="23">
        <v>27.17</v>
      </c>
      <c r="K19" s="23">
        <v>28.12</v>
      </c>
      <c r="L19" s="23">
        <v>29.05</v>
      </c>
      <c r="M19" s="23">
        <v>27.6</v>
      </c>
      <c r="N19" s="23">
        <v>27.6</v>
      </c>
      <c r="O19" s="23">
        <v>27.6</v>
      </c>
      <c r="P19" s="23">
        <v>25.56</v>
      </c>
      <c r="Q19" s="23">
        <v>25.56</v>
      </c>
      <c r="R19" s="23">
        <v>21.21</v>
      </c>
      <c r="S19" s="23">
        <v>18.59</v>
      </c>
      <c r="T19" s="23">
        <v>17.14</v>
      </c>
    </row>
    <row r="20" spans="1:20" x14ac:dyDescent="0.25">
      <c r="A20" s="16"/>
      <c r="B20" s="18">
        <v>16</v>
      </c>
      <c r="C20" s="17" t="s">
        <v>84</v>
      </c>
      <c r="D20" s="25">
        <v>22</v>
      </c>
      <c r="E20" s="23">
        <v>27</v>
      </c>
      <c r="F20" s="23">
        <v>30.33</v>
      </c>
      <c r="G20" s="23">
        <v>31.55</v>
      </c>
      <c r="H20" s="23">
        <v>32.76</v>
      </c>
      <c r="I20" s="23">
        <v>36.04</v>
      </c>
      <c r="J20" s="23">
        <v>37.31</v>
      </c>
      <c r="K20" s="23">
        <v>38.590000000000003</v>
      </c>
      <c r="L20" s="23">
        <v>39.89</v>
      </c>
      <c r="M20" s="23">
        <v>37.89</v>
      </c>
      <c r="N20" s="23">
        <v>37.89</v>
      </c>
      <c r="O20" s="23">
        <v>37.89</v>
      </c>
      <c r="P20" s="23">
        <v>35.08</v>
      </c>
      <c r="Q20" s="23">
        <v>35.08</v>
      </c>
      <c r="R20" s="23">
        <v>29.11</v>
      </c>
      <c r="S20" s="23">
        <v>25.53</v>
      </c>
      <c r="T20" s="23">
        <v>23.53</v>
      </c>
    </row>
    <row r="21" spans="1:20" x14ac:dyDescent="0.25">
      <c r="A21" s="16"/>
      <c r="B21" s="18">
        <v>17</v>
      </c>
      <c r="C21" s="17" t="s">
        <v>83</v>
      </c>
      <c r="D21" s="25">
        <v>22</v>
      </c>
      <c r="E21" s="23">
        <v>27.17</v>
      </c>
      <c r="F21" s="23">
        <v>30.53</v>
      </c>
      <c r="G21" s="23">
        <v>31.75</v>
      </c>
      <c r="H21" s="23">
        <v>32.96</v>
      </c>
      <c r="I21" s="23">
        <v>36.270000000000003</v>
      </c>
      <c r="J21" s="23">
        <v>37.56</v>
      </c>
      <c r="K21" s="23">
        <v>38.86</v>
      </c>
      <c r="L21" s="23">
        <v>40.159999999999997</v>
      </c>
      <c r="M21" s="23">
        <v>38.14</v>
      </c>
      <c r="N21" s="23">
        <v>38.14</v>
      </c>
      <c r="O21" s="23">
        <v>38.14</v>
      </c>
      <c r="P21" s="23">
        <v>35.32</v>
      </c>
      <c r="Q21" s="23">
        <v>35.32</v>
      </c>
      <c r="R21" s="23">
        <v>29.32</v>
      </c>
      <c r="S21" s="23">
        <v>25.69</v>
      </c>
      <c r="T21" s="23">
        <v>23.7</v>
      </c>
    </row>
    <row r="22" spans="1:20" x14ac:dyDescent="0.25">
      <c r="A22" s="16"/>
      <c r="B22" s="18">
        <v>18</v>
      </c>
      <c r="C22" s="17" t="s">
        <v>82</v>
      </c>
      <c r="D22" s="25">
        <v>22</v>
      </c>
      <c r="E22" s="23">
        <v>22.97</v>
      </c>
      <c r="F22" s="23">
        <v>25.82</v>
      </c>
      <c r="G22" s="23">
        <v>26.84</v>
      </c>
      <c r="H22" s="23">
        <v>27.87</v>
      </c>
      <c r="I22" s="23">
        <v>30.27</v>
      </c>
      <c r="J22" s="23">
        <v>31.34</v>
      </c>
      <c r="K22" s="23">
        <v>32.42</v>
      </c>
      <c r="L22" s="23">
        <v>33.51</v>
      </c>
      <c r="M22" s="23">
        <v>31.84</v>
      </c>
      <c r="N22" s="23">
        <v>31.84</v>
      </c>
      <c r="O22" s="23">
        <v>31.84</v>
      </c>
      <c r="P22" s="23">
        <v>29.49</v>
      </c>
      <c r="Q22" s="23">
        <v>29.49</v>
      </c>
      <c r="R22" s="23">
        <v>24.45</v>
      </c>
      <c r="S22" s="23">
        <v>21.45</v>
      </c>
      <c r="T22" s="23">
        <v>19.760000000000002</v>
      </c>
    </row>
    <row r="23" spans="1:20" x14ac:dyDescent="0.25">
      <c r="A23" s="16"/>
      <c r="B23" s="18">
        <v>19</v>
      </c>
      <c r="C23" s="17" t="s">
        <v>81</v>
      </c>
      <c r="D23" s="25">
        <v>22</v>
      </c>
      <c r="E23" s="23">
        <v>23.18</v>
      </c>
      <c r="F23" s="23">
        <v>26.05</v>
      </c>
      <c r="G23" s="23">
        <v>27.09</v>
      </c>
      <c r="H23" s="23">
        <v>28.13</v>
      </c>
      <c r="I23" s="23">
        <v>30.17</v>
      </c>
      <c r="J23" s="23">
        <v>31.26</v>
      </c>
      <c r="K23" s="23">
        <v>32.32</v>
      </c>
      <c r="L23" s="23">
        <v>33.409999999999997</v>
      </c>
      <c r="M23" s="23">
        <v>31.74</v>
      </c>
      <c r="N23" s="23">
        <v>31.74</v>
      </c>
      <c r="O23" s="23">
        <v>31.74</v>
      </c>
      <c r="P23" s="23">
        <v>29.4</v>
      </c>
      <c r="Q23" s="23">
        <v>29.4</v>
      </c>
      <c r="R23" s="23">
        <v>24.39</v>
      </c>
      <c r="S23" s="23">
        <v>21.38</v>
      </c>
      <c r="T23" s="23">
        <v>19.71</v>
      </c>
    </row>
    <row r="24" spans="1:20" x14ac:dyDescent="0.25">
      <c r="A24" s="16"/>
      <c r="B24" s="18">
        <v>20</v>
      </c>
      <c r="C24" s="17" t="s">
        <v>80</v>
      </c>
      <c r="D24" s="25">
        <v>42</v>
      </c>
      <c r="E24" s="23">
        <v>37.61</v>
      </c>
      <c r="F24" s="23">
        <v>42.25</v>
      </c>
      <c r="G24" s="23">
        <v>43.93</v>
      </c>
      <c r="H24" s="23">
        <v>45.63</v>
      </c>
      <c r="I24" s="23">
        <v>48.46</v>
      </c>
      <c r="J24" s="23">
        <v>50.17</v>
      </c>
      <c r="K24" s="23">
        <v>51.91</v>
      </c>
      <c r="L24" s="23">
        <v>53.64</v>
      </c>
      <c r="M24" s="23">
        <v>50.96</v>
      </c>
      <c r="N24" s="23">
        <v>50.96</v>
      </c>
      <c r="O24" s="23">
        <v>50.96</v>
      </c>
      <c r="P24" s="23">
        <v>47.2</v>
      </c>
      <c r="Q24" s="23">
        <v>47.2</v>
      </c>
      <c r="R24" s="23">
        <v>39.15</v>
      </c>
      <c r="S24" s="23">
        <v>34.33</v>
      </c>
      <c r="T24" s="23">
        <v>31.64</v>
      </c>
    </row>
    <row r="25" spans="1:20" x14ac:dyDescent="0.25">
      <c r="A25" s="16"/>
      <c r="B25" s="18">
        <v>21</v>
      </c>
      <c r="C25" s="17" t="s">
        <v>79</v>
      </c>
      <c r="D25" s="25">
        <v>22</v>
      </c>
      <c r="E25" s="23">
        <v>19.98</v>
      </c>
      <c r="F25" s="23">
        <v>22.45</v>
      </c>
      <c r="G25" s="23">
        <v>23.34</v>
      </c>
      <c r="H25" s="23">
        <v>24.23</v>
      </c>
      <c r="I25" s="23">
        <v>25.98</v>
      </c>
      <c r="J25" s="23">
        <v>26.92</v>
      </c>
      <c r="K25" s="23">
        <v>27.84</v>
      </c>
      <c r="L25" s="23">
        <v>28.76</v>
      </c>
      <c r="M25" s="23">
        <v>27.32</v>
      </c>
      <c r="N25" s="23">
        <v>27.32</v>
      </c>
      <c r="O25" s="23">
        <v>27.32</v>
      </c>
      <c r="P25" s="23">
        <v>25.33</v>
      </c>
      <c r="Q25" s="23">
        <v>25.33</v>
      </c>
      <c r="R25" s="23">
        <v>21.01</v>
      </c>
      <c r="S25" s="23">
        <v>18.41</v>
      </c>
      <c r="T25" s="23">
        <v>16.96</v>
      </c>
    </row>
    <row r="26" spans="1:20" x14ac:dyDescent="0.25">
      <c r="A26" s="16"/>
      <c r="B26" s="18">
        <v>22</v>
      </c>
      <c r="C26" s="17" t="s">
        <v>78</v>
      </c>
      <c r="D26" s="25">
        <v>22</v>
      </c>
      <c r="E26" s="23">
        <v>31.52</v>
      </c>
      <c r="F26" s="23">
        <v>35.43</v>
      </c>
      <c r="G26" s="23">
        <v>36.83</v>
      </c>
      <c r="H26" s="23">
        <v>38.26</v>
      </c>
      <c r="I26" s="23">
        <v>42.49</v>
      </c>
      <c r="J26" s="23">
        <v>44.01</v>
      </c>
      <c r="K26" s="23">
        <v>45.52</v>
      </c>
      <c r="L26" s="23">
        <v>47.05</v>
      </c>
      <c r="M26" s="23">
        <v>44.69</v>
      </c>
      <c r="N26" s="23">
        <v>44.69</v>
      </c>
      <c r="O26" s="23">
        <v>44.69</v>
      </c>
      <c r="P26" s="23">
        <v>41.39</v>
      </c>
      <c r="Q26" s="23">
        <v>41.39</v>
      </c>
      <c r="R26" s="23">
        <v>34.340000000000003</v>
      </c>
      <c r="S26" s="23">
        <v>30.11</v>
      </c>
      <c r="T26" s="23">
        <v>27.75</v>
      </c>
    </row>
    <row r="27" spans="1:20" x14ac:dyDescent="0.25">
      <c r="A27" s="16"/>
      <c r="B27" s="18">
        <v>23</v>
      </c>
      <c r="C27" s="17" t="s">
        <v>77</v>
      </c>
      <c r="D27" s="25">
        <v>22</v>
      </c>
      <c r="E27" s="23">
        <v>24.36</v>
      </c>
      <c r="F27" s="23">
        <v>27.38</v>
      </c>
      <c r="G27" s="23">
        <v>28.47</v>
      </c>
      <c r="H27" s="23">
        <v>29.56</v>
      </c>
      <c r="I27" s="23">
        <v>32.130000000000003</v>
      </c>
      <c r="J27" s="23">
        <v>33.29</v>
      </c>
      <c r="K27" s="23">
        <v>34.43</v>
      </c>
      <c r="L27" s="23">
        <v>35.56</v>
      </c>
      <c r="M27" s="23">
        <v>33.799999999999997</v>
      </c>
      <c r="N27" s="23">
        <v>33.799999999999997</v>
      </c>
      <c r="O27" s="23">
        <v>33.799999999999997</v>
      </c>
      <c r="P27" s="23">
        <v>31.32</v>
      </c>
      <c r="Q27" s="23">
        <v>31.32</v>
      </c>
      <c r="R27" s="23">
        <v>25.97</v>
      </c>
      <c r="S27" s="23">
        <v>22.78</v>
      </c>
      <c r="T27" s="23">
        <v>20.99</v>
      </c>
    </row>
    <row r="28" spans="1:20" x14ac:dyDescent="0.25">
      <c r="A28" s="16"/>
      <c r="B28" s="18">
        <v>24</v>
      </c>
      <c r="C28" s="17" t="s">
        <v>76</v>
      </c>
      <c r="D28" s="25">
        <v>22</v>
      </c>
      <c r="E28" s="23">
        <v>24.12</v>
      </c>
      <c r="F28" s="23">
        <v>27.1</v>
      </c>
      <c r="G28" s="23">
        <v>28.19</v>
      </c>
      <c r="H28" s="23">
        <v>29.27</v>
      </c>
      <c r="I28" s="23">
        <v>31.91</v>
      </c>
      <c r="J28" s="23">
        <v>33.03</v>
      </c>
      <c r="K28" s="23">
        <v>34.17</v>
      </c>
      <c r="L28" s="23">
        <v>35.32</v>
      </c>
      <c r="M28" s="23">
        <v>33.54</v>
      </c>
      <c r="N28" s="23">
        <v>33.54</v>
      </c>
      <c r="O28" s="23">
        <v>33.54</v>
      </c>
      <c r="P28" s="23">
        <v>31.09</v>
      </c>
      <c r="Q28" s="23">
        <v>31.09</v>
      </c>
      <c r="R28" s="23">
        <v>25.79</v>
      </c>
      <c r="S28" s="23">
        <v>22.6</v>
      </c>
      <c r="T28" s="23">
        <v>20.83</v>
      </c>
    </row>
    <row r="29" spans="1:20" x14ac:dyDescent="0.25">
      <c r="A29" s="16"/>
      <c r="B29" s="18">
        <v>25</v>
      </c>
      <c r="C29" s="17" t="s">
        <v>75</v>
      </c>
      <c r="D29" s="25">
        <v>22</v>
      </c>
      <c r="E29" s="23">
        <v>21.36</v>
      </c>
      <c r="F29" s="23">
        <v>24</v>
      </c>
      <c r="G29" s="23">
        <v>24.96</v>
      </c>
      <c r="H29" s="23">
        <v>25.91</v>
      </c>
      <c r="I29" s="23">
        <v>27.97</v>
      </c>
      <c r="J29" s="23">
        <v>28.95</v>
      </c>
      <c r="K29" s="23">
        <v>29.95</v>
      </c>
      <c r="L29" s="23">
        <v>30.95</v>
      </c>
      <c r="M29" s="23">
        <v>29.41</v>
      </c>
      <c r="N29" s="23">
        <v>29.41</v>
      </c>
      <c r="O29" s="23">
        <v>29.41</v>
      </c>
      <c r="P29" s="23">
        <v>27.24</v>
      </c>
      <c r="Q29" s="23">
        <v>27.24</v>
      </c>
      <c r="R29" s="23">
        <v>22.6</v>
      </c>
      <c r="S29" s="23">
        <v>19.82</v>
      </c>
      <c r="T29" s="23">
        <v>18.260000000000002</v>
      </c>
    </row>
    <row r="30" spans="1:20" x14ac:dyDescent="0.25">
      <c r="A30" s="16"/>
      <c r="B30" s="18">
        <v>26</v>
      </c>
      <c r="C30" s="17" t="s">
        <v>74</v>
      </c>
      <c r="D30" s="25">
        <v>22</v>
      </c>
      <c r="E30" s="23">
        <v>15.04</v>
      </c>
      <c r="F30" s="23">
        <v>16.920000000000002</v>
      </c>
      <c r="G30" s="23">
        <v>17.59</v>
      </c>
      <c r="H30" s="23">
        <v>18.260000000000002</v>
      </c>
      <c r="I30" s="23">
        <v>18.940000000000001</v>
      </c>
      <c r="J30" s="23">
        <v>19.62</v>
      </c>
      <c r="K30" s="23">
        <v>20.29</v>
      </c>
      <c r="L30" s="23">
        <v>20.97</v>
      </c>
      <c r="M30" s="23">
        <v>19.920000000000002</v>
      </c>
      <c r="N30" s="23">
        <v>19.920000000000002</v>
      </c>
      <c r="O30" s="23">
        <v>19.920000000000002</v>
      </c>
      <c r="P30" s="23">
        <v>18.45</v>
      </c>
      <c r="Q30" s="23">
        <v>18.45</v>
      </c>
      <c r="R30" s="23">
        <v>15.31</v>
      </c>
      <c r="S30" s="23">
        <v>13.43</v>
      </c>
      <c r="T30" s="23">
        <v>12.36</v>
      </c>
    </row>
    <row r="31" spans="1:20" x14ac:dyDescent="0.25">
      <c r="A31" s="16"/>
      <c r="B31" s="18">
        <v>27</v>
      </c>
      <c r="C31" s="17" t="s">
        <v>73</v>
      </c>
      <c r="D31" s="25">
        <v>22</v>
      </c>
      <c r="E31" s="23">
        <v>27.08</v>
      </c>
      <c r="F31" s="23">
        <v>30.44</v>
      </c>
      <c r="G31" s="23">
        <v>31.64</v>
      </c>
      <c r="H31" s="23">
        <v>32.86</v>
      </c>
      <c r="I31" s="23">
        <v>36.130000000000003</v>
      </c>
      <c r="J31" s="23">
        <v>37.42</v>
      </c>
      <c r="K31" s="23">
        <v>38.72</v>
      </c>
      <c r="L31" s="23">
        <v>40.01</v>
      </c>
      <c r="M31" s="23">
        <v>38.01</v>
      </c>
      <c r="N31" s="23">
        <v>38.01</v>
      </c>
      <c r="O31" s="23">
        <v>38.01</v>
      </c>
      <c r="P31" s="23">
        <v>35.200000000000003</v>
      </c>
      <c r="Q31" s="23">
        <v>35.200000000000003</v>
      </c>
      <c r="R31" s="23">
        <v>29.2</v>
      </c>
      <c r="S31" s="23">
        <v>25.6</v>
      </c>
      <c r="T31" s="23">
        <v>23.6</v>
      </c>
    </row>
    <row r="32" spans="1:20" x14ac:dyDescent="0.25">
      <c r="A32" s="16"/>
      <c r="B32" s="18">
        <v>28</v>
      </c>
      <c r="C32" s="17" t="s">
        <v>72</v>
      </c>
      <c r="D32" s="25">
        <v>22</v>
      </c>
      <c r="E32" s="23">
        <v>25.66</v>
      </c>
      <c r="F32" s="23">
        <v>28.83</v>
      </c>
      <c r="G32" s="23">
        <v>29.99</v>
      </c>
      <c r="H32" s="23">
        <v>31.14</v>
      </c>
      <c r="I32" s="23">
        <v>34.1</v>
      </c>
      <c r="J32" s="23">
        <v>35.32</v>
      </c>
      <c r="K32" s="23">
        <v>36.53</v>
      </c>
      <c r="L32" s="23">
        <v>37.770000000000003</v>
      </c>
      <c r="M32" s="23">
        <v>35.880000000000003</v>
      </c>
      <c r="N32" s="23">
        <v>35.880000000000003</v>
      </c>
      <c r="O32" s="23">
        <v>35.880000000000003</v>
      </c>
      <c r="P32" s="23">
        <v>33.22</v>
      </c>
      <c r="Q32" s="23">
        <v>33.22</v>
      </c>
      <c r="R32" s="23">
        <v>27.58</v>
      </c>
      <c r="S32" s="23">
        <v>24.17</v>
      </c>
      <c r="T32" s="23">
        <v>22.28</v>
      </c>
    </row>
    <row r="33" spans="1:20" x14ac:dyDescent="0.25">
      <c r="A33" s="16"/>
      <c r="B33" s="18">
        <v>29</v>
      </c>
      <c r="C33" s="17" t="s">
        <v>71</v>
      </c>
      <c r="D33" s="25">
        <v>22</v>
      </c>
      <c r="E33" s="23">
        <v>33.68</v>
      </c>
      <c r="F33" s="23">
        <v>37.85</v>
      </c>
      <c r="G33" s="23">
        <v>39.36</v>
      </c>
      <c r="H33" s="23">
        <v>40.869999999999997</v>
      </c>
      <c r="I33" s="23">
        <v>45.56</v>
      </c>
      <c r="J33" s="23">
        <v>47.21</v>
      </c>
      <c r="K33" s="23">
        <v>48.83</v>
      </c>
      <c r="L33" s="23">
        <v>50.46</v>
      </c>
      <c r="M33" s="23">
        <v>47.94</v>
      </c>
      <c r="N33" s="23">
        <v>47.94</v>
      </c>
      <c r="O33" s="23">
        <v>47.94</v>
      </c>
      <c r="P33" s="23">
        <v>44.4</v>
      </c>
      <c r="Q33" s="23">
        <v>44.4</v>
      </c>
      <c r="R33" s="23">
        <v>36.83</v>
      </c>
      <c r="S33" s="23">
        <v>32.29</v>
      </c>
      <c r="T33" s="23">
        <v>29.76</v>
      </c>
    </row>
    <row r="34" spans="1:20" x14ac:dyDescent="0.25">
      <c r="A34" s="16"/>
      <c r="B34" s="18">
        <v>30</v>
      </c>
      <c r="C34" s="17" t="s">
        <v>70</v>
      </c>
      <c r="D34" s="25">
        <v>22</v>
      </c>
      <c r="E34" s="23">
        <v>17.98</v>
      </c>
      <c r="F34" s="23">
        <v>20.190000000000001</v>
      </c>
      <c r="G34" s="23">
        <v>20.99</v>
      </c>
      <c r="H34" s="23">
        <v>21.8</v>
      </c>
      <c r="I34" s="23">
        <v>23.11</v>
      </c>
      <c r="J34" s="23">
        <v>23.93</v>
      </c>
      <c r="K34" s="23">
        <v>24.76</v>
      </c>
      <c r="L34" s="23">
        <v>25.57</v>
      </c>
      <c r="M34" s="23">
        <v>24.31</v>
      </c>
      <c r="N34" s="23">
        <v>24.31</v>
      </c>
      <c r="O34" s="23">
        <v>24.31</v>
      </c>
      <c r="P34" s="23">
        <v>22.52</v>
      </c>
      <c r="Q34" s="23">
        <v>22.52</v>
      </c>
      <c r="R34" s="23">
        <v>18.670000000000002</v>
      </c>
      <c r="S34" s="23">
        <v>16.37</v>
      </c>
      <c r="T34" s="23">
        <v>15.1</v>
      </c>
    </row>
    <row r="35" spans="1:20" x14ac:dyDescent="0.25">
      <c r="A35" s="16"/>
      <c r="B35" s="18">
        <v>31</v>
      </c>
      <c r="C35" s="17" t="s">
        <v>69</v>
      </c>
      <c r="D35" s="25">
        <v>22</v>
      </c>
      <c r="E35" s="23">
        <v>22.84</v>
      </c>
      <c r="F35" s="23">
        <v>25.66</v>
      </c>
      <c r="G35" s="23">
        <v>26.68</v>
      </c>
      <c r="H35" s="23">
        <v>27.71</v>
      </c>
      <c r="I35" s="23">
        <v>30.07</v>
      </c>
      <c r="J35" s="23">
        <v>31.14</v>
      </c>
      <c r="K35" s="23">
        <v>32.229999999999997</v>
      </c>
      <c r="L35" s="23">
        <v>33.31</v>
      </c>
      <c r="M35" s="23">
        <v>31.63</v>
      </c>
      <c r="N35" s="23">
        <v>31.63</v>
      </c>
      <c r="O35" s="23">
        <v>31.63</v>
      </c>
      <c r="P35" s="23">
        <v>29.31</v>
      </c>
      <c r="Q35" s="23">
        <v>29.31</v>
      </c>
      <c r="R35" s="23">
        <v>24.31</v>
      </c>
      <c r="S35" s="23">
        <v>21.32</v>
      </c>
      <c r="T35" s="23">
        <v>19.64</v>
      </c>
    </row>
    <row r="36" spans="1:20" x14ac:dyDescent="0.25">
      <c r="A36" s="16"/>
      <c r="B36" s="18">
        <v>32</v>
      </c>
      <c r="C36" s="17" t="s">
        <v>68</v>
      </c>
      <c r="D36" s="25">
        <v>22</v>
      </c>
      <c r="E36" s="23">
        <v>24.63</v>
      </c>
      <c r="F36" s="23">
        <v>27.68</v>
      </c>
      <c r="G36" s="23">
        <v>28.79</v>
      </c>
      <c r="H36" s="23">
        <v>29.9</v>
      </c>
      <c r="I36" s="23">
        <v>32.64</v>
      </c>
      <c r="J36" s="23">
        <v>33.82</v>
      </c>
      <c r="K36" s="23">
        <v>34.979999999999997</v>
      </c>
      <c r="L36" s="23">
        <v>36.14</v>
      </c>
      <c r="M36" s="23">
        <v>34.340000000000003</v>
      </c>
      <c r="N36" s="23">
        <v>34.340000000000003</v>
      </c>
      <c r="O36" s="23">
        <v>34.340000000000003</v>
      </c>
      <c r="P36" s="23">
        <v>31.8</v>
      </c>
      <c r="Q36" s="23">
        <v>31.8</v>
      </c>
      <c r="R36" s="23">
        <v>26.4</v>
      </c>
      <c r="S36" s="23">
        <v>23.15</v>
      </c>
      <c r="T36" s="23">
        <v>21.34</v>
      </c>
    </row>
    <row r="37" spans="1:20" x14ac:dyDescent="0.25">
      <c r="A37" s="16"/>
      <c r="B37" s="18">
        <v>33</v>
      </c>
      <c r="C37" s="17" t="s">
        <v>67</v>
      </c>
      <c r="D37" s="25">
        <v>22</v>
      </c>
      <c r="E37" s="23">
        <v>26.85</v>
      </c>
      <c r="F37" s="23">
        <v>30.17</v>
      </c>
      <c r="G37" s="23">
        <v>31.4</v>
      </c>
      <c r="H37" s="23">
        <v>32.590000000000003</v>
      </c>
      <c r="I37" s="23">
        <v>35.83</v>
      </c>
      <c r="J37" s="23">
        <v>37.1</v>
      </c>
      <c r="K37" s="23">
        <v>38.380000000000003</v>
      </c>
      <c r="L37" s="23">
        <v>39.68</v>
      </c>
      <c r="M37" s="23">
        <v>37.67</v>
      </c>
      <c r="N37" s="23">
        <v>37.67</v>
      </c>
      <c r="O37" s="23">
        <v>37.67</v>
      </c>
      <c r="P37" s="23">
        <v>34.9</v>
      </c>
      <c r="Q37" s="23">
        <v>34.9</v>
      </c>
      <c r="R37" s="23">
        <v>28.95</v>
      </c>
      <c r="S37" s="23">
        <v>25.38</v>
      </c>
      <c r="T37" s="23">
        <v>23.41</v>
      </c>
    </row>
    <row r="38" spans="1:20" x14ac:dyDescent="0.25">
      <c r="A38" s="16"/>
      <c r="B38" s="18">
        <v>34</v>
      </c>
      <c r="C38" s="17" t="s">
        <v>66</v>
      </c>
      <c r="D38" s="25">
        <v>22</v>
      </c>
      <c r="E38" s="23">
        <v>18.75</v>
      </c>
      <c r="F38" s="23">
        <v>21.07</v>
      </c>
      <c r="G38" s="23">
        <v>21.91</v>
      </c>
      <c r="H38" s="23">
        <v>22.75</v>
      </c>
      <c r="I38" s="23">
        <v>24.22</v>
      </c>
      <c r="J38" s="23">
        <v>25.09</v>
      </c>
      <c r="K38" s="23">
        <v>25.96</v>
      </c>
      <c r="L38" s="23">
        <v>26.82</v>
      </c>
      <c r="M38" s="23">
        <v>25.49</v>
      </c>
      <c r="N38" s="23">
        <v>25.49</v>
      </c>
      <c r="O38" s="23">
        <v>25.49</v>
      </c>
      <c r="P38" s="23">
        <v>23.59</v>
      </c>
      <c r="Q38" s="23">
        <v>23.59</v>
      </c>
      <c r="R38" s="23">
        <v>19.579999999999998</v>
      </c>
      <c r="S38" s="23">
        <v>17.16</v>
      </c>
      <c r="T38" s="23">
        <v>15.83</v>
      </c>
    </row>
    <row r="39" spans="1:20" x14ac:dyDescent="0.25">
      <c r="A39" s="16"/>
      <c r="B39" s="18">
        <v>35</v>
      </c>
      <c r="C39" s="17" t="s">
        <v>65</v>
      </c>
      <c r="D39" s="25">
        <v>22</v>
      </c>
      <c r="E39" s="23">
        <v>30.39</v>
      </c>
      <c r="F39" s="23">
        <v>34.15</v>
      </c>
      <c r="G39" s="23">
        <v>35.51</v>
      </c>
      <c r="H39" s="23">
        <v>36.869999999999997</v>
      </c>
      <c r="I39" s="23">
        <v>40.880000000000003</v>
      </c>
      <c r="J39" s="23">
        <v>42.34</v>
      </c>
      <c r="K39" s="23">
        <v>43.79</v>
      </c>
      <c r="L39" s="23">
        <v>45.26</v>
      </c>
      <c r="M39" s="23">
        <v>42.99</v>
      </c>
      <c r="N39" s="23">
        <v>42.99</v>
      </c>
      <c r="O39" s="23">
        <v>42.99</v>
      </c>
      <c r="P39" s="23">
        <v>39.840000000000003</v>
      </c>
      <c r="Q39" s="23">
        <v>39.840000000000003</v>
      </c>
      <c r="R39" s="23">
        <v>33.03</v>
      </c>
      <c r="S39" s="23">
        <v>28.97</v>
      </c>
      <c r="T39" s="23">
        <v>26.7</v>
      </c>
    </row>
    <row r="40" spans="1:20" x14ac:dyDescent="0.25">
      <c r="A40" s="16"/>
      <c r="B40" s="18">
        <v>36</v>
      </c>
      <c r="C40" s="17" t="s">
        <v>64</v>
      </c>
      <c r="D40" s="25">
        <v>22</v>
      </c>
      <c r="E40" s="23">
        <v>23.1</v>
      </c>
      <c r="F40" s="23">
        <v>25.94</v>
      </c>
      <c r="G40" s="23">
        <v>26.99</v>
      </c>
      <c r="H40" s="23">
        <v>28.03</v>
      </c>
      <c r="I40" s="23">
        <v>30.44</v>
      </c>
      <c r="J40" s="23">
        <v>31.52</v>
      </c>
      <c r="K40" s="23">
        <v>32.61</v>
      </c>
      <c r="L40" s="23">
        <v>33.700000000000003</v>
      </c>
      <c r="M40" s="23">
        <v>32.020000000000003</v>
      </c>
      <c r="N40" s="23">
        <v>32.020000000000003</v>
      </c>
      <c r="O40" s="23">
        <v>32.020000000000003</v>
      </c>
      <c r="P40" s="23">
        <v>29.65</v>
      </c>
      <c r="Q40" s="23">
        <v>29.65</v>
      </c>
      <c r="R40" s="23">
        <v>24.61</v>
      </c>
      <c r="S40" s="23">
        <v>21.56</v>
      </c>
      <c r="T40" s="23">
        <v>19.89</v>
      </c>
    </row>
    <row r="41" spans="1:20" x14ac:dyDescent="0.25">
      <c r="A41" s="16"/>
      <c r="B41" s="18">
        <v>37</v>
      </c>
      <c r="C41" s="17" t="s">
        <v>63</v>
      </c>
      <c r="D41" s="25">
        <v>22</v>
      </c>
      <c r="E41" s="23">
        <v>25.86</v>
      </c>
      <c r="F41" s="23">
        <v>29.05</v>
      </c>
      <c r="G41" s="23">
        <v>30.21</v>
      </c>
      <c r="H41" s="23">
        <v>31.39</v>
      </c>
      <c r="I41" s="23">
        <v>34.39</v>
      </c>
      <c r="J41" s="23">
        <v>35.619999999999997</v>
      </c>
      <c r="K41" s="23">
        <v>36.840000000000003</v>
      </c>
      <c r="L41" s="23">
        <v>38.08</v>
      </c>
      <c r="M41" s="23">
        <v>36.18</v>
      </c>
      <c r="N41" s="23">
        <v>36.18</v>
      </c>
      <c r="O41" s="23">
        <v>36.18</v>
      </c>
      <c r="P41" s="23">
        <v>33.520000000000003</v>
      </c>
      <c r="Q41" s="23">
        <v>33.520000000000003</v>
      </c>
      <c r="R41" s="23">
        <v>27.79</v>
      </c>
      <c r="S41" s="23">
        <v>24.37</v>
      </c>
      <c r="T41" s="23">
        <v>22.47</v>
      </c>
    </row>
    <row r="42" spans="1:20" x14ac:dyDescent="0.25">
      <c r="A42" s="16"/>
      <c r="B42" s="18">
        <v>38</v>
      </c>
      <c r="C42" s="17" t="s">
        <v>62</v>
      </c>
      <c r="D42" s="25">
        <v>22</v>
      </c>
      <c r="E42" s="23">
        <v>16.739999999999998</v>
      </c>
      <c r="F42" s="23">
        <v>18.8</v>
      </c>
      <c r="G42" s="23">
        <v>19.54</v>
      </c>
      <c r="H42" s="23">
        <v>20.29</v>
      </c>
      <c r="I42" s="23">
        <v>21.34</v>
      </c>
      <c r="J42" s="23">
        <v>22.09</v>
      </c>
      <c r="K42" s="23">
        <v>22.86</v>
      </c>
      <c r="L42" s="23">
        <v>23.63</v>
      </c>
      <c r="M42" s="23">
        <v>22.45</v>
      </c>
      <c r="N42" s="23">
        <v>22.45</v>
      </c>
      <c r="O42" s="23">
        <v>22.45</v>
      </c>
      <c r="P42" s="23">
        <v>20.79</v>
      </c>
      <c r="Q42" s="23">
        <v>20.79</v>
      </c>
      <c r="R42" s="23">
        <v>17.25</v>
      </c>
      <c r="S42" s="23">
        <v>15.12</v>
      </c>
      <c r="T42" s="23">
        <v>13.94</v>
      </c>
    </row>
    <row r="43" spans="1:20" x14ac:dyDescent="0.25">
      <c r="A43" s="16"/>
      <c r="B43" s="18">
        <v>39</v>
      </c>
      <c r="C43" s="17" t="s">
        <v>61</v>
      </c>
      <c r="D43" s="25">
        <v>22</v>
      </c>
      <c r="E43" s="23">
        <v>21.36</v>
      </c>
      <c r="F43" s="23">
        <v>24</v>
      </c>
      <c r="G43" s="23">
        <v>24.96</v>
      </c>
      <c r="H43" s="23">
        <v>25.91</v>
      </c>
      <c r="I43" s="23">
        <v>27.97</v>
      </c>
      <c r="J43" s="23">
        <v>28.95</v>
      </c>
      <c r="K43" s="23">
        <v>29.95</v>
      </c>
      <c r="L43" s="23">
        <v>30.95</v>
      </c>
      <c r="M43" s="23">
        <v>29.41</v>
      </c>
      <c r="N43" s="23">
        <v>29.41</v>
      </c>
      <c r="O43" s="23">
        <v>29.41</v>
      </c>
      <c r="P43" s="23">
        <v>27.24</v>
      </c>
      <c r="Q43" s="23">
        <v>27.24</v>
      </c>
      <c r="R43" s="23">
        <v>22.6</v>
      </c>
      <c r="S43" s="23">
        <v>19.82</v>
      </c>
      <c r="T43" s="23">
        <v>18.260000000000002</v>
      </c>
    </row>
    <row r="44" spans="1:20" x14ac:dyDescent="0.25">
      <c r="A44" s="16"/>
      <c r="B44" s="18">
        <v>40</v>
      </c>
      <c r="C44" s="17" t="s">
        <v>60</v>
      </c>
      <c r="D44" s="25">
        <v>22</v>
      </c>
      <c r="E44" s="23">
        <v>27.49</v>
      </c>
      <c r="F44" s="23">
        <v>30.88</v>
      </c>
      <c r="G44" s="23">
        <v>32.130000000000003</v>
      </c>
      <c r="H44" s="23">
        <v>33.380000000000003</v>
      </c>
      <c r="I44" s="23">
        <v>36.74</v>
      </c>
      <c r="J44" s="23">
        <v>38.049999999999997</v>
      </c>
      <c r="K44" s="23">
        <v>39.369999999999997</v>
      </c>
      <c r="L44" s="23">
        <v>40.68</v>
      </c>
      <c r="M44" s="23">
        <v>38.64</v>
      </c>
      <c r="N44" s="23">
        <v>38.64</v>
      </c>
      <c r="O44" s="23">
        <v>38.64</v>
      </c>
      <c r="P44" s="23">
        <v>35.799999999999997</v>
      </c>
      <c r="Q44" s="23">
        <v>35.799999999999997</v>
      </c>
      <c r="R44" s="23">
        <v>29.69</v>
      </c>
      <c r="S44" s="23">
        <v>26.04</v>
      </c>
      <c r="T44" s="23">
        <v>24</v>
      </c>
    </row>
    <row r="45" spans="1:20" x14ac:dyDescent="0.25">
      <c r="A45" s="16"/>
      <c r="B45" s="18">
        <v>41</v>
      </c>
      <c r="C45" s="17" t="s">
        <v>59</v>
      </c>
      <c r="D45" s="25">
        <v>22</v>
      </c>
      <c r="E45" s="23">
        <v>25.38</v>
      </c>
      <c r="F45" s="23">
        <v>28.54</v>
      </c>
      <c r="G45" s="23">
        <v>29.69</v>
      </c>
      <c r="H45" s="23">
        <v>30.81</v>
      </c>
      <c r="I45" s="23">
        <v>33.729999999999997</v>
      </c>
      <c r="J45" s="23">
        <v>34.94</v>
      </c>
      <c r="K45" s="23">
        <v>36.130000000000003</v>
      </c>
      <c r="L45" s="23">
        <v>37.35</v>
      </c>
      <c r="M45" s="23">
        <v>35.479999999999997</v>
      </c>
      <c r="N45" s="23">
        <v>35.479999999999997</v>
      </c>
      <c r="O45" s="23">
        <v>35.479999999999997</v>
      </c>
      <c r="P45" s="23">
        <v>32.869999999999997</v>
      </c>
      <c r="Q45" s="23">
        <v>32.869999999999997</v>
      </c>
      <c r="R45" s="23">
        <v>27.27</v>
      </c>
      <c r="S45" s="23">
        <v>23.9</v>
      </c>
      <c r="T45" s="23">
        <v>22.04</v>
      </c>
    </row>
    <row r="46" spans="1:20" x14ac:dyDescent="0.25">
      <c r="A46" s="16"/>
      <c r="B46" s="18">
        <v>42</v>
      </c>
      <c r="C46" s="17" t="s">
        <v>58</v>
      </c>
      <c r="D46" s="25">
        <v>22</v>
      </c>
      <c r="E46" s="23">
        <v>17.649999999999999</v>
      </c>
      <c r="F46" s="23">
        <v>19.82</v>
      </c>
      <c r="G46" s="23">
        <v>20.61</v>
      </c>
      <c r="H46" s="23">
        <v>21.41</v>
      </c>
      <c r="I46" s="23">
        <v>22.65</v>
      </c>
      <c r="J46" s="23">
        <v>23.46</v>
      </c>
      <c r="K46" s="23">
        <v>24.26</v>
      </c>
      <c r="L46" s="23">
        <v>25.06</v>
      </c>
      <c r="M46" s="23">
        <v>23.82</v>
      </c>
      <c r="N46" s="23">
        <v>23.82</v>
      </c>
      <c r="O46" s="23">
        <v>23.82</v>
      </c>
      <c r="P46" s="23">
        <v>22.06</v>
      </c>
      <c r="Q46" s="23">
        <v>22.06</v>
      </c>
      <c r="R46" s="23">
        <v>18.3</v>
      </c>
      <c r="S46" s="23">
        <v>16.04</v>
      </c>
      <c r="T46" s="23">
        <v>14.79</v>
      </c>
    </row>
    <row r="47" spans="1:20" x14ac:dyDescent="0.25">
      <c r="A47" s="16"/>
      <c r="B47" s="18">
        <v>43</v>
      </c>
      <c r="C47" s="17" t="s">
        <v>57</v>
      </c>
      <c r="D47" s="25">
        <v>22</v>
      </c>
      <c r="E47" s="23">
        <v>18.18</v>
      </c>
      <c r="F47" s="23">
        <v>20.41</v>
      </c>
      <c r="G47" s="23">
        <v>21.23</v>
      </c>
      <c r="H47" s="23">
        <v>22.05</v>
      </c>
      <c r="I47" s="23">
        <v>23.41</v>
      </c>
      <c r="J47" s="23">
        <v>24.23</v>
      </c>
      <c r="K47" s="23">
        <v>25.07</v>
      </c>
      <c r="L47" s="23">
        <v>25.91</v>
      </c>
      <c r="M47" s="23">
        <v>24.61</v>
      </c>
      <c r="N47" s="23">
        <v>24.61</v>
      </c>
      <c r="O47" s="23">
        <v>24.61</v>
      </c>
      <c r="P47" s="23">
        <v>22.81</v>
      </c>
      <c r="Q47" s="23">
        <v>22.81</v>
      </c>
      <c r="R47" s="23">
        <v>18.91</v>
      </c>
      <c r="S47" s="23">
        <v>16.579999999999998</v>
      </c>
      <c r="T47" s="23">
        <v>15.3</v>
      </c>
    </row>
    <row r="48" spans="1:20" x14ac:dyDescent="0.25">
      <c r="A48" s="16"/>
      <c r="B48" s="18">
        <v>44</v>
      </c>
      <c r="C48" s="17" t="s">
        <v>56</v>
      </c>
      <c r="D48" s="25">
        <v>22</v>
      </c>
      <c r="E48" s="23">
        <v>29.67</v>
      </c>
      <c r="F48" s="23">
        <v>33.340000000000003</v>
      </c>
      <c r="G48" s="23">
        <v>34.67</v>
      </c>
      <c r="H48" s="23">
        <v>36.020000000000003</v>
      </c>
      <c r="I48" s="23">
        <v>39.86</v>
      </c>
      <c r="J48" s="23">
        <v>41.26</v>
      </c>
      <c r="K48" s="23">
        <v>42.69</v>
      </c>
      <c r="L48" s="23">
        <v>44.11</v>
      </c>
      <c r="M48" s="23">
        <v>41.92</v>
      </c>
      <c r="N48" s="23">
        <v>41.92</v>
      </c>
      <c r="O48" s="23">
        <v>41.92</v>
      </c>
      <c r="P48" s="23">
        <v>38.82</v>
      </c>
      <c r="Q48" s="23">
        <v>38.82</v>
      </c>
      <c r="R48" s="23">
        <v>32.21</v>
      </c>
      <c r="S48" s="23">
        <v>28.23</v>
      </c>
      <c r="T48" s="23">
        <v>26.04</v>
      </c>
    </row>
    <row r="49" spans="1:20" x14ac:dyDescent="0.25">
      <c r="A49" s="16"/>
      <c r="B49" s="18">
        <v>45</v>
      </c>
      <c r="C49" s="17" t="s">
        <v>55</v>
      </c>
      <c r="D49" s="25">
        <v>22</v>
      </c>
      <c r="E49" s="23">
        <v>25</v>
      </c>
      <c r="F49" s="23">
        <v>28.08</v>
      </c>
      <c r="G49" s="23">
        <v>29.2</v>
      </c>
      <c r="H49" s="23">
        <v>30.32</v>
      </c>
      <c r="I49" s="23">
        <v>33.17</v>
      </c>
      <c r="J49" s="23">
        <v>34.340000000000003</v>
      </c>
      <c r="K49" s="23">
        <v>35.53</v>
      </c>
      <c r="L49" s="23">
        <v>36.71</v>
      </c>
      <c r="M49" s="23">
        <v>34.869999999999997</v>
      </c>
      <c r="N49" s="23">
        <v>34.869999999999997</v>
      </c>
      <c r="O49" s="23">
        <v>34.869999999999997</v>
      </c>
      <c r="P49" s="23">
        <v>32.31</v>
      </c>
      <c r="Q49" s="23">
        <v>32.31</v>
      </c>
      <c r="R49" s="23">
        <v>26.8</v>
      </c>
      <c r="S49" s="23">
        <v>23.49</v>
      </c>
      <c r="T49" s="23">
        <v>21.67</v>
      </c>
    </row>
    <row r="50" spans="1:20" x14ac:dyDescent="0.25">
      <c r="A50" s="16"/>
      <c r="B50" s="18">
        <v>46</v>
      </c>
      <c r="C50" s="17" t="s">
        <v>54</v>
      </c>
      <c r="D50" s="25">
        <v>22</v>
      </c>
      <c r="E50" s="23">
        <v>23.72</v>
      </c>
      <c r="F50" s="23">
        <v>26.64</v>
      </c>
      <c r="G50" s="23">
        <v>27.71</v>
      </c>
      <c r="H50" s="23">
        <v>28.78</v>
      </c>
      <c r="I50" s="23">
        <v>30.94</v>
      </c>
      <c r="J50" s="23">
        <v>32.04</v>
      </c>
      <c r="K50" s="23">
        <v>33.15</v>
      </c>
      <c r="L50" s="23">
        <v>34.26</v>
      </c>
      <c r="M50" s="23">
        <v>32.549999999999997</v>
      </c>
      <c r="N50" s="23">
        <v>32.549999999999997</v>
      </c>
      <c r="O50" s="23">
        <v>32.549999999999997</v>
      </c>
      <c r="P50" s="23">
        <v>30.14</v>
      </c>
      <c r="Q50" s="23">
        <v>30.14</v>
      </c>
      <c r="R50" s="23">
        <v>25</v>
      </c>
      <c r="S50" s="23">
        <v>21.92</v>
      </c>
      <c r="T50" s="23">
        <v>20.21</v>
      </c>
    </row>
    <row r="51" spans="1:20" x14ac:dyDescent="0.25">
      <c r="A51" s="16"/>
      <c r="B51" s="18">
        <v>47</v>
      </c>
      <c r="C51" s="17" t="s">
        <v>53</v>
      </c>
      <c r="D51" s="25">
        <v>22</v>
      </c>
      <c r="E51" s="23">
        <v>25</v>
      </c>
      <c r="F51" s="23">
        <v>28.08</v>
      </c>
      <c r="G51" s="23">
        <v>29.2</v>
      </c>
      <c r="H51" s="23">
        <v>30.32</v>
      </c>
      <c r="I51" s="23">
        <v>33.17</v>
      </c>
      <c r="J51" s="23">
        <v>34.340000000000003</v>
      </c>
      <c r="K51" s="23">
        <v>35.53</v>
      </c>
      <c r="L51" s="23">
        <v>36.71</v>
      </c>
      <c r="M51" s="23">
        <v>34.869999999999997</v>
      </c>
      <c r="N51" s="23">
        <v>34.869999999999997</v>
      </c>
      <c r="O51" s="23">
        <v>34.869999999999997</v>
      </c>
      <c r="P51" s="23">
        <v>32.31</v>
      </c>
      <c r="Q51" s="23">
        <v>32.31</v>
      </c>
      <c r="R51" s="23">
        <v>26.8</v>
      </c>
      <c r="S51" s="23">
        <v>23.49</v>
      </c>
      <c r="T51" s="23">
        <v>21.67</v>
      </c>
    </row>
    <row r="52" spans="1:20" x14ac:dyDescent="0.25">
      <c r="A52" s="16"/>
      <c r="B52" s="18">
        <v>48</v>
      </c>
      <c r="C52" s="17" t="s">
        <v>52</v>
      </c>
      <c r="D52" s="25">
        <v>22</v>
      </c>
      <c r="E52" s="23">
        <v>20.23</v>
      </c>
      <c r="F52" s="23">
        <v>22.72</v>
      </c>
      <c r="G52" s="23">
        <v>23.63</v>
      </c>
      <c r="H52" s="23">
        <v>24.56</v>
      </c>
      <c r="I52" s="23">
        <v>26.36</v>
      </c>
      <c r="J52" s="23">
        <v>27.29</v>
      </c>
      <c r="K52" s="23">
        <v>28.23</v>
      </c>
      <c r="L52" s="23">
        <v>29.18</v>
      </c>
      <c r="M52" s="23">
        <v>27.71</v>
      </c>
      <c r="N52" s="23">
        <v>27.71</v>
      </c>
      <c r="O52" s="23">
        <v>27.71</v>
      </c>
      <c r="P52" s="23">
        <v>25.67</v>
      </c>
      <c r="Q52" s="23">
        <v>25.67</v>
      </c>
      <c r="R52" s="23">
        <v>21.29</v>
      </c>
      <c r="S52" s="23">
        <v>18.670000000000002</v>
      </c>
      <c r="T52" s="23">
        <v>17.21</v>
      </c>
    </row>
    <row r="53" spans="1:20" x14ac:dyDescent="0.25">
      <c r="A53" s="16"/>
      <c r="B53" s="18">
        <v>49</v>
      </c>
      <c r="C53" s="17" t="s">
        <v>51</v>
      </c>
      <c r="D53" s="25">
        <v>22</v>
      </c>
      <c r="E53" s="23">
        <v>28.07</v>
      </c>
      <c r="F53" s="23">
        <v>31.54</v>
      </c>
      <c r="G53" s="23">
        <v>32.799999999999997</v>
      </c>
      <c r="H53" s="23">
        <v>34.06</v>
      </c>
      <c r="I53" s="23">
        <v>37.56</v>
      </c>
      <c r="J53" s="23">
        <v>38.9</v>
      </c>
      <c r="K53" s="23">
        <v>40.24</v>
      </c>
      <c r="L53" s="23">
        <v>41.58</v>
      </c>
      <c r="M53" s="23">
        <v>39.5</v>
      </c>
      <c r="N53" s="23">
        <v>39.5</v>
      </c>
      <c r="O53" s="23">
        <v>39.5</v>
      </c>
      <c r="P53" s="23">
        <v>36.6</v>
      </c>
      <c r="Q53" s="23">
        <v>36.6</v>
      </c>
      <c r="R53" s="23">
        <v>30.36</v>
      </c>
      <c r="S53" s="23">
        <v>26.61</v>
      </c>
      <c r="T53" s="23">
        <v>24.54</v>
      </c>
    </row>
    <row r="54" spans="1:20" x14ac:dyDescent="0.25">
      <c r="A54" s="16"/>
      <c r="B54" s="18">
        <v>50</v>
      </c>
      <c r="C54" s="17" t="s">
        <v>50</v>
      </c>
      <c r="D54" s="25">
        <v>22</v>
      </c>
      <c r="E54" s="23">
        <v>30.76</v>
      </c>
      <c r="F54" s="23">
        <v>34.57</v>
      </c>
      <c r="G54" s="23">
        <v>35.93</v>
      </c>
      <c r="H54" s="23">
        <v>37.33</v>
      </c>
      <c r="I54" s="23">
        <v>41.4</v>
      </c>
      <c r="J54" s="23">
        <v>42.88</v>
      </c>
      <c r="K54" s="23">
        <v>44.36</v>
      </c>
      <c r="L54" s="23">
        <v>45.84</v>
      </c>
      <c r="M54" s="23">
        <v>43.55</v>
      </c>
      <c r="N54" s="23">
        <v>43.55</v>
      </c>
      <c r="O54" s="23">
        <v>43.55</v>
      </c>
      <c r="P54" s="23">
        <v>40.33</v>
      </c>
      <c r="Q54" s="23">
        <v>40.33</v>
      </c>
      <c r="R54" s="23">
        <v>33.46</v>
      </c>
      <c r="S54" s="23">
        <v>29.34</v>
      </c>
      <c r="T54" s="23">
        <v>27.03</v>
      </c>
    </row>
    <row r="55" spans="1:20" x14ac:dyDescent="0.25">
      <c r="A55" s="16"/>
      <c r="B55" s="18">
        <v>51</v>
      </c>
      <c r="C55" s="17" t="s">
        <v>49</v>
      </c>
      <c r="D55" s="25">
        <v>22</v>
      </c>
      <c r="E55" s="23">
        <v>25.64</v>
      </c>
      <c r="F55" s="23">
        <v>28.8</v>
      </c>
      <c r="G55" s="23">
        <v>29.95</v>
      </c>
      <c r="H55" s="23">
        <v>31.11</v>
      </c>
      <c r="I55" s="23">
        <v>34.07</v>
      </c>
      <c r="J55" s="23">
        <v>35.29</v>
      </c>
      <c r="K55" s="23">
        <v>36.5</v>
      </c>
      <c r="L55" s="23">
        <v>37.71</v>
      </c>
      <c r="M55" s="23">
        <v>35.840000000000003</v>
      </c>
      <c r="N55" s="23">
        <v>35.840000000000003</v>
      </c>
      <c r="O55" s="23">
        <v>35.840000000000003</v>
      </c>
      <c r="P55" s="23">
        <v>33.19</v>
      </c>
      <c r="Q55" s="23">
        <v>33.19</v>
      </c>
      <c r="R55" s="23">
        <v>27.52</v>
      </c>
      <c r="S55" s="23">
        <v>24.14</v>
      </c>
      <c r="T55" s="23">
        <v>22.25</v>
      </c>
    </row>
    <row r="56" spans="1:20" x14ac:dyDescent="0.25">
      <c r="A56" s="16"/>
      <c r="B56" s="18">
        <v>52</v>
      </c>
      <c r="C56" s="17" t="s">
        <v>48</v>
      </c>
      <c r="D56" s="25">
        <v>22</v>
      </c>
      <c r="E56" s="23">
        <v>23.44</v>
      </c>
      <c r="F56" s="23">
        <v>26.33</v>
      </c>
      <c r="G56" s="23">
        <v>27.39</v>
      </c>
      <c r="H56" s="23">
        <v>28.43</v>
      </c>
      <c r="I56" s="23">
        <v>30.93</v>
      </c>
      <c r="J56" s="23">
        <v>32.03</v>
      </c>
      <c r="K56" s="23">
        <v>33.15</v>
      </c>
      <c r="L56" s="23">
        <v>34.25</v>
      </c>
      <c r="M56" s="23">
        <v>32.53</v>
      </c>
      <c r="N56" s="23">
        <v>32.53</v>
      </c>
      <c r="O56" s="23">
        <v>32.53</v>
      </c>
      <c r="P56" s="23">
        <v>30.13</v>
      </c>
      <c r="Q56" s="23">
        <v>30.13</v>
      </c>
      <c r="R56" s="23">
        <v>25</v>
      </c>
      <c r="S56" s="23">
        <v>21.92</v>
      </c>
      <c r="T56" s="23">
        <v>20.21</v>
      </c>
    </row>
    <row r="57" spans="1:20" x14ac:dyDescent="0.25">
      <c r="A57" s="16"/>
      <c r="B57" s="18">
        <v>53</v>
      </c>
      <c r="C57" s="17" t="s">
        <v>47</v>
      </c>
      <c r="D57" s="25">
        <v>22</v>
      </c>
      <c r="E57" s="23">
        <v>30.37</v>
      </c>
      <c r="F57" s="23">
        <v>34.119999999999997</v>
      </c>
      <c r="G57" s="23">
        <v>35.479999999999997</v>
      </c>
      <c r="H57" s="23">
        <v>36.840000000000003</v>
      </c>
      <c r="I57" s="23">
        <v>40.840000000000003</v>
      </c>
      <c r="J57" s="23">
        <v>42.29</v>
      </c>
      <c r="K57" s="23">
        <v>43.76</v>
      </c>
      <c r="L57" s="23">
        <v>45.22</v>
      </c>
      <c r="M57" s="23">
        <v>42.97</v>
      </c>
      <c r="N57" s="23">
        <v>42.97</v>
      </c>
      <c r="O57" s="23">
        <v>42.97</v>
      </c>
      <c r="P57" s="23">
        <v>39.770000000000003</v>
      </c>
      <c r="Q57" s="23">
        <v>39.770000000000003</v>
      </c>
      <c r="R57" s="23">
        <v>33.01</v>
      </c>
      <c r="S57" s="23">
        <v>28.94</v>
      </c>
      <c r="T57" s="23">
        <v>26.68</v>
      </c>
    </row>
    <row r="58" spans="1:20" x14ac:dyDescent="0.25">
      <c r="A58" s="16"/>
      <c r="B58" s="18">
        <v>54</v>
      </c>
      <c r="C58" s="17" t="s">
        <v>46</v>
      </c>
      <c r="D58" s="25">
        <v>22</v>
      </c>
      <c r="E58" s="23">
        <v>25</v>
      </c>
      <c r="F58" s="23">
        <v>28.08</v>
      </c>
      <c r="G58" s="23">
        <v>29.22</v>
      </c>
      <c r="H58" s="23">
        <v>30.34</v>
      </c>
      <c r="I58" s="23">
        <v>33.18</v>
      </c>
      <c r="J58" s="23">
        <v>34.36</v>
      </c>
      <c r="K58" s="23">
        <v>35.54</v>
      </c>
      <c r="L58" s="23">
        <v>36.72</v>
      </c>
      <c r="M58" s="23">
        <v>34.89</v>
      </c>
      <c r="N58" s="23">
        <v>34.89</v>
      </c>
      <c r="O58" s="23">
        <v>34.89</v>
      </c>
      <c r="P58" s="23">
        <v>32.31</v>
      </c>
      <c r="Q58" s="23">
        <v>32.31</v>
      </c>
      <c r="R58" s="23">
        <v>26.81</v>
      </c>
      <c r="S58" s="23">
        <v>23.5</v>
      </c>
      <c r="T58" s="23">
        <v>21.68</v>
      </c>
    </row>
    <row r="59" spans="1:20" x14ac:dyDescent="0.25">
      <c r="A59" s="16"/>
      <c r="B59" s="18">
        <v>55</v>
      </c>
      <c r="C59" s="17" t="s">
        <v>45</v>
      </c>
      <c r="D59" s="25">
        <v>22</v>
      </c>
      <c r="E59" s="23">
        <v>25.34</v>
      </c>
      <c r="F59" s="23">
        <v>28.47</v>
      </c>
      <c r="G59" s="23">
        <v>29.61</v>
      </c>
      <c r="H59" s="23">
        <v>30.76</v>
      </c>
      <c r="I59" s="23">
        <v>33.659999999999997</v>
      </c>
      <c r="J59" s="23">
        <v>34.86</v>
      </c>
      <c r="K59" s="23">
        <v>36.06</v>
      </c>
      <c r="L59" s="23">
        <v>37.26</v>
      </c>
      <c r="M59" s="23">
        <v>35.409999999999997</v>
      </c>
      <c r="N59" s="23">
        <v>35.409999999999997</v>
      </c>
      <c r="O59" s="23">
        <v>35.409999999999997</v>
      </c>
      <c r="P59" s="23">
        <v>32.79</v>
      </c>
      <c r="Q59" s="23">
        <v>32.79</v>
      </c>
      <c r="R59" s="23">
        <v>27.2</v>
      </c>
      <c r="S59" s="23">
        <v>23.84</v>
      </c>
      <c r="T59" s="23">
        <v>21.99</v>
      </c>
    </row>
    <row r="60" spans="1:20" x14ac:dyDescent="0.25">
      <c r="A60" s="16"/>
      <c r="B60" s="18">
        <v>56</v>
      </c>
      <c r="C60" s="17" t="s">
        <v>44</v>
      </c>
      <c r="D60" s="25">
        <v>22</v>
      </c>
      <c r="E60" s="23">
        <v>29.09</v>
      </c>
      <c r="F60" s="23">
        <v>32.67</v>
      </c>
      <c r="G60" s="23">
        <v>33.99</v>
      </c>
      <c r="H60" s="23">
        <v>35.29</v>
      </c>
      <c r="I60" s="23">
        <v>39</v>
      </c>
      <c r="J60" s="23">
        <v>40.39</v>
      </c>
      <c r="K60" s="23">
        <v>41.79</v>
      </c>
      <c r="L60" s="23">
        <v>43.18</v>
      </c>
      <c r="M60" s="23">
        <v>41.03</v>
      </c>
      <c r="N60" s="23">
        <v>41.03</v>
      </c>
      <c r="O60" s="23">
        <v>41.03</v>
      </c>
      <c r="P60" s="23">
        <v>38</v>
      </c>
      <c r="Q60" s="23">
        <v>38</v>
      </c>
      <c r="R60" s="23">
        <v>31.52</v>
      </c>
      <c r="S60" s="23">
        <v>27.64</v>
      </c>
      <c r="T60" s="23">
        <v>25.49</v>
      </c>
    </row>
    <row r="61" spans="1:20" x14ac:dyDescent="0.25">
      <c r="A61" s="16"/>
      <c r="B61" s="18">
        <v>57</v>
      </c>
      <c r="C61" s="17" t="s">
        <v>43</v>
      </c>
      <c r="D61" s="25">
        <v>22</v>
      </c>
      <c r="E61" s="23">
        <v>25.33</v>
      </c>
      <c r="F61" s="23">
        <v>28.46</v>
      </c>
      <c r="G61" s="23">
        <v>29.6</v>
      </c>
      <c r="H61" s="23">
        <v>30.74</v>
      </c>
      <c r="I61" s="23">
        <v>33.64</v>
      </c>
      <c r="J61" s="23">
        <v>34.85</v>
      </c>
      <c r="K61" s="23">
        <v>36.049999999999997</v>
      </c>
      <c r="L61" s="23">
        <v>37.25</v>
      </c>
      <c r="M61" s="23">
        <v>35.39</v>
      </c>
      <c r="N61" s="23">
        <v>35.39</v>
      </c>
      <c r="O61" s="23">
        <v>35.39</v>
      </c>
      <c r="P61" s="23">
        <v>32.79</v>
      </c>
      <c r="Q61" s="23">
        <v>32.79</v>
      </c>
      <c r="R61" s="23">
        <v>27.2</v>
      </c>
      <c r="S61" s="23">
        <v>23.84</v>
      </c>
      <c r="T61" s="23">
        <v>21.99</v>
      </c>
    </row>
    <row r="62" spans="1:20" x14ac:dyDescent="0.25">
      <c r="A62" s="16"/>
      <c r="B62" s="18">
        <v>58</v>
      </c>
      <c r="C62" s="17" t="s">
        <v>42</v>
      </c>
      <c r="D62" s="25">
        <v>22</v>
      </c>
      <c r="E62" s="23">
        <v>22.9</v>
      </c>
      <c r="F62" s="23">
        <v>25.74</v>
      </c>
      <c r="G62" s="23">
        <v>26.78</v>
      </c>
      <c r="H62" s="23">
        <v>27.79</v>
      </c>
      <c r="I62" s="23">
        <v>30.17</v>
      </c>
      <c r="J62" s="23">
        <v>31.26</v>
      </c>
      <c r="K62" s="23">
        <v>32.32</v>
      </c>
      <c r="L62" s="23">
        <v>33.4</v>
      </c>
      <c r="M62" s="23">
        <v>31.73</v>
      </c>
      <c r="N62" s="23">
        <v>31.73</v>
      </c>
      <c r="O62" s="23">
        <v>31.73</v>
      </c>
      <c r="P62" s="23">
        <v>29.4</v>
      </c>
      <c r="Q62" s="23">
        <v>29.4</v>
      </c>
      <c r="R62" s="23">
        <v>24.39</v>
      </c>
      <c r="S62" s="23">
        <v>21.37</v>
      </c>
      <c r="T62" s="23">
        <v>19.71</v>
      </c>
    </row>
    <row r="63" spans="1:20" x14ac:dyDescent="0.25">
      <c r="A63" s="16"/>
      <c r="B63" s="18">
        <v>59</v>
      </c>
      <c r="C63" s="17" t="s">
        <v>41</v>
      </c>
      <c r="D63" s="25">
        <v>22</v>
      </c>
      <c r="E63" s="23">
        <v>29.56</v>
      </c>
      <c r="F63" s="23">
        <v>33.22</v>
      </c>
      <c r="G63" s="23">
        <v>34.56</v>
      </c>
      <c r="H63" s="23">
        <v>35.880000000000003</v>
      </c>
      <c r="I63" s="23">
        <v>39.700000000000003</v>
      </c>
      <c r="J63" s="23">
        <v>41.12</v>
      </c>
      <c r="K63" s="23">
        <v>42.54</v>
      </c>
      <c r="L63" s="23">
        <v>43.95</v>
      </c>
      <c r="M63" s="23">
        <v>41.76</v>
      </c>
      <c r="N63" s="23">
        <v>41.76</v>
      </c>
      <c r="O63" s="23">
        <v>41.76</v>
      </c>
      <c r="P63" s="23">
        <v>38.68</v>
      </c>
      <c r="Q63" s="23">
        <v>38.68</v>
      </c>
      <c r="R63" s="23">
        <v>32.07</v>
      </c>
      <c r="S63" s="23">
        <v>28.13</v>
      </c>
      <c r="T63" s="23">
        <v>25.93</v>
      </c>
    </row>
    <row r="64" spans="1:20" x14ac:dyDescent="0.25">
      <c r="A64" s="16"/>
      <c r="B64" s="18">
        <v>60</v>
      </c>
      <c r="C64" s="17" t="s">
        <v>40</v>
      </c>
      <c r="D64" s="25">
        <v>22</v>
      </c>
      <c r="E64" s="23">
        <v>30.65</v>
      </c>
      <c r="F64" s="23">
        <v>34.409999999999997</v>
      </c>
      <c r="G64" s="23">
        <v>35.799999999999997</v>
      </c>
      <c r="H64" s="23">
        <v>37.17</v>
      </c>
      <c r="I64" s="23">
        <v>40.840000000000003</v>
      </c>
      <c r="J64" s="23">
        <v>42.29</v>
      </c>
      <c r="K64" s="23">
        <v>43.75</v>
      </c>
      <c r="L64" s="23">
        <v>45.21</v>
      </c>
      <c r="M64" s="23">
        <v>42.96</v>
      </c>
      <c r="N64" s="23">
        <v>42.96</v>
      </c>
      <c r="O64" s="23">
        <v>42.96</v>
      </c>
      <c r="P64" s="23">
        <v>39.770000000000003</v>
      </c>
      <c r="Q64" s="23">
        <v>39.770000000000003</v>
      </c>
      <c r="R64" s="23">
        <v>33.01</v>
      </c>
      <c r="S64" s="23">
        <v>28.93</v>
      </c>
      <c r="T64" s="23">
        <v>26.68</v>
      </c>
    </row>
    <row r="65" spans="1:20" x14ac:dyDescent="0.25">
      <c r="A65" s="16"/>
      <c r="B65" s="18">
        <v>61</v>
      </c>
      <c r="C65" s="17" t="s">
        <v>39</v>
      </c>
      <c r="D65" s="25">
        <v>22</v>
      </c>
      <c r="E65" s="23">
        <v>28.67</v>
      </c>
      <c r="F65" s="23">
        <v>32.229999999999997</v>
      </c>
      <c r="G65" s="23">
        <v>33.520000000000003</v>
      </c>
      <c r="H65" s="23">
        <v>34.799999999999997</v>
      </c>
      <c r="I65" s="23">
        <v>38.43</v>
      </c>
      <c r="J65" s="23">
        <v>39.79</v>
      </c>
      <c r="K65" s="23">
        <v>41.18</v>
      </c>
      <c r="L65" s="23">
        <v>42.55</v>
      </c>
      <c r="M65" s="23">
        <v>40.4</v>
      </c>
      <c r="N65" s="23">
        <v>40.4</v>
      </c>
      <c r="O65" s="23">
        <v>40.4</v>
      </c>
      <c r="P65" s="23">
        <v>37.43</v>
      </c>
      <c r="Q65" s="23">
        <v>37.43</v>
      </c>
      <c r="R65" s="23">
        <v>31.06</v>
      </c>
      <c r="S65" s="23">
        <v>27.23</v>
      </c>
      <c r="T65" s="23">
        <v>25.1</v>
      </c>
    </row>
    <row r="66" spans="1:20" x14ac:dyDescent="0.25">
      <c r="A66" s="16"/>
      <c r="B66" s="18">
        <v>62</v>
      </c>
      <c r="C66" s="17" t="s">
        <v>38</v>
      </c>
      <c r="D66" s="25">
        <v>22</v>
      </c>
      <c r="E66" s="23">
        <v>29.77</v>
      </c>
      <c r="F66" s="23">
        <v>33.46</v>
      </c>
      <c r="G66" s="23">
        <v>34.79</v>
      </c>
      <c r="H66" s="23">
        <v>36.119999999999997</v>
      </c>
      <c r="I66" s="23">
        <v>39.979999999999997</v>
      </c>
      <c r="J66" s="23">
        <v>41.41</v>
      </c>
      <c r="K66" s="23">
        <v>42.85</v>
      </c>
      <c r="L66" s="23">
        <v>44.28</v>
      </c>
      <c r="M66" s="23">
        <v>42.06</v>
      </c>
      <c r="N66" s="23">
        <v>42.06</v>
      </c>
      <c r="O66" s="23">
        <v>42.06</v>
      </c>
      <c r="P66" s="23">
        <v>38.97</v>
      </c>
      <c r="Q66" s="23">
        <v>38.97</v>
      </c>
      <c r="R66" s="23">
        <v>32.31</v>
      </c>
      <c r="S66" s="23">
        <v>28.33</v>
      </c>
      <c r="T66" s="23">
        <v>26.12</v>
      </c>
    </row>
    <row r="67" spans="1:20" x14ac:dyDescent="0.25">
      <c r="A67" s="16"/>
      <c r="B67" s="18">
        <v>63</v>
      </c>
      <c r="C67" s="17" t="s">
        <v>37</v>
      </c>
      <c r="D67" s="25">
        <v>22</v>
      </c>
      <c r="E67" s="23">
        <v>20.58</v>
      </c>
      <c r="F67" s="23">
        <v>23.14</v>
      </c>
      <c r="G67" s="23">
        <v>24.06</v>
      </c>
      <c r="H67" s="23">
        <v>24.97</v>
      </c>
      <c r="I67" s="23">
        <v>26.85</v>
      </c>
      <c r="J67" s="23">
        <v>27.83</v>
      </c>
      <c r="K67" s="23">
        <v>28.78</v>
      </c>
      <c r="L67" s="23">
        <v>29.73</v>
      </c>
      <c r="M67" s="23">
        <v>28.25</v>
      </c>
      <c r="N67" s="23">
        <v>28.25</v>
      </c>
      <c r="O67" s="23">
        <v>28.25</v>
      </c>
      <c r="P67" s="23">
        <v>26.17</v>
      </c>
      <c r="Q67" s="23">
        <v>26.17</v>
      </c>
      <c r="R67" s="23">
        <v>21.71</v>
      </c>
      <c r="S67" s="23">
        <v>19.02</v>
      </c>
      <c r="T67" s="23">
        <v>17.54</v>
      </c>
    </row>
    <row r="68" spans="1:20" x14ac:dyDescent="0.25">
      <c r="A68" s="16"/>
      <c r="B68" s="18">
        <v>64</v>
      </c>
      <c r="C68" s="17" t="s">
        <v>36</v>
      </c>
      <c r="D68" s="25">
        <v>22</v>
      </c>
      <c r="E68" s="23">
        <v>27.03</v>
      </c>
      <c r="F68" s="23">
        <v>30.37</v>
      </c>
      <c r="G68" s="23">
        <v>31.58</v>
      </c>
      <c r="H68" s="23">
        <v>32.799999999999997</v>
      </c>
      <c r="I68" s="23">
        <v>36.07</v>
      </c>
      <c r="J68" s="23">
        <v>37.35</v>
      </c>
      <c r="K68" s="23">
        <v>38.64</v>
      </c>
      <c r="L68" s="23">
        <v>39.93</v>
      </c>
      <c r="M68" s="23">
        <v>37.94</v>
      </c>
      <c r="N68" s="23">
        <v>37.94</v>
      </c>
      <c r="O68" s="23">
        <v>37.94</v>
      </c>
      <c r="P68" s="23">
        <v>35.15</v>
      </c>
      <c r="Q68" s="23">
        <v>35.15</v>
      </c>
      <c r="R68" s="23">
        <v>29.16</v>
      </c>
      <c r="S68" s="23">
        <v>25.56</v>
      </c>
      <c r="T68" s="23">
        <v>23.56</v>
      </c>
    </row>
    <row r="69" spans="1:20" x14ac:dyDescent="0.25">
      <c r="A69" s="16"/>
      <c r="B69" s="18">
        <v>65</v>
      </c>
      <c r="C69" s="17" t="s">
        <v>35</v>
      </c>
      <c r="D69" s="25">
        <v>22</v>
      </c>
      <c r="E69" s="23">
        <v>26.18</v>
      </c>
      <c r="F69" s="23">
        <v>29.41</v>
      </c>
      <c r="G69" s="23">
        <v>30.58</v>
      </c>
      <c r="H69" s="23">
        <v>31.76</v>
      </c>
      <c r="I69" s="23">
        <v>34.85</v>
      </c>
      <c r="J69" s="23">
        <v>36.090000000000003</v>
      </c>
      <c r="K69" s="23">
        <v>37.35</v>
      </c>
      <c r="L69" s="23">
        <v>38.58</v>
      </c>
      <c r="M69" s="23">
        <v>36.659999999999997</v>
      </c>
      <c r="N69" s="23">
        <v>36.659999999999997</v>
      </c>
      <c r="O69" s="23">
        <v>36.659999999999997</v>
      </c>
      <c r="P69" s="23">
        <v>33.96</v>
      </c>
      <c r="Q69" s="23">
        <v>33.96</v>
      </c>
      <c r="R69" s="23">
        <v>28.15</v>
      </c>
      <c r="S69" s="23">
        <v>24.7</v>
      </c>
      <c r="T69" s="23">
        <v>22.76</v>
      </c>
    </row>
    <row r="70" spans="1:20" x14ac:dyDescent="0.25">
      <c r="A70" s="16"/>
      <c r="B70" s="18">
        <v>66</v>
      </c>
      <c r="C70" s="17" t="s">
        <v>34</v>
      </c>
      <c r="D70" s="25">
        <v>22</v>
      </c>
      <c r="E70" s="23">
        <v>21.29</v>
      </c>
      <c r="F70" s="23">
        <v>23.91</v>
      </c>
      <c r="G70" s="23">
        <v>24.88</v>
      </c>
      <c r="H70" s="23">
        <v>25.84</v>
      </c>
      <c r="I70" s="23">
        <v>27.85</v>
      </c>
      <c r="J70" s="23">
        <v>28.85</v>
      </c>
      <c r="K70" s="23">
        <v>29.85</v>
      </c>
      <c r="L70" s="23">
        <v>30.84</v>
      </c>
      <c r="M70" s="23">
        <v>29.31</v>
      </c>
      <c r="N70" s="23">
        <v>29.31</v>
      </c>
      <c r="O70" s="23">
        <v>29.31</v>
      </c>
      <c r="P70" s="23">
        <v>27.13</v>
      </c>
      <c r="Q70" s="23">
        <v>27.13</v>
      </c>
      <c r="R70" s="23">
        <v>22.52</v>
      </c>
      <c r="S70" s="23">
        <v>19.73</v>
      </c>
      <c r="T70" s="23">
        <v>18.2</v>
      </c>
    </row>
    <row r="71" spans="1:20" x14ac:dyDescent="0.25">
      <c r="A71" s="16"/>
      <c r="B71" s="18">
        <v>67</v>
      </c>
      <c r="C71" s="17" t="s">
        <v>33</v>
      </c>
      <c r="D71" s="25">
        <v>22</v>
      </c>
      <c r="E71" s="23">
        <v>26.05</v>
      </c>
      <c r="F71" s="23">
        <v>29.27</v>
      </c>
      <c r="G71" s="23">
        <v>30.44</v>
      </c>
      <c r="H71" s="23">
        <v>31.61</v>
      </c>
      <c r="I71" s="23">
        <v>34.659999999999997</v>
      </c>
      <c r="J71" s="23">
        <v>35.9</v>
      </c>
      <c r="K71" s="23">
        <v>37.14</v>
      </c>
      <c r="L71" s="23">
        <v>38.380000000000003</v>
      </c>
      <c r="M71" s="23">
        <v>36.46</v>
      </c>
      <c r="N71" s="23">
        <v>36.46</v>
      </c>
      <c r="O71" s="23">
        <v>36.46</v>
      </c>
      <c r="P71" s="23">
        <v>33.78</v>
      </c>
      <c r="Q71" s="23">
        <v>33.78</v>
      </c>
      <c r="R71" s="23">
        <v>28.03</v>
      </c>
      <c r="S71" s="23">
        <v>24.58</v>
      </c>
      <c r="T71" s="23">
        <v>22.65</v>
      </c>
    </row>
    <row r="72" spans="1:20" x14ac:dyDescent="0.25">
      <c r="A72" s="16"/>
      <c r="B72" s="18">
        <v>68</v>
      </c>
      <c r="C72" s="17" t="s">
        <v>32</v>
      </c>
      <c r="D72" s="25">
        <v>22</v>
      </c>
      <c r="E72" s="23">
        <v>23.69</v>
      </c>
      <c r="F72" s="23">
        <v>26.61</v>
      </c>
      <c r="G72" s="23">
        <v>27.67</v>
      </c>
      <c r="H72" s="23">
        <v>28.74</v>
      </c>
      <c r="I72" s="23">
        <v>31.29</v>
      </c>
      <c r="J72" s="23">
        <v>32.409999999999997</v>
      </c>
      <c r="K72" s="23">
        <v>33.520000000000003</v>
      </c>
      <c r="L72" s="23">
        <v>34.65</v>
      </c>
      <c r="M72" s="23">
        <v>32.909999999999997</v>
      </c>
      <c r="N72" s="23">
        <v>32.909999999999997</v>
      </c>
      <c r="O72" s="23">
        <v>32.909999999999997</v>
      </c>
      <c r="P72" s="23">
        <v>30.49</v>
      </c>
      <c r="Q72" s="23">
        <v>30.49</v>
      </c>
      <c r="R72" s="23">
        <v>25.29</v>
      </c>
      <c r="S72" s="23">
        <v>22.17</v>
      </c>
      <c r="T72" s="23">
        <v>20.45</v>
      </c>
    </row>
    <row r="73" spans="1:20" x14ac:dyDescent="0.25">
      <c r="A73" s="16"/>
      <c r="B73" s="18">
        <v>69</v>
      </c>
      <c r="C73" s="17" t="s">
        <v>31</v>
      </c>
      <c r="D73" s="25">
        <v>22</v>
      </c>
      <c r="E73" s="23">
        <v>17.440000000000001</v>
      </c>
      <c r="F73" s="23">
        <v>19.61</v>
      </c>
      <c r="G73" s="23">
        <v>20.38</v>
      </c>
      <c r="H73" s="23">
        <v>21.16</v>
      </c>
      <c r="I73" s="23">
        <v>22.36</v>
      </c>
      <c r="J73" s="23">
        <v>23.16</v>
      </c>
      <c r="K73" s="23">
        <v>23.96</v>
      </c>
      <c r="L73" s="23">
        <v>24.75</v>
      </c>
      <c r="M73" s="23">
        <v>23.52</v>
      </c>
      <c r="N73" s="23">
        <v>23.52</v>
      </c>
      <c r="O73" s="23">
        <v>23.52</v>
      </c>
      <c r="P73" s="23">
        <v>21.77</v>
      </c>
      <c r="Q73" s="23">
        <v>21.77</v>
      </c>
      <c r="R73" s="23">
        <v>18.07</v>
      </c>
      <c r="S73" s="23">
        <v>15.85</v>
      </c>
      <c r="T73" s="23">
        <v>14.6</v>
      </c>
    </row>
    <row r="74" spans="1:20" x14ac:dyDescent="0.25">
      <c r="A74" s="16"/>
      <c r="B74" s="18">
        <v>70</v>
      </c>
      <c r="C74" s="17" t="s">
        <v>30</v>
      </c>
      <c r="D74" s="25">
        <v>22</v>
      </c>
      <c r="E74" s="23">
        <v>21.36</v>
      </c>
      <c r="F74" s="23">
        <v>24</v>
      </c>
      <c r="G74" s="23">
        <v>24.96</v>
      </c>
      <c r="H74" s="23">
        <v>25.91</v>
      </c>
      <c r="I74" s="23">
        <v>27.97</v>
      </c>
      <c r="J74" s="23">
        <v>28.95</v>
      </c>
      <c r="K74" s="23">
        <v>29.95</v>
      </c>
      <c r="L74" s="23">
        <v>30.95</v>
      </c>
      <c r="M74" s="23">
        <v>29.41</v>
      </c>
      <c r="N74" s="23">
        <v>29.41</v>
      </c>
      <c r="O74" s="23">
        <v>29.41</v>
      </c>
      <c r="P74" s="23">
        <v>27.24</v>
      </c>
      <c r="Q74" s="23">
        <v>27.24</v>
      </c>
      <c r="R74" s="23">
        <v>22.6</v>
      </c>
      <c r="S74" s="23">
        <v>19.82</v>
      </c>
      <c r="T74" s="23">
        <v>18.260000000000002</v>
      </c>
    </row>
    <row r="75" spans="1:20" x14ac:dyDescent="0.25">
      <c r="A75" s="16"/>
      <c r="B75" s="18">
        <v>71</v>
      </c>
      <c r="C75" s="17" t="s">
        <v>29</v>
      </c>
      <c r="D75" s="25">
        <v>22</v>
      </c>
      <c r="E75" s="23">
        <v>19.48</v>
      </c>
      <c r="F75" s="23">
        <v>21.89</v>
      </c>
      <c r="G75" s="23">
        <v>22.76</v>
      </c>
      <c r="H75" s="23">
        <v>23.63</v>
      </c>
      <c r="I75" s="23">
        <v>25.28</v>
      </c>
      <c r="J75" s="23">
        <v>26.19</v>
      </c>
      <c r="K75" s="23">
        <v>27.09</v>
      </c>
      <c r="L75" s="23">
        <v>27.99</v>
      </c>
      <c r="M75" s="23">
        <v>26.59</v>
      </c>
      <c r="N75" s="23">
        <v>26.59</v>
      </c>
      <c r="O75" s="23">
        <v>26.59</v>
      </c>
      <c r="P75" s="23">
        <v>24.63</v>
      </c>
      <c r="Q75" s="23">
        <v>24.63</v>
      </c>
      <c r="R75" s="23">
        <v>20.43</v>
      </c>
      <c r="S75" s="23">
        <v>17.91</v>
      </c>
      <c r="T75" s="23">
        <v>16.510000000000002</v>
      </c>
    </row>
    <row r="76" spans="1:20" x14ac:dyDescent="0.25">
      <c r="A76" s="16"/>
      <c r="B76" s="18">
        <v>72</v>
      </c>
      <c r="C76" s="17" t="s">
        <v>28</v>
      </c>
      <c r="D76" s="25">
        <v>22</v>
      </c>
      <c r="E76" s="23">
        <v>27.56</v>
      </c>
      <c r="F76" s="23">
        <v>30.96</v>
      </c>
      <c r="G76" s="23">
        <v>32.200000000000003</v>
      </c>
      <c r="H76" s="23">
        <v>33.43</v>
      </c>
      <c r="I76" s="23">
        <v>36.82</v>
      </c>
      <c r="J76" s="23">
        <v>38.14</v>
      </c>
      <c r="K76" s="23">
        <v>39.450000000000003</v>
      </c>
      <c r="L76" s="23">
        <v>40.76</v>
      </c>
      <c r="M76" s="23">
        <v>38.729999999999997</v>
      </c>
      <c r="N76" s="23">
        <v>38.729999999999997</v>
      </c>
      <c r="O76" s="23">
        <v>38.729999999999997</v>
      </c>
      <c r="P76" s="23">
        <v>35.880000000000003</v>
      </c>
      <c r="Q76" s="23">
        <v>35.880000000000003</v>
      </c>
      <c r="R76" s="23">
        <v>29.75</v>
      </c>
      <c r="S76" s="23">
        <v>26.08</v>
      </c>
      <c r="T76" s="23">
        <v>24.05</v>
      </c>
    </row>
    <row r="77" spans="1:20" x14ac:dyDescent="0.25">
      <c r="A77" s="16"/>
      <c r="B77" s="18">
        <v>73</v>
      </c>
      <c r="C77" s="17" t="s">
        <v>27</v>
      </c>
      <c r="D77" s="25">
        <v>22</v>
      </c>
      <c r="E77" s="23">
        <v>17.440000000000001</v>
      </c>
      <c r="F77" s="23">
        <v>19.600000000000001</v>
      </c>
      <c r="G77" s="23">
        <v>20.37</v>
      </c>
      <c r="H77" s="23">
        <v>21.16</v>
      </c>
      <c r="I77" s="23">
        <v>22.36</v>
      </c>
      <c r="J77" s="23">
        <v>23.16</v>
      </c>
      <c r="K77" s="23">
        <v>23.96</v>
      </c>
      <c r="L77" s="23">
        <v>24.75</v>
      </c>
      <c r="M77" s="23">
        <v>23.52</v>
      </c>
      <c r="N77" s="23">
        <v>23.52</v>
      </c>
      <c r="O77" s="23">
        <v>23.52</v>
      </c>
      <c r="P77" s="23">
        <v>21.77</v>
      </c>
      <c r="Q77" s="23">
        <v>21.77</v>
      </c>
      <c r="R77" s="23">
        <v>18.07</v>
      </c>
      <c r="S77" s="23">
        <v>15.85</v>
      </c>
      <c r="T77" s="23">
        <v>14.6</v>
      </c>
    </row>
    <row r="78" spans="1:20" x14ac:dyDescent="0.25">
      <c r="A78" s="16"/>
      <c r="B78" s="18">
        <v>74</v>
      </c>
      <c r="C78" s="17" t="s">
        <v>26</v>
      </c>
      <c r="D78" s="25">
        <v>22</v>
      </c>
      <c r="E78" s="23">
        <v>18.37</v>
      </c>
      <c r="F78" s="23">
        <v>20.64</v>
      </c>
      <c r="G78" s="23">
        <v>21.46</v>
      </c>
      <c r="H78" s="23">
        <v>22.29</v>
      </c>
      <c r="I78" s="23">
        <v>23.69</v>
      </c>
      <c r="J78" s="23">
        <v>24.53</v>
      </c>
      <c r="K78" s="23">
        <v>25.37</v>
      </c>
      <c r="L78" s="23">
        <v>26.22</v>
      </c>
      <c r="M78" s="23">
        <v>24.92</v>
      </c>
      <c r="N78" s="23">
        <v>24.92</v>
      </c>
      <c r="O78" s="23">
        <v>24.92</v>
      </c>
      <c r="P78" s="23">
        <v>23.09</v>
      </c>
      <c r="Q78" s="23">
        <v>23.09</v>
      </c>
      <c r="R78" s="23">
        <v>19.14</v>
      </c>
      <c r="S78" s="23">
        <v>16.78</v>
      </c>
      <c r="T78" s="23">
        <v>15.48</v>
      </c>
    </row>
    <row r="79" spans="1:20" x14ac:dyDescent="0.25">
      <c r="A79" s="16"/>
      <c r="B79" s="18">
        <v>75</v>
      </c>
      <c r="C79" s="17" t="s">
        <v>25</v>
      </c>
      <c r="D79" s="25">
        <v>22</v>
      </c>
      <c r="E79" s="23">
        <v>28.82</v>
      </c>
      <c r="F79" s="23">
        <v>32.380000000000003</v>
      </c>
      <c r="G79" s="23">
        <v>33.68</v>
      </c>
      <c r="H79" s="23">
        <v>34.97</v>
      </c>
      <c r="I79" s="23">
        <v>38.26</v>
      </c>
      <c r="J79" s="23">
        <v>39.61</v>
      </c>
      <c r="K79" s="23">
        <v>40.98</v>
      </c>
      <c r="L79" s="23">
        <v>42.35</v>
      </c>
      <c r="M79" s="23">
        <v>40.24</v>
      </c>
      <c r="N79" s="23">
        <v>40.24</v>
      </c>
      <c r="O79" s="23">
        <v>40.24</v>
      </c>
      <c r="P79" s="23">
        <v>37.26</v>
      </c>
      <c r="Q79" s="23">
        <v>37.26</v>
      </c>
      <c r="R79" s="23">
        <v>30.92</v>
      </c>
      <c r="S79" s="23">
        <v>27.1</v>
      </c>
      <c r="T79" s="23">
        <v>24.98</v>
      </c>
    </row>
    <row r="80" spans="1:20" x14ac:dyDescent="0.25">
      <c r="A80" s="16"/>
      <c r="B80" s="18">
        <v>76</v>
      </c>
      <c r="C80" s="17" t="s">
        <v>24</v>
      </c>
      <c r="D80" s="25">
        <v>22</v>
      </c>
      <c r="E80" s="23">
        <v>27.83</v>
      </c>
      <c r="F80" s="23">
        <v>31.26</v>
      </c>
      <c r="G80" s="23">
        <v>32.51</v>
      </c>
      <c r="H80" s="23">
        <v>33.76</v>
      </c>
      <c r="I80" s="23">
        <v>37.21</v>
      </c>
      <c r="J80" s="23">
        <v>38.54</v>
      </c>
      <c r="K80" s="23">
        <v>39.869999999999997</v>
      </c>
      <c r="L80" s="23">
        <v>41.2</v>
      </c>
      <c r="M80" s="23">
        <v>39.130000000000003</v>
      </c>
      <c r="N80" s="23">
        <v>39.130000000000003</v>
      </c>
      <c r="O80" s="23">
        <v>39.130000000000003</v>
      </c>
      <c r="P80" s="23">
        <v>36.24</v>
      </c>
      <c r="Q80" s="23">
        <v>36.24</v>
      </c>
      <c r="R80" s="23">
        <v>30.07</v>
      </c>
      <c r="S80" s="23">
        <v>26.37</v>
      </c>
      <c r="T80" s="23">
        <v>24.3</v>
      </c>
    </row>
    <row r="81" spans="1:20" x14ac:dyDescent="0.25">
      <c r="A81" s="16"/>
      <c r="B81" s="18">
        <v>77</v>
      </c>
      <c r="C81" s="17" t="s">
        <v>23</v>
      </c>
      <c r="D81" s="25">
        <v>22</v>
      </c>
      <c r="E81" s="23">
        <v>29.22</v>
      </c>
      <c r="F81" s="23">
        <v>32.82</v>
      </c>
      <c r="G81" s="23">
        <v>34.130000000000003</v>
      </c>
      <c r="H81" s="23">
        <v>35.46</v>
      </c>
      <c r="I81" s="23">
        <v>38.81</v>
      </c>
      <c r="J81" s="23">
        <v>40.19</v>
      </c>
      <c r="K81" s="23">
        <v>41.57</v>
      </c>
      <c r="L81" s="23">
        <v>42.97</v>
      </c>
      <c r="M81" s="23">
        <v>40.82</v>
      </c>
      <c r="N81" s="23">
        <v>40.82</v>
      </c>
      <c r="O81" s="23">
        <v>40.82</v>
      </c>
      <c r="P81" s="23">
        <v>37.82</v>
      </c>
      <c r="Q81" s="23">
        <v>37.82</v>
      </c>
      <c r="R81" s="23">
        <v>31.36</v>
      </c>
      <c r="S81" s="23">
        <v>27.5</v>
      </c>
      <c r="T81" s="23">
        <v>25.35</v>
      </c>
    </row>
    <row r="82" spans="1:20" x14ac:dyDescent="0.25">
      <c r="A82" s="16"/>
      <c r="B82" s="18">
        <v>78</v>
      </c>
      <c r="C82" s="17" t="s">
        <v>22</v>
      </c>
      <c r="D82" s="25">
        <v>22</v>
      </c>
      <c r="E82" s="23">
        <v>29.95</v>
      </c>
      <c r="F82" s="23">
        <v>33.659999999999997</v>
      </c>
      <c r="G82" s="23">
        <v>35</v>
      </c>
      <c r="H82" s="23">
        <v>36.35</v>
      </c>
      <c r="I82" s="23">
        <v>39.880000000000003</v>
      </c>
      <c r="J82" s="23">
        <v>41.29</v>
      </c>
      <c r="K82" s="23">
        <v>42.72</v>
      </c>
      <c r="L82" s="23">
        <v>44.14</v>
      </c>
      <c r="M82" s="23">
        <v>41.94</v>
      </c>
      <c r="N82" s="23">
        <v>41.94</v>
      </c>
      <c r="O82" s="23">
        <v>41.94</v>
      </c>
      <c r="P82" s="23">
        <v>38.840000000000003</v>
      </c>
      <c r="Q82" s="23">
        <v>38.840000000000003</v>
      </c>
      <c r="R82" s="23">
        <v>32.229999999999997</v>
      </c>
      <c r="S82" s="23">
        <v>28.25</v>
      </c>
      <c r="T82" s="23">
        <v>26.04</v>
      </c>
    </row>
    <row r="83" spans="1:20" x14ac:dyDescent="0.25">
      <c r="A83" s="16"/>
      <c r="B83" s="18">
        <v>79</v>
      </c>
      <c r="C83" s="17" t="s">
        <v>21</v>
      </c>
      <c r="D83" s="25">
        <v>22</v>
      </c>
      <c r="E83" s="23">
        <v>25.82</v>
      </c>
      <c r="F83" s="23">
        <v>29.01</v>
      </c>
      <c r="G83" s="23">
        <v>30.16</v>
      </c>
      <c r="H83" s="23">
        <v>31.32</v>
      </c>
      <c r="I83" s="23">
        <v>34.33</v>
      </c>
      <c r="J83" s="23">
        <v>35.56</v>
      </c>
      <c r="K83" s="23">
        <v>36.79</v>
      </c>
      <c r="L83" s="23">
        <v>38.01</v>
      </c>
      <c r="M83" s="23">
        <v>36.1</v>
      </c>
      <c r="N83" s="23">
        <v>36.1</v>
      </c>
      <c r="O83" s="23">
        <v>36.1</v>
      </c>
      <c r="P83" s="23">
        <v>33.43</v>
      </c>
      <c r="Q83" s="23">
        <v>33.43</v>
      </c>
      <c r="R83" s="23">
        <v>27.74</v>
      </c>
      <c r="S83" s="23">
        <v>24.33</v>
      </c>
      <c r="T83" s="23">
        <v>22.41</v>
      </c>
    </row>
    <row r="84" spans="1:20" x14ac:dyDescent="0.25">
      <c r="A84" s="16"/>
      <c r="B84" s="18">
        <v>80</v>
      </c>
      <c r="C84" s="17" t="s">
        <v>20</v>
      </c>
      <c r="D84" s="25">
        <v>22</v>
      </c>
      <c r="E84" s="23">
        <v>28.48</v>
      </c>
      <c r="F84" s="23">
        <v>32</v>
      </c>
      <c r="G84" s="23">
        <v>33.270000000000003</v>
      </c>
      <c r="H84" s="23">
        <v>34.57</v>
      </c>
      <c r="I84" s="23">
        <v>38.15</v>
      </c>
      <c r="J84" s="23">
        <v>39.51</v>
      </c>
      <c r="K84" s="23">
        <v>40.880000000000003</v>
      </c>
      <c r="L84" s="23">
        <v>42.24</v>
      </c>
      <c r="M84" s="23">
        <v>40.119999999999997</v>
      </c>
      <c r="N84" s="23">
        <v>40.119999999999997</v>
      </c>
      <c r="O84" s="23">
        <v>40.119999999999997</v>
      </c>
      <c r="P84" s="23">
        <v>37.159999999999997</v>
      </c>
      <c r="Q84" s="23">
        <v>37.159999999999997</v>
      </c>
      <c r="R84" s="23">
        <v>30.84</v>
      </c>
      <c r="S84" s="23">
        <v>27.03</v>
      </c>
      <c r="T84" s="23">
        <v>24.93</v>
      </c>
    </row>
    <row r="85" spans="1:20" x14ac:dyDescent="0.25">
      <c r="A85" s="16"/>
      <c r="B85" s="18">
        <v>81</v>
      </c>
      <c r="C85" s="17" t="s">
        <v>19</v>
      </c>
      <c r="D85" s="25">
        <v>22</v>
      </c>
      <c r="E85" s="23">
        <v>24.3</v>
      </c>
      <c r="F85" s="23">
        <v>27.29</v>
      </c>
      <c r="G85" s="23">
        <v>28.39</v>
      </c>
      <c r="H85" s="23">
        <v>29.48</v>
      </c>
      <c r="I85" s="23">
        <v>31.75</v>
      </c>
      <c r="J85" s="23">
        <v>32.89</v>
      </c>
      <c r="K85" s="23">
        <v>34.020000000000003</v>
      </c>
      <c r="L85" s="23">
        <v>35.17</v>
      </c>
      <c r="M85" s="23">
        <v>33.4</v>
      </c>
      <c r="N85" s="23">
        <v>33.4</v>
      </c>
      <c r="O85" s="23">
        <v>33.4</v>
      </c>
      <c r="P85" s="23">
        <v>30.94</v>
      </c>
      <c r="Q85" s="23">
        <v>30.94</v>
      </c>
      <c r="R85" s="23">
        <v>25.66</v>
      </c>
      <c r="S85" s="23">
        <v>22.51</v>
      </c>
      <c r="T85" s="23">
        <v>20.75</v>
      </c>
    </row>
    <row r="86" spans="1:20" x14ac:dyDescent="0.25">
      <c r="A86" s="16"/>
      <c r="B86" s="18">
        <v>82</v>
      </c>
      <c r="C86" s="17" t="s">
        <v>18</v>
      </c>
      <c r="D86" s="25">
        <v>22</v>
      </c>
      <c r="E86" s="23">
        <v>23.47</v>
      </c>
      <c r="F86" s="23">
        <v>26.38</v>
      </c>
      <c r="G86" s="23">
        <v>27.43</v>
      </c>
      <c r="H86" s="23">
        <v>28.48</v>
      </c>
      <c r="I86" s="23">
        <v>30.98</v>
      </c>
      <c r="J86" s="23">
        <v>32.090000000000003</v>
      </c>
      <c r="K86" s="23">
        <v>33.19</v>
      </c>
      <c r="L86" s="23">
        <v>34.299999999999997</v>
      </c>
      <c r="M86" s="23">
        <v>32.590000000000003</v>
      </c>
      <c r="N86" s="23">
        <v>32.590000000000003</v>
      </c>
      <c r="O86" s="23">
        <v>32.590000000000003</v>
      </c>
      <c r="P86" s="23">
        <v>30.18</v>
      </c>
      <c r="Q86" s="23">
        <v>30.18</v>
      </c>
      <c r="R86" s="23">
        <v>25.03</v>
      </c>
      <c r="S86" s="23">
        <v>21.95</v>
      </c>
      <c r="T86" s="23">
        <v>20.239999999999998</v>
      </c>
    </row>
    <row r="87" spans="1:20" x14ac:dyDescent="0.25">
      <c r="A87" s="16"/>
      <c r="B87" s="18">
        <v>83</v>
      </c>
      <c r="C87" s="17" t="s">
        <v>17</v>
      </c>
      <c r="D87" s="25">
        <v>22</v>
      </c>
      <c r="E87" s="23">
        <v>19.850000000000001</v>
      </c>
      <c r="F87" s="23">
        <v>22.31</v>
      </c>
      <c r="G87" s="23">
        <v>23.2</v>
      </c>
      <c r="H87" s="23">
        <v>24.1</v>
      </c>
      <c r="I87" s="23">
        <v>25.82</v>
      </c>
      <c r="J87" s="23">
        <v>26.75</v>
      </c>
      <c r="K87" s="23">
        <v>27.66</v>
      </c>
      <c r="L87" s="23">
        <v>28.58</v>
      </c>
      <c r="M87" s="23">
        <v>27.15</v>
      </c>
      <c r="N87" s="23">
        <v>27.15</v>
      </c>
      <c r="O87" s="23">
        <v>27.15</v>
      </c>
      <c r="P87" s="23">
        <v>25.16</v>
      </c>
      <c r="Q87" s="23">
        <v>25.16</v>
      </c>
      <c r="R87" s="23">
        <v>20.87</v>
      </c>
      <c r="S87" s="23">
        <v>18.28</v>
      </c>
      <c r="T87" s="23">
        <v>16.86</v>
      </c>
    </row>
    <row r="88" spans="1:20" x14ac:dyDescent="0.25">
      <c r="A88" s="16"/>
      <c r="B88" s="18">
        <v>84</v>
      </c>
      <c r="C88" s="17" t="s">
        <v>16</v>
      </c>
      <c r="D88" s="25">
        <v>22</v>
      </c>
      <c r="E88" s="23">
        <v>17.32</v>
      </c>
      <c r="F88" s="23">
        <v>19.46</v>
      </c>
      <c r="G88" s="23">
        <v>20.23</v>
      </c>
      <c r="H88" s="23">
        <v>21.01</v>
      </c>
      <c r="I88" s="23">
        <v>22.18</v>
      </c>
      <c r="J88" s="23">
        <v>22.97</v>
      </c>
      <c r="K88" s="23">
        <v>23.77</v>
      </c>
      <c r="L88" s="23">
        <v>24.57</v>
      </c>
      <c r="M88" s="23">
        <v>23.32</v>
      </c>
      <c r="N88" s="23">
        <v>23.32</v>
      </c>
      <c r="O88" s="23">
        <v>23.32</v>
      </c>
      <c r="P88" s="23">
        <v>21.62</v>
      </c>
      <c r="Q88" s="23">
        <v>21.62</v>
      </c>
      <c r="R88" s="23">
        <v>17.93</v>
      </c>
      <c r="S88" s="23">
        <v>15.71</v>
      </c>
      <c r="T88" s="23">
        <v>14.48</v>
      </c>
    </row>
    <row r="89" spans="1:20" x14ac:dyDescent="0.25">
      <c r="A89" s="16"/>
      <c r="B89" s="18">
        <v>85</v>
      </c>
      <c r="C89" s="17" t="s">
        <v>15</v>
      </c>
      <c r="D89" s="25">
        <v>22</v>
      </c>
      <c r="E89" s="23">
        <v>28.42</v>
      </c>
      <c r="F89" s="23">
        <v>31.93</v>
      </c>
      <c r="G89" s="23">
        <v>33.21</v>
      </c>
      <c r="H89" s="23">
        <v>34.49</v>
      </c>
      <c r="I89" s="23">
        <v>38.06</v>
      </c>
      <c r="J89" s="23">
        <v>39.42</v>
      </c>
      <c r="K89" s="23">
        <v>40.78</v>
      </c>
      <c r="L89" s="23">
        <v>42.14</v>
      </c>
      <c r="M89" s="23">
        <v>40.04</v>
      </c>
      <c r="N89" s="23">
        <v>40.04</v>
      </c>
      <c r="O89" s="23">
        <v>40.04</v>
      </c>
      <c r="P89" s="23">
        <v>37.07</v>
      </c>
      <c r="Q89" s="23">
        <v>37.07</v>
      </c>
      <c r="R89" s="23">
        <v>30.77</v>
      </c>
      <c r="S89" s="23">
        <v>26.98</v>
      </c>
      <c r="T89" s="23">
        <v>24.87</v>
      </c>
    </row>
    <row r="90" spans="1:20" x14ac:dyDescent="0.25">
      <c r="A90" s="16"/>
      <c r="B90" s="18">
        <v>86</v>
      </c>
      <c r="C90" s="17" t="s">
        <v>14</v>
      </c>
      <c r="D90" s="25">
        <v>22</v>
      </c>
      <c r="E90" s="23">
        <v>25.64</v>
      </c>
      <c r="F90" s="23">
        <v>28.81</v>
      </c>
      <c r="G90" s="23">
        <v>29.95</v>
      </c>
      <c r="H90" s="23">
        <v>31.12</v>
      </c>
      <c r="I90" s="23">
        <v>34.08</v>
      </c>
      <c r="J90" s="23">
        <v>35.29</v>
      </c>
      <c r="K90" s="23">
        <v>36.51</v>
      </c>
      <c r="L90" s="23">
        <v>37.72</v>
      </c>
      <c r="M90" s="23">
        <v>35.85</v>
      </c>
      <c r="N90" s="23">
        <v>35.85</v>
      </c>
      <c r="O90" s="23">
        <v>35.85</v>
      </c>
      <c r="P90" s="23">
        <v>33.200000000000003</v>
      </c>
      <c r="Q90" s="23">
        <v>33.200000000000003</v>
      </c>
      <c r="R90" s="23">
        <v>27.53</v>
      </c>
      <c r="S90" s="23">
        <v>24.14</v>
      </c>
      <c r="T90" s="23">
        <v>22.26</v>
      </c>
    </row>
    <row r="91" spans="1:20" x14ac:dyDescent="0.25">
      <c r="A91" s="16"/>
      <c r="B91" s="18">
        <v>87</v>
      </c>
      <c r="C91" s="17" t="s">
        <v>13</v>
      </c>
      <c r="D91" s="25">
        <v>22</v>
      </c>
      <c r="E91" s="23">
        <v>24.49</v>
      </c>
      <c r="F91" s="23">
        <v>27.51</v>
      </c>
      <c r="G91" s="23">
        <v>28.62</v>
      </c>
      <c r="H91" s="23">
        <v>29.72</v>
      </c>
      <c r="I91" s="23">
        <v>32.32</v>
      </c>
      <c r="J91" s="23">
        <v>33.47</v>
      </c>
      <c r="K91" s="23">
        <v>34.61</v>
      </c>
      <c r="L91" s="23">
        <v>35.76</v>
      </c>
      <c r="M91" s="23">
        <v>33.99</v>
      </c>
      <c r="N91" s="23">
        <v>33.99</v>
      </c>
      <c r="O91" s="23">
        <v>33.99</v>
      </c>
      <c r="P91" s="23">
        <v>31.48</v>
      </c>
      <c r="Q91" s="23">
        <v>31.48</v>
      </c>
      <c r="R91" s="23">
        <v>26.12</v>
      </c>
      <c r="S91" s="23">
        <v>22.9</v>
      </c>
      <c r="T91" s="23">
        <v>21.11</v>
      </c>
    </row>
    <row r="92" spans="1:20" x14ac:dyDescent="0.25">
      <c r="A92" s="16"/>
      <c r="B92" s="18">
        <v>88</v>
      </c>
      <c r="C92" s="17" t="s">
        <v>12</v>
      </c>
      <c r="D92" s="25">
        <v>22</v>
      </c>
      <c r="E92" s="23">
        <v>24.93</v>
      </c>
      <c r="F92" s="23">
        <v>28.01</v>
      </c>
      <c r="G92" s="23">
        <v>29.13</v>
      </c>
      <c r="H92" s="23">
        <v>30.26</v>
      </c>
      <c r="I92" s="23">
        <v>33.07</v>
      </c>
      <c r="J92" s="23">
        <v>34.270000000000003</v>
      </c>
      <c r="K92" s="23">
        <v>35.44</v>
      </c>
      <c r="L92" s="23">
        <v>36.619999999999997</v>
      </c>
      <c r="M92" s="23">
        <v>34.78</v>
      </c>
      <c r="N92" s="23">
        <v>34.78</v>
      </c>
      <c r="O92" s="23">
        <v>34.78</v>
      </c>
      <c r="P92" s="23">
        <v>32.229999999999997</v>
      </c>
      <c r="Q92" s="23">
        <v>32.229999999999997</v>
      </c>
      <c r="R92" s="23">
        <v>26.73</v>
      </c>
      <c r="S92" s="23">
        <v>23.44</v>
      </c>
      <c r="T92" s="23">
        <v>21.61</v>
      </c>
    </row>
    <row r="93" spans="1:20" x14ac:dyDescent="0.25">
      <c r="A93" s="16"/>
      <c r="B93" s="18">
        <v>89</v>
      </c>
      <c r="C93" s="17" t="s">
        <v>11</v>
      </c>
      <c r="D93" s="25">
        <v>22</v>
      </c>
      <c r="E93" s="23">
        <v>22.51</v>
      </c>
      <c r="F93" s="23">
        <v>25.29</v>
      </c>
      <c r="G93" s="23">
        <v>26.29</v>
      </c>
      <c r="H93" s="23">
        <v>27.31</v>
      </c>
      <c r="I93" s="23">
        <v>29.59</v>
      </c>
      <c r="J93" s="23">
        <v>30.65</v>
      </c>
      <c r="K93" s="23">
        <v>31.72</v>
      </c>
      <c r="L93" s="23">
        <v>32.770000000000003</v>
      </c>
      <c r="M93" s="23">
        <v>31.13</v>
      </c>
      <c r="N93" s="23">
        <v>31.13</v>
      </c>
      <c r="O93" s="23">
        <v>31.13</v>
      </c>
      <c r="P93" s="23">
        <v>28.83</v>
      </c>
      <c r="Q93" s="23">
        <v>28.83</v>
      </c>
      <c r="R93" s="23">
        <v>23.92</v>
      </c>
      <c r="S93" s="23">
        <v>20.97</v>
      </c>
      <c r="T93" s="23">
        <v>19.329999999999998</v>
      </c>
    </row>
    <row r="94" spans="1:20" x14ac:dyDescent="0.25">
      <c r="A94" s="16"/>
      <c r="B94" s="18">
        <v>90</v>
      </c>
      <c r="C94" s="17" t="s">
        <v>10</v>
      </c>
      <c r="D94" s="25">
        <v>22</v>
      </c>
      <c r="E94" s="23">
        <v>23.69</v>
      </c>
      <c r="F94" s="23">
        <v>26.61</v>
      </c>
      <c r="G94" s="23">
        <v>27.67</v>
      </c>
      <c r="H94" s="23">
        <v>28.74</v>
      </c>
      <c r="I94" s="23">
        <v>31.29</v>
      </c>
      <c r="J94" s="23">
        <v>32.409999999999997</v>
      </c>
      <c r="K94" s="23">
        <v>33.520000000000003</v>
      </c>
      <c r="L94" s="23">
        <v>34.65</v>
      </c>
      <c r="M94" s="23">
        <v>32.909999999999997</v>
      </c>
      <c r="N94" s="23">
        <v>32.909999999999997</v>
      </c>
      <c r="O94" s="23">
        <v>32.909999999999997</v>
      </c>
      <c r="P94" s="23">
        <v>30.49</v>
      </c>
      <c r="Q94" s="23">
        <v>30.49</v>
      </c>
      <c r="R94" s="23">
        <v>25.29</v>
      </c>
      <c r="S94" s="23">
        <v>22.17</v>
      </c>
      <c r="T94" s="23">
        <v>20.45</v>
      </c>
    </row>
    <row r="95" spans="1:20" x14ac:dyDescent="0.25">
      <c r="A95" s="16"/>
      <c r="B95" s="18">
        <v>91</v>
      </c>
      <c r="C95" s="17" t="s">
        <v>9</v>
      </c>
      <c r="D95" s="25">
        <v>22</v>
      </c>
      <c r="E95" s="23">
        <v>28.63</v>
      </c>
      <c r="F95" s="23">
        <v>32.19</v>
      </c>
      <c r="G95" s="23">
        <v>33.47</v>
      </c>
      <c r="H95" s="23">
        <v>34.76</v>
      </c>
      <c r="I95" s="23">
        <v>37.979999999999997</v>
      </c>
      <c r="J95" s="23">
        <v>39.340000000000003</v>
      </c>
      <c r="K95" s="23">
        <v>40.69</v>
      </c>
      <c r="L95" s="23">
        <v>42.06</v>
      </c>
      <c r="M95" s="23">
        <v>39.950000000000003</v>
      </c>
      <c r="N95" s="23">
        <v>39.950000000000003</v>
      </c>
      <c r="O95" s="23">
        <v>39.950000000000003</v>
      </c>
      <c r="P95" s="23">
        <v>37.020000000000003</v>
      </c>
      <c r="Q95" s="23">
        <v>37.020000000000003</v>
      </c>
      <c r="R95" s="23">
        <v>30.69</v>
      </c>
      <c r="S95" s="23">
        <v>26.92</v>
      </c>
      <c r="T95" s="23">
        <v>24.8</v>
      </c>
    </row>
    <row r="96" spans="1:20" x14ac:dyDescent="0.25">
      <c r="A96" s="16"/>
      <c r="B96" s="18">
        <v>92</v>
      </c>
      <c r="C96" s="17" t="s">
        <v>8</v>
      </c>
      <c r="D96" s="25">
        <v>22</v>
      </c>
      <c r="E96" s="23">
        <v>29.64</v>
      </c>
      <c r="F96" s="23">
        <v>33.31</v>
      </c>
      <c r="G96" s="23">
        <v>34.630000000000003</v>
      </c>
      <c r="H96" s="23">
        <v>35.950000000000003</v>
      </c>
      <c r="I96" s="23">
        <v>39.4</v>
      </c>
      <c r="J96" s="23">
        <v>40.81</v>
      </c>
      <c r="K96" s="23">
        <v>42.22</v>
      </c>
      <c r="L96" s="23">
        <v>43.62</v>
      </c>
      <c r="M96" s="23">
        <v>41.44</v>
      </c>
      <c r="N96" s="23">
        <v>41.44</v>
      </c>
      <c r="O96" s="23">
        <v>41.44</v>
      </c>
      <c r="P96" s="23">
        <v>38.39</v>
      </c>
      <c r="Q96" s="23">
        <v>38.39</v>
      </c>
      <c r="R96" s="23">
        <v>31.84</v>
      </c>
      <c r="S96" s="23">
        <v>27.92</v>
      </c>
      <c r="T96" s="23">
        <v>25.74</v>
      </c>
    </row>
    <row r="97" spans="1:20" x14ac:dyDescent="0.25">
      <c r="A97" s="16"/>
      <c r="B97" s="18">
        <v>93</v>
      </c>
      <c r="C97" s="17" t="s">
        <v>7</v>
      </c>
      <c r="D97" s="25">
        <v>22</v>
      </c>
      <c r="E97" s="23">
        <v>29.58</v>
      </c>
      <c r="F97" s="23">
        <v>33.22</v>
      </c>
      <c r="G97" s="23">
        <v>34.57</v>
      </c>
      <c r="H97" s="23">
        <v>35.89</v>
      </c>
      <c r="I97" s="23">
        <v>39.33</v>
      </c>
      <c r="J97" s="23">
        <v>40.729999999999997</v>
      </c>
      <c r="K97" s="23">
        <v>42.14</v>
      </c>
      <c r="L97" s="23">
        <v>43.55</v>
      </c>
      <c r="M97" s="23">
        <v>41.36</v>
      </c>
      <c r="N97" s="23">
        <v>41.36</v>
      </c>
      <c r="O97" s="23">
        <v>41.36</v>
      </c>
      <c r="P97" s="23">
        <v>38.31</v>
      </c>
      <c r="Q97" s="23">
        <v>38.31</v>
      </c>
      <c r="R97" s="23">
        <v>31.79</v>
      </c>
      <c r="S97" s="23">
        <v>27.87</v>
      </c>
      <c r="T97" s="23">
        <v>25.68</v>
      </c>
    </row>
    <row r="98" spans="1:20" x14ac:dyDescent="0.25">
      <c r="A98" s="16"/>
      <c r="B98" s="18">
        <v>94</v>
      </c>
      <c r="C98" s="17" t="s">
        <v>6</v>
      </c>
      <c r="D98" s="25">
        <v>22</v>
      </c>
      <c r="E98" s="23">
        <v>28.81</v>
      </c>
      <c r="F98" s="23">
        <v>32.369999999999997</v>
      </c>
      <c r="G98" s="23">
        <v>33.659999999999997</v>
      </c>
      <c r="H98" s="23">
        <v>34.96</v>
      </c>
      <c r="I98" s="23">
        <v>38.22</v>
      </c>
      <c r="J98" s="23">
        <v>39.58</v>
      </c>
      <c r="K98" s="23">
        <v>40.94</v>
      </c>
      <c r="L98" s="23">
        <v>42.32</v>
      </c>
      <c r="M98" s="23">
        <v>40.200000000000003</v>
      </c>
      <c r="N98" s="23">
        <v>40.200000000000003</v>
      </c>
      <c r="O98" s="23">
        <v>40.200000000000003</v>
      </c>
      <c r="P98" s="23">
        <v>37.24</v>
      </c>
      <c r="Q98" s="23">
        <v>37.24</v>
      </c>
      <c r="R98" s="23">
        <v>30.88</v>
      </c>
      <c r="S98" s="23">
        <v>27.08</v>
      </c>
      <c r="T98" s="23">
        <v>24.96</v>
      </c>
    </row>
    <row r="99" spans="1:20" x14ac:dyDescent="0.25">
      <c r="A99" s="16"/>
      <c r="B99" s="18">
        <v>95</v>
      </c>
      <c r="C99" s="17" t="s">
        <v>5</v>
      </c>
      <c r="D99" s="25">
        <v>22</v>
      </c>
      <c r="E99" s="23">
        <v>29.93</v>
      </c>
      <c r="F99" s="23">
        <v>33.619999999999997</v>
      </c>
      <c r="G99" s="23">
        <v>34.97</v>
      </c>
      <c r="H99" s="23">
        <v>36.32</v>
      </c>
      <c r="I99" s="23">
        <v>39.81</v>
      </c>
      <c r="J99" s="23">
        <v>41.24</v>
      </c>
      <c r="K99" s="23">
        <v>42.67</v>
      </c>
      <c r="L99" s="23">
        <v>44.09</v>
      </c>
      <c r="M99" s="23">
        <v>41.9</v>
      </c>
      <c r="N99" s="23">
        <v>41.9</v>
      </c>
      <c r="O99" s="23">
        <v>41.9</v>
      </c>
      <c r="P99" s="23">
        <v>38.799999999999997</v>
      </c>
      <c r="Q99" s="23">
        <v>38.799999999999997</v>
      </c>
      <c r="R99" s="23">
        <v>32.19</v>
      </c>
      <c r="S99" s="23">
        <v>28.22</v>
      </c>
      <c r="T99" s="23">
        <v>26.02</v>
      </c>
    </row>
    <row r="100" spans="1:20" x14ac:dyDescent="0.25">
      <c r="A100" s="16"/>
      <c r="B100" s="18">
        <v>98</v>
      </c>
      <c r="C100" s="17" t="s">
        <v>102</v>
      </c>
      <c r="D100" s="25">
        <v>22</v>
      </c>
      <c r="E100" s="23">
        <v>26.19</v>
      </c>
      <c r="F100" s="23">
        <v>29.41</v>
      </c>
      <c r="G100" s="23">
        <v>30.6</v>
      </c>
      <c r="H100" s="23">
        <v>31.77</v>
      </c>
      <c r="I100" s="23">
        <v>34.35</v>
      </c>
      <c r="J100" s="23">
        <v>35.57</v>
      </c>
      <c r="K100" s="23">
        <v>36.81</v>
      </c>
      <c r="L100" s="23">
        <v>38.020000000000003</v>
      </c>
      <c r="M100" s="23">
        <v>36.119999999999997</v>
      </c>
      <c r="N100" s="23">
        <v>36.119999999999997</v>
      </c>
      <c r="O100" s="23">
        <v>36.119999999999997</v>
      </c>
      <c r="P100" s="23">
        <v>33.47</v>
      </c>
      <c r="Q100" s="23">
        <v>33.47</v>
      </c>
      <c r="R100" s="23">
        <v>27.75</v>
      </c>
      <c r="S100" s="23">
        <v>24.34</v>
      </c>
      <c r="T100" s="23">
        <v>22.44</v>
      </c>
    </row>
  </sheetData>
  <mergeCells count="2">
    <mergeCell ref="B2:C4"/>
    <mergeCell ref="D2:N2"/>
  </mergeCells>
  <pageMargins left="0.78740157499999996" right="0.78740157499999996" top="0.984251969" bottom="0.984251969" header="0.4921259845" footer="0.4921259845"/>
  <pageSetup paperSize="9" orientation="portrait"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8">
    <tabColor rgb="FF00B0F0"/>
  </sheetPr>
  <dimension ref="A1:T100"/>
  <sheetViews>
    <sheetView showGridLines="0" workbookViewId="0">
      <pane ySplit="4" topLeftCell="A5" activePane="bottomLeft" state="frozenSplit"/>
      <selection activeCell="R102" sqref="R102"/>
      <selection pane="bottomLeft" activeCell="D5" sqref="D5:T100"/>
    </sheetView>
  </sheetViews>
  <sheetFormatPr baseColWidth="10" defaultRowHeight="13.2" x14ac:dyDescent="0.25"/>
  <cols>
    <col min="1" max="1" width="11.44140625" style="15"/>
    <col min="2" max="2" width="4" style="15" customWidth="1"/>
    <col min="3" max="3" width="24.88671875" style="15" customWidth="1"/>
    <col min="4" max="4" width="5.5546875" style="15" customWidth="1"/>
    <col min="5" max="6" width="6.5546875" style="15" customWidth="1"/>
    <col min="7" max="7" width="6.44140625" style="15" customWidth="1"/>
    <col min="8" max="9" width="6.6640625" style="15" customWidth="1"/>
    <col min="10" max="10" width="6.5546875" style="15" customWidth="1"/>
    <col min="11" max="11" width="6.6640625" style="15" customWidth="1"/>
    <col min="12" max="12" width="6.88671875" style="15" customWidth="1"/>
    <col min="13" max="13" width="7.33203125" style="15" customWidth="1"/>
    <col min="14" max="14" width="6.6640625" style="15" customWidth="1"/>
    <col min="15" max="15" width="8.33203125" style="15" customWidth="1"/>
    <col min="16" max="257" width="11.44140625" style="15"/>
    <col min="258" max="258" width="4" style="15" customWidth="1"/>
    <col min="259" max="259" width="24.88671875" style="15" customWidth="1"/>
    <col min="260" max="260" width="5.5546875" style="15" customWidth="1"/>
    <col min="261" max="262" width="6.5546875" style="15" customWidth="1"/>
    <col min="263" max="263" width="6.44140625" style="15" customWidth="1"/>
    <col min="264" max="265" width="6.6640625" style="15" customWidth="1"/>
    <col min="266" max="266" width="6.5546875" style="15" customWidth="1"/>
    <col min="267" max="267" width="6.6640625" style="15" customWidth="1"/>
    <col min="268" max="268" width="6.88671875" style="15" customWidth="1"/>
    <col min="269" max="269" width="7.33203125" style="15" customWidth="1"/>
    <col min="270" max="270" width="6.6640625" style="15" customWidth="1"/>
    <col min="271" max="271" width="8.33203125" style="15" customWidth="1"/>
    <col min="272" max="513" width="11.44140625" style="15"/>
    <col min="514" max="514" width="4" style="15" customWidth="1"/>
    <col min="515" max="515" width="24.88671875" style="15" customWidth="1"/>
    <col min="516" max="516" width="5.5546875" style="15" customWidth="1"/>
    <col min="517" max="518" width="6.5546875" style="15" customWidth="1"/>
    <col min="519" max="519" width="6.44140625" style="15" customWidth="1"/>
    <col min="520" max="521" width="6.6640625" style="15" customWidth="1"/>
    <col min="522" max="522" width="6.5546875" style="15" customWidth="1"/>
    <col min="523" max="523" width="6.6640625" style="15" customWidth="1"/>
    <col min="524" max="524" width="6.88671875" style="15" customWidth="1"/>
    <col min="525" max="525" width="7.33203125" style="15" customWidth="1"/>
    <col min="526" max="526" width="6.6640625" style="15" customWidth="1"/>
    <col min="527" max="527" width="8.33203125" style="15" customWidth="1"/>
    <col min="528" max="769" width="11.44140625" style="15"/>
    <col min="770" max="770" width="4" style="15" customWidth="1"/>
    <col min="771" max="771" width="24.88671875" style="15" customWidth="1"/>
    <col min="772" max="772" width="5.5546875" style="15" customWidth="1"/>
    <col min="773" max="774" width="6.5546875" style="15" customWidth="1"/>
    <col min="775" max="775" width="6.44140625" style="15" customWidth="1"/>
    <col min="776" max="777" width="6.6640625" style="15" customWidth="1"/>
    <col min="778" max="778" width="6.5546875" style="15" customWidth="1"/>
    <col min="779" max="779" width="6.6640625" style="15" customWidth="1"/>
    <col min="780" max="780" width="6.88671875" style="15" customWidth="1"/>
    <col min="781" max="781" width="7.33203125" style="15" customWidth="1"/>
    <col min="782" max="782" width="6.6640625" style="15" customWidth="1"/>
    <col min="783" max="783" width="8.33203125" style="15" customWidth="1"/>
    <col min="784" max="1025" width="11.44140625" style="15"/>
    <col min="1026" max="1026" width="4" style="15" customWidth="1"/>
    <col min="1027" max="1027" width="24.88671875" style="15" customWidth="1"/>
    <col min="1028" max="1028" width="5.5546875" style="15" customWidth="1"/>
    <col min="1029" max="1030" width="6.5546875" style="15" customWidth="1"/>
    <col min="1031" max="1031" width="6.44140625" style="15" customWidth="1"/>
    <col min="1032" max="1033" width="6.6640625" style="15" customWidth="1"/>
    <col min="1034" max="1034" width="6.5546875" style="15" customWidth="1"/>
    <col min="1035" max="1035" width="6.6640625" style="15" customWidth="1"/>
    <col min="1036" max="1036" width="6.88671875" style="15" customWidth="1"/>
    <col min="1037" max="1037" width="7.33203125" style="15" customWidth="1"/>
    <col min="1038" max="1038" width="6.6640625" style="15" customWidth="1"/>
    <col min="1039" max="1039" width="8.33203125" style="15" customWidth="1"/>
    <col min="1040" max="1281" width="11.44140625" style="15"/>
    <col min="1282" max="1282" width="4" style="15" customWidth="1"/>
    <col min="1283" max="1283" width="24.88671875" style="15" customWidth="1"/>
    <col min="1284" max="1284" width="5.5546875" style="15" customWidth="1"/>
    <col min="1285" max="1286" width="6.5546875" style="15" customWidth="1"/>
    <col min="1287" max="1287" width="6.44140625" style="15" customWidth="1"/>
    <col min="1288" max="1289" width="6.6640625" style="15" customWidth="1"/>
    <col min="1290" max="1290" width="6.5546875" style="15" customWidth="1"/>
    <col min="1291" max="1291" width="6.6640625" style="15" customWidth="1"/>
    <col min="1292" max="1292" width="6.88671875" style="15" customWidth="1"/>
    <col min="1293" max="1293" width="7.33203125" style="15" customWidth="1"/>
    <col min="1294" max="1294" width="6.6640625" style="15" customWidth="1"/>
    <col min="1295" max="1295" width="8.33203125" style="15" customWidth="1"/>
    <col min="1296" max="1537" width="11.44140625" style="15"/>
    <col min="1538" max="1538" width="4" style="15" customWidth="1"/>
    <col min="1539" max="1539" width="24.88671875" style="15" customWidth="1"/>
    <col min="1540" max="1540" width="5.5546875" style="15" customWidth="1"/>
    <col min="1541" max="1542" width="6.5546875" style="15" customWidth="1"/>
    <col min="1543" max="1543" width="6.44140625" style="15" customWidth="1"/>
    <col min="1544" max="1545" width="6.6640625" style="15" customWidth="1"/>
    <col min="1546" max="1546" width="6.5546875" style="15" customWidth="1"/>
    <col min="1547" max="1547" width="6.6640625" style="15" customWidth="1"/>
    <col min="1548" max="1548" width="6.88671875" style="15" customWidth="1"/>
    <col min="1549" max="1549" width="7.33203125" style="15" customWidth="1"/>
    <col min="1550" max="1550" width="6.6640625" style="15" customWidth="1"/>
    <col min="1551" max="1551" width="8.33203125" style="15" customWidth="1"/>
    <col min="1552" max="1793" width="11.44140625" style="15"/>
    <col min="1794" max="1794" width="4" style="15" customWidth="1"/>
    <col min="1795" max="1795" width="24.88671875" style="15" customWidth="1"/>
    <col min="1796" max="1796" width="5.5546875" style="15" customWidth="1"/>
    <col min="1797" max="1798" width="6.5546875" style="15" customWidth="1"/>
    <col min="1799" max="1799" width="6.44140625" style="15" customWidth="1"/>
    <col min="1800" max="1801" width="6.6640625" style="15" customWidth="1"/>
    <col min="1802" max="1802" width="6.5546875" style="15" customWidth="1"/>
    <col min="1803" max="1803" width="6.6640625" style="15" customWidth="1"/>
    <col min="1804" max="1804" width="6.88671875" style="15" customWidth="1"/>
    <col min="1805" max="1805" width="7.33203125" style="15" customWidth="1"/>
    <col min="1806" max="1806" width="6.6640625" style="15" customWidth="1"/>
    <col min="1807" max="1807" width="8.33203125" style="15" customWidth="1"/>
    <col min="1808" max="2049" width="11.44140625" style="15"/>
    <col min="2050" max="2050" width="4" style="15" customWidth="1"/>
    <col min="2051" max="2051" width="24.88671875" style="15" customWidth="1"/>
    <col min="2052" max="2052" width="5.5546875" style="15" customWidth="1"/>
    <col min="2053" max="2054" width="6.5546875" style="15" customWidth="1"/>
    <col min="2055" max="2055" width="6.44140625" style="15" customWidth="1"/>
    <col min="2056" max="2057" width="6.6640625" style="15" customWidth="1"/>
    <col min="2058" max="2058" width="6.5546875" style="15" customWidth="1"/>
    <col min="2059" max="2059" width="6.6640625" style="15" customWidth="1"/>
    <col min="2060" max="2060" width="6.88671875" style="15" customWidth="1"/>
    <col min="2061" max="2061" width="7.33203125" style="15" customWidth="1"/>
    <col min="2062" max="2062" width="6.6640625" style="15" customWidth="1"/>
    <col min="2063" max="2063" width="8.33203125" style="15" customWidth="1"/>
    <col min="2064" max="2305" width="11.44140625" style="15"/>
    <col min="2306" max="2306" width="4" style="15" customWidth="1"/>
    <col min="2307" max="2307" width="24.88671875" style="15" customWidth="1"/>
    <col min="2308" max="2308" width="5.5546875" style="15" customWidth="1"/>
    <col min="2309" max="2310" width="6.5546875" style="15" customWidth="1"/>
    <col min="2311" max="2311" width="6.44140625" style="15" customWidth="1"/>
    <col min="2312" max="2313" width="6.6640625" style="15" customWidth="1"/>
    <col min="2314" max="2314" width="6.5546875" style="15" customWidth="1"/>
    <col min="2315" max="2315" width="6.6640625" style="15" customWidth="1"/>
    <col min="2316" max="2316" width="6.88671875" style="15" customWidth="1"/>
    <col min="2317" max="2317" width="7.33203125" style="15" customWidth="1"/>
    <col min="2318" max="2318" width="6.6640625" style="15" customWidth="1"/>
    <col min="2319" max="2319" width="8.33203125" style="15" customWidth="1"/>
    <col min="2320" max="2561" width="11.44140625" style="15"/>
    <col min="2562" max="2562" width="4" style="15" customWidth="1"/>
    <col min="2563" max="2563" width="24.88671875" style="15" customWidth="1"/>
    <col min="2564" max="2564" width="5.5546875" style="15" customWidth="1"/>
    <col min="2565" max="2566" width="6.5546875" style="15" customWidth="1"/>
    <col min="2567" max="2567" width="6.44140625" style="15" customWidth="1"/>
    <col min="2568" max="2569" width="6.6640625" style="15" customWidth="1"/>
    <col min="2570" max="2570" width="6.5546875" style="15" customWidth="1"/>
    <col min="2571" max="2571" width="6.6640625" style="15" customWidth="1"/>
    <col min="2572" max="2572" width="6.88671875" style="15" customWidth="1"/>
    <col min="2573" max="2573" width="7.33203125" style="15" customWidth="1"/>
    <col min="2574" max="2574" width="6.6640625" style="15" customWidth="1"/>
    <col min="2575" max="2575" width="8.33203125" style="15" customWidth="1"/>
    <col min="2576" max="2817" width="11.44140625" style="15"/>
    <col min="2818" max="2818" width="4" style="15" customWidth="1"/>
    <col min="2819" max="2819" width="24.88671875" style="15" customWidth="1"/>
    <col min="2820" max="2820" width="5.5546875" style="15" customWidth="1"/>
    <col min="2821" max="2822" width="6.5546875" style="15" customWidth="1"/>
    <col min="2823" max="2823" width="6.44140625" style="15" customWidth="1"/>
    <col min="2824" max="2825" width="6.6640625" style="15" customWidth="1"/>
    <col min="2826" max="2826" width="6.5546875" style="15" customWidth="1"/>
    <col min="2827" max="2827" width="6.6640625" style="15" customWidth="1"/>
    <col min="2828" max="2828" width="6.88671875" style="15" customWidth="1"/>
    <col min="2829" max="2829" width="7.33203125" style="15" customWidth="1"/>
    <col min="2830" max="2830" width="6.6640625" style="15" customWidth="1"/>
    <col min="2831" max="2831" width="8.33203125" style="15" customWidth="1"/>
    <col min="2832" max="3073" width="11.44140625" style="15"/>
    <col min="3074" max="3074" width="4" style="15" customWidth="1"/>
    <col min="3075" max="3075" width="24.88671875" style="15" customWidth="1"/>
    <col min="3076" max="3076" width="5.5546875" style="15" customWidth="1"/>
    <col min="3077" max="3078" width="6.5546875" style="15" customWidth="1"/>
    <col min="3079" max="3079" width="6.44140625" style="15" customWidth="1"/>
    <col min="3080" max="3081" width="6.6640625" style="15" customWidth="1"/>
    <col min="3082" max="3082" width="6.5546875" style="15" customWidth="1"/>
    <col min="3083" max="3083" width="6.6640625" style="15" customWidth="1"/>
    <col min="3084" max="3084" width="6.88671875" style="15" customWidth="1"/>
    <col min="3085" max="3085" width="7.33203125" style="15" customWidth="1"/>
    <col min="3086" max="3086" width="6.6640625" style="15" customWidth="1"/>
    <col min="3087" max="3087" width="8.33203125" style="15" customWidth="1"/>
    <col min="3088" max="3329" width="11.44140625" style="15"/>
    <col min="3330" max="3330" width="4" style="15" customWidth="1"/>
    <col min="3331" max="3331" width="24.88671875" style="15" customWidth="1"/>
    <col min="3332" max="3332" width="5.5546875" style="15" customWidth="1"/>
    <col min="3333" max="3334" width="6.5546875" style="15" customWidth="1"/>
    <col min="3335" max="3335" width="6.44140625" style="15" customWidth="1"/>
    <col min="3336" max="3337" width="6.6640625" style="15" customWidth="1"/>
    <col min="3338" max="3338" width="6.5546875" style="15" customWidth="1"/>
    <col min="3339" max="3339" width="6.6640625" style="15" customWidth="1"/>
    <col min="3340" max="3340" width="6.88671875" style="15" customWidth="1"/>
    <col min="3341" max="3341" width="7.33203125" style="15" customWidth="1"/>
    <col min="3342" max="3342" width="6.6640625" style="15" customWidth="1"/>
    <col min="3343" max="3343" width="8.33203125" style="15" customWidth="1"/>
    <col min="3344" max="3585" width="11.44140625" style="15"/>
    <col min="3586" max="3586" width="4" style="15" customWidth="1"/>
    <col min="3587" max="3587" width="24.88671875" style="15" customWidth="1"/>
    <col min="3588" max="3588" width="5.5546875" style="15" customWidth="1"/>
    <col min="3589" max="3590" width="6.5546875" style="15" customWidth="1"/>
    <col min="3591" max="3591" width="6.44140625" style="15" customWidth="1"/>
    <col min="3592" max="3593" width="6.6640625" style="15" customWidth="1"/>
    <col min="3594" max="3594" width="6.5546875" style="15" customWidth="1"/>
    <col min="3595" max="3595" width="6.6640625" style="15" customWidth="1"/>
    <col min="3596" max="3596" width="6.88671875" style="15" customWidth="1"/>
    <col min="3597" max="3597" width="7.33203125" style="15" customWidth="1"/>
    <col min="3598" max="3598" width="6.6640625" style="15" customWidth="1"/>
    <col min="3599" max="3599" width="8.33203125" style="15" customWidth="1"/>
    <col min="3600" max="3841" width="11.44140625" style="15"/>
    <col min="3842" max="3842" width="4" style="15" customWidth="1"/>
    <col min="3843" max="3843" width="24.88671875" style="15" customWidth="1"/>
    <col min="3844" max="3844" width="5.5546875" style="15" customWidth="1"/>
    <col min="3845" max="3846" width="6.5546875" style="15" customWidth="1"/>
    <col min="3847" max="3847" width="6.44140625" style="15" customWidth="1"/>
    <col min="3848" max="3849" width="6.6640625" style="15" customWidth="1"/>
    <col min="3850" max="3850" width="6.5546875" style="15" customWidth="1"/>
    <col min="3851" max="3851" width="6.6640625" style="15" customWidth="1"/>
    <col min="3852" max="3852" width="6.88671875" style="15" customWidth="1"/>
    <col min="3853" max="3853" width="7.33203125" style="15" customWidth="1"/>
    <col min="3854" max="3854" width="6.6640625" style="15" customWidth="1"/>
    <col min="3855" max="3855" width="8.33203125" style="15" customWidth="1"/>
    <col min="3856" max="4097" width="11.44140625" style="15"/>
    <col min="4098" max="4098" width="4" style="15" customWidth="1"/>
    <col min="4099" max="4099" width="24.88671875" style="15" customWidth="1"/>
    <col min="4100" max="4100" width="5.5546875" style="15" customWidth="1"/>
    <col min="4101" max="4102" width="6.5546875" style="15" customWidth="1"/>
    <col min="4103" max="4103" width="6.44140625" style="15" customWidth="1"/>
    <col min="4104" max="4105" width="6.6640625" style="15" customWidth="1"/>
    <col min="4106" max="4106" width="6.5546875" style="15" customWidth="1"/>
    <col min="4107" max="4107" width="6.6640625" style="15" customWidth="1"/>
    <col min="4108" max="4108" width="6.88671875" style="15" customWidth="1"/>
    <col min="4109" max="4109" width="7.33203125" style="15" customWidth="1"/>
    <col min="4110" max="4110" width="6.6640625" style="15" customWidth="1"/>
    <col min="4111" max="4111" width="8.33203125" style="15" customWidth="1"/>
    <col min="4112" max="4353" width="11.44140625" style="15"/>
    <col min="4354" max="4354" width="4" style="15" customWidth="1"/>
    <col min="4355" max="4355" width="24.88671875" style="15" customWidth="1"/>
    <col min="4356" max="4356" width="5.5546875" style="15" customWidth="1"/>
    <col min="4357" max="4358" width="6.5546875" style="15" customWidth="1"/>
    <col min="4359" max="4359" width="6.44140625" style="15" customWidth="1"/>
    <col min="4360" max="4361" width="6.6640625" style="15" customWidth="1"/>
    <col min="4362" max="4362" width="6.5546875" style="15" customWidth="1"/>
    <col min="4363" max="4363" width="6.6640625" style="15" customWidth="1"/>
    <col min="4364" max="4364" width="6.88671875" style="15" customWidth="1"/>
    <col min="4365" max="4365" width="7.33203125" style="15" customWidth="1"/>
    <col min="4366" max="4366" width="6.6640625" style="15" customWidth="1"/>
    <col min="4367" max="4367" width="8.33203125" style="15" customWidth="1"/>
    <col min="4368" max="4609" width="11.44140625" style="15"/>
    <col min="4610" max="4610" width="4" style="15" customWidth="1"/>
    <col min="4611" max="4611" width="24.88671875" style="15" customWidth="1"/>
    <col min="4612" max="4612" width="5.5546875" style="15" customWidth="1"/>
    <col min="4613" max="4614" width="6.5546875" style="15" customWidth="1"/>
    <col min="4615" max="4615" width="6.44140625" style="15" customWidth="1"/>
    <col min="4616" max="4617" width="6.6640625" style="15" customWidth="1"/>
    <col min="4618" max="4618" width="6.5546875" style="15" customWidth="1"/>
    <col min="4619" max="4619" width="6.6640625" style="15" customWidth="1"/>
    <col min="4620" max="4620" width="6.88671875" style="15" customWidth="1"/>
    <col min="4621" max="4621" width="7.33203125" style="15" customWidth="1"/>
    <col min="4622" max="4622" width="6.6640625" style="15" customWidth="1"/>
    <col min="4623" max="4623" width="8.33203125" style="15" customWidth="1"/>
    <col min="4624" max="4865" width="11.44140625" style="15"/>
    <col min="4866" max="4866" width="4" style="15" customWidth="1"/>
    <col min="4867" max="4867" width="24.88671875" style="15" customWidth="1"/>
    <col min="4868" max="4868" width="5.5546875" style="15" customWidth="1"/>
    <col min="4869" max="4870" width="6.5546875" style="15" customWidth="1"/>
    <col min="4871" max="4871" width="6.44140625" style="15" customWidth="1"/>
    <col min="4872" max="4873" width="6.6640625" style="15" customWidth="1"/>
    <col min="4874" max="4874" width="6.5546875" style="15" customWidth="1"/>
    <col min="4875" max="4875" width="6.6640625" style="15" customWidth="1"/>
    <col min="4876" max="4876" width="6.88671875" style="15" customWidth="1"/>
    <col min="4877" max="4877" width="7.33203125" style="15" customWidth="1"/>
    <col min="4878" max="4878" width="6.6640625" style="15" customWidth="1"/>
    <col min="4879" max="4879" width="8.33203125" style="15" customWidth="1"/>
    <col min="4880" max="5121" width="11.44140625" style="15"/>
    <col min="5122" max="5122" width="4" style="15" customWidth="1"/>
    <col min="5123" max="5123" width="24.88671875" style="15" customWidth="1"/>
    <col min="5124" max="5124" width="5.5546875" style="15" customWidth="1"/>
    <col min="5125" max="5126" width="6.5546875" style="15" customWidth="1"/>
    <col min="5127" max="5127" width="6.44140625" style="15" customWidth="1"/>
    <col min="5128" max="5129" width="6.6640625" style="15" customWidth="1"/>
    <col min="5130" max="5130" width="6.5546875" style="15" customWidth="1"/>
    <col min="5131" max="5131" width="6.6640625" style="15" customWidth="1"/>
    <col min="5132" max="5132" width="6.88671875" style="15" customWidth="1"/>
    <col min="5133" max="5133" width="7.33203125" style="15" customWidth="1"/>
    <col min="5134" max="5134" width="6.6640625" style="15" customWidth="1"/>
    <col min="5135" max="5135" width="8.33203125" style="15" customWidth="1"/>
    <col min="5136" max="5377" width="11.44140625" style="15"/>
    <col min="5378" max="5378" width="4" style="15" customWidth="1"/>
    <col min="5379" max="5379" width="24.88671875" style="15" customWidth="1"/>
    <col min="5380" max="5380" width="5.5546875" style="15" customWidth="1"/>
    <col min="5381" max="5382" width="6.5546875" style="15" customWidth="1"/>
    <col min="5383" max="5383" width="6.44140625" style="15" customWidth="1"/>
    <col min="5384" max="5385" width="6.6640625" style="15" customWidth="1"/>
    <col min="5386" max="5386" width="6.5546875" style="15" customWidth="1"/>
    <col min="5387" max="5387" width="6.6640625" style="15" customWidth="1"/>
    <col min="5388" max="5388" width="6.88671875" style="15" customWidth="1"/>
    <col min="5389" max="5389" width="7.33203125" style="15" customWidth="1"/>
    <col min="5390" max="5390" width="6.6640625" style="15" customWidth="1"/>
    <col min="5391" max="5391" width="8.33203125" style="15" customWidth="1"/>
    <col min="5392" max="5633" width="11.44140625" style="15"/>
    <col min="5634" max="5634" width="4" style="15" customWidth="1"/>
    <col min="5635" max="5635" width="24.88671875" style="15" customWidth="1"/>
    <col min="5636" max="5636" width="5.5546875" style="15" customWidth="1"/>
    <col min="5637" max="5638" width="6.5546875" style="15" customWidth="1"/>
    <col min="5639" max="5639" width="6.44140625" style="15" customWidth="1"/>
    <col min="5640" max="5641" width="6.6640625" style="15" customWidth="1"/>
    <col min="5642" max="5642" width="6.5546875" style="15" customWidth="1"/>
    <col min="5643" max="5643" width="6.6640625" style="15" customWidth="1"/>
    <col min="5644" max="5644" width="6.88671875" style="15" customWidth="1"/>
    <col min="5645" max="5645" width="7.33203125" style="15" customWidth="1"/>
    <col min="5646" max="5646" width="6.6640625" style="15" customWidth="1"/>
    <col min="5647" max="5647" width="8.33203125" style="15" customWidth="1"/>
    <col min="5648" max="5889" width="11.44140625" style="15"/>
    <col min="5890" max="5890" width="4" style="15" customWidth="1"/>
    <col min="5891" max="5891" width="24.88671875" style="15" customWidth="1"/>
    <col min="5892" max="5892" width="5.5546875" style="15" customWidth="1"/>
    <col min="5893" max="5894" width="6.5546875" style="15" customWidth="1"/>
    <col min="5895" max="5895" width="6.44140625" style="15" customWidth="1"/>
    <col min="5896" max="5897" width="6.6640625" style="15" customWidth="1"/>
    <col min="5898" max="5898" width="6.5546875" style="15" customWidth="1"/>
    <col min="5899" max="5899" width="6.6640625" style="15" customWidth="1"/>
    <col min="5900" max="5900" width="6.88671875" style="15" customWidth="1"/>
    <col min="5901" max="5901" width="7.33203125" style="15" customWidth="1"/>
    <col min="5902" max="5902" width="6.6640625" style="15" customWidth="1"/>
    <col min="5903" max="5903" width="8.33203125" style="15" customWidth="1"/>
    <col min="5904" max="6145" width="11.44140625" style="15"/>
    <col min="6146" max="6146" width="4" style="15" customWidth="1"/>
    <col min="6147" max="6147" width="24.88671875" style="15" customWidth="1"/>
    <col min="6148" max="6148" width="5.5546875" style="15" customWidth="1"/>
    <col min="6149" max="6150" width="6.5546875" style="15" customWidth="1"/>
    <col min="6151" max="6151" width="6.44140625" style="15" customWidth="1"/>
    <col min="6152" max="6153" width="6.6640625" style="15" customWidth="1"/>
    <col min="6154" max="6154" width="6.5546875" style="15" customWidth="1"/>
    <col min="6155" max="6155" width="6.6640625" style="15" customWidth="1"/>
    <col min="6156" max="6156" width="6.88671875" style="15" customWidth="1"/>
    <col min="6157" max="6157" width="7.33203125" style="15" customWidth="1"/>
    <col min="6158" max="6158" width="6.6640625" style="15" customWidth="1"/>
    <col min="6159" max="6159" width="8.33203125" style="15" customWidth="1"/>
    <col min="6160" max="6401" width="11.44140625" style="15"/>
    <col min="6402" max="6402" width="4" style="15" customWidth="1"/>
    <col min="6403" max="6403" width="24.88671875" style="15" customWidth="1"/>
    <col min="6404" max="6404" width="5.5546875" style="15" customWidth="1"/>
    <col min="6405" max="6406" width="6.5546875" style="15" customWidth="1"/>
    <col min="6407" max="6407" width="6.44140625" style="15" customWidth="1"/>
    <col min="6408" max="6409" width="6.6640625" style="15" customWidth="1"/>
    <col min="6410" max="6410" width="6.5546875" style="15" customWidth="1"/>
    <col min="6411" max="6411" width="6.6640625" style="15" customWidth="1"/>
    <col min="6412" max="6412" width="6.88671875" style="15" customWidth="1"/>
    <col min="6413" max="6413" width="7.33203125" style="15" customWidth="1"/>
    <col min="6414" max="6414" width="6.6640625" style="15" customWidth="1"/>
    <col min="6415" max="6415" width="8.33203125" style="15" customWidth="1"/>
    <col min="6416" max="6657" width="11.44140625" style="15"/>
    <col min="6658" max="6658" width="4" style="15" customWidth="1"/>
    <col min="6659" max="6659" width="24.88671875" style="15" customWidth="1"/>
    <col min="6660" max="6660" width="5.5546875" style="15" customWidth="1"/>
    <col min="6661" max="6662" width="6.5546875" style="15" customWidth="1"/>
    <col min="6663" max="6663" width="6.44140625" style="15" customWidth="1"/>
    <col min="6664" max="6665" width="6.6640625" style="15" customWidth="1"/>
    <col min="6666" max="6666" width="6.5546875" style="15" customWidth="1"/>
    <col min="6667" max="6667" width="6.6640625" style="15" customWidth="1"/>
    <col min="6668" max="6668" width="6.88671875" style="15" customWidth="1"/>
    <col min="6669" max="6669" width="7.33203125" style="15" customWidth="1"/>
    <col min="6670" max="6670" width="6.6640625" style="15" customWidth="1"/>
    <col min="6671" max="6671" width="8.33203125" style="15" customWidth="1"/>
    <col min="6672" max="6913" width="11.44140625" style="15"/>
    <col min="6914" max="6914" width="4" style="15" customWidth="1"/>
    <col min="6915" max="6915" width="24.88671875" style="15" customWidth="1"/>
    <col min="6916" max="6916" width="5.5546875" style="15" customWidth="1"/>
    <col min="6917" max="6918" width="6.5546875" style="15" customWidth="1"/>
    <col min="6919" max="6919" width="6.44140625" style="15" customWidth="1"/>
    <col min="6920" max="6921" width="6.6640625" style="15" customWidth="1"/>
    <col min="6922" max="6922" width="6.5546875" style="15" customWidth="1"/>
    <col min="6923" max="6923" width="6.6640625" style="15" customWidth="1"/>
    <col min="6924" max="6924" width="6.88671875" style="15" customWidth="1"/>
    <col min="6925" max="6925" width="7.33203125" style="15" customWidth="1"/>
    <col min="6926" max="6926" width="6.6640625" style="15" customWidth="1"/>
    <col min="6927" max="6927" width="8.33203125" style="15" customWidth="1"/>
    <col min="6928" max="7169" width="11.44140625" style="15"/>
    <col min="7170" max="7170" width="4" style="15" customWidth="1"/>
    <col min="7171" max="7171" width="24.88671875" style="15" customWidth="1"/>
    <col min="7172" max="7172" width="5.5546875" style="15" customWidth="1"/>
    <col min="7173" max="7174" width="6.5546875" style="15" customWidth="1"/>
    <col min="7175" max="7175" width="6.44140625" style="15" customWidth="1"/>
    <col min="7176" max="7177" width="6.6640625" style="15" customWidth="1"/>
    <col min="7178" max="7178" width="6.5546875" style="15" customWidth="1"/>
    <col min="7179" max="7179" width="6.6640625" style="15" customWidth="1"/>
    <col min="7180" max="7180" width="6.88671875" style="15" customWidth="1"/>
    <col min="7181" max="7181" width="7.33203125" style="15" customWidth="1"/>
    <col min="7182" max="7182" width="6.6640625" style="15" customWidth="1"/>
    <col min="7183" max="7183" width="8.33203125" style="15" customWidth="1"/>
    <col min="7184" max="7425" width="11.44140625" style="15"/>
    <col min="7426" max="7426" width="4" style="15" customWidth="1"/>
    <col min="7427" max="7427" width="24.88671875" style="15" customWidth="1"/>
    <col min="7428" max="7428" width="5.5546875" style="15" customWidth="1"/>
    <col min="7429" max="7430" width="6.5546875" style="15" customWidth="1"/>
    <col min="7431" max="7431" width="6.44140625" style="15" customWidth="1"/>
    <col min="7432" max="7433" width="6.6640625" style="15" customWidth="1"/>
    <col min="7434" max="7434" width="6.5546875" style="15" customWidth="1"/>
    <col min="7435" max="7435" width="6.6640625" style="15" customWidth="1"/>
    <col min="7436" max="7436" width="6.88671875" style="15" customWidth="1"/>
    <col min="7437" max="7437" width="7.33203125" style="15" customWidth="1"/>
    <col min="7438" max="7438" width="6.6640625" style="15" customWidth="1"/>
    <col min="7439" max="7439" width="8.33203125" style="15" customWidth="1"/>
    <col min="7440" max="7681" width="11.44140625" style="15"/>
    <col min="7682" max="7682" width="4" style="15" customWidth="1"/>
    <col min="7683" max="7683" width="24.88671875" style="15" customWidth="1"/>
    <col min="7684" max="7684" width="5.5546875" style="15" customWidth="1"/>
    <col min="7685" max="7686" width="6.5546875" style="15" customWidth="1"/>
    <col min="7687" max="7687" width="6.44140625" style="15" customWidth="1"/>
    <col min="7688" max="7689" width="6.6640625" style="15" customWidth="1"/>
    <col min="7690" max="7690" width="6.5546875" style="15" customWidth="1"/>
    <col min="7691" max="7691" width="6.6640625" style="15" customWidth="1"/>
    <col min="7692" max="7692" width="6.88671875" style="15" customWidth="1"/>
    <col min="7693" max="7693" width="7.33203125" style="15" customWidth="1"/>
    <col min="7694" max="7694" width="6.6640625" style="15" customWidth="1"/>
    <col min="7695" max="7695" width="8.33203125" style="15" customWidth="1"/>
    <col min="7696" max="7937" width="11.44140625" style="15"/>
    <col min="7938" max="7938" width="4" style="15" customWidth="1"/>
    <col min="7939" max="7939" width="24.88671875" style="15" customWidth="1"/>
    <col min="7940" max="7940" width="5.5546875" style="15" customWidth="1"/>
    <col min="7941" max="7942" width="6.5546875" style="15" customWidth="1"/>
    <col min="7943" max="7943" width="6.44140625" style="15" customWidth="1"/>
    <col min="7944" max="7945" width="6.6640625" style="15" customWidth="1"/>
    <col min="7946" max="7946" width="6.5546875" style="15" customWidth="1"/>
    <col min="7947" max="7947" width="6.6640625" style="15" customWidth="1"/>
    <col min="7948" max="7948" width="6.88671875" style="15" customWidth="1"/>
    <col min="7949" max="7949" width="7.33203125" style="15" customWidth="1"/>
    <col min="7950" max="7950" width="6.6640625" style="15" customWidth="1"/>
    <col min="7951" max="7951" width="8.33203125" style="15" customWidth="1"/>
    <col min="7952" max="8193" width="11.44140625" style="15"/>
    <col min="8194" max="8194" width="4" style="15" customWidth="1"/>
    <col min="8195" max="8195" width="24.88671875" style="15" customWidth="1"/>
    <col min="8196" max="8196" width="5.5546875" style="15" customWidth="1"/>
    <col min="8197" max="8198" width="6.5546875" style="15" customWidth="1"/>
    <col min="8199" max="8199" width="6.44140625" style="15" customWidth="1"/>
    <col min="8200" max="8201" width="6.6640625" style="15" customWidth="1"/>
    <col min="8202" max="8202" width="6.5546875" style="15" customWidth="1"/>
    <col min="8203" max="8203" width="6.6640625" style="15" customWidth="1"/>
    <col min="8204" max="8204" width="6.88671875" style="15" customWidth="1"/>
    <col min="8205" max="8205" width="7.33203125" style="15" customWidth="1"/>
    <col min="8206" max="8206" width="6.6640625" style="15" customWidth="1"/>
    <col min="8207" max="8207" width="8.33203125" style="15" customWidth="1"/>
    <col min="8208" max="8449" width="11.44140625" style="15"/>
    <col min="8450" max="8450" width="4" style="15" customWidth="1"/>
    <col min="8451" max="8451" width="24.88671875" style="15" customWidth="1"/>
    <col min="8452" max="8452" width="5.5546875" style="15" customWidth="1"/>
    <col min="8453" max="8454" width="6.5546875" style="15" customWidth="1"/>
    <col min="8455" max="8455" width="6.44140625" style="15" customWidth="1"/>
    <col min="8456" max="8457" width="6.6640625" style="15" customWidth="1"/>
    <col min="8458" max="8458" width="6.5546875" style="15" customWidth="1"/>
    <col min="8459" max="8459" width="6.6640625" style="15" customWidth="1"/>
    <col min="8460" max="8460" width="6.88671875" style="15" customWidth="1"/>
    <col min="8461" max="8461" width="7.33203125" style="15" customWidth="1"/>
    <col min="8462" max="8462" width="6.6640625" style="15" customWidth="1"/>
    <col min="8463" max="8463" width="8.33203125" style="15" customWidth="1"/>
    <col min="8464" max="8705" width="11.44140625" style="15"/>
    <col min="8706" max="8706" width="4" style="15" customWidth="1"/>
    <col min="8707" max="8707" width="24.88671875" style="15" customWidth="1"/>
    <col min="8708" max="8708" width="5.5546875" style="15" customWidth="1"/>
    <col min="8709" max="8710" width="6.5546875" style="15" customWidth="1"/>
    <col min="8711" max="8711" width="6.44140625" style="15" customWidth="1"/>
    <col min="8712" max="8713" width="6.6640625" style="15" customWidth="1"/>
    <col min="8714" max="8714" width="6.5546875" style="15" customWidth="1"/>
    <col min="8715" max="8715" width="6.6640625" style="15" customWidth="1"/>
    <col min="8716" max="8716" width="6.88671875" style="15" customWidth="1"/>
    <col min="8717" max="8717" width="7.33203125" style="15" customWidth="1"/>
    <col min="8718" max="8718" width="6.6640625" style="15" customWidth="1"/>
    <col min="8719" max="8719" width="8.33203125" style="15" customWidth="1"/>
    <col min="8720" max="8961" width="11.44140625" style="15"/>
    <col min="8962" max="8962" width="4" style="15" customWidth="1"/>
    <col min="8963" max="8963" width="24.88671875" style="15" customWidth="1"/>
    <col min="8964" max="8964" width="5.5546875" style="15" customWidth="1"/>
    <col min="8965" max="8966" width="6.5546875" style="15" customWidth="1"/>
    <col min="8967" max="8967" width="6.44140625" style="15" customWidth="1"/>
    <col min="8968" max="8969" width="6.6640625" style="15" customWidth="1"/>
    <col min="8970" max="8970" width="6.5546875" style="15" customWidth="1"/>
    <col min="8971" max="8971" width="6.6640625" style="15" customWidth="1"/>
    <col min="8972" max="8972" width="6.88671875" style="15" customWidth="1"/>
    <col min="8973" max="8973" width="7.33203125" style="15" customWidth="1"/>
    <col min="8974" max="8974" width="6.6640625" style="15" customWidth="1"/>
    <col min="8975" max="8975" width="8.33203125" style="15" customWidth="1"/>
    <col min="8976" max="9217" width="11.44140625" style="15"/>
    <col min="9218" max="9218" width="4" style="15" customWidth="1"/>
    <col min="9219" max="9219" width="24.88671875" style="15" customWidth="1"/>
    <col min="9220" max="9220" width="5.5546875" style="15" customWidth="1"/>
    <col min="9221" max="9222" width="6.5546875" style="15" customWidth="1"/>
    <col min="9223" max="9223" width="6.44140625" style="15" customWidth="1"/>
    <col min="9224" max="9225" width="6.6640625" style="15" customWidth="1"/>
    <col min="9226" max="9226" width="6.5546875" style="15" customWidth="1"/>
    <col min="9227" max="9227" width="6.6640625" style="15" customWidth="1"/>
    <col min="9228" max="9228" width="6.88671875" style="15" customWidth="1"/>
    <col min="9229" max="9229" width="7.33203125" style="15" customWidth="1"/>
    <col min="9230" max="9230" width="6.6640625" style="15" customWidth="1"/>
    <col min="9231" max="9231" width="8.33203125" style="15" customWidth="1"/>
    <col min="9232" max="9473" width="11.44140625" style="15"/>
    <col min="9474" max="9474" width="4" style="15" customWidth="1"/>
    <col min="9475" max="9475" width="24.88671875" style="15" customWidth="1"/>
    <col min="9476" max="9476" width="5.5546875" style="15" customWidth="1"/>
    <col min="9477" max="9478" width="6.5546875" style="15" customWidth="1"/>
    <col min="9479" max="9479" width="6.44140625" style="15" customWidth="1"/>
    <col min="9480" max="9481" width="6.6640625" style="15" customWidth="1"/>
    <col min="9482" max="9482" width="6.5546875" style="15" customWidth="1"/>
    <col min="9483" max="9483" width="6.6640625" style="15" customWidth="1"/>
    <col min="9484" max="9484" width="6.88671875" style="15" customWidth="1"/>
    <col min="9485" max="9485" width="7.33203125" style="15" customWidth="1"/>
    <col min="9486" max="9486" width="6.6640625" style="15" customWidth="1"/>
    <col min="9487" max="9487" width="8.33203125" style="15" customWidth="1"/>
    <col min="9488" max="9729" width="11.44140625" style="15"/>
    <col min="9730" max="9730" width="4" style="15" customWidth="1"/>
    <col min="9731" max="9731" width="24.88671875" style="15" customWidth="1"/>
    <col min="9732" max="9732" width="5.5546875" style="15" customWidth="1"/>
    <col min="9733" max="9734" width="6.5546875" style="15" customWidth="1"/>
    <col min="9735" max="9735" width="6.44140625" style="15" customWidth="1"/>
    <col min="9736" max="9737" width="6.6640625" style="15" customWidth="1"/>
    <col min="9738" max="9738" width="6.5546875" style="15" customWidth="1"/>
    <col min="9739" max="9739" width="6.6640625" style="15" customWidth="1"/>
    <col min="9740" max="9740" width="6.88671875" style="15" customWidth="1"/>
    <col min="9741" max="9741" width="7.33203125" style="15" customWidth="1"/>
    <col min="9742" max="9742" width="6.6640625" style="15" customWidth="1"/>
    <col min="9743" max="9743" width="8.33203125" style="15" customWidth="1"/>
    <col min="9744" max="9985" width="11.44140625" style="15"/>
    <col min="9986" max="9986" width="4" style="15" customWidth="1"/>
    <col min="9987" max="9987" width="24.88671875" style="15" customWidth="1"/>
    <col min="9988" max="9988" width="5.5546875" style="15" customWidth="1"/>
    <col min="9989" max="9990" width="6.5546875" style="15" customWidth="1"/>
    <col min="9991" max="9991" width="6.44140625" style="15" customWidth="1"/>
    <col min="9992" max="9993" width="6.6640625" style="15" customWidth="1"/>
    <col min="9994" max="9994" width="6.5546875" style="15" customWidth="1"/>
    <col min="9995" max="9995" width="6.6640625" style="15" customWidth="1"/>
    <col min="9996" max="9996" width="6.88671875" style="15" customWidth="1"/>
    <col min="9997" max="9997" width="7.33203125" style="15" customWidth="1"/>
    <col min="9998" max="9998" width="6.6640625" style="15" customWidth="1"/>
    <col min="9999" max="9999" width="8.33203125" style="15" customWidth="1"/>
    <col min="10000" max="10241" width="11.44140625" style="15"/>
    <col min="10242" max="10242" width="4" style="15" customWidth="1"/>
    <col min="10243" max="10243" width="24.88671875" style="15" customWidth="1"/>
    <col min="10244" max="10244" width="5.5546875" style="15" customWidth="1"/>
    <col min="10245" max="10246" width="6.5546875" style="15" customWidth="1"/>
    <col min="10247" max="10247" width="6.44140625" style="15" customWidth="1"/>
    <col min="10248" max="10249" width="6.6640625" style="15" customWidth="1"/>
    <col min="10250" max="10250" width="6.5546875" style="15" customWidth="1"/>
    <col min="10251" max="10251" width="6.6640625" style="15" customWidth="1"/>
    <col min="10252" max="10252" width="6.88671875" style="15" customWidth="1"/>
    <col min="10253" max="10253" width="7.33203125" style="15" customWidth="1"/>
    <col min="10254" max="10254" width="6.6640625" style="15" customWidth="1"/>
    <col min="10255" max="10255" width="8.33203125" style="15" customWidth="1"/>
    <col min="10256" max="10497" width="11.44140625" style="15"/>
    <col min="10498" max="10498" width="4" style="15" customWidth="1"/>
    <col min="10499" max="10499" width="24.88671875" style="15" customWidth="1"/>
    <col min="10500" max="10500" width="5.5546875" style="15" customWidth="1"/>
    <col min="10501" max="10502" width="6.5546875" style="15" customWidth="1"/>
    <col min="10503" max="10503" width="6.44140625" style="15" customWidth="1"/>
    <col min="10504" max="10505" width="6.6640625" style="15" customWidth="1"/>
    <col min="10506" max="10506" width="6.5546875" style="15" customWidth="1"/>
    <col min="10507" max="10507" width="6.6640625" style="15" customWidth="1"/>
    <col min="10508" max="10508" width="6.88671875" style="15" customWidth="1"/>
    <col min="10509" max="10509" width="7.33203125" style="15" customWidth="1"/>
    <col min="10510" max="10510" width="6.6640625" style="15" customWidth="1"/>
    <col min="10511" max="10511" width="8.33203125" style="15" customWidth="1"/>
    <col min="10512" max="10753" width="11.44140625" style="15"/>
    <col min="10754" max="10754" width="4" style="15" customWidth="1"/>
    <col min="10755" max="10755" width="24.88671875" style="15" customWidth="1"/>
    <col min="10756" max="10756" width="5.5546875" style="15" customWidth="1"/>
    <col min="10757" max="10758" width="6.5546875" style="15" customWidth="1"/>
    <col min="10759" max="10759" width="6.44140625" style="15" customWidth="1"/>
    <col min="10760" max="10761" width="6.6640625" style="15" customWidth="1"/>
    <col min="10762" max="10762" width="6.5546875" style="15" customWidth="1"/>
    <col min="10763" max="10763" width="6.6640625" style="15" customWidth="1"/>
    <col min="10764" max="10764" width="6.88671875" style="15" customWidth="1"/>
    <col min="10765" max="10765" width="7.33203125" style="15" customWidth="1"/>
    <col min="10766" max="10766" width="6.6640625" style="15" customWidth="1"/>
    <col min="10767" max="10767" width="8.33203125" style="15" customWidth="1"/>
    <col min="10768" max="11009" width="11.44140625" style="15"/>
    <col min="11010" max="11010" width="4" style="15" customWidth="1"/>
    <col min="11011" max="11011" width="24.88671875" style="15" customWidth="1"/>
    <col min="11012" max="11012" width="5.5546875" style="15" customWidth="1"/>
    <col min="11013" max="11014" width="6.5546875" style="15" customWidth="1"/>
    <col min="11015" max="11015" width="6.44140625" style="15" customWidth="1"/>
    <col min="11016" max="11017" width="6.6640625" style="15" customWidth="1"/>
    <col min="11018" max="11018" width="6.5546875" style="15" customWidth="1"/>
    <col min="11019" max="11019" width="6.6640625" style="15" customWidth="1"/>
    <col min="11020" max="11020" width="6.88671875" style="15" customWidth="1"/>
    <col min="11021" max="11021" width="7.33203125" style="15" customWidth="1"/>
    <col min="11022" max="11022" width="6.6640625" style="15" customWidth="1"/>
    <col min="11023" max="11023" width="8.33203125" style="15" customWidth="1"/>
    <col min="11024" max="11265" width="11.44140625" style="15"/>
    <col min="11266" max="11266" width="4" style="15" customWidth="1"/>
    <col min="11267" max="11267" width="24.88671875" style="15" customWidth="1"/>
    <col min="11268" max="11268" width="5.5546875" style="15" customWidth="1"/>
    <col min="11269" max="11270" width="6.5546875" style="15" customWidth="1"/>
    <col min="11271" max="11271" width="6.44140625" style="15" customWidth="1"/>
    <col min="11272" max="11273" width="6.6640625" style="15" customWidth="1"/>
    <col min="11274" max="11274" width="6.5546875" style="15" customWidth="1"/>
    <col min="11275" max="11275" width="6.6640625" style="15" customWidth="1"/>
    <col min="11276" max="11276" width="6.88671875" style="15" customWidth="1"/>
    <col min="11277" max="11277" width="7.33203125" style="15" customWidth="1"/>
    <col min="11278" max="11278" width="6.6640625" style="15" customWidth="1"/>
    <col min="11279" max="11279" width="8.33203125" style="15" customWidth="1"/>
    <col min="11280" max="11521" width="11.44140625" style="15"/>
    <col min="11522" max="11522" width="4" style="15" customWidth="1"/>
    <col min="11523" max="11523" width="24.88671875" style="15" customWidth="1"/>
    <col min="11524" max="11524" width="5.5546875" style="15" customWidth="1"/>
    <col min="11525" max="11526" width="6.5546875" style="15" customWidth="1"/>
    <col min="11527" max="11527" width="6.44140625" style="15" customWidth="1"/>
    <col min="11528" max="11529" width="6.6640625" style="15" customWidth="1"/>
    <col min="11530" max="11530" width="6.5546875" style="15" customWidth="1"/>
    <col min="11531" max="11531" width="6.6640625" style="15" customWidth="1"/>
    <col min="11532" max="11532" width="6.88671875" style="15" customWidth="1"/>
    <col min="11533" max="11533" width="7.33203125" style="15" customWidth="1"/>
    <col min="11534" max="11534" width="6.6640625" style="15" customWidth="1"/>
    <col min="11535" max="11535" width="8.33203125" style="15" customWidth="1"/>
    <col min="11536" max="11777" width="11.44140625" style="15"/>
    <col min="11778" max="11778" width="4" style="15" customWidth="1"/>
    <col min="11779" max="11779" width="24.88671875" style="15" customWidth="1"/>
    <col min="11780" max="11780" width="5.5546875" style="15" customWidth="1"/>
    <col min="11781" max="11782" width="6.5546875" style="15" customWidth="1"/>
    <col min="11783" max="11783" width="6.44140625" style="15" customWidth="1"/>
    <col min="11784" max="11785" width="6.6640625" style="15" customWidth="1"/>
    <col min="11786" max="11786" width="6.5546875" style="15" customWidth="1"/>
    <col min="11787" max="11787" width="6.6640625" style="15" customWidth="1"/>
    <col min="11788" max="11788" width="6.88671875" style="15" customWidth="1"/>
    <col min="11789" max="11789" width="7.33203125" style="15" customWidth="1"/>
    <col min="11790" max="11790" width="6.6640625" style="15" customWidth="1"/>
    <col min="11791" max="11791" width="8.33203125" style="15" customWidth="1"/>
    <col min="11792" max="12033" width="11.44140625" style="15"/>
    <col min="12034" max="12034" width="4" style="15" customWidth="1"/>
    <col min="12035" max="12035" width="24.88671875" style="15" customWidth="1"/>
    <col min="12036" max="12036" width="5.5546875" style="15" customWidth="1"/>
    <col min="12037" max="12038" width="6.5546875" style="15" customWidth="1"/>
    <col min="12039" max="12039" width="6.44140625" style="15" customWidth="1"/>
    <col min="12040" max="12041" width="6.6640625" style="15" customWidth="1"/>
    <col min="12042" max="12042" width="6.5546875" style="15" customWidth="1"/>
    <col min="12043" max="12043" width="6.6640625" style="15" customWidth="1"/>
    <col min="12044" max="12044" width="6.88671875" style="15" customWidth="1"/>
    <col min="12045" max="12045" width="7.33203125" style="15" customWidth="1"/>
    <col min="12046" max="12046" width="6.6640625" style="15" customWidth="1"/>
    <col min="12047" max="12047" width="8.33203125" style="15" customWidth="1"/>
    <col min="12048" max="12289" width="11.44140625" style="15"/>
    <col min="12290" max="12290" width="4" style="15" customWidth="1"/>
    <col min="12291" max="12291" width="24.88671875" style="15" customWidth="1"/>
    <col min="12292" max="12292" width="5.5546875" style="15" customWidth="1"/>
    <col min="12293" max="12294" width="6.5546875" style="15" customWidth="1"/>
    <col min="12295" max="12295" width="6.44140625" style="15" customWidth="1"/>
    <col min="12296" max="12297" width="6.6640625" style="15" customWidth="1"/>
    <col min="12298" max="12298" width="6.5546875" style="15" customWidth="1"/>
    <col min="12299" max="12299" width="6.6640625" style="15" customWidth="1"/>
    <col min="12300" max="12300" width="6.88671875" style="15" customWidth="1"/>
    <col min="12301" max="12301" width="7.33203125" style="15" customWidth="1"/>
    <col min="12302" max="12302" width="6.6640625" style="15" customWidth="1"/>
    <col min="12303" max="12303" width="8.33203125" style="15" customWidth="1"/>
    <col min="12304" max="12545" width="11.44140625" style="15"/>
    <col min="12546" max="12546" width="4" style="15" customWidth="1"/>
    <col min="12547" max="12547" width="24.88671875" style="15" customWidth="1"/>
    <col min="12548" max="12548" width="5.5546875" style="15" customWidth="1"/>
    <col min="12549" max="12550" width="6.5546875" style="15" customWidth="1"/>
    <col min="12551" max="12551" width="6.44140625" style="15" customWidth="1"/>
    <col min="12552" max="12553" width="6.6640625" style="15" customWidth="1"/>
    <col min="12554" max="12554" width="6.5546875" style="15" customWidth="1"/>
    <col min="12555" max="12555" width="6.6640625" style="15" customWidth="1"/>
    <col min="12556" max="12556" width="6.88671875" style="15" customWidth="1"/>
    <col min="12557" max="12557" width="7.33203125" style="15" customWidth="1"/>
    <col min="12558" max="12558" width="6.6640625" style="15" customWidth="1"/>
    <col min="12559" max="12559" width="8.33203125" style="15" customWidth="1"/>
    <col min="12560" max="12801" width="11.44140625" style="15"/>
    <col min="12802" max="12802" width="4" style="15" customWidth="1"/>
    <col min="12803" max="12803" width="24.88671875" style="15" customWidth="1"/>
    <col min="12804" max="12804" width="5.5546875" style="15" customWidth="1"/>
    <col min="12805" max="12806" width="6.5546875" style="15" customWidth="1"/>
    <col min="12807" max="12807" width="6.44140625" style="15" customWidth="1"/>
    <col min="12808" max="12809" width="6.6640625" style="15" customWidth="1"/>
    <col min="12810" max="12810" width="6.5546875" style="15" customWidth="1"/>
    <col min="12811" max="12811" width="6.6640625" style="15" customWidth="1"/>
    <col min="12812" max="12812" width="6.88671875" style="15" customWidth="1"/>
    <col min="12813" max="12813" width="7.33203125" style="15" customWidth="1"/>
    <col min="12814" max="12814" width="6.6640625" style="15" customWidth="1"/>
    <col min="12815" max="12815" width="8.33203125" style="15" customWidth="1"/>
    <col min="12816" max="13057" width="11.44140625" style="15"/>
    <col min="13058" max="13058" width="4" style="15" customWidth="1"/>
    <col min="13059" max="13059" width="24.88671875" style="15" customWidth="1"/>
    <col min="13060" max="13060" width="5.5546875" style="15" customWidth="1"/>
    <col min="13061" max="13062" width="6.5546875" style="15" customWidth="1"/>
    <col min="13063" max="13063" width="6.44140625" style="15" customWidth="1"/>
    <col min="13064" max="13065" width="6.6640625" style="15" customWidth="1"/>
    <col min="13066" max="13066" width="6.5546875" style="15" customWidth="1"/>
    <col min="13067" max="13067" width="6.6640625" style="15" customWidth="1"/>
    <col min="13068" max="13068" width="6.88671875" style="15" customWidth="1"/>
    <col min="13069" max="13069" width="7.33203125" style="15" customWidth="1"/>
    <col min="13070" max="13070" width="6.6640625" style="15" customWidth="1"/>
    <col min="13071" max="13071" width="8.33203125" style="15" customWidth="1"/>
    <col min="13072" max="13313" width="11.44140625" style="15"/>
    <col min="13314" max="13314" width="4" style="15" customWidth="1"/>
    <col min="13315" max="13315" width="24.88671875" style="15" customWidth="1"/>
    <col min="13316" max="13316" width="5.5546875" style="15" customWidth="1"/>
    <col min="13317" max="13318" width="6.5546875" style="15" customWidth="1"/>
    <col min="13319" max="13319" width="6.44140625" style="15" customWidth="1"/>
    <col min="13320" max="13321" width="6.6640625" style="15" customWidth="1"/>
    <col min="13322" max="13322" width="6.5546875" style="15" customWidth="1"/>
    <col min="13323" max="13323" width="6.6640625" style="15" customWidth="1"/>
    <col min="13324" max="13324" width="6.88671875" style="15" customWidth="1"/>
    <col min="13325" max="13325" width="7.33203125" style="15" customWidth="1"/>
    <col min="13326" max="13326" width="6.6640625" style="15" customWidth="1"/>
    <col min="13327" max="13327" width="8.33203125" style="15" customWidth="1"/>
    <col min="13328" max="13569" width="11.44140625" style="15"/>
    <col min="13570" max="13570" width="4" style="15" customWidth="1"/>
    <col min="13571" max="13571" width="24.88671875" style="15" customWidth="1"/>
    <col min="13572" max="13572" width="5.5546875" style="15" customWidth="1"/>
    <col min="13573" max="13574" width="6.5546875" style="15" customWidth="1"/>
    <col min="13575" max="13575" width="6.44140625" style="15" customWidth="1"/>
    <col min="13576" max="13577" width="6.6640625" style="15" customWidth="1"/>
    <col min="13578" max="13578" width="6.5546875" style="15" customWidth="1"/>
    <col min="13579" max="13579" width="6.6640625" style="15" customWidth="1"/>
    <col min="13580" max="13580" width="6.88671875" style="15" customWidth="1"/>
    <col min="13581" max="13581" width="7.33203125" style="15" customWidth="1"/>
    <col min="13582" max="13582" width="6.6640625" style="15" customWidth="1"/>
    <col min="13583" max="13583" width="8.33203125" style="15" customWidth="1"/>
    <col min="13584" max="13825" width="11.44140625" style="15"/>
    <col min="13826" max="13826" width="4" style="15" customWidth="1"/>
    <col min="13827" max="13827" width="24.88671875" style="15" customWidth="1"/>
    <col min="13828" max="13828" width="5.5546875" style="15" customWidth="1"/>
    <col min="13829" max="13830" width="6.5546875" style="15" customWidth="1"/>
    <col min="13831" max="13831" width="6.44140625" style="15" customWidth="1"/>
    <col min="13832" max="13833" width="6.6640625" style="15" customWidth="1"/>
    <col min="13834" max="13834" width="6.5546875" style="15" customWidth="1"/>
    <col min="13835" max="13835" width="6.6640625" style="15" customWidth="1"/>
    <col min="13836" max="13836" width="6.88671875" style="15" customWidth="1"/>
    <col min="13837" max="13837" width="7.33203125" style="15" customWidth="1"/>
    <col min="13838" max="13838" width="6.6640625" style="15" customWidth="1"/>
    <col min="13839" max="13839" width="8.33203125" style="15" customWidth="1"/>
    <col min="13840" max="14081" width="11.44140625" style="15"/>
    <col min="14082" max="14082" width="4" style="15" customWidth="1"/>
    <col min="14083" max="14083" width="24.88671875" style="15" customWidth="1"/>
    <col min="14084" max="14084" width="5.5546875" style="15" customWidth="1"/>
    <col min="14085" max="14086" width="6.5546875" style="15" customWidth="1"/>
    <col min="14087" max="14087" width="6.44140625" style="15" customWidth="1"/>
    <col min="14088" max="14089" width="6.6640625" style="15" customWidth="1"/>
    <col min="14090" max="14090" width="6.5546875" style="15" customWidth="1"/>
    <col min="14091" max="14091" width="6.6640625" style="15" customWidth="1"/>
    <col min="14092" max="14092" width="6.88671875" style="15" customWidth="1"/>
    <col min="14093" max="14093" width="7.33203125" style="15" customWidth="1"/>
    <col min="14094" max="14094" width="6.6640625" style="15" customWidth="1"/>
    <col min="14095" max="14095" width="8.33203125" style="15" customWidth="1"/>
    <col min="14096" max="14337" width="11.44140625" style="15"/>
    <col min="14338" max="14338" width="4" style="15" customWidth="1"/>
    <col min="14339" max="14339" width="24.88671875" style="15" customWidth="1"/>
    <col min="14340" max="14340" width="5.5546875" style="15" customWidth="1"/>
    <col min="14341" max="14342" width="6.5546875" style="15" customWidth="1"/>
    <col min="14343" max="14343" width="6.44140625" style="15" customWidth="1"/>
    <col min="14344" max="14345" width="6.6640625" style="15" customWidth="1"/>
    <col min="14346" max="14346" width="6.5546875" style="15" customWidth="1"/>
    <col min="14347" max="14347" width="6.6640625" style="15" customWidth="1"/>
    <col min="14348" max="14348" width="6.88671875" style="15" customWidth="1"/>
    <col min="14349" max="14349" width="7.33203125" style="15" customWidth="1"/>
    <col min="14350" max="14350" width="6.6640625" style="15" customWidth="1"/>
    <col min="14351" max="14351" width="8.33203125" style="15" customWidth="1"/>
    <col min="14352" max="14593" width="11.44140625" style="15"/>
    <col min="14594" max="14594" width="4" style="15" customWidth="1"/>
    <col min="14595" max="14595" width="24.88671875" style="15" customWidth="1"/>
    <col min="14596" max="14596" width="5.5546875" style="15" customWidth="1"/>
    <col min="14597" max="14598" width="6.5546875" style="15" customWidth="1"/>
    <col min="14599" max="14599" width="6.44140625" style="15" customWidth="1"/>
    <col min="14600" max="14601" width="6.6640625" style="15" customWidth="1"/>
    <col min="14602" max="14602" width="6.5546875" style="15" customWidth="1"/>
    <col min="14603" max="14603" width="6.6640625" style="15" customWidth="1"/>
    <col min="14604" max="14604" width="6.88671875" style="15" customWidth="1"/>
    <col min="14605" max="14605" width="7.33203125" style="15" customWidth="1"/>
    <col min="14606" max="14606" width="6.6640625" style="15" customWidth="1"/>
    <col min="14607" max="14607" width="8.33203125" style="15" customWidth="1"/>
    <col min="14608" max="14849" width="11.44140625" style="15"/>
    <col min="14850" max="14850" width="4" style="15" customWidth="1"/>
    <col min="14851" max="14851" width="24.88671875" style="15" customWidth="1"/>
    <col min="14852" max="14852" width="5.5546875" style="15" customWidth="1"/>
    <col min="14853" max="14854" width="6.5546875" style="15" customWidth="1"/>
    <col min="14855" max="14855" width="6.44140625" style="15" customWidth="1"/>
    <col min="14856" max="14857" width="6.6640625" style="15" customWidth="1"/>
    <col min="14858" max="14858" width="6.5546875" style="15" customWidth="1"/>
    <col min="14859" max="14859" width="6.6640625" style="15" customWidth="1"/>
    <col min="14860" max="14860" width="6.88671875" style="15" customWidth="1"/>
    <col min="14861" max="14861" width="7.33203125" style="15" customWidth="1"/>
    <col min="14862" max="14862" width="6.6640625" style="15" customWidth="1"/>
    <col min="14863" max="14863" width="8.33203125" style="15" customWidth="1"/>
    <col min="14864" max="15105" width="11.44140625" style="15"/>
    <col min="15106" max="15106" width="4" style="15" customWidth="1"/>
    <col min="15107" max="15107" width="24.88671875" style="15" customWidth="1"/>
    <col min="15108" max="15108" width="5.5546875" style="15" customWidth="1"/>
    <col min="15109" max="15110" width="6.5546875" style="15" customWidth="1"/>
    <col min="15111" max="15111" width="6.44140625" style="15" customWidth="1"/>
    <col min="15112" max="15113" width="6.6640625" style="15" customWidth="1"/>
    <col min="15114" max="15114" width="6.5546875" style="15" customWidth="1"/>
    <col min="15115" max="15115" width="6.6640625" style="15" customWidth="1"/>
    <col min="15116" max="15116" width="6.88671875" style="15" customWidth="1"/>
    <col min="15117" max="15117" width="7.33203125" style="15" customWidth="1"/>
    <col min="15118" max="15118" width="6.6640625" style="15" customWidth="1"/>
    <col min="15119" max="15119" width="8.33203125" style="15" customWidth="1"/>
    <col min="15120" max="15361" width="11.44140625" style="15"/>
    <col min="15362" max="15362" width="4" style="15" customWidth="1"/>
    <col min="15363" max="15363" width="24.88671875" style="15" customWidth="1"/>
    <col min="15364" max="15364" width="5.5546875" style="15" customWidth="1"/>
    <col min="15365" max="15366" width="6.5546875" style="15" customWidth="1"/>
    <col min="15367" max="15367" width="6.44140625" style="15" customWidth="1"/>
    <col min="15368" max="15369" width="6.6640625" style="15" customWidth="1"/>
    <col min="15370" max="15370" width="6.5546875" style="15" customWidth="1"/>
    <col min="15371" max="15371" width="6.6640625" style="15" customWidth="1"/>
    <col min="15372" max="15372" width="6.88671875" style="15" customWidth="1"/>
    <col min="15373" max="15373" width="7.33203125" style="15" customWidth="1"/>
    <col min="15374" max="15374" width="6.6640625" style="15" customWidth="1"/>
    <col min="15375" max="15375" width="8.33203125" style="15" customWidth="1"/>
    <col min="15376" max="15617" width="11.44140625" style="15"/>
    <col min="15618" max="15618" width="4" style="15" customWidth="1"/>
    <col min="15619" max="15619" width="24.88671875" style="15" customWidth="1"/>
    <col min="15620" max="15620" width="5.5546875" style="15" customWidth="1"/>
    <col min="15621" max="15622" width="6.5546875" style="15" customWidth="1"/>
    <col min="15623" max="15623" width="6.44140625" style="15" customWidth="1"/>
    <col min="15624" max="15625" width="6.6640625" style="15" customWidth="1"/>
    <col min="15626" max="15626" width="6.5546875" style="15" customWidth="1"/>
    <col min="15627" max="15627" width="6.6640625" style="15" customWidth="1"/>
    <col min="15628" max="15628" width="6.88671875" style="15" customWidth="1"/>
    <col min="15629" max="15629" width="7.33203125" style="15" customWidth="1"/>
    <col min="15630" max="15630" width="6.6640625" style="15" customWidth="1"/>
    <col min="15631" max="15631" width="8.33203125" style="15" customWidth="1"/>
    <col min="15632" max="15873" width="11.44140625" style="15"/>
    <col min="15874" max="15874" width="4" style="15" customWidth="1"/>
    <col min="15875" max="15875" width="24.88671875" style="15" customWidth="1"/>
    <col min="15876" max="15876" width="5.5546875" style="15" customWidth="1"/>
    <col min="15877" max="15878" width="6.5546875" style="15" customWidth="1"/>
    <col min="15879" max="15879" width="6.44140625" style="15" customWidth="1"/>
    <col min="15880" max="15881" width="6.6640625" style="15" customWidth="1"/>
    <col min="15882" max="15882" width="6.5546875" style="15" customWidth="1"/>
    <col min="15883" max="15883" width="6.6640625" style="15" customWidth="1"/>
    <col min="15884" max="15884" width="6.88671875" style="15" customWidth="1"/>
    <col min="15885" max="15885" width="7.33203125" style="15" customWidth="1"/>
    <col min="15886" max="15886" width="6.6640625" style="15" customWidth="1"/>
    <col min="15887" max="15887" width="8.33203125" style="15" customWidth="1"/>
    <col min="15888" max="16129" width="11.44140625" style="15"/>
    <col min="16130" max="16130" width="4" style="15" customWidth="1"/>
    <col min="16131" max="16131" width="24.88671875" style="15" customWidth="1"/>
    <col min="16132" max="16132" width="5.5546875" style="15" customWidth="1"/>
    <col min="16133" max="16134" width="6.5546875" style="15" customWidth="1"/>
    <col min="16135" max="16135" width="6.44140625" style="15" customWidth="1"/>
    <col min="16136" max="16137" width="6.6640625" style="15" customWidth="1"/>
    <col min="16138" max="16138" width="6.5546875" style="15" customWidth="1"/>
    <col min="16139" max="16139" width="6.6640625" style="15" customWidth="1"/>
    <col min="16140" max="16140" width="6.88671875" style="15" customWidth="1"/>
    <col min="16141" max="16141" width="7.33203125" style="15" customWidth="1"/>
    <col min="16142" max="16142" width="6.6640625" style="15" customWidth="1"/>
    <col min="16143" max="16143" width="8.33203125" style="15" customWidth="1"/>
    <col min="16144" max="16384" width="11.44140625" style="15"/>
  </cols>
  <sheetData>
    <row r="1" spans="1:20" x14ac:dyDescent="0.25">
      <c r="A1" s="16"/>
      <c r="B1" s="16"/>
      <c r="C1" s="16"/>
      <c r="D1" s="16"/>
      <c r="E1" s="16"/>
      <c r="F1" s="16"/>
      <c r="G1" s="16"/>
      <c r="H1" s="16"/>
      <c r="I1" s="16"/>
      <c r="J1" s="16"/>
      <c r="K1" s="16"/>
      <c r="L1" s="16"/>
      <c r="M1" s="16"/>
      <c r="N1" s="16"/>
      <c r="O1" s="16"/>
      <c r="P1" s="16"/>
      <c r="Q1" s="16"/>
      <c r="R1" s="16"/>
      <c r="S1" s="16"/>
      <c r="T1" s="16"/>
    </row>
    <row r="2" spans="1:20" ht="21" x14ac:dyDescent="0.25">
      <c r="A2" s="16"/>
      <c r="B2" s="77" t="s">
        <v>101</v>
      </c>
      <c r="C2" s="77"/>
      <c r="D2" s="79" t="s">
        <v>100</v>
      </c>
      <c r="E2" s="80"/>
      <c r="F2" s="80"/>
      <c r="G2" s="80"/>
      <c r="H2" s="80"/>
      <c r="I2" s="80"/>
      <c r="J2" s="80"/>
      <c r="K2" s="80"/>
      <c r="L2" s="80"/>
      <c r="M2" s="80"/>
      <c r="N2" s="80"/>
      <c r="O2" s="21"/>
      <c r="P2" s="16"/>
      <c r="Q2" s="16"/>
      <c r="R2" s="16"/>
      <c r="S2" s="16"/>
      <c r="T2" s="16"/>
    </row>
    <row r="3" spans="1:20" x14ac:dyDescent="0.25">
      <c r="A3" s="16"/>
      <c r="B3" s="77"/>
      <c r="C3" s="78"/>
      <c r="D3" s="20">
        <v>0.1</v>
      </c>
      <c r="E3" s="20">
        <v>6.1</v>
      </c>
      <c r="F3" s="20">
        <v>29.1</v>
      </c>
      <c r="G3" s="20">
        <v>39.1</v>
      </c>
      <c r="H3" s="20">
        <v>49.1</v>
      </c>
      <c r="I3" s="20">
        <v>59.1</v>
      </c>
      <c r="J3" s="20">
        <v>69.099999999999994</v>
      </c>
      <c r="K3" s="20">
        <v>79.099999999999994</v>
      </c>
      <c r="L3" s="20">
        <v>89.1</v>
      </c>
      <c r="M3" s="20">
        <v>100.1</v>
      </c>
      <c r="N3" s="20">
        <v>150.1</v>
      </c>
      <c r="O3" s="20">
        <v>200.1</v>
      </c>
      <c r="P3" s="20">
        <v>300.10000000000002</v>
      </c>
      <c r="Q3" s="20">
        <v>400.1</v>
      </c>
      <c r="R3" s="20">
        <v>500.1</v>
      </c>
      <c r="S3" s="20">
        <v>700.1</v>
      </c>
      <c r="T3" s="20">
        <v>1000.1</v>
      </c>
    </row>
    <row r="4" spans="1:20" ht="12.75" customHeight="1" x14ac:dyDescent="0.25">
      <c r="A4" s="16"/>
      <c r="B4" s="77"/>
      <c r="C4" s="78"/>
      <c r="D4" s="20">
        <v>6</v>
      </c>
      <c r="E4" s="20">
        <v>29</v>
      </c>
      <c r="F4" s="20">
        <v>39</v>
      </c>
      <c r="G4" s="20">
        <v>49</v>
      </c>
      <c r="H4" s="20">
        <v>59</v>
      </c>
      <c r="I4" s="20">
        <v>69</v>
      </c>
      <c r="J4" s="20">
        <v>79</v>
      </c>
      <c r="K4" s="20">
        <v>89</v>
      </c>
      <c r="L4" s="20">
        <v>100</v>
      </c>
      <c r="M4" s="20">
        <v>150</v>
      </c>
      <c r="N4" s="20">
        <v>200</v>
      </c>
      <c r="O4" s="20">
        <v>300</v>
      </c>
      <c r="P4" s="20">
        <v>400</v>
      </c>
      <c r="Q4" s="20">
        <v>500</v>
      </c>
      <c r="R4" s="20">
        <v>700</v>
      </c>
      <c r="S4" s="20">
        <v>1000</v>
      </c>
      <c r="T4" s="20">
        <v>1500</v>
      </c>
    </row>
    <row r="5" spans="1:20" x14ac:dyDescent="0.25">
      <c r="A5" s="16"/>
      <c r="B5" s="19">
        <v>1</v>
      </c>
      <c r="C5" s="17" t="s">
        <v>99</v>
      </c>
      <c r="D5" s="25">
        <v>22</v>
      </c>
      <c r="E5" s="23">
        <f>'TA Classic'!E5+('TA Classic'!E5*0.5)</f>
        <v>27.150000000000002</v>
      </c>
      <c r="F5" s="23">
        <f>'TA Classic'!F5+('TA Classic'!F5*0.5)</f>
        <v>30.509999999999998</v>
      </c>
      <c r="G5" s="23">
        <f>'TA Classic'!G5+('TA Classic'!G5*0.5)</f>
        <v>31.724999999999998</v>
      </c>
      <c r="H5" s="23">
        <f>'TA Classic'!H5+('TA Classic'!H5*0.5)</f>
        <v>32.94</v>
      </c>
      <c r="I5" s="23">
        <f>'TA Classic'!I5+('TA Classic'!I5*0.5)</f>
        <v>34.950000000000003</v>
      </c>
      <c r="J5" s="23">
        <f>'TA Classic'!J5+('TA Classic'!J5*0.5)</f>
        <v>36.21</v>
      </c>
      <c r="K5" s="23">
        <f>'TA Classic'!K5+('TA Classic'!K5*0.5)</f>
        <v>37.454999999999998</v>
      </c>
      <c r="L5" s="23">
        <f>'TA Classic'!L5+('TA Classic'!L5*0.5)</f>
        <v>38.700000000000003</v>
      </c>
      <c r="M5" s="23">
        <f>'TA Classic'!M5+('TA Classic'!M5*0.5)</f>
        <v>36.75</v>
      </c>
      <c r="N5" s="23">
        <f>'TA Classic'!N5+('TA Classic'!N5*0.5)</f>
        <v>36.75</v>
      </c>
      <c r="O5" s="23">
        <f>'TA Classic'!O5+('TA Classic'!O5*0.5)</f>
        <v>36.75</v>
      </c>
      <c r="P5" s="23">
        <f>'TA Classic'!P5+('TA Classic'!P5*0.5)</f>
        <v>34.049999999999997</v>
      </c>
      <c r="Q5" s="23">
        <f>'TA Classic'!Q5+('TA Classic'!Q5*0.5)</f>
        <v>34.049999999999997</v>
      </c>
      <c r="R5" s="23">
        <f>'TA Classic'!R5+('TA Classic'!R5*0.5)</f>
        <v>28.259999999999998</v>
      </c>
      <c r="S5" s="23">
        <f>'TA Classic'!S5+('TA Classic'!S5*0.5)</f>
        <v>24.765000000000001</v>
      </c>
      <c r="T5" s="23">
        <f>'TA Classic'!T5+('TA Classic'!T5*0.5)</f>
        <v>22.844999999999999</v>
      </c>
    </row>
    <row r="6" spans="1:20" x14ac:dyDescent="0.25">
      <c r="A6" s="16"/>
      <c r="B6" s="19">
        <v>2</v>
      </c>
      <c r="C6" s="17" t="s">
        <v>98</v>
      </c>
      <c r="D6" s="25">
        <v>22</v>
      </c>
      <c r="E6" s="23">
        <f>'TA Classic'!E6+('TA Classic'!E6*0.5)</f>
        <v>40.064999999999998</v>
      </c>
      <c r="F6" s="23">
        <f>'TA Classic'!F6+('TA Classic'!F6*0.5)</f>
        <v>45.015000000000001</v>
      </c>
      <c r="G6" s="23">
        <f>'TA Classic'!G6+('TA Classic'!G6*0.5)</f>
        <v>46.8</v>
      </c>
      <c r="H6" s="23">
        <f>'TA Classic'!H6+('TA Classic'!H6*0.5)</f>
        <v>48.63</v>
      </c>
      <c r="I6" s="23">
        <f>'TA Classic'!I6+('TA Classic'!I6*0.5)</f>
        <v>53.414999999999999</v>
      </c>
      <c r="J6" s="23">
        <f>'TA Classic'!J6+('TA Classic'!J6*0.5)</f>
        <v>55.304999999999993</v>
      </c>
      <c r="K6" s="23">
        <f>'TA Classic'!K6+('TA Classic'!K6*0.5)</f>
        <v>57.224999999999994</v>
      </c>
      <c r="L6" s="23">
        <f>'TA Classic'!L6+('TA Classic'!L6*0.5)</f>
        <v>59.13</v>
      </c>
      <c r="M6" s="23">
        <f>'TA Classic'!M6+('TA Classic'!M6*0.5)</f>
        <v>56.16</v>
      </c>
      <c r="N6" s="23">
        <f>'TA Classic'!N6+('TA Classic'!N6*0.5)</f>
        <v>56.16</v>
      </c>
      <c r="O6" s="23">
        <f>'TA Classic'!O6+('TA Classic'!O6*0.5)</f>
        <v>56.16</v>
      </c>
      <c r="P6" s="23">
        <f>'TA Classic'!P6+('TA Classic'!P6*0.5)</f>
        <v>52.034999999999997</v>
      </c>
      <c r="Q6" s="23">
        <f>'TA Classic'!Q6+('TA Classic'!Q6*0.5)</f>
        <v>52.034999999999997</v>
      </c>
      <c r="R6" s="23">
        <f>'TA Classic'!R6+('TA Classic'!R6*0.5)</f>
        <v>43.17</v>
      </c>
      <c r="S6" s="23">
        <f>'TA Classic'!S6+('TA Classic'!S6*0.5)</f>
        <v>37.844999999999999</v>
      </c>
      <c r="T6" s="23">
        <f>'TA Classic'!T6+('TA Classic'!T6*0.5)</f>
        <v>34.905000000000001</v>
      </c>
    </row>
    <row r="7" spans="1:20" x14ac:dyDescent="0.25">
      <c r="A7" s="16"/>
      <c r="B7" s="19">
        <v>3</v>
      </c>
      <c r="C7" s="17" t="s">
        <v>97</v>
      </c>
      <c r="D7" s="25">
        <v>22</v>
      </c>
      <c r="E7" s="23">
        <f>'TA Classic'!E7+('TA Classic'!E7*0.5)</f>
        <v>30.869999999999997</v>
      </c>
      <c r="F7" s="23">
        <f>'TA Classic'!F7+('TA Classic'!F7*0.5)</f>
        <v>34.71</v>
      </c>
      <c r="G7" s="23">
        <f>'TA Classic'!G7+('TA Classic'!G7*0.5)</f>
        <v>36.089999999999996</v>
      </c>
      <c r="H7" s="23">
        <f>'TA Classic'!H7+('TA Classic'!H7*0.5)</f>
        <v>37.454999999999998</v>
      </c>
      <c r="I7" s="23">
        <f>'TA Classic'!I7+('TA Classic'!I7*0.5)</f>
        <v>40.275000000000006</v>
      </c>
      <c r="J7" s="23">
        <f>'TA Classic'!J7+('TA Classic'!J7*0.5)</f>
        <v>41.744999999999997</v>
      </c>
      <c r="K7" s="23">
        <f>'TA Classic'!K7+('TA Classic'!K7*0.5)</f>
        <v>43.17</v>
      </c>
      <c r="L7" s="23">
        <f>'TA Classic'!L7+('TA Classic'!L7*0.5)</f>
        <v>44.594999999999999</v>
      </c>
      <c r="M7" s="23">
        <f>'TA Classic'!M7+('TA Classic'!M7*0.5)</f>
        <v>42.375</v>
      </c>
      <c r="N7" s="23">
        <f>'TA Classic'!N7+('TA Classic'!N7*0.5)</f>
        <v>42.375</v>
      </c>
      <c r="O7" s="23">
        <f>'TA Classic'!O7+('TA Classic'!O7*0.5)</f>
        <v>42.375</v>
      </c>
      <c r="P7" s="23">
        <f>'TA Classic'!P7+('TA Classic'!P7*0.5)</f>
        <v>39.255000000000003</v>
      </c>
      <c r="Q7" s="23">
        <f>'TA Classic'!Q7+('TA Classic'!Q7*0.5)</f>
        <v>39.255000000000003</v>
      </c>
      <c r="R7" s="23">
        <f>'TA Classic'!R7+('TA Classic'!R7*0.5)</f>
        <v>32.564999999999998</v>
      </c>
      <c r="S7" s="23">
        <f>'TA Classic'!S7+('TA Classic'!S7*0.5)</f>
        <v>28.53</v>
      </c>
      <c r="T7" s="23">
        <f>'TA Classic'!T7+('TA Classic'!T7*0.5)</f>
        <v>26.31</v>
      </c>
    </row>
    <row r="8" spans="1:20" x14ac:dyDescent="0.25">
      <c r="A8" s="16"/>
      <c r="B8" s="19">
        <v>4</v>
      </c>
      <c r="C8" s="17" t="s">
        <v>96</v>
      </c>
      <c r="D8" s="25">
        <v>22</v>
      </c>
      <c r="E8" s="23">
        <f>'TA Classic'!E8+('TA Classic'!E8*0.5)</f>
        <v>31.454999999999998</v>
      </c>
      <c r="F8" s="23">
        <f>'TA Classic'!F8+('TA Classic'!F8*0.5)</f>
        <v>35.369999999999997</v>
      </c>
      <c r="G8" s="23">
        <f>'TA Classic'!G8+('TA Classic'!G8*0.5)</f>
        <v>36.795000000000002</v>
      </c>
      <c r="H8" s="23">
        <f>'TA Classic'!H8+('TA Classic'!H8*0.5)</f>
        <v>38.22</v>
      </c>
      <c r="I8" s="23">
        <f>'TA Classic'!I8+('TA Classic'!I8*0.5)</f>
        <v>40.545000000000002</v>
      </c>
      <c r="J8" s="23">
        <f>'TA Classic'!J8+('TA Classic'!J8*0.5)</f>
        <v>42.015000000000001</v>
      </c>
      <c r="K8" s="23">
        <f>'TA Classic'!K8+('TA Classic'!K8*0.5)</f>
        <v>43.454999999999998</v>
      </c>
      <c r="L8" s="23">
        <f>'TA Classic'!L8+('TA Classic'!L8*0.5)</f>
        <v>44.910000000000004</v>
      </c>
      <c r="M8" s="23">
        <f>'TA Classic'!M8+('TA Classic'!M8*0.5)</f>
        <v>42.660000000000004</v>
      </c>
      <c r="N8" s="23">
        <f>'TA Classic'!N8+('TA Classic'!N8*0.5)</f>
        <v>42.660000000000004</v>
      </c>
      <c r="O8" s="23">
        <f>'TA Classic'!O8+('TA Classic'!O8*0.5)</f>
        <v>42.660000000000004</v>
      </c>
      <c r="P8" s="23">
        <f>'TA Classic'!P8+('TA Classic'!P8*0.5)</f>
        <v>39.54</v>
      </c>
      <c r="Q8" s="23">
        <f>'TA Classic'!Q8+('TA Classic'!Q8*0.5)</f>
        <v>39.54</v>
      </c>
      <c r="R8" s="23">
        <f>'TA Classic'!R8+('TA Classic'!R8*0.5)</f>
        <v>32.79</v>
      </c>
      <c r="S8" s="23">
        <f>'TA Classic'!S8+('TA Classic'!S8*0.5)</f>
        <v>28.755000000000003</v>
      </c>
      <c r="T8" s="23">
        <f>'TA Classic'!T8+('TA Classic'!T8*0.5)</f>
        <v>26.505000000000003</v>
      </c>
    </row>
    <row r="9" spans="1:20" x14ac:dyDescent="0.25">
      <c r="A9" s="16"/>
      <c r="B9" s="19">
        <v>5</v>
      </c>
      <c r="C9" s="17" t="s">
        <v>95</v>
      </c>
      <c r="D9" s="25">
        <v>22</v>
      </c>
      <c r="E9" s="23">
        <f>'TA Classic'!E9+('TA Classic'!E9*0.5)</f>
        <v>29.07</v>
      </c>
      <c r="F9" s="23">
        <f>'TA Classic'!F9+('TA Classic'!F9*0.5)</f>
        <v>32.64</v>
      </c>
      <c r="G9" s="23">
        <f>'TA Classic'!G9+('TA Classic'!G9*0.5)</f>
        <v>33.974999999999994</v>
      </c>
      <c r="H9" s="23">
        <f>'TA Classic'!H9+('TA Classic'!H9*0.5)</f>
        <v>35.28</v>
      </c>
      <c r="I9" s="23">
        <f>'TA Classic'!I9+('TA Classic'!I9*0.5)</f>
        <v>37.125</v>
      </c>
      <c r="J9" s="23">
        <f>'TA Classic'!J9+('TA Classic'!J9*0.5)</f>
        <v>38.445</v>
      </c>
      <c r="K9" s="23">
        <f>'TA Classic'!K9+('TA Classic'!K9*0.5)</f>
        <v>39.765000000000001</v>
      </c>
      <c r="L9" s="23">
        <f>'TA Classic'!L9+('TA Classic'!L9*0.5)</f>
        <v>41.099999999999994</v>
      </c>
      <c r="M9" s="23">
        <f>'TA Classic'!M9+('TA Classic'!M9*0.5)</f>
        <v>39.045000000000002</v>
      </c>
      <c r="N9" s="23">
        <f>'TA Classic'!N9+('TA Classic'!N9*0.5)</f>
        <v>39.045000000000002</v>
      </c>
      <c r="O9" s="23">
        <f>'TA Classic'!O9+('TA Classic'!O9*0.5)</f>
        <v>39.045000000000002</v>
      </c>
      <c r="P9" s="23">
        <f>'TA Classic'!P9+('TA Classic'!P9*0.5)</f>
        <v>36.164999999999999</v>
      </c>
      <c r="Q9" s="23">
        <f>'TA Classic'!Q9+('TA Classic'!Q9*0.5)</f>
        <v>36.164999999999999</v>
      </c>
      <c r="R9" s="23">
        <f>'TA Classic'!R9+('TA Classic'!R9*0.5)</f>
        <v>30</v>
      </c>
      <c r="S9" s="23">
        <f>'TA Classic'!S9+('TA Classic'!S9*0.5)</f>
        <v>26.31</v>
      </c>
      <c r="T9" s="23">
        <f>'TA Classic'!T9+('TA Classic'!T9*0.5)</f>
        <v>24.240000000000002</v>
      </c>
    </row>
    <row r="10" spans="1:20" x14ac:dyDescent="0.25">
      <c r="A10" s="16"/>
      <c r="B10" s="19">
        <v>6</v>
      </c>
      <c r="C10" s="17" t="s">
        <v>94</v>
      </c>
      <c r="D10" s="25">
        <v>22</v>
      </c>
      <c r="E10" s="23">
        <f>'TA Classic'!E10+('TA Classic'!E10*0.5)</f>
        <v>32.744999999999997</v>
      </c>
      <c r="F10" s="23">
        <f>'TA Classic'!F10+('TA Classic'!F10*0.5)</f>
        <v>36.765000000000001</v>
      </c>
      <c r="G10" s="23">
        <f>'TA Classic'!G10+('TA Classic'!G10*0.5)</f>
        <v>38.25</v>
      </c>
      <c r="H10" s="23">
        <f>'TA Classic'!H10+('TA Classic'!H10*0.5)</f>
        <v>39.72</v>
      </c>
      <c r="I10" s="23">
        <f>'TA Classic'!I10+('TA Classic'!I10*0.5)</f>
        <v>42.93</v>
      </c>
      <c r="J10" s="23">
        <f>'TA Classic'!J10+('TA Classic'!J10*0.5)</f>
        <v>44.474999999999994</v>
      </c>
      <c r="K10" s="23">
        <f>'TA Classic'!K10+('TA Classic'!K10*0.5)</f>
        <v>46.005000000000003</v>
      </c>
      <c r="L10" s="23">
        <f>'TA Classic'!L10+('TA Classic'!L10*0.5)</f>
        <v>47.55</v>
      </c>
      <c r="M10" s="23">
        <f>'TA Classic'!M10+('TA Classic'!M10*0.5)</f>
        <v>45.164999999999999</v>
      </c>
      <c r="N10" s="23">
        <f>'TA Classic'!N10+('TA Classic'!N10*0.5)</f>
        <v>45.164999999999999</v>
      </c>
      <c r="O10" s="23">
        <f>'TA Classic'!O10+('TA Classic'!O10*0.5)</f>
        <v>45.164999999999999</v>
      </c>
      <c r="P10" s="23">
        <f>'TA Classic'!P10+('TA Classic'!P10*0.5)</f>
        <v>41.835000000000001</v>
      </c>
      <c r="Q10" s="23">
        <f>'TA Classic'!Q10+('TA Classic'!Q10*0.5)</f>
        <v>41.835000000000001</v>
      </c>
      <c r="R10" s="23">
        <f>'TA Classic'!R10+('TA Classic'!R10*0.5)</f>
        <v>34.71</v>
      </c>
      <c r="S10" s="23">
        <f>'TA Classic'!S10+('TA Classic'!S10*0.5)</f>
        <v>30.434999999999999</v>
      </c>
      <c r="T10" s="23">
        <f>'TA Classic'!T10+('TA Classic'!T10*0.5)</f>
        <v>28.049999999999997</v>
      </c>
    </row>
    <row r="11" spans="1:20" x14ac:dyDescent="0.25">
      <c r="A11" s="16"/>
      <c r="B11" s="19">
        <v>7</v>
      </c>
      <c r="C11" s="17" t="s">
        <v>93</v>
      </c>
      <c r="D11" s="25">
        <v>22</v>
      </c>
      <c r="E11" s="23">
        <f>'TA Classic'!E11+('TA Classic'!E11*0.5)</f>
        <v>22.59</v>
      </c>
      <c r="F11" s="23">
        <f>'TA Classic'!F11+('TA Classic'!F11*0.5)</f>
        <v>25.380000000000003</v>
      </c>
      <c r="G11" s="23">
        <f>'TA Classic'!G11+('TA Classic'!G11*0.5)</f>
        <v>26.400000000000002</v>
      </c>
      <c r="H11" s="23">
        <f>'TA Classic'!H11+('TA Classic'!H11*0.5)</f>
        <v>27.405000000000001</v>
      </c>
      <c r="I11" s="23">
        <f>'TA Classic'!I11+('TA Classic'!I11*0.5)</f>
        <v>28.410000000000004</v>
      </c>
      <c r="J11" s="23">
        <f>'TA Classic'!J11+('TA Classic'!J11*0.5)</f>
        <v>29.43</v>
      </c>
      <c r="K11" s="23">
        <f>'TA Classic'!K11+('TA Classic'!K11*0.5)</f>
        <v>30.434999999999999</v>
      </c>
      <c r="L11" s="23">
        <f>'TA Classic'!L11+('TA Classic'!L11*0.5)</f>
        <v>31.454999999999998</v>
      </c>
      <c r="M11" s="23">
        <f>'TA Classic'!M11+('TA Classic'!M11*0.5)</f>
        <v>29.895</v>
      </c>
      <c r="N11" s="23">
        <f>'TA Classic'!N11+('TA Classic'!N11*0.5)</f>
        <v>29.895</v>
      </c>
      <c r="O11" s="23">
        <f>'TA Classic'!O11+('TA Classic'!O11*0.5)</f>
        <v>29.895</v>
      </c>
      <c r="P11" s="23">
        <f>'TA Classic'!P11+('TA Classic'!P11*0.5)</f>
        <v>27.69</v>
      </c>
      <c r="Q11" s="23">
        <f>'TA Classic'!Q11+('TA Classic'!Q11*0.5)</f>
        <v>27.69</v>
      </c>
      <c r="R11" s="23">
        <f>'TA Classic'!R11+('TA Classic'!R11*0.5)</f>
        <v>22.98</v>
      </c>
      <c r="S11" s="23">
        <f>'TA Classic'!S11+('TA Classic'!S11*0.5)</f>
        <v>20.145</v>
      </c>
      <c r="T11" s="23">
        <f>'TA Classic'!T11+('TA Classic'!T11*0.5)</f>
        <v>18.54</v>
      </c>
    </row>
    <row r="12" spans="1:20" x14ac:dyDescent="0.25">
      <c r="A12" s="16"/>
      <c r="B12" s="19">
        <v>8</v>
      </c>
      <c r="C12" s="17" t="s">
        <v>92</v>
      </c>
      <c r="D12" s="25">
        <v>22</v>
      </c>
      <c r="E12" s="23">
        <f>'TA Classic'!E12+('TA Classic'!E12*0.5)</f>
        <v>40.799999999999997</v>
      </c>
      <c r="F12" s="23">
        <f>'TA Classic'!F12+('TA Classic'!F12*0.5)</f>
        <v>45.839999999999996</v>
      </c>
      <c r="G12" s="23">
        <f>'TA Classic'!G12+('TA Classic'!G12*0.5)</f>
        <v>47.655000000000001</v>
      </c>
      <c r="H12" s="23">
        <f>'TA Classic'!H12+('TA Classic'!H12*0.5)</f>
        <v>49.515000000000001</v>
      </c>
      <c r="I12" s="23">
        <f>'TA Classic'!I12+('TA Classic'!I12*0.5)</f>
        <v>54.465000000000003</v>
      </c>
      <c r="J12" s="23">
        <f>'TA Classic'!J12+('TA Classic'!J12*0.5)</f>
        <v>56.414999999999999</v>
      </c>
      <c r="K12" s="23">
        <f>'TA Classic'!K12+('TA Classic'!K12*0.5)</f>
        <v>58.335000000000001</v>
      </c>
      <c r="L12" s="23">
        <f>'TA Classic'!L12+('TA Classic'!L12*0.5)</f>
        <v>60.284999999999997</v>
      </c>
      <c r="M12" s="23">
        <f>'TA Classic'!M12+('TA Classic'!M12*0.5)</f>
        <v>57.269999999999996</v>
      </c>
      <c r="N12" s="23">
        <f>'TA Classic'!N12+('TA Classic'!N12*0.5)</f>
        <v>57.269999999999996</v>
      </c>
      <c r="O12" s="23">
        <f>'TA Classic'!O12+('TA Classic'!O12*0.5)</f>
        <v>57.269999999999996</v>
      </c>
      <c r="P12" s="23">
        <f>'TA Classic'!P12+('TA Classic'!P12*0.5)</f>
        <v>53.054999999999993</v>
      </c>
      <c r="Q12" s="23">
        <f>'TA Classic'!Q12+('TA Classic'!Q12*0.5)</f>
        <v>53.054999999999993</v>
      </c>
      <c r="R12" s="23">
        <f>'TA Classic'!R12+('TA Classic'!R12*0.5)</f>
        <v>44.01</v>
      </c>
      <c r="S12" s="23">
        <f>'TA Classic'!S12+('TA Classic'!S12*0.5)</f>
        <v>38.594999999999999</v>
      </c>
      <c r="T12" s="23">
        <f>'TA Classic'!T12+('TA Classic'!T12*0.5)</f>
        <v>35.58</v>
      </c>
    </row>
    <row r="13" spans="1:20" x14ac:dyDescent="0.25">
      <c r="A13" s="16"/>
      <c r="B13" s="19">
        <v>9</v>
      </c>
      <c r="C13" s="17" t="s">
        <v>91</v>
      </c>
      <c r="D13" s="25">
        <v>22</v>
      </c>
      <c r="E13" s="23">
        <f>'TA Classic'!E13+('TA Classic'!E13*0.5)</f>
        <v>37.394999999999996</v>
      </c>
      <c r="F13" s="23">
        <f>'TA Classic'!F13+('TA Classic'!F13*0.5)</f>
        <v>42.015000000000001</v>
      </c>
      <c r="G13" s="23">
        <f>'TA Classic'!G13+('TA Classic'!G13*0.5)</f>
        <v>43.695</v>
      </c>
      <c r="H13" s="23">
        <f>'TA Classic'!H13+('TA Classic'!H13*0.5)</f>
        <v>45.375</v>
      </c>
      <c r="I13" s="23">
        <f>'TA Classic'!I13+('TA Classic'!I13*0.5)</f>
        <v>49.005000000000003</v>
      </c>
      <c r="J13" s="23">
        <f>'TA Classic'!J13+('TA Classic'!J13*0.5)</f>
        <v>50.760000000000005</v>
      </c>
      <c r="K13" s="23">
        <f>'TA Classic'!K13+('TA Classic'!K13*0.5)</f>
        <v>52.515000000000001</v>
      </c>
      <c r="L13" s="23">
        <f>'TA Classic'!L13+('TA Classic'!L13*0.5)</f>
        <v>54.269999999999996</v>
      </c>
      <c r="M13" s="23">
        <f>'TA Classic'!M13+('TA Classic'!M13*0.5)</f>
        <v>51.554999999999993</v>
      </c>
      <c r="N13" s="23">
        <f>'TA Classic'!N13+('TA Classic'!N13*0.5)</f>
        <v>51.554999999999993</v>
      </c>
      <c r="O13" s="23">
        <f>'TA Classic'!O13+('TA Classic'!O13*0.5)</f>
        <v>51.554999999999993</v>
      </c>
      <c r="P13" s="23">
        <f>'TA Classic'!P13+('TA Classic'!P13*0.5)</f>
        <v>47.76</v>
      </c>
      <c r="Q13" s="23">
        <f>'TA Classic'!Q13+('TA Classic'!Q13*0.5)</f>
        <v>47.76</v>
      </c>
      <c r="R13" s="23">
        <f>'TA Classic'!R13+('TA Classic'!R13*0.5)</f>
        <v>39.615000000000002</v>
      </c>
      <c r="S13" s="23">
        <f>'TA Classic'!S13+('TA Classic'!S13*0.5)</f>
        <v>34.74</v>
      </c>
      <c r="T13" s="23">
        <f>'TA Classic'!T13+('TA Classic'!T13*0.5)</f>
        <v>32.025000000000006</v>
      </c>
    </row>
    <row r="14" spans="1:20" x14ac:dyDescent="0.25">
      <c r="A14" s="16"/>
      <c r="B14" s="18">
        <v>10</v>
      </c>
      <c r="C14" s="17" t="s">
        <v>90</v>
      </c>
      <c r="D14" s="25">
        <v>22</v>
      </c>
      <c r="E14" s="23">
        <f>'TA Classic'!E14+('TA Classic'!E14*0.5)</f>
        <v>34.349999999999994</v>
      </c>
      <c r="F14" s="23">
        <f>'TA Classic'!F14+('TA Classic'!F14*0.5)</f>
        <v>38.594999999999999</v>
      </c>
      <c r="G14" s="23">
        <f>'TA Classic'!G14+('TA Classic'!G14*0.5)</f>
        <v>40.125</v>
      </c>
      <c r="H14" s="23">
        <f>'TA Classic'!H14+('TA Classic'!H14*0.5)</f>
        <v>41.685000000000002</v>
      </c>
      <c r="I14" s="23">
        <f>'TA Classic'!I14+('TA Classic'!I14*0.5)</f>
        <v>45.24</v>
      </c>
      <c r="J14" s="23">
        <f>'TA Classic'!J14+('TA Classic'!J14*0.5)</f>
        <v>46.86</v>
      </c>
      <c r="K14" s="23">
        <f>'TA Classic'!K14+('TA Classic'!K14*0.5)</f>
        <v>48.465000000000003</v>
      </c>
      <c r="L14" s="23">
        <f>'TA Classic'!L14+('TA Classic'!L14*0.5)</f>
        <v>50.085000000000001</v>
      </c>
      <c r="M14" s="23">
        <f>'TA Classic'!M14+('TA Classic'!M14*0.5)</f>
        <v>47.58</v>
      </c>
      <c r="N14" s="23">
        <f>'TA Classic'!N14+('TA Classic'!N14*0.5)</f>
        <v>47.58</v>
      </c>
      <c r="O14" s="23">
        <f>'TA Classic'!O14+('TA Classic'!O14*0.5)</f>
        <v>47.58</v>
      </c>
      <c r="P14" s="23">
        <f>'TA Classic'!P14+('TA Classic'!P14*0.5)</f>
        <v>44.07</v>
      </c>
      <c r="Q14" s="23">
        <f>'TA Classic'!Q14+('TA Classic'!Q14*0.5)</f>
        <v>44.07</v>
      </c>
      <c r="R14" s="23">
        <f>'TA Classic'!R14+('TA Classic'!R14*0.5)</f>
        <v>36.555</v>
      </c>
      <c r="S14" s="23">
        <f>'TA Classic'!S14+('TA Classic'!S14*0.5)</f>
        <v>32.04</v>
      </c>
      <c r="T14" s="23">
        <f>'TA Classic'!T14+('TA Classic'!T14*0.5)</f>
        <v>29.549999999999997</v>
      </c>
    </row>
    <row r="15" spans="1:20" x14ac:dyDescent="0.25">
      <c r="A15" s="16"/>
      <c r="B15" s="18">
        <v>11</v>
      </c>
      <c r="C15" s="17" t="s">
        <v>89</v>
      </c>
      <c r="D15" s="25">
        <v>22</v>
      </c>
      <c r="E15" s="23">
        <f>'TA Classic'!E15+('TA Classic'!E15*0.5)</f>
        <v>31.14</v>
      </c>
      <c r="F15" s="23">
        <f>'TA Classic'!F15+('TA Classic'!F15*0.5)</f>
        <v>34.950000000000003</v>
      </c>
      <c r="G15" s="23">
        <f>'TA Classic'!G15+('TA Classic'!G15*0.5)</f>
        <v>36.344999999999999</v>
      </c>
      <c r="H15" s="23">
        <f>'TA Classic'!H15+('TA Classic'!H15*0.5)</f>
        <v>37.785000000000004</v>
      </c>
      <c r="I15" s="23">
        <f>'TA Classic'!I15+('TA Classic'!I15*0.5)</f>
        <v>40.634999999999998</v>
      </c>
      <c r="J15" s="23">
        <f>'TA Classic'!J15+('TA Classic'!J15*0.5)</f>
        <v>42.089999999999996</v>
      </c>
      <c r="K15" s="23">
        <f>'TA Classic'!K15+('TA Classic'!K15*0.5)</f>
        <v>43.53</v>
      </c>
      <c r="L15" s="23">
        <f>'TA Classic'!L15+('TA Classic'!L15*0.5)</f>
        <v>45</v>
      </c>
      <c r="M15" s="23">
        <f>'TA Classic'!M15+('TA Classic'!M15*0.5)</f>
        <v>42.72</v>
      </c>
      <c r="N15" s="23">
        <f>'TA Classic'!N15+('TA Classic'!N15*0.5)</f>
        <v>42.72</v>
      </c>
      <c r="O15" s="23">
        <f>'TA Classic'!O15+('TA Classic'!O15*0.5)</f>
        <v>42.72</v>
      </c>
      <c r="P15" s="23">
        <f>'TA Classic'!P15+('TA Classic'!P15*0.5)</f>
        <v>39.599999999999994</v>
      </c>
      <c r="Q15" s="23">
        <f>'TA Classic'!Q15+('TA Classic'!Q15*0.5)</f>
        <v>39.599999999999994</v>
      </c>
      <c r="R15" s="23">
        <f>'TA Classic'!R15+('TA Classic'!R15*0.5)</f>
        <v>32.849999999999994</v>
      </c>
      <c r="S15" s="23">
        <f>'TA Classic'!S15+('TA Classic'!S15*0.5)</f>
        <v>28.785000000000004</v>
      </c>
      <c r="T15" s="23">
        <f>'TA Classic'!T15+('TA Classic'!T15*0.5)</f>
        <v>26.535000000000004</v>
      </c>
    </row>
    <row r="16" spans="1:20" x14ac:dyDescent="0.25">
      <c r="A16" s="16"/>
      <c r="B16" s="18">
        <v>12</v>
      </c>
      <c r="C16" s="17" t="s">
        <v>88</v>
      </c>
      <c r="D16" s="25">
        <v>22</v>
      </c>
      <c r="E16" s="23">
        <f>'TA Classic'!E16+('TA Classic'!E16*0.5)</f>
        <v>30.734999999999999</v>
      </c>
      <c r="F16" s="23">
        <f>'TA Classic'!F16+('TA Classic'!F16*0.5)</f>
        <v>34.53</v>
      </c>
      <c r="G16" s="23">
        <f>'TA Classic'!G16+('TA Classic'!G16*0.5)</f>
        <v>35.94</v>
      </c>
      <c r="H16" s="23">
        <f>'TA Classic'!H16+('TA Classic'!H16*0.5)</f>
        <v>37.32</v>
      </c>
      <c r="I16" s="23">
        <f>'TA Classic'!I16+('TA Classic'!I16*0.5)</f>
        <v>40.08</v>
      </c>
      <c r="J16" s="23">
        <f>'TA Classic'!J16+('TA Classic'!J16*0.5)</f>
        <v>41.519999999999996</v>
      </c>
      <c r="K16" s="23">
        <f>'TA Classic'!K16+('TA Classic'!K16*0.5)</f>
        <v>42.945</v>
      </c>
      <c r="L16" s="23">
        <f>'TA Classic'!L16+('TA Classic'!L16*0.5)</f>
        <v>44.384999999999998</v>
      </c>
      <c r="M16" s="23">
        <f>'TA Classic'!M16+('TA Classic'!M16*0.5)</f>
        <v>42.164999999999999</v>
      </c>
      <c r="N16" s="23">
        <f>'TA Classic'!N16+('TA Classic'!N16*0.5)</f>
        <v>42.164999999999999</v>
      </c>
      <c r="O16" s="23">
        <f>'TA Classic'!O16+('TA Classic'!O16*0.5)</f>
        <v>42.164999999999999</v>
      </c>
      <c r="P16" s="23">
        <f>'TA Classic'!P16+('TA Classic'!P16*0.5)</f>
        <v>39.06</v>
      </c>
      <c r="Q16" s="23">
        <f>'TA Classic'!Q16+('TA Classic'!Q16*0.5)</f>
        <v>39.06</v>
      </c>
      <c r="R16" s="23">
        <f>'TA Classic'!R16+('TA Classic'!R16*0.5)</f>
        <v>32.414999999999999</v>
      </c>
      <c r="S16" s="23">
        <f>'TA Classic'!S16+('TA Classic'!S16*0.5)</f>
        <v>28.410000000000004</v>
      </c>
      <c r="T16" s="23">
        <f>'TA Classic'!T16+('TA Classic'!T16*0.5)</f>
        <v>26.19</v>
      </c>
    </row>
    <row r="17" spans="1:20" x14ac:dyDescent="0.25">
      <c r="A17" s="16"/>
      <c r="B17" s="18">
        <v>13</v>
      </c>
      <c r="C17" s="17" t="s">
        <v>87</v>
      </c>
      <c r="D17" s="25">
        <v>22</v>
      </c>
      <c r="E17" s="23">
        <f>'TA Classic'!E17+('TA Classic'!E17*0.5)</f>
        <v>27.375</v>
      </c>
      <c r="F17" s="23">
        <f>'TA Classic'!F17+('TA Classic'!F17*0.5)</f>
        <v>30.765000000000001</v>
      </c>
      <c r="G17" s="23">
        <f>'TA Classic'!G17+('TA Classic'!G17*0.5)</f>
        <v>32.01</v>
      </c>
      <c r="H17" s="23">
        <f>'TA Classic'!H17+('TA Classic'!H17*0.5)</f>
        <v>33.21</v>
      </c>
      <c r="I17" s="23">
        <f>'TA Classic'!I17+('TA Classic'!I17*0.5)</f>
        <v>35.28</v>
      </c>
      <c r="J17" s="23">
        <f>'TA Classic'!J17+('TA Classic'!J17*0.5)</f>
        <v>36.555</v>
      </c>
      <c r="K17" s="23">
        <f>'TA Classic'!K17+('TA Classic'!K17*0.5)</f>
        <v>37.799999999999997</v>
      </c>
      <c r="L17" s="23">
        <f>'TA Classic'!L17+('TA Classic'!L17*0.5)</f>
        <v>39.06</v>
      </c>
      <c r="M17" s="23">
        <f>'TA Classic'!M17+('TA Classic'!M17*0.5)</f>
        <v>37.11</v>
      </c>
      <c r="N17" s="23">
        <f>'TA Classic'!N17+('TA Classic'!N17*0.5)</f>
        <v>37.11</v>
      </c>
      <c r="O17" s="23">
        <f>'TA Classic'!O17+('TA Classic'!O17*0.5)</f>
        <v>37.11</v>
      </c>
      <c r="P17" s="23">
        <f>'TA Classic'!P17+('TA Classic'!P17*0.5)</f>
        <v>34.380000000000003</v>
      </c>
      <c r="Q17" s="23">
        <f>'TA Classic'!Q17+('TA Classic'!Q17*0.5)</f>
        <v>34.380000000000003</v>
      </c>
      <c r="R17" s="23">
        <f>'TA Classic'!R17+('TA Classic'!R17*0.5)</f>
        <v>28.515000000000001</v>
      </c>
      <c r="S17" s="23">
        <f>'TA Classic'!S17+('TA Classic'!S17*0.5)</f>
        <v>24.974999999999998</v>
      </c>
      <c r="T17" s="23">
        <f>'TA Classic'!T17+('TA Classic'!T17*0.5)</f>
        <v>23.04</v>
      </c>
    </row>
    <row r="18" spans="1:20" x14ac:dyDescent="0.25">
      <c r="A18" s="16"/>
      <c r="B18" s="18">
        <v>14</v>
      </c>
      <c r="C18" s="17" t="s">
        <v>86</v>
      </c>
      <c r="D18" s="25">
        <v>22</v>
      </c>
      <c r="E18" s="23">
        <f>'TA Classic'!E18+('TA Classic'!E18*0.5)</f>
        <v>44.49</v>
      </c>
      <c r="F18" s="23">
        <f>'TA Classic'!F18+('TA Classic'!F18*0.5)</f>
        <v>49.994999999999997</v>
      </c>
      <c r="G18" s="23">
        <f>'TA Classic'!G18+('TA Classic'!G18*0.5)</f>
        <v>51.989999999999995</v>
      </c>
      <c r="H18" s="23">
        <f>'TA Classic'!H18+('TA Classic'!H18*0.5)</f>
        <v>53.954999999999998</v>
      </c>
      <c r="I18" s="23">
        <f>'TA Classic'!I18+('TA Classic'!I18*0.5)</f>
        <v>59.715000000000003</v>
      </c>
      <c r="J18" s="23">
        <f>'TA Classic'!J18+('TA Classic'!J18*0.5)</f>
        <v>61.86</v>
      </c>
      <c r="K18" s="23">
        <f>'TA Classic'!K18+('TA Classic'!K18*0.5)</f>
        <v>64.004999999999995</v>
      </c>
      <c r="L18" s="23">
        <f>'TA Classic'!L18+('TA Classic'!L18*0.5)</f>
        <v>66.135000000000005</v>
      </c>
      <c r="M18" s="23">
        <f>'TA Classic'!M18+('TA Classic'!M18*0.5)</f>
        <v>62.849999999999994</v>
      </c>
      <c r="N18" s="23">
        <f>'TA Classic'!N18+('TA Classic'!N18*0.5)</f>
        <v>62.849999999999994</v>
      </c>
      <c r="O18" s="23">
        <f>'TA Classic'!O18+('TA Classic'!O18*0.5)</f>
        <v>62.849999999999994</v>
      </c>
      <c r="P18" s="23">
        <f>'TA Classic'!P18+('TA Classic'!P18*0.5)</f>
        <v>58.199999999999996</v>
      </c>
      <c r="Q18" s="23">
        <f>'TA Classic'!Q18+('TA Classic'!Q18*0.5)</f>
        <v>58.199999999999996</v>
      </c>
      <c r="R18" s="23">
        <f>'TA Classic'!R18+('TA Classic'!R18*0.5)</f>
        <v>48.284999999999997</v>
      </c>
      <c r="S18" s="23">
        <f>'TA Classic'!S18+('TA Classic'!S18*0.5)</f>
        <v>42.33</v>
      </c>
      <c r="T18" s="23">
        <f>'TA Classic'!T18+('TA Classic'!T18*0.5)</f>
        <v>39.03</v>
      </c>
    </row>
    <row r="19" spans="1:20" x14ac:dyDescent="0.25">
      <c r="A19" s="16"/>
      <c r="B19" s="18">
        <v>15</v>
      </c>
      <c r="C19" s="17" t="s">
        <v>85</v>
      </c>
      <c r="D19" s="25">
        <v>22</v>
      </c>
      <c r="E19" s="23">
        <f>'TA Classic'!E19+('TA Classic'!E19*0.5)</f>
        <v>30.240000000000002</v>
      </c>
      <c r="F19" s="23">
        <f>'TA Classic'!F19+('TA Classic'!F19*0.5)</f>
        <v>33.974999999999994</v>
      </c>
      <c r="G19" s="23">
        <f>'TA Classic'!G19+('TA Classic'!G19*0.5)</f>
        <v>35.339999999999996</v>
      </c>
      <c r="H19" s="23">
        <f>'TA Classic'!H19+('TA Classic'!H19*0.5)</f>
        <v>36.674999999999997</v>
      </c>
      <c r="I19" s="23">
        <f>'TA Classic'!I19+('TA Classic'!I19*0.5)</f>
        <v>39.36</v>
      </c>
      <c r="J19" s="23">
        <f>'TA Classic'!J19+('TA Classic'!J19*0.5)</f>
        <v>40.755000000000003</v>
      </c>
      <c r="K19" s="23">
        <f>'TA Classic'!K19+('TA Classic'!K19*0.5)</f>
        <v>42.18</v>
      </c>
      <c r="L19" s="23">
        <f>'TA Classic'!L19+('TA Classic'!L19*0.5)</f>
        <v>43.575000000000003</v>
      </c>
      <c r="M19" s="23">
        <f>'TA Classic'!M19+('TA Classic'!M19*0.5)</f>
        <v>41.400000000000006</v>
      </c>
      <c r="N19" s="23">
        <f>'TA Classic'!N19+('TA Classic'!N19*0.5)</f>
        <v>41.400000000000006</v>
      </c>
      <c r="O19" s="23">
        <f>'TA Classic'!O19+('TA Classic'!O19*0.5)</f>
        <v>41.400000000000006</v>
      </c>
      <c r="P19" s="23">
        <f>'TA Classic'!P19+('TA Classic'!P19*0.5)</f>
        <v>38.339999999999996</v>
      </c>
      <c r="Q19" s="23">
        <f>'TA Classic'!Q19+('TA Classic'!Q19*0.5)</f>
        <v>38.339999999999996</v>
      </c>
      <c r="R19" s="23">
        <f>'TA Classic'!R19+('TA Classic'!R19*0.5)</f>
        <v>31.815000000000001</v>
      </c>
      <c r="S19" s="23">
        <f>'TA Classic'!S19+('TA Classic'!S19*0.5)</f>
        <v>27.884999999999998</v>
      </c>
      <c r="T19" s="23">
        <f>'TA Classic'!T19+('TA Classic'!T19*0.5)</f>
        <v>25.71</v>
      </c>
    </row>
    <row r="20" spans="1:20" x14ac:dyDescent="0.25">
      <c r="A20" s="16"/>
      <c r="B20" s="18">
        <v>16</v>
      </c>
      <c r="C20" s="17" t="s">
        <v>84</v>
      </c>
      <c r="D20" s="25">
        <v>22</v>
      </c>
      <c r="E20" s="23">
        <f>'TA Classic'!E20+('TA Classic'!E20*0.5)</f>
        <v>40.5</v>
      </c>
      <c r="F20" s="23">
        <f>'TA Classic'!F20+('TA Classic'!F20*0.5)</f>
        <v>45.494999999999997</v>
      </c>
      <c r="G20" s="23">
        <f>'TA Classic'!G20+('TA Classic'!G20*0.5)</f>
        <v>47.325000000000003</v>
      </c>
      <c r="H20" s="23">
        <f>'TA Classic'!H20+('TA Classic'!H20*0.5)</f>
        <v>49.14</v>
      </c>
      <c r="I20" s="23">
        <f>'TA Classic'!I20+('TA Classic'!I20*0.5)</f>
        <v>54.06</v>
      </c>
      <c r="J20" s="23">
        <f>'TA Classic'!J20+('TA Classic'!J20*0.5)</f>
        <v>55.965000000000003</v>
      </c>
      <c r="K20" s="23">
        <f>'TA Classic'!K20+('TA Classic'!K20*0.5)</f>
        <v>57.885000000000005</v>
      </c>
      <c r="L20" s="23">
        <f>'TA Classic'!L20+('TA Classic'!L20*0.5)</f>
        <v>59.835000000000001</v>
      </c>
      <c r="M20" s="23">
        <f>'TA Classic'!M20+('TA Classic'!M20*0.5)</f>
        <v>56.835000000000001</v>
      </c>
      <c r="N20" s="23">
        <f>'TA Classic'!N20+('TA Classic'!N20*0.5)</f>
        <v>56.835000000000001</v>
      </c>
      <c r="O20" s="23">
        <f>'TA Classic'!O20+('TA Classic'!O20*0.5)</f>
        <v>56.835000000000001</v>
      </c>
      <c r="P20" s="23">
        <f>'TA Classic'!P20+('TA Classic'!P20*0.5)</f>
        <v>52.62</v>
      </c>
      <c r="Q20" s="23">
        <f>'TA Classic'!Q20+('TA Classic'!Q20*0.5)</f>
        <v>52.62</v>
      </c>
      <c r="R20" s="23">
        <f>'TA Classic'!R20+('TA Classic'!R20*0.5)</f>
        <v>43.664999999999999</v>
      </c>
      <c r="S20" s="23">
        <f>'TA Classic'!S20+('TA Classic'!S20*0.5)</f>
        <v>38.295000000000002</v>
      </c>
      <c r="T20" s="23">
        <f>'TA Classic'!T20+('TA Classic'!T20*0.5)</f>
        <v>35.295000000000002</v>
      </c>
    </row>
    <row r="21" spans="1:20" x14ac:dyDescent="0.25">
      <c r="A21" s="16"/>
      <c r="B21" s="18">
        <v>17</v>
      </c>
      <c r="C21" s="17" t="s">
        <v>83</v>
      </c>
      <c r="D21" s="25">
        <v>22</v>
      </c>
      <c r="E21" s="23">
        <f>'TA Classic'!E21+('TA Classic'!E21*0.5)</f>
        <v>40.755000000000003</v>
      </c>
      <c r="F21" s="23">
        <f>'TA Classic'!F21+('TA Classic'!F21*0.5)</f>
        <v>45.795000000000002</v>
      </c>
      <c r="G21" s="23">
        <f>'TA Classic'!G21+('TA Classic'!G21*0.5)</f>
        <v>47.625</v>
      </c>
      <c r="H21" s="23">
        <f>'TA Classic'!H21+('TA Classic'!H21*0.5)</f>
        <v>49.44</v>
      </c>
      <c r="I21" s="23">
        <f>'TA Classic'!I21+('TA Classic'!I21*0.5)</f>
        <v>54.405000000000001</v>
      </c>
      <c r="J21" s="23">
        <f>'TA Classic'!J21+('TA Classic'!J21*0.5)</f>
        <v>56.34</v>
      </c>
      <c r="K21" s="23">
        <f>'TA Classic'!K21+('TA Classic'!K21*0.5)</f>
        <v>58.29</v>
      </c>
      <c r="L21" s="23">
        <f>'TA Classic'!L21+('TA Classic'!L21*0.5)</f>
        <v>60.239999999999995</v>
      </c>
      <c r="M21" s="23">
        <f>'TA Classic'!M21+('TA Classic'!M21*0.5)</f>
        <v>57.21</v>
      </c>
      <c r="N21" s="23">
        <f>'TA Classic'!N21+('TA Classic'!N21*0.5)</f>
        <v>57.21</v>
      </c>
      <c r="O21" s="23">
        <f>'TA Classic'!O21+('TA Classic'!O21*0.5)</f>
        <v>57.21</v>
      </c>
      <c r="P21" s="23">
        <f>'TA Classic'!P21+('TA Classic'!P21*0.5)</f>
        <v>52.980000000000004</v>
      </c>
      <c r="Q21" s="23">
        <f>'TA Classic'!Q21+('TA Classic'!Q21*0.5)</f>
        <v>52.980000000000004</v>
      </c>
      <c r="R21" s="23">
        <f>'TA Classic'!R21+('TA Classic'!R21*0.5)</f>
        <v>43.980000000000004</v>
      </c>
      <c r="S21" s="23">
        <f>'TA Classic'!S21+('TA Classic'!S21*0.5)</f>
        <v>38.535000000000004</v>
      </c>
      <c r="T21" s="23">
        <f>'TA Classic'!T21+('TA Classic'!T21*0.5)</f>
        <v>35.549999999999997</v>
      </c>
    </row>
    <row r="22" spans="1:20" x14ac:dyDescent="0.25">
      <c r="A22" s="16"/>
      <c r="B22" s="18">
        <v>18</v>
      </c>
      <c r="C22" s="17" t="s">
        <v>82</v>
      </c>
      <c r="D22" s="25">
        <v>22</v>
      </c>
      <c r="E22" s="23">
        <f>'TA Classic'!E22+('TA Classic'!E22*0.5)</f>
        <v>34.454999999999998</v>
      </c>
      <c r="F22" s="23">
        <f>'TA Classic'!F22+('TA Classic'!F22*0.5)</f>
        <v>38.730000000000004</v>
      </c>
      <c r="G22" s="23">
        <f>'TA Classic'!G22+('TA Classic'!G22*0.5)</f>
        <v>40.26</v>
      </c>
      <c r="H22" s="23">
        <f>'TA Classic'!H22+('TA Classic'!H22*0.5)</f>
        <v>41.805</v>
      </c>
      <c r="I22" s="23">
        <f>'TA Classic'!I22+('TA Classic'!I22*0.5)</f>
        <v>45.405000000000001</v>
      </c>
      <c r="J22" s="23">
        <f>'TA Classic'!J22+('TA Classic'!J22*0.5)</f>
        <v>47.01</v>
      </c>
      <c r="K22" s="23">
        <f>'TA Classic'!K22+('TA Classic'!K22*0.5)</f>
        <v>48.63</v>
      </c>
      <c r="L22" s="23">
        <f>'TA Classic'!L22+('TA Classic'!L22*0.5)</f>
        <v>50.265000000000001</v>
      </c>
      <c r="M22" s="23">
        <f>'TA Classic'!M22+('TA Classic'!M22*0.5)</f>
        <v>47.76</v>
      </c>
      <c r="N22" s="23">
        <f>'TA Classic'!N22+('TA Classic'!N22*0.5)</f>
        <v>47.76</v>
      </c>
      <c r="O22" s="23">
        <f>'TA Classic'!O22+('TA Classic'!O22*0.5)</f>
        <v>47.76</v>
      </c>
      <c r="P22" s="23">
        <f>'TA Classic'!P22+('TA Classic'!P22*0.5)</f>
        <v>44.234999999999999</v>
      </c>
      <c r="Q22" s="23">
        <f>'TA Classic'!Q22+('TA Classic'!Q22*0.5)</f>
        <v>44.234999999999999</v>
      </c>
      <c r="R22" s="23">
        <f>'TA Classic'!R22+('TA Classic'!R22*0.5)</f>
        <v>36.674999999999997</v>
      </c>
      <c r="S22" s="23">
        <f>'TA Classic'!S22+('TA Classic'!S22*0.5)</f>
        <v>32.174999999999997</v>
      </c>
      <c r="T22" s="23">
        <f>'TA Classic'!T22+('TA Classic'!T22*0.5)</f>
        <v>29.64</v>
      </c>
    </row>
    <row r="23" spans="1:20" x14ac:dyDescent="0.25">
      <c r="A23" s="16"/>
      <c r="B23" s="18">
        <v>19</v>
      </c>
      <c r="C23" s="17" t="s">
        <v>81</v>
      </c>
      <c r="D23" s="25">
        <v>22</v>
      </c>
      <c r="E23" s="23">
        <f>'TA Classic'!E23+('TA Classic'!E23*0.5)</f>
        <v>34.769999999999996</v>
      </c>
      <c r="F23" s="23">
        <f>'TA Classic'!F23+('TA Classic'!F23*0.5)</f>
        <v>39.075000000000003</v>
      </c>
      <c r="G23" s="23">
        <f>'TA Classic'!G23+('TA Classic'!G23*0.5)</f>
        <v>40.634999999999998</v>
      </c>
      <c r="H23" s="23">
        <f>'TA Classic'!H23+('TA Classic'!H23*0.5)</f>
        <v>42.195</v>
      </c>
      <c r="I23" s="23">
        <f>'TA Classic'!I23+('TA Classic'!I23*0.5)</f>
        <v>45.255000000000003</v>
      </c>
      <c r="J23" s="23">
        <f>'TA Classic'!J23+('TA Classic'!J23*0.5)</f>
        <v>46.89</v>
      </c>
      <c r="K23" s="23">
        <f>'TA Classic'!K23+('TA Classic'!K23*0.5)</f>
        <v>48.480000000000004</v>
      </c>
      <c r="L23" s="23">
        <f>'TA Classic'!L23+('TA Classic'!L23*0.5)</f>
        <v>50.114999999999995</v>
      </c>
      <c r="M23" s="23">
        <f>'TA Classic'!M23+('TA Classic'!M23*0.5)</f>
        <v>47.61</v>
      </c>
      <c r="N23" s="23">
        <f>'TA Classic'!N23+('TA Classic'!N23*0.5)</f>
        <v>47.61</v>
      </c>
      <c r="O23" s="23">
        <f>'TA Classic'!O23+('TA Classic'!O23*0.5)</f>
        <v>47.61</v>
      </c>
      <c r="P23" s="23">
        <f>'TA Classic'!P23+('TA Classic'!P23*0.5)</f>
        <v>44.099999999999994</v>
      </c>
      <c r="Q23" s="23">
        <f>'TA Classic'!Q23+('TA Classic'!Q23*0.5)</f>
        <v>44.099999999999994</v>
      </c>
      <c r="R23" s="23">
        <f>'TA Classic'!R23+('TA Classic'!R23*0.5)</f>
        <v>36.585000000000001</v>
      </c>
      <c r="S23" s="23">
        <f>'TA Classic'!S23+('TA Classic'!S23*0.5)</f>
        <v>32.07</v>
      </c>
      <c r="T23" s="23">
        <f>'TA Classic'!T23+('TA Classic'!T23*0.5)</f>
        <v>29.565000000000001</v>
      </c>
    </row>
    <row r="24" spans="1:20" x14ac:dyDescent="0.25">
      <c r="A24" s="16"/>
      <c r="B24" s="18">
        <v>20</v>
      </c>
      <c r="C24" s="17" t="s">
        <v>80</v>
      </c>
      <c r="D24" s="25">
        <v>42</v>
      </c>
      <c r="E24" s="23">
        <f>'TA Classic'!E24+('TA Classic'!E24*0.5)</f>
        <v>56.414999999999999</v>
      </c>
      <c r="F24" s="23">
        <f>'TA Classic'!F24+('TA Classic'!F24*0.5)</f>
        <v>63.375</v>
      </c>
      <c r="G24" s="23">
        <f>'TA Classic'!G24+('TA Classic'!G24*0.5)</f>
        <v>65.894999999999996</v>
      </c>
      <c r="H24" s="23">
        <f>'TA Classic'!H24+('TA Classic'!H24*0.5)</f>
        <v>68.445000000000007</v>
      </c>
      <c r="I24" s="23">
        <f>'TA Classic'!I24+('TA Classic'!I24*0.5)</f>
        <v>72.69</v>
      </c>
      <c r="J24" s="23">
        <f>'TA Classic'!J24+('TA Classic'!J24*0.5)</f>
        <v>75.254999999999995</v>
      </c>
      <c r="K24" s="23">
        <f>'TA Classic'!K24+('TA Classic'!K24*0.5)</f>
        <v>77.864999999999995</v>
      </c>
      <c r="L24" s="23">
        <f>'TA Classic'!L24+('TA Classic'!L24*0.5)</f>
        <v>80.460000000000008</v>
      </c>
      <c r="M24" s="23">
        <f>'TA Classic'!M24+('TA Classic'!M24*0.5)</f>
        <v>76.44</v>
      </c>
      <c r="N24" s="23">
        <f>'TA Classic'!N24+('TA Classic'!N24*0.5)</f>
        <v>76.44</v>
      </c>
      <c r="O24" s="23">
        <f>'TA Classic'!O24+('TA Classic'!O24*0.5)</f>
        <v>76.44</v>
      </c>
      <c r="P24" s="23">
        <f>'TA Classic'!P24+('TA Classic'!P24*0.5)</f>
        <v>70.800000000000011</v>
      </c>
      <c r="Q24" s="23">
        <f>'TA Classic'!Q24+('TA Classic'!Q24*0.5)</f>
        <v>70.800000000000011</v>
      </c>
      <c r="R24" s="23">
        <f>'TA Classic'!R24+('TA Classic'!R24*0.5)</f>
        <v>58.724999999999994</v>
      </c>
      <c r="S24" s="23">
        <f>'TA Classic'!S24+('TA Classic'!S24*0.5)</f>
        <v>51.494999999999997</v>
      </c>
      <c r="T24" s="23">
        <f>'TA Classic'!T24+('TA Classic'!T24*0.5)</f>
        <v>47.46</v>
      </c>
    </row>
    <row r="25" spans="1:20" x14ac:dyDescent="0.25">
      <c r="A25" s="16"/>
      <c r="B25" s="18">
        <v>21</v>
      </c>
      <c r="C25" s="17" t="s">
        <v>79</v>
      </c>
      <c r="D25" s="25">
        <v>22</v>
      </c>
      <c r="E25" s="23">
        <f>'TA Classic'!E25+('TA Classic'!E25*0.5)</f>
        <v>29.97</v>
      </c>
      <c r="F25" s="23">
        <f>'TA Classic'!F25+('TA Classic'!F25*0.5)</f>
        <v>33.674999999999997</v>
      </c>
      <c r="G25" s="23">
        <f>'TA Classic'!G25+('TA Classic'!G25*0.5)</f>
        <v>35.01</v>
      </c>
      <c r="H25" s="23">
        <f>'TA Classic'!H25+('TA Classic'!H25*0.5)</f>
        <v>36.344999999999999</v>
      </c>
      <c r="I25" s="23">
        <f>'TA Classic'!I25+('TA Classic'!I25*0.5)</f>
        <v>38.97</v>
      </c>
      <c r="J25" s="23">
        <f>'TA Classic'!J25+('TA Classic'!J25*0.5)</f>
        <v>40.380000000000003</v>
      </c>
      <c r="K25" s="23">
        <f>'TA Classic'!K25+('TA Classic'!K25*0.5)</f>
        <v>41.76</v>
      </c>
      <c r="L25" s="23">
        <f>'TA Classic'!L25+('TA Classic'!L25*0.5)</f>
        <v>43.14</v>
      </c>
      <c r="M25" s="23">
        <f>'TA Classic'!M25+('TA Classic'!M25*0.5)</f>
        <v>40.980000000000004</v>
      </c>
      <c r="N25" s="23">
        <f>'TA Classic'!N25+('TA Classic'!N25*0.5)</f>
        <v>40.980000000000004</v>
      </c>
      <c r="O25" s="23">
        <f>'TA Classic'!O25+('TA Classic'!O25*0.5)</f>
        <v>40.980000000000004</v>
      </c>
      <c r="P25" s="23">
        <f>'TA Classic'!P25+('TA Classic'!P25*0.5)</f>
        <v>37.994999999999997</v>
      </c>
      <c r="Q25" s="23">
        <f>'TA Classic'!Q25+('TA Classic'!Q25*0.5)</f>
        <v>37.994999999999997</v>
      </c>
      <c r="R25" s="23">
        <f>'TA Classic'!R25+('TA Classic'!R25*0.5)</f>
        <v>31.515000000000001</v>
      </c>
      <c r="S25" s="23">
        <f>'TA Classic'!S25+('TA Classic'!S25*0.5)</f>
        <v>27.615000000000002</v>
      </c>
      <c r="T25" s="23">
        <f>'TA Classic'!T25+('TA Classic'!T25*0.5)</f>
        <v>25.44</v>
      </c>
    </row>
    <row r="26" spans="1:20" x14ac:dyDescent="0.25">
      <c r="A26" s="16"/>
      <c r="B26" s="18">
        <v>22</v>
      </c>
      <c r="C26" s="17" t="s">
        <v>78</v>
      </c>
      <c r="D26" s="25">
        <v>22</v>
      </c>
      <c r="E26" s="23">
        <f>'TA Classic'!E26+('TA Classic'!E26*0.5)</f>
        <v>47.28</v>
      </c>
      <c r="F26" s="23">
        <f>'TA Classic'!F26+('TA Classic'!F26*0.5)</f>
        <v>53.144999999999996</v>
      </c>
      <c r="G26" s="23">
        <f>'TA Classic'!G26+('TA Classic'!G26*0.5)</f>
        <v>55.244999999999997</v>
      </c>
      <c r="H26" s="23">
        <f>'TA Classic'!H26+('TA Classic'!H26*0.5)</f>
        <v>57.39</v>
      </c>
      <c r="I26" s="23">
        <f>'TA Classic'!I26+('TA Classic'!I26*0.5)</f>
        <v>63.734999999999999</v>
      </c>
      <c r="J26" s="23">
        <f>'TA Classic'!J26+('TA Classic'!J26*0.5)</f>
        <v>66.015000000000001</v>
      </c>
      <c r="K26" s="23">
        <f>'TA Classic'!K26+('TA Classic'!K26*0.5)</f>
        <v>68.28</v>
      </c>
      <c r="L26" s="23">
        <f>'TA Classic'!L26+('TA Classic'!L26*0.5)</f>
        <v>70.574999999999989</v>
      </c>
      <c r="M26" s="23">
        <f>'TA Classic'!M26+('TA Classic'!M26*0.5)</f>
        <v>67.034999999999997</v>
      </c>
      <c r="N26" s="23">
        <f>'TA Classic'!N26+('TA Classic'!N26*0.5)</f>
        <v>67.034999999999997</v>
      </c>
      <c r="O26" s="23">
        <f>'TA Classic'!O26+('TA Classic'!O26*0.5)</f>
        <v>67.034999999999997</v>
      </c>
      <c r="P26" s="23">
        <f>'TA Classic'!P26+('TA Classic'!P26*0.5)</f>
        <v>62.085000000000001</v>
      </c>
      <c r="Q26" s="23">
        <f>'TA Classic'!Q26+('TA Classic'!Q26*0.5)</f>
        <v>62.085000000000001</v>
      </c>
      <c r="R26" s="23">
        <f>'TA Classic'!R26+('TA Classic'!R26*0.5)</f>
        <v>51.510000000000005</v>
      </c>
      <c r="S26" s="23">
        <f>'TA Classic'!S26+('TA Classic'!S26*0.5)</f>
        <v>45.164999999999999</v>
      </c>
      <c r="T26" s="23">
        <f>'TA Classic'!T26+('TA Classic'!T26*0.5)</f>
        <v>41.625</v>
      </c>
    </row>
    <row r="27" spans="1:20" x14ac:dyDescent="0.25">
      <c r="A27" s="16"/>
      <c r="B27" s="18">
        <v>23</v>
      </c>
      <c r="C27" s="17" t="s">
        <v>77</v>
      </c>
      <c r="D27" s="25">
        <v>22</v>
      </c>
      <c r="E27" s="23">
        <f>'TA Classic'!E27+('TA Classic'!E27*0.5)</f>
        <v>36.54</v>
      </c>
      <c r="F27" s="23">
        <f>'TA Classic'!F27+('TA Classic'!F27*0.5)</f>
        <v>41.07</v>
      </c>
      <c r="G27" s="23">
        <f>'TA Classic'!G27+('TA Classic'!G27*0.5)</f>
        <v>42.704999999999998</v>
      </c>
      <c r="H27" s="23">
        <f>'TA Classic'!H27+('TA Classic'!H27*0.5)</f>
        <v>44.339999999999996</v>
      </c>
      <c r="I27" s="23">
        <f>'TA Classic'!I27+('TA Classic'!I27*0.5)</f>
        <v>48.195000000000007</v>
      </c>
      <c r="J27" s="23">
        <f>'TA Classic'!J27+('TA Classic'!J27*0.5)</f>
        <v>49.935000000000002</v>
      </c>
      <c r="K27" s="23">
        <f>'TA Classic'!K27+('TA Classic'!K27*0.5)</f>
        <v>51.644999999999996</v>
      </c>
      <c r="L27" s="23">
        <f>'TA Classic'!L27+('TA Classic'!L27*0.5)</f>
        <v>53.34</v>
      </c>
      <c r="M27" s="23">
        <f>'TA Classic'!M27+('TA Classic'!M27*0.5)</f>
        <v>50.699999999999996</v>
      </c>
      <c r="N27" s="23">
        <f>'TA Classic'!N27+('TA Classic'!N27*0.5)</f>
        <v>50.699999999999996</v>
      </c>
      <c r="O27" s="23">
        <f>'TA Classic'!O27+('TA Classic'!O27*0.5)</f>
        <v>50.699999999999996</v>
      </c>
      <c r="P27" s="23">
        <f>'TA Classic'!P27+('TA Classic'!P27*0.5)</f>
        <v>46.980000000000004</v>
      </c>
      <c r="Q27" s="23">
        <f>'TA Classic'!Q27+('TA Classic'!Q27*0.5)</f>
        <v>46.980000000000004</v>
      </c>
      <c r="R27" s="23">
        <f>'TA Classic'!R27+('TA Classic'!R27*0.5)</f>
        <v>38.954999999999998</v>
      </c>
      <c r="S27" s="23">
        <f>'TA Classic'!S27+('TA Classic'!S27*0.5)</f>
        <v>34.17</v>
      </c>
      <c r="T27" s="23">
        <f>'TA Classic'!T27+('TA Classic'!T27*0.5)</f>
        <v>31.484999999999999</v>
      </c>
    </row>
    <row r="28" spans="1:20" x14ac:dyDescent="0.25">
      <c r="A28" s="16"/>
      <c r="B28" s="18">
        <v>24</v>
      </c>
      <c r="C28" s="17" t="s">
        <v>76</v>
      </c>
      <c r="D28" s="25">
        <v>22</v>
      </c>
      <c r="E28" s="23">
        <f>'TA Classic'!E28+('TA Classic'!E28*0.5)</f>
        <v>36.18</v>
      </c>
      <c r="F28" s="23">
        <f>'TA Classic'!F28+('TA Classic'!F28*0.5)</f>
        <v>40.650000000000006</v>
      </c>
      <c r="G28" s="23">
        <f>'TA Classic'!G28+('TA Classic'!G28*0.5)</f>
        <v>42.285000000000004</v>
      </c>
      <c r="H28" s="23">
        <f>'TA Classic'!H28+('TA Classic'!H28*0.5)</f>
        <v>43.905000000000001</v>
      </c>
      <c r="I28" s="23">
        <f>'TA Classic'!I28+('TA Classic'!I28*0.5)</f>
        <v>47.865000000000002</v>
      </c>
      <c r="J28" s="23">
        <f>'TA Classic'!J28+('TA Classic'!J28*0.5)</f>
        <v>49.545000000000002</v>
      </c>
      <c r="K28" s="23">
        <f>'TA Classic'!K28+('TA Classic'!K28*0.5)</f>
        <v>51.255000000000003</v>
      </c>
      <c r="L28" s="23">
        <f>'TA Classic'!L28+('TA Classic'!L28*0.5)</f>
        <v>52.980000000000004</v>
      </c>
      <c r="M28" s="23">
        <f>'TA Classic'!M28+('TA Classic'!M28*0.5)</f>
        <v>50.31</v>
      </c>
      <c r="N28" s="23">
        <f>'TA Classic'!N28+('TA Classic'!N28*0.5)</f>
        <v>50.31</v>
      </c>
      <c r="O28" s="23">
        <f>'TA Classic'!O28+('TA Classic'!O28*0.5)</f>
        <v>50.31</v>
      </c>
      <c r="P28" s="23">
        <f>'TA Classic'!P28+('TA Classic'!P28*0.5)</f>
        <v>46.634999999999998</v>
      </c>
      <c r="Q28" s="23">
        <f>'TA Classic'!Q28+('TA Classic'!Q28*0.5)</f>
        <v>46.634999999999998</v>
      </c>
      <c r="R28" s="23">
        <f>'TA Classic'!R28+('TA Classic'!R28*0.5)</f>
        <v>38.685000000000002</v>
      </c>
      <c r="S28" s="23">
        <f>'TA Classic'!S28+('TA Classic'!S28*0.5)</f>
        <v>33.900000000000006</v>
      </c>
      <c r="T28" s="23">
        <f>'TA Classic'!T28+('TA Classic'!T28*0.5)</f>
        <v>31.244999999999997</v>
      </c>
    </row>
    <row r="29" spans="1:20" x14ac:dyDescent="0.25">
      <c r="A29" s="16"/>
      <c r="B29" s="18">
        <v>25</v>
      </c>
      <c r="C29" s="17" t="s">
        <v>75</v>
      </c>
      <c r="D29" s="25">
        <v>22</v>
      </c>
      <c r="E29" s="23">
        <f>'TA Classic'!E29+('TA Classic'!E29*0.5)</f>
        <v>32.04</v>
      </c>
      <c r="F29" s="23">
        <f>'TA Classic'!F29+('TA Classic'!F29*0.5)</f>
        <v>36</v>
      </c>
      <c r="G29" s="23">
        <f>'TA Classic'!G29+('TA Classic'!G29*0.5)</f>
        <v>37.44</v>
      </c>
      <c r="H29" s="23">
        <f>'TA Classic'!H29+('TA Classic'!H29*0.5)</f>
        <v>38.865000000000002</v>
      </c>
      <c r="I29" s="23">
        <f>'TA Classic'!I29+('TA Classic'!I29*0.5)</f>
        <v>41.954999999999998</v>
      </c>
      <c r="J29" s="23">
        <f>'TA Classic'!J29+('TA Classic'!J29*0.5)</f>
        <v>43.424999999999997</v>
      </c>
      <c r="K29" s="23">
        <f>'TA Classic'!K29+('TA Classic'!K29*0.5)</f>
        <v>44.924999999999997</v>
      </c>
      <c r="L29" s="23">
        <f>'TA Classic'!L29+('TA Classic'!L29*0.5)</f>
        <v>46.424999999999997</v>
      </c>
      <c r="M29" s="23">
        <f>'TA Classic'!M29+('TA Classic'!M29*0.5)</f>
        <v>44.115000000000002</v>
      </c>
      <c r="N29" s="23">
        <f>'TA Classic'!N29+('TA Classic'!N29*0.5)</f>
        <v>44.115000000000002</v>
      </c>
      <c r="O29" s="23">
        <f>'TA Classic'!O29+('TA Classic'!O29*0.5)</f>
        <v>44.115000000000002</v>
      </c>
      <c r="P29" s="23">
        <f>'TA Classic'!P29+('TA Classic'!P29*0.5)</f>
        <v>40.86</v>
      </c>
      <c r="Q29" s="23">
        <f>'TA Classic'!Q29+('TA Classic'!Q29*0.5)</f>
        <v>40.86</v>
      </c>
      <c r="R29" s="23">
        <f>'TA Classic'!R29+('TA Classic'!R29*0.5)</f>
        <v>33.900000000000006</v>
      </c>
      <c r="S29" s="23">
        <f>'TA Classic'!S29+('TA Classic'!S29*0.5)</f>
        <v>29.73</v>
      </c>
      <c r="T29" s="23">
        <f>'TA Classic'!T29+('TA Classic'!T29*0.5)</f>
        <v>27.39</v>
      </c>
    </row>
    <row r="30" spans="1:20" x14ac:dyDescent="0.25">
      <c r="A30" s="16"/>
      <c r="B30" s="18">
        <v>26</v>
      </c>
      <c r="C30" s="17" t="s">
        <v>74</v>
      </c>
      <c r="D30" s="25">
        <v>22</v>
      </c>
      <c r="E30" s="23">
        <f>'TA Classic'!E30+('TA Classic'!E30*0.5)</f>
        <v>22.56</v>
      </c>
      <c r="F30" s="23">
        <f>'TA Classic'!F30+('TA Classic'!F30*0.5)</f>
        <v>25.380000000000003</v>
      </c>
      <c r="G30" s="23">
        <f>'TA Classic'!G30+('TA Classic'!G30*0.5)</f>
        <v>26.384999999999998</v>
      </c>
      <c r="H30" s="23">
        <f>'TA Classic'!H30+('TA Classic'!H30*0.5)</f>
        <v>27.39</v>
      </c>
      <c r="I30" s="23">
        <f>'TA Classic'!I30+('TA Classic'!I30*0.5)</f>
        <v>28.410000000000004</v>
      </c>
      <c r="J30" s="23">
        <f>'TA Classic'!J30+('TA Classic'!J30*0.5)</f>
        <v>29.43</v>
      </c>
      <c r="K30" s="23">
        <f>'TA Classic'!K30+('TA Classic'!K30*0.5)</f>
        <v>30.434999999999999</v>
      </c>
      <c r="L30" s="23">
        <f>'TA Classic'!L30+('TA Classic'!L30*0.5)</f>
        <v>31.454999999999998</v>
      </c>
      <c r="M30" s="23">
        <f>'TA Classic'!M30+('TA Classic'!M30*0.5)</f>
        <v>29.880000000000003</v>
      </c>
      <c r="N30" s="23">
        <f>'TA Classic'!N30+('TA Classic'!N30*0.5)</f>
        <v>29.880000000000003</v>
      </c>
      <c r="O30" s="23">
        <f>'TA Classic'!O30+('TA Classic'!O30*0.5)</f>
        <v>29.880000000000003</v>
      </c>
      <c r="P30" s="23">
        <f>'TA Classic'!P30+('TA Classic'!P30*0.5)</f>
        <v>27.674999999999997</v>
      </c>
      <c r="Q30" s="23">
        <f>'TA Classic'!Q30+('TA Classic'!Q30*0.5)</f>
        <v>27.674999999999997</v>
      </c>
      <c r="R30" s="23">
        <f>'TA Classic'!R30+('TA Classic'!R30*0.5)</f>
        <v>22.965</v>
      </c>
      <c r="S30" s="23">
        <f>'TA Classic'!S30+('TA Classic'!S30*0.5)</f>
        <v>20.145</v>
      </c>
      <c r="T30" s="23">
        <f>'TA Classic'!T30+('TA Classic'!T30*0.5)</f>
        <v>18.54</v>
      </c>
    </row>
    <row r="31" spans="1:20" x14ac:dyDescent="0.25">
      <c r="A31" s="16"/>
      <c r="B31" s="18">
        <v>27</v>
      </c>
      <c r="C31" s="17" t="s">
        <v>73</v>
      </c>
      <c r="D31" s="25">
        <v>22</v>
      </c>
      <c r="E31" s="23">
        <f>'TA Classic'!E31+('TA Classic'!E31*0.5)</f>
        <v>40.619999999999997</v>
      </c>
      <c r="F31" s="23">
        <f>'TA Classic'!F31+('TA Classic'!F31*0.5)</f>
        <v>45.660000000000004</v>
      </c>
      <c r="G31" s="23">
        <f>'TA Classic'!G31+('TA Classic'!G31*0.5)</f>
        <v>47.46</v>
      </c>
      <c r="H31" s="23">
        <f>'TA Classic'!H31+('TA Classic'!H31*0.5)</f>
        <v>49.29</v>
      </c>
      <c r="I31" s="23">
        <f>'TA Classic'!I31+('TA Classic'!I31*0.5)</f>
        <v>54.195000000000007</v>
      </c>
      <c r="J31" s="23">
        <f>'TA Classic'!J31+('TA Classic'!J31*0.5)</f>
        <v>56.13</v>
      </c>
      <c r="K31" s="23">
        <f>'TA Classic'!K31+('TA Classic'!K31*0.5)</f>
        <v>58.08</v>
      </c>
      <c r="L31" s="23">
        <f>'TA Classic'!L31+('TA Classic'!L31*0.5)</f>
        <v>60.015000000000001</v>
      </c>
      <c r="M31" s="23">
        <f>'TA Classic'!M31+('TA Classic'!M31*0.5)</f>
        <v>57.015000000000001</v>
      </c>
      <c r="N31" s="23">
        <f>'TA Classic'!N31+('TA Classic'!N31*0.5)</f>
        <v>57.015000000000001</v>
      </c>
      <c r="O31" s="23">
        <f>'TA Classic'!O31+('TA Classic'!O31*0.5)</f>
        <v>57.015000000000001</v>
      </c>
      <c r="P31" s="23">
        <f>'TA Classic'!P31+('TA Classic'!P31*0.5)</f>
        <v>52.800000000000004</v>
      </c>
      <c r="Q31" s="23">
        <f>'TA Classic'!Q31+('TA Classic'!Q31*0.5)</f>
        <v>52.800000000000004</v>
      </c>
      <c r="R31" s="23">
        <f>'TA Classic'!R31+('TA Classic'!R31*0.5)</f>
        <v>43.8</v>
      </c>
      <c r="S31" s="23">
        <f>'TA Classic'!S31+('TA Classic'!S31*0.5)</f>
        <v>38.400000000000006</v>
      </c>
      <c r="T31" s="23">
        <f>'TA Classic'!T31+('TA Classic'!T31*0.5)</f>
        <v>35.400000000000006</v>
      </c>
    </row>
    <row r="32" spans="1:20" x14ac:dyDescent="0.25">
      <c r="A32" s="16"/>
      <c r="B32" s="18">
        <v>28</v>
      </c>
      <c r="C32" s="17" t="s">
        <v>72</v>
      </c>
      <c r="D32" s="25">
        <v>22</v>
      </c>
      <c r="E32" s="23">
        <f>'TA Classic'!E32+('TA Classic'!E32*0.5)</f>
        <v>38.49</v>
      </c>
      <c r="F32" s="23">
        <f>'TA Classic'!F32+('TA Classic'!F32*0.5)</f>
        <v>43.244999999999997</v>
      </c>
      <c r="G32" s="23">
        <f>'TA Classic'!G32+('TA Classic'!G32*0.5)</f>
        <v>44.984999999999999</v>
      </c>
      <c r="H32" s="23">
        <f>'TA Classic'!H32+('TA Classic'!H32*0.5)</f>
        <v>46.71</v>
      </c>
      <c r="I32" s="23">
        <f>'TA Classic'!I32+('TA Classic'!I32*0.5)</f>
        <v>51.150000000000006</v>
      </c>
      <c r="J32" s="23">
        <f>'TA Classic'!J32+('TA Classic'!J32*0.5)</f>
        <v>52.980000000000004</v>
      </c>
      <c r="K32" s="23">
        <f>'TA Classic'!K32+('TA Classic'!K32*0.5)</f>
        <v>54.795000000000002</v>
      </c>
      <c r="L32" s="23">
        <f>'TA Classic'!L32+('TA Classic'!L32*0.5)</f>
        <v>56.655000000000001</v>
      </c>
      <c r="M32" s="23">
        <f>'TA Classic'!M32+('TA Classic'!M32*0.5)</f>
        <v>53.820000000000007</v>
      </c>
      <c r="N32" s="23">
        <f>'TA Classic'!N32+('TA Classic'!N32*0.5)</f>
        <v>53.820000000000007</v>
      </c>
      <c r="O32" s="23">
        <f>'TA Classic'!O32+('TA Classic'!O32*0.5)</f>
        <v>53.820000000000007</v>
      </c>
      <c r="P32" s="23">
        <f>'TA Classic'!P32+('TA Classic'!P32*0.5)</f>
        <v>49.83</v>
      </c>
      <c r="Q32" s="23">
        <f>'TA Classic'!Q32+('TA Classic'!Q32*0.5)</f>
        <v>49.83</v>
      </c>
      <c r="R32" s="23">
        <f>'TA Classic'!R32+('TA Classic'!R32*0.5)</f>
        <v>41.37</v>
      </c>
      <c r="S32" s="23">
        <f>'TA Classic'!S32+('TA Classic'!S32*0.5)</f>
        <v>36.255000000000003</v>
      </c>
      <c r="T32" s="23">
        <f>'TA Classic'!T32+('TA Classic'!T32*0.5)</f>
        <v>33.42</v>
      </c>
    </row>
    <row r="33" spans="1:20" x14ac:dyDescent="0.25">
      <c r="A33" s="16"/>
      <c r="B33" s="18">
        <v>29</v>
      </c>
      <c r="C33" s="17" t="s">
        <v>71</v>
      </c>
      <c r="D33" s="25">
        <v>22</v>
      </c>
      <c r="E33" s="23">
        <f>'TA Classic'!E33+('TA Classic'!E33*0.5)</f>
        <v>50.519999999999996</v>
      </c>
      <c r="F33" s="23">
        <f>'TA Classic'!F33+('TA Classic'!F33*0.5)</f>
        <v>56.775000000000006</v>
      </c>
      <c r="G33" s="23">
        <f>'TA Classic'!G33+('TA Classic'!G33*0.5)</f>
        <v>59.04</v>
      </c>
      <c r="H33" s="23">
        <f>'TA Classic'!H33+('TA Classic'!H33*0.5)</f>
        <v>61.304999999999993</v>
      </c>
      <c r="I33" s="23">
        <f>'TA Classic'!I33+('TA Classic'!I33*0.5)</f>
        <v>68.34</v>
      </c>
      <c r="J33" s="23">
        <f>'TA Classic'!J33+('TA Classic'!J33*0.5)</f>
        <v>70.814999999999998</v>
      </c>
      <c r="K33" s="23">
        <f>'TA Classic'!K33+('TA Classic'!K33*0.5)</f>
        <v>73.245000000000005</v>
      </c>
      <c r="L33" s="23">
        <f>'TA Classic'!L33+('TA Classic'!L33*0.5)</f>
        <v>75.69</v>
      </c>
      <c r="M33" s="23">
        <f>'TA Classic'!M33+('TA Classic'!M33*0.5)</f>
        <v>71.91</v>
      </c>
      <c r="N33" s="23">
        <f>'TA Classic'!N33+('TA Classic'!N33*0.5)</f>
        <v>71.91</v>
      </c>
      <c r="O33" s="23">
        <f>'TA Classic'!O33+('TA Classic'!O33*0.5)</f>
        <v>71.91</v>
      </c>
      <c r="P33" s="23">
        <f>'TA Classic'!P33+('TA Classic'!P33*0.5)</f>
        <v>66.599999999999994</v>
      </c>
      <c r="Q33" s="23">
        <f>'TA Classic'!Q33+('TA Classic'!Q33*0.5)</f>
        <v>66.599999999999994</v>
      </c>
      <c r="R33" s="23">
        <f>'TA Classic'!R33+('TA Classic'!R33*0.5)</f>
        <v>55.244999999999997</v>
      </c>
      <c r="S33" s="23">
        <f>'TA Classic'!S33+('TA Classic'!S33*0.5)</f>
        <v>48.435000000000002</v>
      </c>
      <c r="T33" s="23">
        <f>'TA Classic'!T33+('TA Classic'!T33*0.5)</f>
        <v>44.64</v>
      </c>
    </row>
    <row r="34" spans="1:20" x14ac:dyDescent="0.25">
      <c r="A34" s="16"/>
      <c r="B34" s="18">
        <v>30</v>
      </c>
      <c r="C34" s="17" t="s">
        <v>70</v>
      </c>
      <c r="D34" s="25">
        <v>22</v>
      </c>
      <c r="E34" s="23">
        <f>'TA Classic'!E34+('TA Classic'!E34*0.5)</f>
        <v>26.97</v>
      </c>
      <c r="F34" s="23">
        <f>'TA Classic'!F34+('TA Classic'!F34*0.5)</f>
        <v>30.285000000000004</v>
      </c>
      <c r="G34" s="23">
        <f>'TA Classic'!G34+('TA Classic'!G34*0.5)</f>
        <v>31.484999999999999</v>
      </c>
      <c r="H34" s="23">
        <f>'TA Classic'!H34+('TA Classic'!H34*0.5)</f>
        <v>32.700000000000003</v>
      </c>
      <c r="I34" s="23">
        <f>'TA Classic'!I34+('TA Classic'!I34*0.5)</f>
        <v>34.664999999999999</v>
      </c>
      <c r="J34" s="23">
        <f>'TA Classic'!J34+('TA Classic'!J34*0.5)</f>
        <v>35.894999999999996</v>
      </c>
      <c r="K34" s="23">
        <f>'TA Classic'!K34+('TA Classic'!K34*0.5)</f>
        <v>37.14</v>
      </c>
      <c r="L34" s="23">
        <f>'TA Classic'!L34+('TA Classic'!L34*0.5)</f>
        <v>38.355000000000004</v>
      </c>
      <c r="M34" s="23">
        <f>'TA Classic'!M34+('TA Classic'!M34*0.5)</f>
        <v>36.464999999999996</v>
      </c>
      <c r="N34" s="23">
        <f>'TA Classic'!N34+('TA Classic'!N34*0.5)</f>
        <v>36.464999999999996</v>
      </c>
      <c r="O34" s="23">
        <f>'TA Classic'!O34+('TA Classic'!O34*0.5)</f>
        <v>36.464999999999996</v>
      </c>
      <c r="P34" s="23">
        <f>'TA Classic'!P34+('TA Classic'!P34*0.5)</f>
        <v>33.78</v>
      </c>
      <c r="Q34" s="23">
        <f>'TA Classic'!Q34+('TA Classic'!Q34*0.5)</f>
        <v>33.78</v>
      </c>
      <c r="R34" s="23">
        <f>'TA Classic'!R34+('TA Classic'!R34*0.5)</f>
        <v>28.005000000000003</v>
      </c>
      <c r="S34" s="23">
        <f>'TA Classic'!S34+('TA Classic'!S34*0.5)</f>
        <v>24.555</v>
      </c>
      <c r="T34" s="23">
        <f>'TA Classic'!T34+('TA Classic'!T34*0.5)</f>
        <v>22.65</v>
      </c>
    </row>
    <row r="35" spans="1:20" x14ac:dyDescent="0.25">
      <c r="A35" s="16"/>
      <c r="B35" s="18">
        <v>31</v>
      </c>
      <c r="C35" s="17" t="s">
        <v>69</v>
      </c>
      <c r="D35" s="25">
        <v>22</v>
      </c>
      <c r="E35" s="23">
        <f>'TA Classic'!E35+('TA Classic'!E35*0.5)</f>
        <v>34.26</v>
      </c>
      <c r="F35" s="23">
        <f>'TA Classic'!F35+('TA Classic'!F35*0.5)</f>
        <v>38.49</v>
      </c>
      <c r="G35" s="23">
        <f>'TA Classic'!G35+('TA Classic'!G35*0.5)</f>
        <v>40.019999999999996</v>
      </c>
      <c r="H35" s="23">
        <f>'TA Classic'!H35+('TA Classic'!H35*0.5)</f>
        <v>41.564999999999998</v>
      </c>
      <c r="I35" s="23">
        <f>'TA Classic'!I35+('TA Classic'!I35*0.5)</f>
        <v>45.105000000000004</v>
      </c>
      <c r="J35" s="23">
        <f>'TA Classic'!J35+('TA Classic'!J35*0.5)</f>
        <v>46.71</v>
      </c>
      <c r="K35" s="23">
        <f>'TA Classic'!K35+('TA Classic'!K35*0.5)</f>
        <v>48.344999999999999</v>
      </c>
      <c r="L35" s="23">
        <f>'TA Classic'!L35+('TA Classic'!L35*0.5)</f>
        <v>49.965000000000003</v>
      </c>
      <c r="M35" s="23">
        <f>'TA Classic'!M35+('TA Classic'!M35*0.5)</f>
        <v>47.445</v>
      </c>
      <c r="N35" s="23">
        <f>'TA Classic'!N35+('TA Classic'!N35*0.5)</f>
        <v>47.445</v>
      </c>
      <c r="O35" s="23">
        <f>'TA Classic'!O35+('TA Classic'!O35*0.5)</f>
        <v>47.445</v>
      </c>
      <c r="P35" s="23">
        <f>'TA Classic'!P35+('TA Classic'!P35*0.5)</f>
        <v>43.964999999999996</v>
      </c>
      <c r="Q35" s="23">
        <f>'TA Classic'!Q35+('TA Classic'!Q35*0.5)</f>
        <v>43.964999999999996</v>
      </c>
      <c r="R35" s="23">
        <f>'TA Classic'!R35+('TA Classic'!R35*0.5)</f>
        <v>36.464999999999996</v>
      </c>
      <c r="S35" s="23">
        <f>'TA Classic'!S35+('TA Classic'!S35*0.5)</f>
        <v>31.98</v>
      </c>
      <c r="T35" s="23">
        <f>'TA Classic'!T35+('TA Classic'!T35*0.5)</f>
        <v>29.46</v>
      </c>
    </row>
    <row r="36" spans="1:20" x14ac:dyDescent="0.25">
      <c r="A36" s="16"/>
      <c r="B36" s="18">
        <v>32</v>
      </c>
      <c r="C36" s="17" t="s">
        <v>68</v>
      </c>
      <c r="D36" s="25">
        <v>22</v>
      </c>
      <c r="E36" s="23">
        <f>'TA Classic'!E36+('TA Classic'!E36*0.5)</f>
        <v>36.945</v>
      </c>
      <c r="F36" s="23">
        <f>'TA Classic'!F36+('TA Classic'!F36*0.5)</f>
        <v>41.519999999999996</v>
      </c>
      <c r="G36" s="23">
        <f>'TA Classic'!G36+('TA Classic'!G36*0.5)</f>
        <v>43.185000000000002</v>
      </c>
      <c r="H36" s="23">
        <f>'TA Classic'!H36+('TA Classic'!H36*0.5)</f>
        <v>44.849999999999994</v>
      </c>
      <c r="I36" s="23">
        <f>'TA Classic'!I36+('TA Classic'!I36*0.5)</f>
        <v>48.96</v>
      </c>
      <c r="J36" s="23">
        <f>'TA Classic'!J36+('TA Classic'!J36*0.5)</f>
        <v>50.730000000000004</v>
      </c>
      <c r="K36" s="23">
        <f>'TA Classic'!K36+('TA Classic'!K36*0.5)</f>
        <v>52.47</v>
      </c>
      <c r="L36" s="23">
        <f>'TA Classic'!L36+('TA Classic'!L36*0.5)</f>
        <v>54.21</v>
      </c>
      <c r="M36" s="23">
        <f>'TA Classic'!M36+('TA Classic'!M36*0.5)</f>
        <v>51.510000000000005</v>
      </c>
      <c r="N36" s="23">
        <f>'TA Classic'!N36+('TA Classic'!N36*0.5)</f>
        <v>51.510000000000005</v>
      </c>
      <c r="O36" s="23">
        <f>'TA Classic'!O36+('TA Classic'!O36*0.5)</f>
        <v>51.510000000000005</v>
      </c>
      <c r="P36" s="23">
        <f>'TA Classic'!P36+('TA Classic'!P36*0.5)</f>
        <v>47.7</v>
      </c>
      <c r="Q36" s="23">
        <f>'TA Classic'!Q36+('TA Classic'!Q36*0.5)</f>
        <v>47.7</v>
      </c>
      <c r="R36" s="23">
        <f>'TA Classic'!R36+('TA Classic'!R36*0.5)</f>
        <v>39.599999999999994</v>
      </c>
      <c r="S36" s="23">
        <f>'TA Classic'!S36+('TA Classic'!S36*0.5)</f>
        <v>34.724999999999994</v>
      </c>
      <c r="T36" s="23">
        <f>'TA Classic'!T36+('TA Classic'!T36*0.5)</f>
        <v>32.01</v>
      </c>
    </row>
    <row r="37" spans="1:20" x14ac:dyDescent="0.25">
      <c r="A37" s="16"/>
      <c r="B37" s="18">
        <v>33</v>
      </c>
      <c r="C37" s="17" t="s">
        <v>67</v>
      </c>
      <c r="D37" s="25">
        <v>22</v>
      </c>
      <c r="E37" s="23">
        <f>'TA Classic'!E37+('TA Classic'!E37*0.5)</f>
        <v>40.275000000000006</v>
      </c>
      <c r="F37" s="23">
        <f>'TA Classic'!F37+('TA Classic'!F37*0.5)</f>
        <v>45.255000000000003</v>
      </c>
      <c r="G37" s="23">
        <f>'TA Classic'!G37+('TA Classic'!G37*0.5)</f>
        <v>47.099999999999994</v>
      </c>
      <c r="H37" s="23">
        <f>'TA Classic'!H37+('TA Classic'!H37*0.5)</f>
        <v>48.885000000000005</v>
      </c>
      <c r="I37" s="23">
        <f>'TA Classic'!I37+('TA Classic'!I37*0.5)</f>
        <v>53.744999999999997</v>
      </c>
      <c r="J37" s="23">
        <f>'TA Classic'!J37+('TA Classic'!J37*0.5)</f>
        <v>55.650000000000006</v>
      </c>
      <c r="K37" s="23">
        <f>'TA Classic'!K37+('TA Classic'!K37*0.5)</f>
        <v>57.570000000000007</v>
      </c>
      <c r="L37" s="23">
        <f>'TA Classic'!L37+('TA Classic'!L37*0.5)</f>
        <v>59.519999999999996</v>
      </c>
      <c r="M37" s="23">
        <f>'TA Classic'!M37+('TA Classic'!M37*0.5)</f>
        <v>56.505000000000003</v>
      </c>
      <c r="N37" s="23">
        <f>'TA Classic'!N37+('TA Classic'!N37*0.5)</f>
        <v>56.505000000000003</v>
      </c>
      <c r="O37" s="23">
        <f>'TA Classic'!O37+('TA Classic'!O37*0.5)</f>
        <v>56.505000000000003</v>
      </c>
      <c r="P37" s="23">
        <f>'TA Classic'!P37+('TA Classic'!P37*0.5)</f>
        <v>52.349999999999994</v>
      </c>
      <c r="Q37" s="23">
        <f>'TA Classic'!Q37+('TA Classic'!Q37*0.5)</f>
        <v>52.349999999999994</v>
      </c>
      <c r="R37" s="23">
        <f>'TA Classic'!R37+('TA Classic'!R37*0.5)</f>
        <v>43.424999999999997</v>
      </c>
      <c r="S37" s="23">
        <f>'TA Classic'!S37+('TA Classic'!S37*0.5)</f>
        <v>38.07</v>
      </c>
      <c r="T37" s="23">
        <f>'TA Classic'!T37+('TA Classic'!T37*0.5)</f>
        <v>35.115000000000002</v>
      </c>
    </row>
    <row r="38" spans="1:20" x14ac:dyDescent="0.25">
      <c r="A38" s="16"/>
      <c r="B38" s="18">
        <v>34</v>
      </c>
      <c r="C38" s="17" t="s">
        <v>66</v>
      </c>
      <c r="D38" s="25">
        <v>22</v>
      </c>
      <c r="E38" s="23">
        <f>'TA Classic'!E38+('TA Classic'!E38*0.5)</f>
        <v>28.125</v>
      </c>
      <c r="F38" s="23">
        <f>'TA Classic'!F38+('TA Classic'!F38*0.5)</f>
        <v>31.605</v>
      </c>
      <c r="G38" s="23">
        <f>'TA Classic'!G38+('TA Classic'!G38*0.5)</f>
        <v>32.865000000000002</v>
      </c>
      <c r="H38" s="23">
        <f>'TA Classic'!H38+('TA Classic'!H38*0.5)</f>
        <v>34.125</v>
      </c>
      <c r="I38" s="23">
        <f>'TA Classic'!I38+('TA Classic'!I38*0.5)</f>
        <v>36.33</v>
      </c>
      <c r="J38" s="23">
        <f>'TA Classic'!J38+('TA Classic'!J38*0.5)</f>
        <v>37.634999999999998</v>
      </c>
      <c r="K38" s="23">
        <f>'TA Classic'!K38+('TA Classic'!K38*0.5)</f>
        <v>38.94</v>
      </c>
      <c r="L38" s="23">
        <f>'TA Classic'!L38+('TA Classic'!L38*0.5)</f>
        <v>40.230000000000004</v>
      </c>
      <c r="M38" s="23">
        <f>'TA Classic'!M38+('TA Classic'!M38*0.5)</f>
        <v>38.234999999999999</v>
      </c>
      <c r="N38" s="23">
        <f>'TA Classic'!N38+('TA Classic'!N38*0.5)</f>
        <v>38.234999999999999</v>
      </c>
      <c r="O38" s="23">
        <f>'TA Classic'!O38+('TA Classic'!O38*0.5)</f>
        <v>38.234999999999999</v>
      </c>
      <c r="P38" s="23">
        <f>'TA Classic'!P38+('TA Classic'!P38*0.5)</f>
        <v>35.384999999999998</v>
      </c>
      <c r="Q38" s="23">
        <f>'TA Classic'!Q38+('TA Classic'!Q38*0.5)</f>
        <v>35.384999999999998</v>
      </c>
      <c r="R38" s="23">
        <f>'TA Classic'!R38+('TA Classic'!R38*0.5)</f>
        <v>29.369999999999997</v>
      </c>
      <c r="S38" s="23">
        <f>'TA Classic'!S38+('TA Classic'!S38*0.5)</f>
        <v>25.740000000000002</v>
      </c>
      <c r="T38" s="23">
        <f>'TA Classic'!T38+('TA Classic'!T38*0.5)</f>
        <v>23.745000000000001</v>
      </c>
    </row>
    <row r="39" spans="1:20" x14ac:dyDescent="0.25">
      <c r="A39" s="16"/>
      <c r="B39" s="18">
        <v>35</v>
      </c>
      <c r="C39" s="17" t="s">
        <v>65</v>
      </c>
      <c r="D39" s="25">
        <v>22</v>
      </c>
      <c r="E39" s="23">
        <f>'TA Classic'!E39+('TA Classic'!E39*0.5)</f>
        <v>45.585000000000001</v>
      </c>
      <c r="F39" s="23">
        <f>'TA Classic'!F39+('TA Classic'!F39*0.5)</f>
        <v>51.224999999999994</v>
      </c>
      <c r="G39" s="23">
        <f>'TA Classic'!G39+('TA Classic'!G39*0.5)</f>
        <v>53.265000000000001</v>
      </c>
      <c r="H39" s="23">
        <f>'TA Classic'!H39+('TA Classic'!H39*0.5)</f>
        <v>55.304999999999993</v>
      </c>
      <c r="I39" s="23">
        <f>'TA Classic'!I39+('TA Classic'!I39*0.5)</f>
        <v>61.320000000000007</v>
      </c>
      <c r="J39" s="23">
        <f>'TA Classic'!J39+('TA Classic'!J39*0.5)</f>
        <v>63.510000000000005</v>
      </c>
      <c r="K39" s="23">
        <f>'TA Classic'!K39+('TA Classic'!K39*0.5)</f>
        <v>65.685000000000002</v>
      </c>
      <c r="L39" s="23">
        <f>'TA Classic'!L39+('TA Classic'!L39*0.5)</f>
        <v>67.89</v>
      </c>
      <c r="M39" s="23">
        <f>'TA Classic'!M39+('TA Classic'!M39*0.5)</f>
        <v>64.484999999999999</v>
      </c>
      <c r="N39" s="23">
        <f>'TA Classic'!N39+('TA Classic'!N39*0.5)</f>
        <v>64.484999999999999</v>
      </c>
      <c r="O39" s="23">
        <f>'TA Classic'!O39+('TA Classic'!O39*0.5)</f>
        <v>64.484999999999999</v>
      </c>
      <c r="P39" s="23">
        <f>'TA Classic'!P39+('TA Classic'!P39*0.5)</f>
        <v>59.760000000000005</v>
      </c>
      <c r="Q39" s="23">
        <f>'TA Classic'!Q39+('TA Classic'!Q39*0.5)</f>
        <v>59.760000000000005</v>
      </c>
      <c r="R39" s="23">
        <f>'TA Classic'!R39+('TA Classic'!R39*0.5)</f>
        <v>49.545000000000002</v>
      </c>
      <c r="S39" s="23">
        <f>'TA Classic'!S39+('TA Classic'!S39*0.5)</f>
        <v>43.454999999999998</v>
      </c>
      <c r="T39" s="23">
        <f>'TA Classic'!T39+('TA Classic'!T39*0.5)</f>
        <v>40.049999999999997</v>
      </c>
    </row>
    <row r="40" spans="1:20" x14ac:dyDescent="0.25">
      <c r="A40" s="16"/>
      <c r="B40" s="18">
        <v>36</v>
      </c>
      <c r="C40" s="17" t="s">
        <v>64</v>
      </c>
      <c r="D40" s="25">
        <v>22</v>
      </c>
      <c r="E40" s="23">
        <f>'TA Classic'!E40+('TA Classic'!E40*0.5)</f>
        <v>34.650000000000006</v>
      </c>
      <c r="F40" s="23">
        <f>'TA Classic'!F40+('TA Classic'!F40*0.5)</f>
        <v>38.910000000000004</v>
      </c>
      <c r="G40" s="23">
        <f>'TA Classic'!G40+('TA Classic'!G40*0.5)</f>
        <v>40.484999999999999</v>
      </c>
      <c r="H40" s="23">
        <f>'TA Classic'!H40+('TA Classic'!H40*0.5)</f>
        <v>42.045000000000002</v>
      </c>
      <c r="I40" s="23">
        <f>'TA Classic'!I40+('TA Classic'!I40*0.5)</f>
        <v>45.660000000000004</v>
      </c>
      <c r="J40" s="23">
        <f>'TA Classic'!J40+('TA Classic'!J40*0.5)</f>
        <v>47.28</v>
      </c>
      <c r="K40" s="23">
        <f>'TA Classic'!K40+('TA Classic'!K40*0.5)</f>
        <v>48.914999999999999</v>
      </c>
      <c r="L40" s="23">
        <f>'TA Classic'!L40+('TA Classic'!L40*0.5)</f>
        <v>50.550000000000004</v>
      </c>
      <c r="M40" s="23">
        <f>'TA Classic'!M40+('TA Classic'!M40*0.5)</f>
        <v>48.03</v>
      </c>
      <c r="N40" s="23">
        <f>'TA Classic'!N40+('TA Classic'!N40*0.5)</f>
        <v>48.03</v>
      </c>
      <c r="O40" s="23">
        <f>'TA Classic'!O40+('TA Classic'!O40*0.5)</f>
        <v>48.03</v>
      </c>
      <c r="P40" s="23">
        <f>'TA Classic'!P40+('TA Classic'!P40*0.5)</f>
        <v>44.474999999999994</v>
      </c>
      <c r="Q40" s="23">
        <f>'TA Classic'!Q40+('TA Classic'!Q40*0.5)</f>
        <v>44.474999999999994</v>
      </c>
      <c r="R40" s="23">
        <f>'TA Classic'!R40+('TA Classic'!R40*0.5)</f>
        <v>36.914999999999999</v>
      </c>
      <c r="S40" s="23">
        <f>'TA Classic'!S40+('TA Classic'!S40*0.5)</f>
        <v>32.339999999999996</v>
      </c>
      <c r="T40" s="23">
        <f>'TA Classic'!T40+('TA Classic'!T40*0.5)</f>
        <v>29.835000000000001</v>
      </c>
    </row>
    <row r="41" spans="1:20" x14ac:dyDescent="0.25">
      <c r="A41" s="16"/>
      <c r="B41" s="18">
        <v>37</v>
      </c>
      <c r="C41" s="17" t="s">
        <v>63</v>
      </c>
      <c r="D41" s="25">
        <v>22</v>
      </c>
      <c r="E41" s="23">
        <f>'TA Classic'!E41+('TA Classic'!E41*0.5)</f>
        <v>38.79</v>
      </c>
      <c r="F41" s="23">
        <f>'TA Classic'!F41+('TA Classic'!F41*0.5)</f>
        <v>43.575000000000003</v>
      </c>
      <c r="G41" s="23">
        <f>'TA Classic'!G41+('TA Classic'!G41*0.5)</f>
        <v>45.314999999999998</v>
      </c>
      <c r="H41" s="23">
        <f>'TA Classic'!H41+('TA Classic'!H41*0.5)</f>
        <v>47.085000000000001</v>
      </c>
      <c r="I41" s="23">
        <f>'TA Classic'!I41+('TA Classic'!I41*0.5)</f>
        <v>51.585000000000001</v>
      </c>
      <c r="J41" s="23">
        <f>'TA Classic'!J41+('TA Classic'!J41*0.5)</f>
        <v>53.429999999999993</v>
      </c>
      <c r="K41" s="23">
        <f>'TA Classic'!K41+('TA Classic'!K41*0.5)</f>
        <v>55.260000000000005</v>
      </c>
      <c r="L41" s="23">
        <f>'TA Classic'!L41+('TA Classic'!L41*0.5)</f>
        <v>57.12</v>
      </c>
      <c r="M41" s="23">
        <f>'TA Classic'!M41+('TA Classic'!M41*0.5)</f>
        <v>54.269999999999996</v>
      </c>
      <c r="N41" s="23">
        <f>'TA Classic'!N41+('TA Classic'!N41*0.5)</f>
        <v>54.269999999999996</v>
      </c>
      <c r="O41" s="23">
        <f>'TA Classic'!O41+('TA Classic'!O41*0.5)</f>
        <v>54.269999999999996</v>
      </c>
      <c r="P41" s="23">
        <f>'TA Classic'!P41+('TA Classic'!P41*0.5)</f>
        <v>50.28</v>
      </c>
      <c r="Q41" s="23">
        <f>'TA Classic'!Q41+('TA Classic'!Q41*0.5)</f>
        <v>50.28</v>
      </c>
      <c r="R41" s="23">
        <f>'TA Classic'!R41+('TA Classic'!R41*0.5)</f>
        <v>41.685000000000002</v>
      </c>
      <c r="S41" s="23">
        <f>'TA Classic'!S41+('TA Classic'!S41*0.5)</f>
        <v>36.555</v>
      </c>
      <c r="T41" s="23">
        <f>'TA Classic'!T41+('TA Classic'!T41*0.5)</f>
        <v>33.704999999999998</v>
      </c>
    </row>
    <row r="42" spans="1:20" x14ac:dyDescent="0.25">
      <c r="A42" s="16"/>
      <c r="B42" s="18">
        <v>38</v>
      </c>
      <c r="C42" s="17" t="s">
        <v>62</v>
      </c>
      <c r="D42" s="25">
        <v>22</v>
      </c>
      <c r="E42" s="23">
        <f>'TA Classic'!E42+('TA Classic'!E42*0.5)</f>
        <v>25.11</v>
      </c>
      <c r="F42" s="23">
        <f>'TA Classic'!F42+('TA Classic'!F42*0.5)</f>
        <v>28.200000000000003</v>
      </c>
      <c r="G42" s="23">
        <f>'TA Classic'!G42+('TA Classic'!G42*0.5)</f>
        <v>29.31</v>
      </c>
      <c r="H42" s="23">
        <f>'TA Classic'!H42+('TA Classic'!H42*0.5)</f>
        <v>30.434999999999999</v>
      </c>
      <c r="I42" s="23">
        <f>'TA Classic'!I42+('TA Classic'!I42*0.5)</f>
        <v>32.01</v>
      </c>
      <c r="J42" s="23">
        <f>'TA Classic'!J42+('TA Classic'!J42*0.5)</f>
        <v>33.134999999999998</v>
      </c>
      <c r="K42" s="23">
        <f>'TA Classic'!K42+('TA Classic'!K42*0.5)</f>
        <v>34.29</v>
      </c>
      <c r="L42" s="23">
        <f>'TA Classic'!L42+('TA Classic'!L42*0.5)</f>
        <v>35.445</v>
      </c>
      <c r="M42" s="23">
        <f>'TA Classic'!M42+('TA Classic'!M42*0.5)</f>
        <v>33.674999999999997</v>
      </c>
      <c r="N42" s="23">
        <f>'TA Classic'!N42+('TA Classic'!N42*0.5)</f>
        <v>33.674999999999997</v>
      </c>
      <c r="O42" s="23">
        <f>'TA Classic'!O42+('TA Classic'!O42*0.5)</f>
        <v>33.674999999999997</v>
      </c>
      <c r="P42" s="23">
        <f>'TA Classic'!P42+('TA Classic'!P42*0.5)</f>
        <v>31.184999999999999</v>
      </c>
      <c r="Q42" s="23">
        <f>'TA Classic'!Q42+('TA Classic'!Q42*0.5)</f>
        <v>31.184999999999999</v>
      </c>
      <c r="R42" s="23">
        <f>'TA Classic'!R42+('TA Classic'!R42*0.5)</f>
        <v>25.875</v>
      </c>
      <c r="S42" s="23">
        <f>'TA Classic'!S42+('TA Classic'!S42*0.5)</f>
        <v>22.68</v>
      </c>
      <c r="T42" s="23">
        <f>'TA Classic'!T42+('TA Classic'!T42*0.5)</f>
        <v>20.91</v>
      </c>
    </row>
    <row r="43" spans="1:20" x14ac:dyDescent="0.25">
      <c r="A43" s="16"/>
      <c r="B43" s="18">
        <v>39</v>
      </c>
      <c r="C43" s="17" t="s">
        <v>61</v>
      </c>
      <c r="D43" s="25">
        <v>22</v>
      </c>
      <c r="E43" s="23">
        <f>'TA Classic'!E43+('TA Classic'!E43*0.5)</f>
        <v>32.04</v>
      </c>
      <c r="F43" s="23">
        <f>'TA Classic'!F43+('TA Classic'!F43*0.5)</f>
        <v>36</v>
      </c>
      <c r="G43" s="23">
        <f>'TA Classic'!G43+('TA Classic'!G43*0.5)</f>
        <v>37.44</v>
      </c>
      <c r="H43" s="23">
        <f>'TA Classic'!H43+('TA Classic'!H43*0.5)</f>
        <v>38.865000000000002</v>
      </c>
      <c r="I43" s="23">
        <f>'TA Classic'!I43+('TA Classic'!I43*0.5)</f>
        <v>41.954999999999998</v>
      </c>
      <c r="J43" s="23">
        <f>'TA Classic'!J43+('TA Classic'!J43*0.5)</f>
        <v>43.424999999999997</v>
      </c>
      <c r="K43" s="23">
        <f>'TA Classic'!K43+('TA Classic'!K43*0.5)</f>
        <v>44.924999999999997</v>
      </c>
      <c r="L43" s="23">
        <f>'TA Classic'!L43+('TA Classic'!L43*0.5)</f>
        <v>46.424999999999997</v>
      </c>
      <c r="M43" s="23">
        <f>'TA Classic'!M43+('TA Classic'!M43*0.5)</f>
        <v>44.115000000000002</v>
      </c>
      <c r="N43" s="23">
        <f>'TA Classic'!N43+('TA Classic'!N43*0.5)</f>
        <v>44.115000000000002</v>
      </c>
      <c r="O43" s="23">
        <f>'TA Classic'!O43+('TA Classic'!O43*0.5)</f>
        <v>44.115000000000002</v>
      </c>
      <c r="P43" s="23">
        <f>'TA Classic'!P43+('TA Classic'!P43*0.5)</f>
        <v>40.86</v>
      </c>
      <c r="Q43" s="23">
        <f>'TA Classic'!Q43+('TA Classic'!Q43*0.5)</f>
        <v>40.86</v>
      </c>
      <c r="R43" s="23">
        <f>'TA Classic'!R43+('TA Classic'!R43*0.5)</f>
        <v>33.900000000000006</v>
      </c>
      <c r="S43" s="23">
        <f>'TA Classic'!S43+('TA Classic'!S43*0.5)</f>
        <v>29.73</v>
      </c>
      <c r="T43" s="23">
        <f>'TA Classic'!T43+('TA Classic'!T43*0.5)</f>
        <v>27.39</v>
      </c>
    </row>
    <row r="44" spans="1:20" x14ac:dyDescent="0.25">
      <c r="A44" s="16"/>
      <c r="B44" s="18">
        <v>40</v>
      </c>
      <c r="C44" s="17" t="s">
        <v>60</v>
      </c>
      <c r="D44" s="25">
        <v>22</v>
      </c>
      <c r="E44" s="23">
        <f>'TA Classic'!E44+('TA Classic'!E44*0.5)</f>
        <v>41.234999999999999</v>
      </c>
      <c r="F44" s="23">
        <f>'TA Classic'!F44+('TA Classic'!F44*0.5)</f>
        <v>46.32</v>
      </c>
      <c r="G44" s="23">
        <f>'TA Classic'!G44+('TA Classic'!G44*0.5)</f>
        <v>48.195000000000007</v>
      </c>
      <c r="H44" s="23">
        <f>'TA Classic'!H44+('TA Classic'!H44*0.5)</f>
        <v>50.070000000000007</v>
      </c>
      <c r="I44" s="23">
        <f>'TA Classic'!I44+('TA Classic'!I44*0.5)</f>
        <v>55.11</v>
      </c>
      <c r="J44" s="23">
        <f>'TA Classic'!J44+('TA Classic'!J44*0.5)</f>
        <v>57.074999999999996</v>
      </c>
      <c r="K44" s="23">
        <f>'TA Classic'!K44+('TA Classic'!K44*0.5)</f>
        <v>59.054999999999993</v>
      </c>
      <c r="L44" s="23">
        <f>'TA Classic'!L44+('TA Classic'!L44*0.5)</f>
        <v>61.019999999999996</v>
      </c>
      <c r="M44" s="23">
        <f>'TA Classic'!M44+('TA Classic'!M44*0.5)</f>
        <v>57.96</v>
      </c>
      <c r="N44" s="23">
        <f>'TA Classic'!N44+('TA Classic'!N44*0.5)</f>
        <v>57.96</v>
      </c>
      <c r="O44" s="23">
        <f>'TA Classic'!O44+('TA Classic'!O44*0.5)</f>
        <v>57.96</v>
      </c>
      <c r="P44" s="23">
        <f>'TA Classic'!P44+('TA Classic'!P44*0.5)</f>
        <v>53.699999999999996</v>
      </c>
      <c r="Q44" s="23">
        <f>'TA Classic'!Q44+('TA Classic'!Q44*0.5)</f>
        <v>53.699999999999996</v>
      </c>
      <c r="R44" s="23">
        <f>'TA Classic'!R44+('TA Classic'!R44*0.5)</f>
        <v>44.535000000000004</v>
      </c>
      <c r="S44" s="23">
        <f>'TA Classic'!S44+('TA Classic'!S44*0.5)</f>
        <v>39.06</v>
      </c>
      <c r="T44" s="23">
        <f>'TA Classic'!T44+('TA Classic'!T44*0.5)</f>
        <v>36</v>
      </c>
    </row>
    <row r="45" spans="1:20" x14ac:dyDescent="0.25">
      <c r="A45" s="16"/>
      <c r="B45" s="18">
        <v>41</v>
      </c>
      <c r="C45" s="17" t="s">
        <v>59</v>
      </c>
      <c r="D45" s="25">
        <v>22</v>
      </c>
      <c r="E45" s="23">
        <f>'TA Classic'!E45+('TA Classic'!E45*0.5)</f>
        <v>38.07</v>
      </c>
      <c r="F45" s="23">
        <f>'TA Classic'!F45+('TA Classic'!F45*0.5)</f>
        <v>42.81</v>
      </c>
      <c r="G45" s="23">
        <f>'TA Classic'!G45+('TA Classic'!G45*0.5)</f>
        <v>44.535000000000004</v>
      </c>
      <c r="H45" s="23">
        <f>'TA Classic'!H45+('TA Classic'!H45*0.5)</f>
        <v>46.214999999999996</v>
      </c>
      <c r="I45" s="23">
        <f>'TA Classic'!I45+('TA Classic'!I45*0.5)</f>
        <v>50.594999999999999</v>
      </c>
      <c r="J45" s="23">
        <f>'TA Classic'!J45+('TA Classic'!J45*0.5)</f>
        <v>52.41</v>
      </c>
      <c r="K45" s="23">
        <f>'TA Classic'!K45+('TA Classic'!K45*0.5)</f>
        <v>54.195000000000007</v>
      </c>
      <c r="L45" s="23">
        <f>'TA Classic'!L45+('TA Classic'!L45*0.5)</f>
        <v>56.025000000000006</v>
      </c>
      <c r="M45" s="23">
        <f>'TA Classic'!M45+('TA Classic'!M45*0.5)</f>
        <v>53.22</v>
      </c>
      <c r="N45" s="23">
        <f>'TA Classic'!N45+('TA Classic'!N45*0.5)</f>
        <v>53.22</v>
      </c>
      <c r="O45" s="23">
        <f>'TA Classic'!O45+('TA Classic'!O45*0.5)</f>
        <v>53.22</v>
      </c>
      <c r="P45" s="23">
        <f>'TA Classic'!P45+('TA Classic'!P45*0.5)</f>
        <v>49.304999999999993</v>
      </c>
      <c r="Q45" s="23">
        <f>'TA Classic'!Q45+('TA Classic'!Q45*0.5)</f>
        <v>49.304999999999993</v>
      </c>
      <c r="R45" s="23">
        <f>'TA Classic'!R45+('TA Classic'!R45*0.5)</f>
        <v>40.905000000000001</v>
      </c>
      <c r="S45" s="23">
        <f>'TA Classic'!S45+('TA Classic'!S45*0.5)</f>
        <v>35.849999999999994</v>
      </c>
      <c r="T45" s="23">
        <f>'TA Classic'!T45+('TA Classic'!T45*0.5)</f>
        <v>33.06</v>
      </c>
    </row>
    <row r="46" spans="1:20" x14ac:dyDescent="0.25">
      <c r="A46" s="16"/>
      <c r="B46" s="18">
        <v>42</v>
      </c>
      <c r="C46" s="17" t="s">
        <v>58</v>
      </c>
      <c r="D46" s="25">
        <v>22</v>
      </c>
      <c r="E46" s="23">
        <f>'TA Classic'!E46+('TA Classic'!E46*0.5)</f>
        <v>26.474999999999998</v>
      </c>
      <c r="F46" s="23">
        <f>'TA Classic'!F46+('TA Classic'!F46*0.5)</f>
        <v>29.73</v>
      </c>
      <c r="G46" s="23">
        <f>'TA Classic'!G46+('TA Classic'!G46*0.5)</f>
        <v>30.914999999999999</v>
      </c>
      <c r="H46" s="23">
        <f>'TA Classic'!H46+('TA Classic'!H46*0.5)</f>
        <v>32.115000000000002</v>
      </c>
      <c r="I46" s="23">
        <f>'TA Classic'!I46+('TA Classic'!I46*0.5)</f>
        <v>33.974999999999994</v>
      </c>
      <c r="J46" s="23">
        <f>'TA Classic'!J46+('TA Classic'!J46*0.5)</f>
        <v>35.19</v>
      </c>
      <c r="K46" s="23">
        <f>'TA Classic'!K46+('TA Classic'!K46*0.5)</f>
        <v>36.39</v>
      </c>
      <c r="L46" s="23">
        <f>'TA Classic'!L46+('TA Classic'!L46*0.5)</f>
        <v>37.589999999999996</v>
      </c>
      <c r="M46" s="23">
        <f>'TA Classic'!M46+('TA Classic'!M46*0.5)</f>
        <v>35.730000000000004</v>
      </c>
      <c r="N46" s="23">
        <f>'TA Classic'!N46+('TA Classic'!N46*0.5)</f>
        <v>35.730000000000004</v>
      </c>
      <c r="O46" s="23">
        <f>'TA Classic'!O46+('TA Classic'!O46*0.5)</f>
        <v>35.730000000000004</v>
      </c>
      <c r="P46" s="23">
        <f>'TA Classic'!P46+('TA Classic'!P46*0.5)</f>
        <v>33.089999999999996</v>
      </c>
      <c r="Q46" s="23">
        <f>'TA Classic'!Q46+('TA Classic'!Q46*0.5)</f>
        <v>33.089999999999996</v>
      </c>
      <c r="R46" s="23">
        <f>'TA Classic'!R46+('TA Classic'!R46*0.5)</f>
        <v>27.450000000000003</v>
      </c>
      <c r="S46" s="23">
        <f>'TA Classic'!S46+('TA Classic'!S46*0.5)</f>
        <v>24.06</v>
      </c>
      <c r="T46" s="23">
        <f>'TA Classic'!T46+('TA Classic'!T46*0.5)</f>
        <v>22.184999999999999</v>
      </c>
    </row>
    <row r="47" spans="1:20" x14ac:dyDescent="0.25">
      <c r="A47" s="16"/>
      <c r="B47" s="18">
        <v>43</v>
      </c>
      <c r="C47" s="17" t="s">
        <v>57</v>
      </c>
      <c r="D47" s="25">
        <v>22</v>
      </c>
      <c r="E47" s="23">
        <f>'TA Classic'!E47+('TA Classic'!E47*0.5)</f>
        <v>27.27</v>
      </c>
      <c r="F47" s="23">
        <f>'TA Classic'!F47+('TA Classic'!F47*0.5)</f>
        <v>30.615000000000002</v>
      </c>
      <c r="G47" s="23">
        <f>'TA Classic'!G47+('TA Classic'!G47*0.5)</f>
        <v>31.844999999999999</v>
      </c>
      <c r="H47" s="23">
        <f>'TA Classic'!H47+('TA Classic'!H47*0.5)</f>
        <v>33.075000000000003</v>
      </c>
      <c r="I47" s="23">
        <f>'TA Classic'!I47+('TA Classic'!I47*0.5)</f>
        <v>35.115000000000002</v>
      </c>
      <c r="J47" s="23">
        <f>'TA Classic'!J47+('TA Classic'!J47*0.5)</f>
        <v>36.344999999999999</v>
      </c>
      <c r="K47" s="23">
        <f>'TA Classic'!K47+('TA Classic'!K47*0.5)</f>
        <v>37.605000000000004</v>
      </c>
      <c r="L47" s="23">
        <f>'TA Classic'!L47+('TA Classic'!L47*0.5)</f>
        <v>38.865000000000002</v>
      </c>
      <c r="M47" s="23">
        <f>'TA Classic'!M47+('TA Classic'!M47*0.5)</f>
        <v>36.914999999999999</v>
      </c>
      <c r="N47" s="23">
        <f>'TA Classic'!N47+('TA Classic'!N47*0.5)</f>
        <v>36.914999999999999</v>
      </c>
      <c r="O47" s="23">
        <f>'TA Classic'!O47+('TA Classic'!O47*0.5)</f>
        <v>36.914999999999999</v>
      </c>
      <c r="P47" s="23">
        <f>'TA Classic'!P47+('TA Classic'!P47*0.5)</f>
        <v>34.214999999999996</v>
      </c>
      <c r="Q47" s="23">
        <f>'TA Classic'!Q47+('TA Classic'!Q47*0.5)</f>
        <v>34.214999999999996</v>
      </c>
      <c r="R47" s="23">
        <f>'TA Classic'!R47+('TA Classic'!R47*0.5)</f>
        <v>28.365000000000002</v>
      </c>
      <c r="S47" s="23">
        <f>'TA Classic'!S47+('TA Classic'!S47*0.5)</f>
        <v>24.869999999999997</v>
      </c>
      <c r="T47" s="23">
        <f>'TA Classic'!T47+('TA Classic'!T47*0.5)</f>
        <v>22.950000000000003</v>
      </c>
    </row>
    <row r="48" spans="1:20" x14ac:dyDescent="0.25">
      <c r="A48" s="16"/>
      <c r="B48" s="18">
        <v>44</v>
      </c>
      <c r="C48" s="17" t="s">
        <v>56</v>
      </c>
      <c r="D48" s="25">
        <v>22</v>
      </c>
      <c r="E48" s="23">
        <f>'TA Classic'!E48+('TA Classic'!E48*0.5)</f>
        <v>44.505000000000003</v>
      </c>
      <c r="F48" s="23">
        <f>'TA Classic'!F48+('TA Classic'!F48*0.5)</f>
        <v>50.010000000000005</v>
      </c>
      <c r="G48" s="23">
        <f>'TA Classic'!G48+('TA Classic'!G48*0.5)</f>
        <v>52.005000000000003</v>
      </c>
      <c r="H48" s="23">
        <f>'TA Classic'!H48+('TA Classic'!H48*0.5)</f>
        <v>54.03</v>
      </c>
      <c r="I48" s="23">
        <f>'TA Classic'!I48+('TA Classic'!I48*0.5)</f>
        <v>59.79</v>
      </c>
      <c r="J48" s="23">
        <f>'TA Classic'!J48+('TA Classic'!J48*0.5)</f>
        <v>61.89</v>
      </c>
      <c r="K48" s="23">
        <f>'TA Classic'!K48+('TA Classic'!K48*0.5)</f>
        <v>64.034999999999997</v>
      </c>
      <c r="L48" s="23">
        <f>'TA Classic'!L48+('TA Classic'!L48*0.5)</f>
        <v>66.164999999999992</v>
      </c>
      <c r="M48" s="23">
        <f>'TA Classic'!M48+('TA Classic'!M48*0.5)</f>
        <v>62.88</v>
      </c>
      <c r="N48" s="23">
        <f>'TA Classic'!N48+('TA Classic'!N48*0.5)</f>
        <v>62.88</v>
      </c>
      <c r="O48" s="23">
        <f>'TA Classic'!O48+('TA Classic'!O48*0.5)</f>
        <v>62.88</v>
      </c>
      <c r="P48" s="23">
        <f>'TA Classic'!P48+('TA Classic'!P48*0.5)</f>
        <v>58.230000000000004</v>
      </c>
      <c r="Q48" s="23">
        <f>'TA Classic'!Q48+('TA Classic'!Q48*0.5)</f>
        <v>58.230000000000004</v>
      </c>
      <c r="R48" s="23">
        <f>'TA Classic'!R48+('TA Classic'!R48*0.5)</f>
        <v>48.314999999999998</v>
      </c>
      <c r="S48" s="23">
        <f>'TA Classic'!S48+('TA Classic'!S48*0.5)</f>
        <v>42.344999999999999</v>
      </c>
      <c r="T48" s="23">
        <f>'TA Classic'!T48+('TA Classic'!T48*0.5)</f>
        <v>39.06</v>
      </c>
    </row>
    <row r="49" spans="1:20" x14ac:dyDescent="0.25">
      <c r="A49" s="16"/>
      <c r="B49" s="18">
        <v>45</v>
      </c>
      <c r="C49" s="17" t="s">
        <v>55</v>
      </c>
      <c r="D49" s="25">
        <v>22</v>
      </c>
      <c r="E49" s="23">
        <f>'TA Classic'!E49+('TA Classic'!E49*0.5)</f>
        <v>37.5</v>
      </c>
      <c r="F49" s="23">
        <f>'TA Classic'!F49+('TA Classic'!F49*0.5)</f>
        <v>42.12</v>
      </c>
      <c r="G49" s="23">
        <f>'TA Classic'!G49+('TA Classic'!G49*0.5)</f>
        <v>43.8</v>
      </c>
      <c r="H49" s="23">
        <f>'TA Classic'!H49+('TA Classic'!H49*0.5)</f>
        <v>45.480000000000004</v>
      </c>
      <c r="I49" s="23">
        <f>'TA Classic'!I49+('TA Classic'!I49*0.5)</f>
        <v>49.755000000000003</v>
      </c>
      <c r="J49" s="23">
        <f>'TA Classic'!J49+('TA Classic'!J49*0.5)</f>
        <v>51.510000000000005</v>
      </c>
      <c r="K49" s="23">
        <f>'TA Classic'!K49+('TA Classic'!K49*0.5)</f>
        <v>53.295000000000002</v>
      </c>
      <c r="L49" s="23">
        <f>'TA Classic'!L49+('TA Classic'!L49*0.5)</f>
        <v>55.064999999999998</v>
      </c>
      <c r="M49" s="23">
        <f>'TA Classic'!M49+('TA Classic'!M49*0.5)</f>
        <v>52.304999999999993</v>
      </c>
      <c r="N49" s="23">
        <f>'TA Classic'!N49+('TA Classic'!N49*0.5)</f>
        <v>52.304999999999993</v>
      </c>
      <c r="O49" s="23">
        <f>'TA Classic'!O49+('TA Classic'!O49*0.5)</f>
        <v>52.304999999999993</v>
      </c>
      <c r="P49" s="23">
        <f>'TA Classic'!P49+('TA Classic'!P49*0.5)</f>
        <v>48.465000000000003</v>
      </c>
      <c r="Q49" s="23">
        <f>'TA Classic'!Q49+('TA Classic'!Q49*0.5)</f>
        <v>48.465000000000003</v>
      </c>
      <c r="R49" s="23">
        <f>'TA Classic'!R49+('TA Classic'!R49*0.5)</f>
        <v>40.200000000000003</v>
      </c>
      <c r="S49" s="23">
        <f>'TA Classic'!S49+('TA Classic'!S49*0.5)</f>
        <v>35.234999999999999</v>
      </c>
      <c r="T49" s="23">
        <f>'TA Classic'!T49+('TA Classic'!T49*0.5)</f>
        <v>32.505000000000003</v>
      </c>
    </row>
    <row r="50" spans="1:20" x14ac:dyDescent="0.25">
      <c r="A50" s="16"/>
      <c r="B50" s="18">
        <v>46</v>
      </c>
      <c r="C50" s="17" t="s">
        <v>54</v>
      </c>
      <c r="D50" s="25">
        <v>22</v>
      </c>
      <c r="E50" s="23">
        <f>'TA Classic'!E50+('TA Classic'!E50*0.5)</f>
        <v>35.58</v>
      </c>
      <c r="F50" s="23">
        <f>'TA Classic'!F50+('TA Classic'!F50*0.5)</f>
        <v>39.96</v>
      </c>
      <c r="G50" s="23">
        <f>'TA Classic'!G50+('TA Classic'!G50*0.5)</f>
        <v>41.564999999999998</v>
      </c>
      <c r="H50" s="23">
        <f>'TA Classic'!H50+('TA Classic'!H50*0.5)</f>
        <v>43.17</v>
      </c>
      <c r="I50" s="23">
        <f>'TA Classic'!I50+('TA Classic'!I50*0.5)</f>
        <v>46.410000000000004</v>
      </c>
      <c r="J50" s="23">
        <f>'TA Classic'!J50+('TA Classic'!J50*0.5)</f>
        <v>48.06</v>
      </c>
      <c r="K50" s="23">
        <f>'TA Classic'!K50+('TA Classic'!K50*0.5)</f>
        <v>49.724999999999994</v>
      </c>
      <c r="L50" s="23">
        <f>'TA Classic'!L50+('TA Classic'!L50*0.5)</f>
        <v>51.39</v>
      </c>
      <c r="M50" s="23">
        <f>'TA Classic'!M50+('TA Classic'!M50*0.5)</f>
        <v>48.824999999999996</v>
      </c>
      <c r="N50" s="23">
        <f>'TA Classic'!N50+('TA Classic'!N50*0.5)</f>
        <v>48.824999999999996</v>
      </c>
      <c r="O50" s="23">
        <f>'TA Classic'!O50+('TA Classic'!O50*0.5)</f>
        <v>48.824999999999996</v>
      </c>
      <c r="P50" s="23">
        <f>'TA Classic'!P50+('TA Classic'!P50*0.5)</f>
        <v>45.21</v>
      </c>
      <c r="Q50" s="23">
        <f>'TA Classic'!Q50+('TA Classic'!Q50*0.5)</f>
        <v>45.21</v>
      </c>
      <c r="R50" s="23">
        <f>'TA Classic'!R50+('TA Classic'!R50*0.5)</f>
        <v>37.5</v>
      </c>
      <c r="S50" s="23">
        <f>'TA Classic'!S50+('TA Classic'!S50*0.5)</f>
        <v>32.880000000000003</v>
      </c>
      <c r="T50" s="23">
        <f>'TA Classic'!T50+('TA Classic'!T50*0.5)</f>
        <v>30.315000000000001</v>
      </c>
    </row>
    <row r="51" spans="1:20" x14ac:dyDescent="0.25">
      <c r="A51" s="16"/>
      <c r="B51" s="18">
        <v>47</v>
      </c>
      <c r="C51" s="17" t="s">
        <v>53</v>
      </c>
      <c r="D51" s="25">
        <v>22</v>
      </c>
      <c r="E51" s="23">
        <f>'TA Classic'!E51+('TA Classic'!E51*0.5)</f>
        <v>37.5</v>
      </c>
      <c r="F51" s="23">
        <f>'TA Classic'!F51+('TA Classic'!F51*0.5)</f>
        <v>42.12</v>
      </c>
      <c r="G51" s="23">
        <f>'TA Classic'!G51+('TA Classic'!G51*0.5)</f>
        <v>43.8</v>
      </c>
      <c r="H51" s="23">
        <f>'TA Classic'!H51+('TA Classic'!H51*0.5)</f>
        <v>45.480000000000004</v>
      </c>
      <c r="I51" s="23">
        <f>'TA Classic'!I51+('TA Classic'!I51*0.5)</f>
        <v>49.755000000000003</v>
      </c>
      <c r="J51" s="23">
        <f>'TA Classic'!J51+('TA Classic'!J51*0.5)</f>
        <v>51.510000000000005</v>
      </c>
      <c r="K51" s="23">
        <f>'TA Classic'!K51+('TA Classic'!K51*0.5)</f>
        <v>53.295000000000002</v>
      </c>
      <c r="L51" s="23">
        <f>'TA Classic'!L51+('TA Classic'!L51*0.5)</f>
        <v>55.064999999999998</v>
      </c>
      <c r="M51" s="23">
        <f>'TA Classic'!M51+('TA Classic'!M51*0.5)</f>
        <v>52.304999999999993</v>
      </c>
      <c r="N51" s="23">
        <f>'TA Classic'!N51+('TA Classic'!N51*0.5)</f>
        <v>52.304999999999993</v>
      </c>
      <c r="O51" s="23">
        <f>'TA Classic'!O51+('TA Classic'!O51*0.5)</f>
        <v>52.304999999999993</v>
      </c>
      <c r="P51" s="23">
        <f>'TA Classic'!P51+('TA Classic'!P51*0.5)</f>
        <v>48.465000000000003</v>
      </c>
      <c r="Q51" s="23">
        <f>'TA Classic'!Q51+('TA Classic'!Q51*0.5)</f>
        <v>48.465000000000003</v>
      </c>
      <c r="R51" s="23">
        <f>'TA Classic'!R51+('TA Classic'!R51*0.5)</f>
        <v>40.200000000000003</v>
      </c>
      <c r="S51" s="23">
        <f>'TA Classic'!S51+('TA Classic'!S51*0.5)</f>
        <v>35.234999999999999</v>
      </c>
      <c r="T51" s="23">
        <f>'TA Classic'!T51+('TA Classic'!T51*0.5)</f>
        <v>32.505000000000003</v>
      </c>
    </row>
    <row r="52" spans="1:20" x14ac:dyDescent="0.25">
      <c r="A52" s="16"/>
      <c r="B52" s="18">
        <v>48</v>
      </c>
      <c r="C52" s="17" t="s">
        <v>52</v>
      </c>
      <c r="D52" s="25">
        <v>22</v>
      </c>
      <c r="E52" s="23">
        <f>'TA Classic'!E52+('TA Classic'!E52*0.5)</f>
        <v>30.344999999999999</v>
      </c>
      <c r="F52" s="23">
        <f>'TA Classic'!F52+('TA Classic'!F52*0.5)</f>
        <v>34.08</v>
      </c>
      <c r="G52" s="23">
        <f>'TA Classic'!G52+('TA Classic'!G52*0.5)</f>
        <v>35.445</v>
      </c>
      <c r="H52" s="23">
        <f>'TA Classic'!H52+('TA Classic'!H52*0.5)</f>
        <v>36.839999999999996</v>
      </c>
      <c r="I52" s="23">
        <f>'TA Classic'!I52+('TA Classic'!I52*0.5)</f>
        <v>39.54</v>
      </c>
      <c r="J52" s="23">
        <f>'TA Classic'!J52+('TA Classic'!J52*0.5)</f>
        <v>40.935000000000002</v>
      </c>
      <c r="K52" s="23">
        <f>'TA Classic'!K52+('TA Classic'!K52*0.5)</f>
        <v>42.344999999999999</v>
      </c>
      <c r="L52" s="23">
        <f>'TA Classic'!L52+('TA Classic'!L52*0.5)</f>
        <v>43.769999999999996</v>
      </c>
      <c r="M52" s="23">
        <f>'TA Classic'!M52+('TA Classic'!M52*0.5)</f>
        <v>41.564999999999998</v>
      </c>
      <c r="N52" s="23">
        <f>'TA Classic'!N52+('TA Classic'!N52*0.5)</f>
        <v>41.564999999999998</v>
      </c>
      <c r="O52" s="23">
        <f>'TA Classic'!O52+('TA Classic'!O52*0.5)</f>
        <v>41.564999999999998</v>
      </c>
      <c r="P52" s="23">
        <f>'TA Classic'!P52+('TA Classic'!P52*0.5)</f>
        <v>38.505000000000003</v>
      </c>
      <c r="Q52" s="23">
        <f>'TA Classic'!Q52+('TA Classic'!Q52*0.5)</f>
        <v>38.505000000000003</v>
      </c>
      <c r="R52" s="23">
        <f>'TA Classic'!R52+('TA Classic'!R52*0.5)</f>
        <v>31.934999999999999</v>
      </c>
      <c r="S52" s="23">
        <f>'TA Classic'!S52+('TA Classic'!S52*0.5)</f>
        <v>28.005000000000003</v>
      </c>
      <c r="T52" s="23">
        <f>'TA Classic'!T52+('TA Classic'!T52*0.5)</f>
        <v>25.815000000000001</v>
      </c>
    </row>
    <row r="53" spans="1:20" x14ac:dyDescent="0.25">
      <c r="A53" s="16"/>
      <c r="B53" s="18">
        <v>49</v>
      </c>
      <c r="C53" s="17" t="s">
        <v>51</v>
      </c>
      <c r="D53" s="25">
        <v>22</v>
      </c>
      <c r="E53" s="23">
        <f>'TA Classic'!E53+('TA Classic'!E53*0.5)</f>
        <v>42.105000000000004</v>
      </c>
      <c r="F53" s="23">
        <f>'TA Classic'!F53+('TA Classic'!F53*0.5)</f>
        <v>47.31</v>
      </c>
      <c r="G53" s="23">
        <f>'TA Classic'!G53+('TA Classic'!G53*0.5)</f>
        <v>49.199999999999996</v>
      </c>
      <c r="H53" s="23">
        <f>'TA Classic'!H53+('TA Classic'!H53*0.5)</f>
        <v>51.09</v>
      </c>
      <c r="I53" s="23">
        <f>'TA Classic'!I53+('TA Classic'!I53*0.5)</f>
        <v>56.34</v>
      </c>
      <c r="J53" s="23">
        <f>'TA Classic'!J53+('TA Classic'!J53*0.5)</f>
        <v>58.349999999999994</v>
      </c>
      <c r="K53" s="23">
        <f>'TA Classic'!K53+('TA Classic'!K53*0.5)</f>
        <v>60.36</v>
      </c>
      <c r="L53" s="23">
        <f>'TA Classic'!L53+('TA Classic'!L53*0.5)</f>
        <v>62.37</v>
      </c>
      <c r="M53" s="23">
        <f>'TA Classic'!M53+('TA Classic'!M53*0.5)</f>
        <v>59.25</v>
      </c>
      <c r="N53" s="23">
        <f>'TA Classic'!N53+('TA Classic'!N53*0.5)</f>
        <v>59.25</v>
      </c>
      <c r="O53" s="23">
        <f>'TA Classic'!O53+('TA Classic'!O53*0.5)</f>
        <v>59.25</v>
      </c>
      <c r="P53" s="23">
        <f>'TA Classic'!P53+('TA Classic'!P53*0.5)</f>
        <v>54.900000000000006</v>
      </c>
      <c r="Q53" s="23">
        <f>'TA Classic'!Q53+('TA Classic'!Q53*0.5)</f>
        <v>54.900000000000006</v>
      </c>
      <c r="R53" s="23">
        <f>'TA Classic'!R53+('TA Classic'!R53*0.5)</f>
        <v>45.54</v>
      </c>
      <c r="S53" s="23">
        <f>'TA Classic'!S53+('TA Classic'!S53*0.5)</f>
        <v>39.914999999999999</v>
      </c>
      <c r="T53" s="23">
        <f>'TA Classic'!T53+('TA Classic'!T53*0.5)</f>
        <v>36.81</v>
      </c>
    </row>
    <row r="54" spans="1:20" x14ac:dyDescent="0.25">
      <c r="A54" s="16"/>
      <c r="B54" s="18">
        <v>50</v>
      </c>
      <c r="C54" s="17" t="s">
        <v>50</v>
      </c>
      <c r="D54" s="25">
        <v>22</v>
      </c>
      <c r="E54" s="23">
        <f>'TA Classic'!E54+('TA Classic'!E54*0.5)</f>
        <v>46.14</v>
      </c>
      <c r="F54" s="23">
        <f>'TA Classic'!F54+('TA Classic'!F54*0.5)</f>
        <v>51.855000000000004</v>
      </c>
      <c r="G54" s="23">
        <f>'TA Classic'!G54+('TA Classic'!G54*0.5)</f>
        <v>53.894999999999996</v>
      </c>
      <c r="H54" s="23">
        <f>'TA Classic'!H54+('TA Classic'!H54*0.5)</f>
        <v>55.994999999999997</v>
      </c>
      <c r="I54" s="23">
        <f>'TA Classic'!I54+('TA Classic'!I54*0.5)</f>
        <v>62.099999999999994</v>
      </c>
      <c r="J54" s="23">
        <f>'TA Classic'!J54+('TA Classic'!J54*0.5)</f>
        <v>64.320000000000007</v>
      </c>
      <c r="K54" s="23">
        <f>'TA Classic'!K54+('TA Classic'!K54*0.5)</f>
        <v>66.539999999999992</v>
      </c>
      <c r="L54" s="23">
        <f>'TA Classic'!L54+('TA Classic'!L54*0.5)</f>
        <v>68.760000000000005</v>
      </c>
      <c r="M54" s="23">
        <f>'TA Classic'!M54+('TA Classic'!M54*0.5)</f>
        <v>65.324999999999989</v>
      </c>
      <c r="N54" s="23">
        <f>'TA Classic'!N54+('TA Classic'!N54*0.5)</f>
        <v>65.324999999999989</v>
      </c>
      <c r="O54" s="23">
        <f>'TA Classic'!O54+('TA Classic'!O54*0.5)</f>
        <v>65.324999999999989</v>
      </c>
      <c r="P54" s="23">
        <f>'TA Classic'!P54+('TA Classic'!P54*0.5)</f>
        <v>60.494999999999997</v>
      </c>
      <c r="Q54" s="23">
        <f>'TA Classic'!Q54+('TA Classic'!Q54*0.5)</f>
        <v>60.494999999999997</v>
      </c>
      <c r="R54" s="23">
        <f>'TA Classic'!R54+('TA Classic'!R54*0.5)</f>
        <v>50.19</v>
      </c>
      <c r="S54" s="23">
        <f>'TA Classic'!S54+('TA Classic'!S54*0.5)</f>
        <v>44.01</v>
      </c>
      <c r="T54" s="23">
        <f>'TA Classic'!T54+('TA Classic'!T54*0.5)</f>
        <v>40.545000000000002</v>
      </c>
    </row>
    <row r="55" spans="1:20" x14ac:dyDescent="0.25">
      <c r="A55" s="16"/>
      <c r="B55" s="18">
        <v>51</v>
      </c>
      <c r="C55" s="17" t="s">
        <v>49</v>
      </c>
      <c r="D55" s="25">
        <v>22</v>
      </c>
      <c r="E55" s="23">
        <f>'TA Classic'!E55+('TA Classic'!E55*0.5)</f>
        <v>38.46</v>
      </c>
      <c r="F55" s="23">
        <f>'TA Classic'!F55+('TA Classic'!F55*0.5)</f>
        <v>43.2</v>
      </c>
      <c r="G55" s="23">
        <f>'TA Classic'!G55+('TA Classic'!G55*0.5)</f>
        <v>44.924999999999997</v>
      </c>
      <c r="H55" s="23">
        <f>'TA Classic'!H55+('TA Classic'!H55*0.5)</f>
        <v>46.664999999999999</v>
      </c>
      <c r="I55" s="23">
        <f>'TA Classic'!I55+('TA Classic'!I55*0.5)</f>
        <v>51.105000000000004</v>
      </c>
      <c r="J55" s="23">
        <f>'TA Classic'!J55+('TA Classic'!J55*0.5)</f>
        <v>52.935000000000002</v>
      </c>
      <c r="K55" s="23">
        <f>'TA Classic'!K55+('TA Classic'!K55*0.5)</f>
        <v>54.75</v>
      </c>
      <c r="L55" s="23">
        <f>'TA Classic'!L55+('TA Classic'!L55*0.5)</f>
        <v>56.564999999999998</v>
      </c>
      <c r="M55" s="23">
        <f>'TA Classic'!M55+('TA Classic'!M55*0.5)</f>
        <v>53.760000000000005</v>
      </c>
      <c r="N55" s="23">
        <f>'TA Classic'!N55+('TA Classic'!N55*0.5)</f>
        <v>53.760000000000005</v>
      </c>
      <c r="O55" s="23">
        <f>'TA Classic'!O55+('TA Classic'!O55*0.5)</f>
        <v>53.760000000000005</v>
      </c>
      <c r="P55" s="23">
        <f>'TA Classic'!P55+('TA Classic'!P55*0.5)</f>
        <v>49.784999999999997</v>
      </c>
      <c r="Q55" s="23">
        <f>'TA Classic'!Q55+('TA Classic'!Q55*0.5)</f>
        <v>49.784999999999997</v>
      </c>
      <c r="R55" s="23">
        <f>'TA Classic'!R55+('TA Classic'!R55*0.5)</f>
        <v>41.28</v>
      </c>
      <c r="S55" s="23">
        <f>'TA Classic'!S55+('TA Classic'!S55*0.5)</f>
        <v>36.21</v>
      </c>
      <c r="T55" s="23">
        <f>'TA Classic'!T55+('TA Classic'!T55*0.5)</f>
        <v>33.375</v>
      </c>
    </row>
    <row r="56" spans="1:20" x14ac:dyDescent="0.25">
      <c r="A56" s="16"/>
      <c r="B56" s="18">
        <v>52</v>
      </c>
      <c r="C56" s="17" t="s">
        <v>48</v>
      </c>
      <c r="D56" s="25">
        <v>22</v>
      </c>
      <c r="E56" s="23">
        <f>'TA Classic'!E56+('TA Classic'!E56*0.5)</f>
        <v>35.160000000000004</v>
      </c>
      <c r="F56" s="23">
        <f>'TA Classic'!F56+('TA Classic'!F56*0.5)</f>
        <v>39.494999999999997</v>
      </c>
      <c r="G56" s="23">
        <f>'TA Classic'!G56+('TA Classic'!G56*0.5)</f>
        <v>41.085000000000001</v>
      </c>
      <c r="H56" s="23">
        <f>'TA Classic'!H56+('TA Classic'!H56*0.5)</f>
        <v>42.644999999999996</v>
      </c>
      <c r="I56" s="23">
        <f>'TA Classic'!I56+('TA Classic'!I56*0.5)</f>
        <v>46.394999999999996</v>
      </c>
      <c r="J56" s="23">
        <f>'TA Classic'!J56+('TA Classic'!J56*0.5)</f>
        <v>48.045000000000002</v>
      </c>
      <c r="K56" s="23">
        <f>'TA Classic'!K56+('TA Classic'!K56*0.5)</f>
        <v>49.724999999999994</v>
      </c>
      <c r="L56" s="23">
        <f>'TA Classic'!L56+('TA Classic'!L56*0.5)</f>
        <v>51.375</v>
      </c>
      <c r="M56" s="23">
        <f>'TA Classic'!M56+('TA Classic'!M56*0.5)</f>
        <v>48.795000000000002</v>
      </c>
      <c r="N56" s="23">
        <f>'TA Classic'!N56+('TA Classic'!N56*0.5)</f>
        <v>48.795000000000002</v>
      </c>
      <c r="O56" s="23">
        <f>'TA Classic'!O56+('TA Classic'!O56*0.5)</f>
        <v>48.795000000000002</v>
      </c>
      <c r="P56" s="23">
        <f>'TA Classic'!P56+('TA Classic'!P56*0.5)</f>
        <v>45.195</v>
      </c>
      <c r="Q56" s="23">
        <f>'TA Classic'!Q56+('TA Classic'!Q56*0.5)</f>
        <v>45.195</v>
      </c>
      <c r="R56" s="23">
        <f>'TA Classic'!R56+('TA Classic'!R56*0.5)</f>
        <v>37.5</v>
      </c>
      <c r="S56" s="23">
        <f>'TA Classic'!S56+('TA Classic'!S56*0.5)</f>
        <v>32.880000000000003</v>
      </c>
      <c r="T56" s="23">
        <f>'TA Classic'!T56+('TA Classic'!T56*0.5)</f>
        <v>30.315000000000001</v>
      </c>
    </row>
    <row r="57" spans="1:20" x14ac:dyDescent="0.25">
      <c r="A57" s="16"/>
      <c r="B57" s="18">
        <v>53</v>
      </c>
      <c r="C57" s="17" t="s">
        <v>47</v>
      </c>
      <c r="D57" s="25">
        <v>22</v>
      </c>
      <c r="E57" s="23">
        <f>'TA Classic'!E57+('TA Classic'!E57*0.5)</f>
        <v>45.555</v>
      </c>
      <c r="F57" s="23">
        <f>'TA Classic'!F57+('TA Classic'!F57*0.5)</f>
        <v>51.179999999999993</v>
      </c>
      <c r="G57" s="23">
        <f>'TA Classic'!G57+('TA Classic'!G57*0.5)</f>
        <v>53.22</v>
      </c>
      <c r="H57" s="23">
        <f>'TA Classic'!H57+('TA Classic'!H57*0.5)</f>
        <v>55.260000000000005</v>
      </c>
      <c r="I57" s="23">
        <f>'TA Classic'!I57+('TA Classic'!I57*0.5)</f>
        <v>61.260000000000005</v>
      </c>
      <c r="J57" s="23">
        <f>'TA Classic'!J57+('TA Classic'!J57*0.5)</f>
        <v>63.435000000000002</v>
      </c>
      <c r="K57" s="23">
        <f>'TA Classic'!K57+('TA Classic'!K57*0.5)</f>
        <v>65.64</v>
      </c>
      <c r="L57" s="23">
        <f>'TA Classic'!L57+('TA Classic'!L57*0.5)</f>
        <v>67.83</v>
      </c>
      <c r="M57" s="23">
        <f>'TA Classic'!M57+('TA Classic'!M57*0.5)</f>
        <v>64.454999999999998</v>
      </c>
      <c r="N57" s="23">
        <f>'TA Classic'!N57+('TA Classic'!N57*0.5)</f>
        <v>64.454999999999998</v>
      </c>
      <c r="O57" s="23">
        <f>'TA Classic'!O57+('TA Classic'!O57*0.5)</f>
        <v>64.454999999999998</v>
      </c>
      <c r="P57" s="23">
        <f>'TA Classic'!P57+('TA Classic'!P57*0.5)</f>
        <v>59.655000000000001</v>
      </c>
      <c r="Q57" s="23">
        <f>'TA Classic'!Q57+('TA Classic'!Q57*0.5)</f>
        <v>59.655000000000001</v>
      </c>
      <c r="R57" s="23">
        <f>'TA Classic'!R57+('TA Classic'!R57*0.5)</f>
        <v>49.515000000000001</v>
      </c>
      <c r="S57" s="23">
        <f>'TA Classic'!S57+('TA Classic'!S57*0.5)</f>
        <v>43.410000000000004</v>
      </c>
      <c r="T57" s="23">
        <f>'TA Classic'!T57+('TA Classic'!T57*0.5)</f>
        <v>40.019999999999996</v>
      </c>
    </row>
    <row r="58" spans="1:20" x14ac:dyDescent="0.25">
      <c r="A58" s="16"/>
      <c r="B58" s="18">
        <v>54</v>
      </c>
      <c r="C58" s="17" t="s">
        <v>46</v>
      </c>
      <c r="D58" s="25">
        <v>22</v>
      </c>
      <c r="E58" s="23">
        <f>'TA Classic'!E58+('TA Classic'!E58*0.5)</f>
        <v>37.5</v>
      </c>
      <c r="F58" s="23">
        <f>'TA Classic'!F58+('TA Classic'!F58*0.5)</f>
        <v>42.12</v>
      </c>
      <c r="G58" s="23">
        <f>'TA Classic'!G58+('TA Classic'!G58*0.5)</f>
        <v>43.83</v>
      </c>
      <c r="H58" s="23">
        <f>'TA Classic'!H58+('TA Classic'!H58*0.5)</f>
        <v>45.51</v>
      </c>
      <c r="I58" s="23">
        <f>'TA Classic'!I58+('TA Classic'!I58*0.5)</f>
        <v>49.769999999999996</v>
      </c>
      <c r="J58" s="23">
        <f>'TA Classic'!J58+('TA Classic'!J58*0.5)</f>
        <v>51.54</v>
      </c>
      <c r="K58" s="23">
        <f>'TA Classic'!K58+('TA Classic'!K58*0.5)</f>
        <v>53.31</v>
      </c>
      <c r="L58" s="23">
        <f>'TA Classic'!L58+('TA Classic'!L58*0.5)</f>
        <v>55.08</v>
      </c>
      <c r="M58" s="23">
        <f>'TA Classic'!M58+('TA Classic'!M58*0.5)</f>
        <v>52.335000000000001</v>
      </c>
      <c r="N58" s="23">
        <f>'TA Classic'!N58+('TA Classic'!N58*0.5)</f>
        <v>52.335000000000001</v>
      </c>
      <c r="O58" s="23">
        <f>'TA Classic'!O58+('TA Classic'!O58*0.5)</f>
        <v>52.335000000000001</v>
      </c>
      <c r="P58" s="23">
        <f>'TA Classic'!P58+('TA Classic'!P58*0.5)</f>
        <v>48.465000000000003</v>
      </c>
      <c r="Q58" s="23">
        <f>'TA Classic'!Q58+('TA Classic'!Q58*0.5)</f>
        <v>48.465000000000003</v>
      </c>
      <c r="R58" s="23">
        <f>'TA Classic'!R58+('TA Classic'!R58*0.5)</f>
        <v>40.214999999999996</v>
      </c>
      <c r="S58" s="23">
        <f>'TA Classic'!S58+('TA Classic'!S58*0.5)</f>
        <v>35.25</v>
      </c>
      <c r="T58" s="23">
        <f>'TA Classic'!T58+('TA Classic'!T58*0.5)</f>
        <v>32.519999999999996</v>
      </c>
    </row>
    <row r="59" spans="1:20" x14ac:dyDescent="0.25">
      <c r="A59" s="16"/>
      <c r="B59" s="18">
        <v>55</v>
      </c>
      <c r="C59" s="17" t="s">
        <v>45</v>
      </c>
      <c r="D59" s="25">
        <v>22</v>
      </c>
      <c r="E59" s="23">
        <f>'TA Classic'!E59+('TA Classic'!E59*0.5)</f>
        <v>38.01</v>
      </c>
      <c r="F59" s="23">
        <f>'TA Classic'!F59+('TA Classic'!F59*0.5)</f>
        <v>42.704999999999998</v>
      </c>
      <c r="G59" s="23">
        <f>'TA Classic'!G59+('TA Classic'!G59*0.5)</f>
        <v>44.414999999999999</v>
      </c>
      <c r="H59" s="23">
        <f>'TA Classic'!H59+('TA Classic'!H59*0.5)</f>
        <v>46.14</v>
      </c>
      <c r="I59" s="23">
        <f>'TA Classic'!I59+('TA Classic'!I59*0.5)</f>
        <v>50.489999999999995</v>
      </c>
      <c r="J59" s="23">
        <f>'TA Classic'!J59+('TA Classic'!J59*0.5)</f>
        <v>52.29</v>
      </c>
      <c r="K59" s="23">
        <f>'TA Classic'!K59+('TA Classic'!K59*0.5)</f>
        <v>54.09</v>
      </c>
      <c r="L59" s="23">
        <f>'TA Classic'!L59+('TA Classic'!L59*0.5)</f>
        <v>55.89</v>
      </c>
      <c r="M59" s="23">
        <f>'TA Classic'!M59+('TA Classic'!M59*0.5)</f>
        <v>53.114999999999995</v>
      </c>
      <c r="N59" s="23">
        <f>'TA Classic'!N59+('TA Classic'!N59*0.5)</f>
        <v>53.114999999999995</v>
      </c>
      <c r="O59" s="23">
        <f>'TA Classic'!O59+('TA Classic'!O59*0.5)</f>
        <v>53.114999999999995</v>
      </c>
      <c r="P59" s="23">
        <f>'TA Classic'!P59+('TA Classic'!P59*0.5)</f>
        <v>49.185000000000002</v>
      </c>
      <c r="Q59" s="23">
        <f>'TA Classic'!Q59+('TA Classic'!Q59*0.5)</f>
        <v>49.185000000000002</v>
      </c>
      <c r="R59" s="23">
        <f>'TA Classic'!R59+('TA Classic'!R59*0.5)</f>
        <v>40.799999999999997</v>
      </c>
      <c r="S59" s="23">
        <f>'TA Classic'!S59+('TA Classic'!S59*0.5)</f>
        <v>35.76</v>
      </c>
      <c r="T59" s="23">
        <f>'TA Classic'!T59+('TA Classic'!T59*0.5)</f>
        <v>32.984999999999999</v>
      </c>
    </row>
    <row r="60" spans="1:20" x14ac:dyDescent="0.25">
      <c r="A60" s="16"/>
      <c r="B60" s="18">
        <v>56</v>
      </c>
      <c r="C60" s="17" t="s">
        <v>44</v>
      </c>
      <c r="D60" s="25">
        <v>22</v>
      </c>
      <c r="E60" s="23">
        <f>'TA Classic'!E60+('TA Classic'!E60*0.5)</f>
        <v>43.634999999999998</v>
      </c>
      <c r="F60" s="23">
        <f>'TA Classic'!F60+('TA Classic'!F60*0.5)</f>
        <v>49.005000000000003</v>
      </c>
      <c r="G60" s="23">
        <f>'TA Classic'!G60+('TA Classic'!G60*0.5)</f>
        <v>50.984999999999999</v>
      </c>
      <c r="H60" s="23">
        <f>'TA Classic'!H60+('TA Classic'!H60*0.5)</f>
        <v>52.935000000000002</v>
      </c>
      <c r="I60" s="23">
        <f>'TA Classic'!I60+('TA Classic'!I60*0.5)</f>
        <v>58.5</v>
      </c>
      <c r="J60" s="23">
        <f>'TA Classic'!J60+('TA Classic'!J60*0.5)</f>
        <v>60.585000000000001</v>
      </c>
      <c r="K60" s="23">
        <f>'TA Classic'!K60+('TA Classic'!K60*0.5)</f>
        <v>62.685000000000002</v>
      </c>
      <c r="L60" s="23">
        <f>'TA Classic'!L60+('TA Classic'!L60*0.5)</f>
        <v>64.77</v>
      </c>
      <c r="M60" s="23">
        <f>'TA Classic'!M60+('TA Classic'!M60*0.5)</f>
        <v>61.545000000000002</v>
      </c>
      <c r="N60" s="23">
        <f>'TA Classic'!N60+('TA Classic'!N60*0.5)</f>
        <v>61.545000000000002</v>
      </c>
      <c r="O60" s="23">
        <f>'TA Classic'!O60+('TA Classic'!O60*0.5)</f>
        <v>61.545000000000002</v>
      </c>
      <c r="P60" s="23">
        <f>'TA Classic'!P60+('TA Classic'!P60*0.5)</f>
        <v>57</v>
      </c>
      <c r="Q60" s="23">
        <f>'TA Classic'!Q60+('TA Classic'!Q60*0.5)</f>
        <v>57</v>
      </c>
      <c r="R60" s="23">
        <f>'TA Classic'!R60+('TA Classic'!R60*0.5)</f>
        <v>47.28</v>
      </c>
      <c r="S60" s="23">
        <f>'TA Classic'!S60+('TA Classic'!S60*0.5)</f>
        <v>41.46</v>
      </c>
      <c r="T60" s="23">
        <f>'TA Classic'!T60+('TA Classic'!T60*0.5)</f>
        <v>38.234999999999999</v>
      </c>
    </row>
    <row r="61" spans="1:20" x14ac:dyDescent="0.25">
      <c r="A61" s="16"/>
      <c r="B61" s="18">
        <v>57</v>
      </c>
      <c r="C61" s="17" t="s">
        <v>43</v>
      </c>
      <c r="D61" s="25">
        <v>22</v>
      </c>
      <c r="E61" s="23">
        <f>'TA Classic'!E61+('TA Classic'!E61*0.5)</f>
        <v>37.994999999999997</v>
      </c>
      <c r="F61" s="23">
        <f>'TA Classic'!F61+('TA Classic'!F61*0.5)</f>
        <v>42.69</v>
      </c>
      <c r="G61" s="23">
        <f>'TA Classic'!G61+('TA Classic'!G61*0.5)</f>
        <v>44.400000000000006</v>
      </c>
      <c r="H61" s="23">
        <f>'TA Classic'!H61+('TA Classic'!H61*0.5)</f>
        <v>46.11</v>
      </c>
      <c r="I61" s="23">
        <f>'TA Classic'!I61+('TA Classic'!I61*0.5)</f>
        <v>50.46</v>
      </c>
      <c r="J61" s="23">
        <f>'TA Classic'!J61+('TA Classic'!J61*0.5)</f>
        <v>52.275000000000006</v>
      </c>
      <c r="K61" s="23">
        <f>'TA Classic'!K61+('TA Classic'!K61*0.5)</f>
        <v>54.074999999999996</v>
      </c>
      <c r="L61" s="23">
        <f>'TA Classic'!L61+('TA Classic'!L61*0.5)</f>
        <v>55.875</v>
      </c>
      <c r="M61" s="23">
        <f>'TA Classic'!M61+('TA Classic'!M61*0.5)</f>
        <v>53.085000000000001</v>
      </c>
      <c r="N61" s="23">
        <f>'TA Classic'!N61+('TA Classic'!N61*0.5)</f>
        <v>53.085000000000001</v>
      </c>
      <c r="O61" s="23">
        <f>'TA Classic'!O61+('TA Classic'!O61*0.5)</f>
        <v>53.085000000000001</v>
      </c>
      <c r="P61" s="23">
        <f>'TA Classic'!P61+('TA Classic'!P61*0.5)</f>
        <v>49.185000000000002</v>
      </c>
      <c r="Q61" s="23">
        <f>'TA Classic'!Q61+('TA Classic'!Q61*0.5)</f>
        <v>49.185000000000002</v>
      </c>
      <c r="R61" s="23">
        <f>'TA Classic'!R61+('TA Classic'!R61*0.5)</f>
        <v>40.799999999999997</v>
      </c>
      <c r="S61" s="23">
        <f>'TA Classic'!S61+('TA Classic'!S61*0.5)</f>
        <v>35.76</v>
      </c>
      <c r="T61" s="23">
        <f>'TA Classic'!T61+('TA Classic'!T61*0.5)</f>
        <v>32.984999999999999</v>
      </c>
    </row>
    <row r="62" spans="1:20" x14ac:dyDescent="0.25">
      <c r="A62" s="16"/>
      <c r="B62" s="18">
        <v>58</v>
      </c>
      <c r="C62" s="17" t="s">
        <v>42</v>
      </c>
      <c r="D62" s="25">
        <v>22</v>
      </c>
      <c r="E62" s="23">
        <f>'TA Classic'!E62+('TA Classic'!E62*0.5)</f>
        <v>34.349999999999994</v>
      </c>
      <c r="F62" s="23">
        <f>'TA Classic'!F62+('TA Classic'!F62*0.5)</f>
        <v>38.61</v>
      </c>
      <c r="G62" s="23">
        <f>'TA Classic'!G62+('TA Classic'!G62*0.5)</f>
        <v>40.17</v>
      </c>
      <c r="H62" s="23">
        <f>'TA Classic'!H62+('TA Classic'!H62*0.5)</f>
        <v>41.685000000000002</v>
      </c>
      <c r="I62" s="23">
        <f>'TA Classic'!I62+('TA Classic'!I62*0.5)</f>
        <v>45.255000000000003</v>
      </c>
      <c r="J62" s="23">
        <f>'TA Classic'!J62+('TA Classic'!J62*0.5)</f>
        <v>46.89</v>
      </c>
      <c r="K62" s="23">
        <f>'TA Classic'!K62+('TA Classic'!K62*0.5)</f>
        <v>48.480000000000004</v>
      </c>
      <c r="L62" s="23">
        <f>'TA Classic'!L62+('TA Classic'!L62*0.5)</f>
        <v>50.099999999999994</v>
      </c>
      <c r="M62" s="23">
        <f>'TA Classic'!M62+('TA Classic'!M62*0.5)</f>
        <v>47.594999999999999</v>
      </c>
      <c r="N62" s="23">
        <f>'TA Classic'!N62+('TA Classic'!N62*0.5)</f>
        <v>47.594999999999999</v>
      </c>
      <c r="O62" s="23">
        <f>'TA Classic'!O62+('TA Classic'!O62*0.5)</f>
        <v>47.594999999999999</v>
      </c>
      <c r="P62" s="23">
        <f>'TA Classic'!P62+('TA Classic'!P62*0.5)</f>
        <v>44.099999999999994</v>
      </c>
      <c r="Q62" s="23">
        <f>'TA Classic'!Q62+('TA Classic'!Q62*0.5)</f>
        <v>44.099999999999994</v>
      </c>
      <c r="R62" s="23">
        <f>'TA Classic'!R62+('TA Classic'!R62*0.5)</f>
        <v>36.585000000000001</v>
      </c>
      <c r="S62" s="23">
        <f>'TA Classic'!S62+('TA Classic'!S62*0.5)</f>
        <v>32.055</v>
      </c>
      <c r="T62" s="23">
        <f>'TA Classic'!T62+('TA Classic'!T62*0.5)</f>
        <v>29.565000000000001</v>
      </c>
    </row>
    <row r="63" spans="1:20" x14ac:dyDescent="0.25">
      <c r="A63" s="16"/>
      <c r="B63" s="18">
        <v>59</v>
      </c>
      <c r="C63" s="17" t="s">
        <v>41</v>
      </c>
      <c r="D63" s="25">
        <v>22</v>
      </c>
      <c r="E63" s="23">
        <f>'TA Classic'!E63+('TA Classic'!E63*0.5)</f>
        <v>44.339999999999996</v>
      </c>
      <c r="F63" s="23">
        <f>'TA Classic'!F63+('TA Classic'!F63*0.5)</f>
        <v>49.83</v>
      </c>
      <c r="G63" s="23">
        <f>'TA Classic'!G63+('TA Classic'!G63*0.5)</f>
        <v>51.84</v>
      </c>
      <c r="H63" s="23">
        <f>'TA Classic'!H63+('TA Classic'!H63*0.5)</f>
        <v>53.820000000000007</v>
      </c>
      <c r="I63" s="23">
        <f>'TA Classic'!I63+('TA Classic'!I63*0.5)</f>
        <v>59.550000000000004</v>
      </c>
      <c r="J63" s="23">
        <f>'TA Classic'!J63+('TA Classic'!J63*0.5)</f>
        <v>61.679999999999993</v>
      </c>
      <c r="K63" s="23">
        <f>'TA Classic'!K63+('TA Classic'!K63*0.5)</f>
        <v>63.81</v>
      </c>
      <c r="L63" s="23">
        <f>'TA Classic'!L63+('TA Classic'!L63*0.5)</f>
        <v>65.925000000000011</v>
      </c>
      <c r="M63" s="23">
        <f>'TA Classic'!M63+('TA Classic'!M63*0.5)</f>
        <v>62.64</v>
      </c>
      <c r="N63" s="23">
        <f>'TA Classic'!N63+('TA Classic'!N63*0.5)</f>
        <v>62.64</v>
      </c>
      <c r="O63" s="23">
        <f>'TA Classic'!O63+('TA Classic'!O63*0.5)</f>
        <v>62.64</v>
      </c>
      <c r="P63" s="23">
        <f>'TA Classic'!P63+('TA Classic'!P63*0.5)</f>
        <v>58.019999999999996</v>
      </c>
      <c r="Q63" s="23">
        <f>'TA Classic'!Q63+('TA Classic'!Q63*0.5)</f>
        <v>58.019999999999996</v>
      </c>
      <c r="R63" s="23">
        <f>'TA Classic'!R63+('TA Classic'!R63*0.5)</f>
        <v>48.105000000000004</v>
      </c>
      <c r="S63" s="23">
        <f>'TA Classic'!S63+('TA Classic'!S63*0.5)</f>
        <v>42.195</v>
      </c>
      <c r="T63" s="23">
        <f>'TA Classic'!T63+('TA Classic'!T63*0.5)</f>
        <v>38.894999999999996</v>
      </c>
    </row>
    <row r="64" spans="1:20" x14ac:dyDescent="0.25">
      <c r="A64" s="16"/>
      <c r="B64" s="18">
        <v>60</v>
      </c>
      <c r="C64" s="17" t="s">
        <v>40</v>
      </c>
      <c r="D64" s="25">
        <v>22</v>
      </c>
      <c r="E64" s="23">
        <f>'TA Classic'!E64+('TA Classic'!E64*0.5)</f>
        <v>45.974999999999994</v>
      </c>
      <c r="F64" s="23">
        <f>'TA Classic'!F64+('TA Classic'!F64*0.5)</f>
        <v>51.614999999999995</v>
      </c>
      <c r="G64" s="23">
        <f>'TA Classic'!G64+('TA Classic'!G64*0.5)</f>
        <v>53.699999999999996</v>
      </c>
      <c r="H64" s="23">
        <f>'TA Classic'!H64+('TA Classic'!H64*0.5)</f>
        <v>55.755000000000003</v>
      </c>
      <c r="I64" s="23">
        <f>'TA Classic'!I64+('TA Classic'!I64*0.5)</f>
        <v>61.260000000000005</v>
      </c>
      <c r="J64" s="23">
        <f>'TA Classic'!J64+('TA Classic'!J64*0.5)</f>
        <v>63.435000000000002</v>
      </c>
      <c r="K64" s="23">
        <f>'TA Classic'!K64+('TA Classic'!K64*0.5)</f>
        <v>65.625</v>
      </c>
      <c r="L64" s="23">
        <f>'TA Classic'!L64+('TA Classic'!L64*0.5)</f>
        <v>67.814999999999998</v>
      </c>
      <c r="M64" s="23">
        <f>'TA Classic'!M64+('TA Classic'!M64*0.5)</f>
        <v>64.44</v>
      </c>
      <c r="N64" s="23">
        <f>'TA Classic'!N64+('TA Classic'!N64*0.5)</f>
        <v>64.44</v>
      </c>
      <c r="O64" s="23">
        <f>'TA Classic'!O64+('TA Classic'!O64*0.5)</f>
        <v>64.44</v>
      </c>
      <c r="P64" s="23">
        <f>'TA Classic'!P64+('TA Classic'!P64*0.5)</f>
        <v>59.655000000000001</v>
      </c>
      <c r="Q64" s="23">
        <f>'TA Classic'!Q64+('TA Classic'!Q64*0.5)</f>
        <v>59.655000000000001</v>
      </c>
      <c r="R64" s="23">
        <f>'TA Classic'!R64+('TA Classic'!R64*0.5)</f>
        <v>49.515000000000001</v>
      </c>
      <c r="S64" s="23">
        <f>'TA Classic'!S64+('TA Classic'!S64*0.5)</f>
        <v>43.394999999999996</v>
      </c>
      <c r="T64" s="23">
        <f>'TA Classic'!T64+('TA Classic'!T64*0.5)</f>
        <v>40.019999999999996</v>
      </c>
    </row>
    <row r="65" spans="1:20" x14ac:dyDescent="0.25">
      <c r="A65" s="16"/>
      <c r="B65" s="18">
        <v>61</v>
      </c>
      <c r="C65" s="17" t="s">
        <v>39</v>
      </c>
      <c r="D65" s="25">
        <v>22</v>
      </c>
      <c r="E65" s="23">
        <f>'TA Classic'!E65+('TA Classic'!E65*0.5)</f>
        <v>43.005000000000003</v>
      </c>
      <c r="F65" s="23">
        <f>'TA Classic'!F65+('TA Classic'!F65*0.5)</f>
        <v>48.344999999999999</v>
      </c>
      <c r="G65" s="23">
        <f>'TA Classic'!G65+('TA Classic'!G65*0.5)</f>
        <v>50.28</v>
      </c>
      <c r="H65" s="23">
        <f>'TA Classic'!H65+('TA Classic'!H65*0.5)</f>
        <v>52.199999999999996</v>
      </c>
      <c r="I65" s="23">
        <f>'TA Classic'!I65+('TA Classic'!I65*0.5)</f>
        <v>57.644999999999996</v>
      </c>
      <c r="J65" s="23">
        <f>'TA Classic'!J65+('TA Classic'!J65*0.5)</f>
        <v>59.685000000000002</v>
      </c>
      <c r="K65" s="23">
        <f>'TA Classic'!K65+('TA Classic'!K65*0.5)</f>
        <v>61.769999999999996</v>
      </c>
      <c r="L65" s="23">
        <f>'TA Classic'!L65+('TA Classic'!L65*0.5)</f>
        <v>63.824999999999996</v>
      </c>
      <c r="M65" s="23">
        <f>'TA Classic'!M65+('TA Classic'!M65*0.5)</f>
        <v>60.599999999999994</v>
      </c>
      <c r="N65" s="23">
        <f>'TA Classic'!N65+('TA Classic'!N65*0.5)</f>
        <v>60.599999999999994</v>
      </c>
      <c r="O65" s="23">
        <f>'TA Classic'!O65+('TA Classic'!O65*0.5)</f>
        <v>60.599999999999994</v>
      </c>
      <c r="P65" s="23">
        <f>'TA Classic'!P65+('TA Classic'!P65*0.5)</f>
        <v>56.144999999999996</v>
      </c>
      <c r="Q65" s="23">
        <f>'TA Classic'!Q65+('TA Classic'!Q65*0.5)</f>
        <v>56.144999999999996</v>
      </c>
      <c r="R65" s="23">
        <f>'TA Classic'!R65+('TA Classic'!R65*0.5)</f>
        <v>46.589999999999996</v>
      </c>
      <c r="S65" s="23">
        <f>'TA Classic'!S65+('TA Classic'!S65*0.5)</f>
        <v>40.844999999999999</v>
      </c>
      <c r="T65" s="23">
        <f>'TA Classic'!T65+('TA Classic'!T65*0.5)</f>
        <v>37.650000000000006</v>
      </c>
    </row>
    <row r="66" spans="1:20" x14ac:dyDescent="0.25">
      <c r="A66" s="16"/>
      <c r="B66" s="18">
        <v>62</v>
      </c>
      <c r="C66" s="17" t="s">
        <v>38</v>
      </c>
      <c r="D66" s="25">
        <v>22</v>
      </c>
      <c r="E66" s="23">
        <f>'TA Classic'!E66+('TA Classic'!E66*0.5)</f>
        <v>44.655000000000001</v>
      </c>
      <c r="F66" s="23">
        <f>'TA Classic'!F66+('TA Classic'!F66*0.5)</f>
        <v>50.19</v>
      </c>
      <c r="G66" s="23">
        <f>'TA Classic'!G66+('TA Classic'!G66*0.5)</f>
        <v>52.185000000000002</v>
      </c>
      <c r="H66" s="23">
        <f>'TA Classic'!H66+('TA Classic'!H66*0.5)</f>
        <v>54.179999999999993</v>
      </c>
      <c r="I66" s="23">
        <f>'TA Classic'!I66+('TA Classic'!I66*0.5)</f>
        <v>59.97</v>
      </c>
      <c r="J66" s="23">
        <f>'TA Classic'!J66+('TA Classic'!J66*0.5)</f>
        <v>62.114999999999995</v>
      </c>
      <c r="K66" s="23">
        <f>'TA Classic'!K66+('TA Classic'!K66*0.5)</f>
        <v>64.275000000000006</v>
      </c>
      <c r="L66" s="23">
        <f>'TA Classic'!L66+('TA Classic'!L66*0.5)</f>
        <v>66.42</v>
      </c>
      <c r="M66" s="23">
        <f>'TA Classic'!M66+('TA Classic'!M66*0.5)</f>
        <v>63.09</v>
      </c>
      <c r="N66" s="23">
        <f>'TA Classic'!N66+('TA Classic'!N66*0.5)</f>
        <v>63.09</v>
      </c>
      <c r="O66" s="23">
        <f>'TA Classic'!O66+('TA Classic'!O66*0.5)</f>
        <v>63.09</v>
      </c>
      <c r="P66" s="23">
        <f>'TA Classic'!P66+('TA Classic'!P66*0.5)</f>
        <v>58.454999999999998</v>
      </c>
      <c r="Q66" s="23">
        <f>'TA Classic'!Q66+('TA Classic'!Q66*0.5)</f>
        <v>58.454999999999998</v>
      </c>
      <c r="R66" s="23">
        <f>'TA Classic'!R66+('TA Classic'!R66*0.5)</f>
        <v>48.465000000000003</v>
      </c>
      <c r="S66" s="23">
        <f>'TA Classic'!S66+('TA Classic'!S66*0.5)</f>
        <v>42.494999999999997</v>
      </c>
      <c r="T66" s="23">
        <f>'TA Classic'!T66+('TA Classic'!T66*0.5)</f>
        <v>39.18</v>
      </c>
    </row>
    <row r="67" spans="1:20" x14ac:dyDescent="0.25">
      <c r="A67" s="16"/>
      <c r="B67" s="18">
        <v>63</v>
      </c>
      <c r="C67" s="17" t="s">
        <v>37</v>
      </c>
      <c r="D67" s="25">
        <v>22</v>
      </c>
      <c r="E67" s="23">
        <f>'TA Classic'!E67+('TA Classic'!E67*0.5)</f>
        <v>30.869999999999997</v>
      </c>
      <c r="F67" s="23">
        <f>'TA Classic'!F67+('TA Classic'!F67*0.5)</f>
        <v>34.71</v>
      </c>
      <c r="G67" s="23">
        <f>'TA Classic'!G67+('TA Classic'!G67*0.5)</f>
        <v>36.089999999999996</v>
      </c>
      <c r="H67" s="23">
        <f>'TA Classic'!H67+('TA Classic'!H67*0.5)</f>
        <v>37.454999999999998</v>
      </c>
      <c r="I67" s="23">
        <f>'TA Classic'!I67+('TA Classic'!I67*0.5)</f>
        <v>40.275000000000006</v>
      </c>
      <c r="J67" s="23">
        <f>'TA Classic'!J67+('TA Classic'!J67*0.5)</f>
        <v>41.744999999999997</v>
      </c>
      <c r="K67" s="23">
        <f>'TA Classic'!K67+('TA Classic'!K67*0.5)</f>
        <v>43.17</v>
      </c>
      <c r="L67" s="23">
        <f>'TA Classic'!L67+('TA Classic'!L67*0.5)</f>
        <v>44.594999999999999</v>
      </c>
      <c r="M67" s="23">
        <f>'TA Classic'!M67+('TA Classic'!M67*0.5)</f>
        <v>42.375</v>
      </c>
      <c r="N67" s="23">
        <f>'TA Classic'!N67+('TA Classic'!N67*0.5)</f>
        <v>42.375</v>
      </c>
      <c r="O67" s="23">
        <f>'TA Classic'!O67+('TA Classic'!O67*0.5)</f>
        <v>42.375</v>
      </c>
      <c r="P67" s="23">
        <f>'TA Classic'!P67+('TA Classic'!P67*0.5)</f>
        <v>39.255000000000003</v>
      </c>
      <c r="Q67" s="23">
        <f>'TA Classic'!Q67+('TA Classic'!Q67*0.5)</f>
        <v>39.255000000000003</v>
      </c>
      <c r="R67" s="23">
        <f>'TA Classic'!R67+('TA Classic'!R67*0.5)</f>
        <v>32.564999999999998</v>
      </c>
      <c r="S67" s="23">
        <f>'TA Classic'!S67+('TA Classic'!S67*0.5)</f>
        <v>28.53</v>
      </c>
      <c r="T67" s="23">
        <f>'TA Classic'!T67+('TA Classic'!T67*0.5)</f>
        <v>26.31</v>
      </c>
    </row>
    <row r="68" spans="1:20" x14ac:dyDescent="0.25">
      <c r="A68" s="16"/>
      <c r="B68" s="18">
        <v>64</v>
      </c>
      <c r="C68" s="17" t="s">
        <v>36</v>
      </c>
      <c r="D68" s="25">
        <v>22</v>
      </c>
      <c r="E68" s="23">
        <f>'TA Classic'!E68+('TA Classic'!E68*0.5)</f>
        <v>40.545000000000002</v>
      </c>
      <c r="F68" s="23">
        <f>'TA Classic'!F68+('TA Classic'!F68*0.5)</f>
        <v>45.555</v>
      </c>
      <c r="G68" s="23">
        <f>'TA Classic'!G68+('TA Classic'!G68*0.5)</f>
        <v>47.37</v>
      </c>
      <c r="H68" s="23">
        <f>'TA Classic'!H68+('TA Classic'!H68*0.5)</f>
        <v>49.199999999999996</v>
      </c>
      <c r="I68" s="23">
        <f>'TA Classic'!I68+('TA Classic'!I68*0.5)</f>
        <v>54.105000000000004</v>
      </c>
      <c r="J68" s="23">
        <f>'TA Classic'!J68+('TA Classic'!J68*0.5)</f>
        <v>56.025000000000006</v>
      </c>
      <c r="K68" s="23">
        <f>'TA Classic'!K68+('TA Classic'!K68*0.5)</f>
        <v>57.96</v>
      </c>
      <c r="L68" s="23">
        <f>'TA Classic'!L68+('TA Classic'!L68*0.5)</f>
        <v>59.894999999999996</v>
      </c>
      <c r="M68" s="23">
        <f>'TA Classic'!M68+('TA Classic'!M68*0.5)</f>
        <v>56.91</v>
      </c>
      <c r="N68" s="23">
        <f>'TA Classic'!N68+('TA Classic'!N68*0.5)</f>
        <v>56.91</v>
      </c>
      <c r="O68" s="23">
        <f>'TA Classic'!O68+('TA Classic'!O68*0.5)</f>
        <v>56.91</v>
      </c>
      <c r="P68" s="23">
        <f>'TA Classic'!P68+('TA Classic'!P68*0.5)</f>
        <v>52.724999999999994</v>
      </c>
      <c r="Q68" s="23">
        <f>'TA Classic'!Q68+('TA Classic'!Q68*0.5)</f>
        <v>52.724999999999994</v>
      </c>
      <c r="R68" s="23">
        <f>'TA Classic'!R68+('TA Classic'!R68*0.5)</f>
        <v>43.74</v>
      </c>
      <c r="S68" s="23">
        <f>'TA Classic'!S68+('TA Classic'!S68*0.5)</f>
        <v>38.339999999999996</v>
      </c>
      <c r="T68" s="23">
        <f>'TA Classic'!T68+('TA Classic'!T68*0.5)</f>
        <v>35.339999999999996</v>
      </c>
    </row>
    <row r="69" spans="1:20" x14ac:dyDescent="0.25">
      <c r="A69" s="16"/>
      <c r="B69" s="18">
        <v>65</v>
      </c>
      <c r="C69" s="17" t="s">
        <v>35</v>
      </c>
      <c r="D69" s="25">
        <v>22</v>
      </c>
      <c r="E69" s="23">
        <f>'TA Classic'!E69+('TA Classic'!E69*0.5)</f>
        <v>39.269999999999996</v>
      </c>
      <c r="F69" s="23">
        <f>'TA Classic'!F69+('TA Classic'!F69*0.5)</f>
        <v>44.115000000000002</v>
      </c>
      <c r="G69" s="23">
        <f>'TA Classic'!G69+('TA Classic'!G69*0.5)</f>
        <v>45.87</v>
      </c>
      <c r="H69" s="23">
        <f>'TA Classic'!H69+('TA Classic'!H69*0.5)</f>
        <v>47.64</v>
      </c>
      <c r="I69" s="23">
        <f>'TA Classic'!I69+('TA Classic'!I69*0.5)</f>
        <v>52.275000000000006</v>
      </c>
      <c r="J69" s="23">
        <f>'TA Classic'!J69+('TA Classic'!J69*0.5)</f>
        <v>54.135000000000005</v>
      </c>
      <c r="K69" s="23">
        <f>'TA Classic'!K69+('TA Classic'!K69*0.5)</f>
        <v>56.025000000000006</v>
      </c>
      <c r="L69" s="23">
        <f>'TA Classic'!L69+('TA Classic'!L69*0.5)</f>
        <v>57.87</v>
      </c>
      <c r="M69" s="23">
        <f>'TA Classic'!M69+('TA Classic'!M69*0.5)</f>
        <v>54.989999999999995</v>
      </c>
      <c r="N69" s="23">
        <f>'TA Classic'!N69+('TA Classic'!N69*0.5)</f>
        <v>54.989999999999995</v>
      </c>
      <c r="O69" s="23">
        <f>'TA Classic'!O69+('TA Classic'!O69*0.5)</f>
        <v>54.989999999999995</v>
      </c>
      <c r="P69" s="23">
        <f>'TA Classic'!P69+('TA Classic'!P69*0.5)</f>
        <v>50.94</v>
      </c>
      <c r="Q69" s="23">
        <f>'TA Classic'!Q69+('TA Classic'!Q69*0.5)</f>
        <v>50.94</v>
      </c>
      <c r="R69" s="23">
        <f>'TA Classic'!R69+('TA Classic'!R69*0.5)</f>
        <v>42.224999999999994</v>
      </c>
      <c r="S69" s="23">
        <f>'TA Classic'!S69+('TA Classic'!S69*0.5)</f>
        <v>37.049999999999997</v>
      </c>
      <c r="T69" s="23">
        <f>'TA Classic'!T69+('TA Classic'!T69*0.5)</f>
        <v>34.14</v>
      </c>
    </row>
    <row r="70" spans="1:20" x14ac:dyDescent="0.25">
      <c r="A70" s="16"/>
      <c r="B70" s="18">
        <v>66</v>
      </c>
      <c r="C70" s="17" t="s">
        <v>34</v>
      </c>
      <c r="D70" s="25">
        <v>22</v>
      </c>
      <c r="E70" s="23">
        <f>'TA Classic'!E70+('TA Classic'!E70*0.5)</f>
        <v>31.934999999999999</v>
      </c>
      <c r="F70" s="23">
        <f>'TA Classic'!F70+('TA Classic'!F70*0.5)</f>
        <v>35.865000000000002</v>
      </c>
      <c r="G70" s="23">
        <f>'TA Classic'!G70+('TA Classic'!G70*0.5)</f>
        <v>37.32</v>
      </c>
      <c r="H70" s="23">
        <f>'TA Classic'!H70+('TA Classic'!H70*0.5)</f>
        <v>38.76</v>
      </c>
      <c r="I70" s="23">
        <f>'TA Classic'!I70+('TA Classic'!I70*0.5)</f>
        <v>41.775000000000006</v>
      </c>
      <c r="J70" s="23">
        <f>'TA Classic'!J70+('TA Classic'!J70*0.5)</f>
        <v>43.275000000000006</v>
      </c>
      <c r="K70" s="23">
        <f>'TA Classic'!K70+('TA Classic'!K70*0.5)</f>
        <v>44.775000000000006</v>
      </c>
      <c r="L70" s="23">
        <f>'TA Classic'!L70+('TA Classic'!L70*0.5)</f>
        <v>46.26</v>
      </c>
      <c r="M70" s="23">
        <f>'TA Classic'!M70+('TA Classic'!M70*0.5)</f>
        <v>43.964999999999996</v>
      </c>
      <c r="N70" s="23">
        <f>'TA Classic'!N70+('TA Classic'!N70*0.5)</f>
        <v>43.964999999999996</v>
      </c>
      <c r="O70" s="23">
        <f>'TA Classic'!O70+('TA Classic'!O70*0.5)</f>
        <v>43.964999999999996</v>
      </c>
      <c r="P70" s="23">
        <f>'TA Classic'!P70+('TA Classic'!P70*0.5)</f>
        <v>40.695</v>
      </c>
      <c r="Q70" s="23">
        <f>'TA Classic'!Q70+('TA Classic'!Q70*0.5)</f>
        <v>40.695</v>
      </c>
      <c r="R70" s="23">
        <f>'TA Classic'!R70+('TA Classic'!R70*0.5)</f>
        <v>33.78</v>
      </c>
      <c r="S70" s="23">
        <f>'TA Classic'!S70+('TA Classic'!S70*0.5)</f>
        <v>29.594999999999999</v>
      </c>
      <c r="T70" s="23">
        <f>'TA Classic'!T70+('TA Classic'!T70*0.5)</f>
        <v>27.299999999999997</v>
      </c>
    </row>
    <row r="71" spans="1:20" x14ac:dyDescent="0.25">
      <c r="A71" s="16"/>
      <c r="B71" s="18">
        <v>67</v>
      </c>
      <c r="C71" s="17" t="s">
        <v>33</v>
      </c>
      <c r="D71" s="25">
        <v>22</v>
      </c>
      <c r="E71" s="23">
        <f>'TA Classic'!E71+('TA Classic'!E71*0.5)</f>
        <v>39.075000000000003</v>
      </c>
      <c r="F71" s="23">
        <f>'TA Classic'!F71+('TA Classic'!F71*0.5)</f>
        <v>43.905000000000001</v>
      </c>
      <c r="G71" s="23">
        <f>'TA Classic'!G71+('TA Classic'!G71*0.5)</f>
        <v>45.660000000000004</v>
      </c>
      <c r="H71" s="23">
        <f>'TA Classic'!H71+('TA Classic'!H71*0.5)</f>
        <v>47.414999999999999</v>
      </c>
      <c r="I71" s="23">
        <f>'TA Classic'!I71+('TA Classic'!I71*0.5)</f>
        <v>51.989999999999995</v>
      </c>
      <c r="J71" s="23">
        <f>'TA Classic'!J71+('TA Classic'!J71*0.5)</f>
        <v>53.849999999999994</v>
      </c>
      <c r="K71" s="23">
        <f>'TA Classic'!K71+('TA Classic'!K71*0.5)</f>
        <v>55.71</v>
      </c>
      <c r="L71" s="23">
        <f>'TA Classic'!L71+('TA Classic'!L71*0.5)</f>
        <v>57.570000000000007</v>
      </c>
      <c r="M71" s="23">
        <f>'TA Classic'!M71+('TA Classic'!M71*0.5)</f>
        <v>54.69</v>
      </c>
      <c r="N71" s="23">
        <f>'TA Classic'!N71+('TA Classic'!N71*0.5)</f>
        <v>54.69</v>
      </c>
      <c r="O71" s="23">
        <f>'TA Classic'!O71+('TA Classic'!O71*0.5)</f>
        <v>54.69</v>
      </c>
      <c r="P71" s="23">
        <f>'TA Classic'!P71+('TA Classic'!P71*0.5)</f>
        <v>50.67</v>
      </c>
      <c r="Q71" s="23">
        <f>'TA Classic'!Q71+('TA Classic'!Q71*0.5)</f>
        <v>50.67</v>
      </c>
      <c r="R71" s="23">
        <f>'TA Classic'!R71+('TA Classic'!R71*0.5)</f>
        <v>42.045000000000002</v>
      </c>
      <c r="S71" s="23">
        <f>'TA Classic'!S71+('TA Classic'!S71*0.5)</f>
        <v>36.869999999999997</v>
      </c>
      <c r="T71" s="23">
        <f>'TA Classic'!T71+('TA Classic'!T71*0.5)</f>
        <v>33.974999999999994</v>
      </c>
    </row>
    <row r="72" spans="1:20" x14ac:dyDescent="0.25">
      <c r="A72" s="16"/>
      <c r="B72" s="18">
        <v>68</v>
      </c>
      <c r="C72" s="17" t="s">
        <v>32</v>
      </c>
      <c r="D72" s="25">
        <v>22</v>
      </c>
      <c r="E72" s="23">
        <f>'TA Classic'!E72+('TA Classic'!E72*0.5)</f>
        <v>35.535000000000004</v>
      </c>
      <c r="F72" s="23">
        <f>'TA Classic'!F72+('TA Classic'!F72*0.5)</f>
        <v>39.914999999999999</v>
      </c>
      <c r="G72" s="23">
        <f>'TA Classic'!G72+('TA Classic'!G72*0.5)</f>
        <v>41.505000000000003</v>
      </c>
      <c r="H72" s="23">
        <f>'TA Classic'!H72+('TA Classic'!H72*0.5)</f>
        <v>43.11</v>
      </c>
      <c r="I72" s="23">
        <f>'TA Classic'!I72+('TA Classic'!I72*0.5)</f>
        <v>46.935000000000002</v>
      </c>
      <c r="J72" s="23">
        <f>'TA Classic'!J72+('TA Classic'!J72*0.5)</f>
        <v>48.614999999999995</v>
      </c>
      <c r="K72" s="23">
        <f>'TA Classic'!K72+('TA Classic'!K72*0.5)</f>
        <v>50.28</v>
      </c>
      <c r="L72" s="23">
        <f>'TA Classic'!L72+('TA Classic'!L72*0.5)</f>
        <v>51.974999999999994</v>
      </c>
      <c r="M72" s="23">
        <f>'TA Classic'!M72+('TA Classic'!M72*0.5)</f>
        <v>49.364999999999995</v>
      </c>
      <c r="N72" s="23">
        <f>'TA Classic'!N72+('TA Classic'!N72*0.5)</f>
        <v>49.364999999999995</v>
      </c>
      <c r="O72" s="23">
        <f>'TA Classic'!O72+('TA Classic'!O72*0.5)</f>
        <v>49.364999999999995</v>
      </c>
      <c r="P72" s="23">
        <f>'TA Classic'!P72+('TA Classic'!P72*0.5)</f>
        <v>45.734999999999999</v>
      </c>
      <c r="Q72" s="23">
        <f>'TA Classic'!Q72+('TA Classic'!Q72*0.5)</f>
        <v>45.734999999999999</v>
      </c>
      <c r="R72" s="23">
        <f>'TA Classic'!R72+('TA Classic'!R72*0.5)</f>
        <v>37.935000000000002</v>
      </c>
      <c r="S72" s="23">
        <f>'TA Classic'!S72+('TA Classic'!S72*0.5)</f>
        <v>33.255000000000003</v>
      </c>
      <c r="T72" s="23">
        <f>'TA Classic'!T72+('TA Classic'!T72*0.5)</f>
        <v>30.674999999999997</v>
      </c>
    </row>
    <row r="73" spans="1:20" x14ac:dyDescent="0.25">
      <c r="A73" s="16"/>
      <c r="B73" s="18">
        <v>69</v>
      </c>
      <c r="C73" s="17" t="s">
        <v>31</v>
      </c>
      <c r="D73" s="25">
        <v>22</v>
      </c>
      <c r="E73" s="23">
        <f>'TA Classic'!E73+('TA Classic'!E73*0.5)</f>
        <v>26.160000000000004</v>
      </c>
      <c r="F73" s="23">
        <f>'TA Classic'!F73+('TA Classic'!F73*0.5)</f>
        <v>29.414999999999999</v>
      </c>
      <c r="G73" s="23">
        <f>'TA Classic'!G73+('TA Classic'!G73*0.5)</f>
        <v>30.57</v>
      </c>
      <c r="H73" s="23">
        <f>'TA Classic'!H73+('TA Classic'!H73*0.5)</f>
        <v>31.740000000000002</v>
      </c>
      <c r="I73" s="23">
        <f>'TA Classic'!I73+('TA Classic'!I73*0.5)</f>
        <v>33.54</v>
      </c>
      <c r="J73" s="23">
        <f>'TA Classic'!J73+('TA Classic'!J73*0.5)</f>
        <v>34.74</v>
      </c>
      <c r="K73" s="23">
        <f>'TA Classic'!K73+('TA Classic'!K73*0.5)</f>
        <v>35.94</v>
      </c>
      <c r="L73" s="23">
        <f>'TA Classic'!L73+('TA Classic'!L73*0.5)</f>
        <v>37.125</v>
      </c>
      <c r="M73" s="23">
        <f>'TA Classic'!M73+('TA Classic'!M73*0.5)</f>
        <v>35.28</v>
      </c>
      <c r="N73" s="23">
        <f>'TA Classic'!N73+('TA Classic'!N73*0.5)</f>
        <v>35.28</v>
      </c>
      <c r="O73" s="23">
        <f>'TA Classic'!O73+('TA Classic'!O73*0.5)</f>
        <v>35.28</v>
      </c>
      <c r="P73" s="23">
        <f>'TA Classic'!P73+('TA Classic'!P73*0.5)</f>
        <v>32.655000000000001</v>
      </c>
      <c r="Q73" s="23">
        <f>'TA Classic'!Q73+('TA Classic'!Q73*0.5)</f>
        <v>32.655000000000001</v>
      </c>
      <c r="R73" s="23">
        <f>'TA Classic'!R73+('TA Classic'!R73*0.5)</f>
        <v>27.105</v>
      </c>
      <c r="S73" s="23">
        <f>'TA Classic'!S73+('TA Classic'!S73*0.5)</f>
        <v>23.774999999999999</v>
      </c>
      <c r="T73" s="23">
        <f>'TA Classic'!T73+('TA Classic'!T73*0.5)</f>
        <v>21.9</v>
      </c>
    </row>
    <row r="74" spans="1:20" x14ac:dyDescent="0.25">
      <c r="A74" s="16"/>
      <c r="B74" s="18">
        <v>70</v>
      </c>
      <c r="C74" s="17" t="s">
        <v>30</v>
      </c>
      <c r="D74" s="25">
        <v>22</v>
      </c>
      <c r="E74" s="23">
        <f>'TA Classic'!E74+('TA Classic'!E74*0.5)</f>
        <v>32.04</v>
      </c>
      <c r="F74" s="23">
        <f>'TA Classic'!F74+('TA Classic'!F74*0.5)</f>
        <v>36</v>
      </c>
      <c r="G74" s="23">
        <f>'TA Classic'!G74+('TA Classic'!G74*0.5)</f>
        <v>37.44</v>
      </c>
      <c r="H74" s="23">
        <f>'TA Classic'!H74+('TA Classic'!H74*0.5)</f>
        <v>38.865000000000002</v>
      </c>
      <c r="I74" s="23">
        <f>'TA Classic'!I74+('TA Classic'!I74*0.5)</f>
        <v>41.954999999999998</v>
      </c>
      <c r="J74" s="23">
        <f>'TA Classic'!J74+('TA Classic'!J74*0.5)</f>
        <v>43.424999999999997</v>
      </c>
      <c r="K74" s="23">
        <f>'TA Classic'!K74+('TA Classic'!K74*0.5)</f>
        <v>44.924999999999997</v>
      </c>
      <c r="L74" s="23">
        <f>'TA Classic'!L74+('TA Classic'!L74*0.5)</f>
        <v>46.424999999999997</v>
      </c>
      <c r="M74" s="23">
        <f>'TA Classic'!M74+('TA Classic'!M74*0.5)</f>
        <v>44.115000000000002</v>
      </c>
      <c r="N74" s="23">
        <f>'TA Classic'!N74+('TA Classic'!N74*0.5)</f>
        <v>44.115000000000002</v>
      </c>
      <c r="O74" s="23">
        <f>'TA Classic'!O74+('TA Classic'!O74*0.5)</f>
        <v>44.115000000000002</v>
      </c>
      <c r="P74" s="23">
        <f>'TA Classic'!P74+('TA Classic'!P74*0.5)</f>
        <v>40.86</v>
      </c>
      <c r="Q74" s="23">
        <f>'TA Classic'!Q74+('TA Classic'!Q74*0.5)</f>
        <v>40.86</v>
      </c>
      <c r="R74" s="23">
        <f>'TA Classic'!R74+('TA Classic'!R74*0.5)</f>
        <v>33.900000000000006</v>
      </c>
      <c r="S74" s="23">
        <f>'TA Classic'!S74+('TA Classic'!S74*0.5)</f>
        <v>29.73</v>
      </c>
      <c r="T74" s="23">
        <f>'TA Classic'!T74+('TA Classic'!T74*0.5)</f>
        <v>27.39</v>
      </c>
    </row>
    <row r="75" spans="1:20" x14ac:dyDescent="0.25">
      <c r="A75" s="16"/>
      <c r="B75" s="18">
        <v>71</v>
      </c>
      <c r="C75" s="17" t="s">
        <v>29</v>
      </c>
      <c r="D75" s="25">
        <v>22</v>
      </c>
      <c r="E75" s="23">
        <f>'TA Classic'!E75+('TA Classic'!E75*0.5)</f>
        <v>29.22</v>
      </c>
      <c r="F75" s="23">
        <f>'TA Classic'!F75+('TA Classic'!F75*0.5)</f>
        <v>32.835000000000001</v>
      </c>
      <c r="G75" s="23">
        <f>'TA Classic'!G75+('TA Classic'!G75*0.5)</f>
        <v>34.14</v>
      </c>
      <c r="H75" s="23">
        <f>'TA Classic'!H75+('TA Classic'!H75*0.5)</f>
        <v>35.445</v>
      </c>
      <c r="I75" s="23">
        <f>'TA Classic'!I75+('TA Classic'!I75*0.5)</f>
        <v>37.92</v>
      </c>
      <c r="J75" s="23">
        <f>'TA Classic'!J75+('TA Classic'!J75*0.5)</f>
        <v>39.285000000000004</v>
      </c>
      <c r="K75" s="23">
        <f>'TA Classic'!K75+('TA Classic'!K75*0.5)</f>
        <v>40.634999999999998</v>
      </c>
      <c r="L75" s="23">
        <f>'TA Classic'!L75+('TA Classic'!L75*0.5)</f>
        <v>41.984999999999999</v>
      </c>
      <c r="M75" s="23">
        <f>'TA Classic'!M75+('TA Classic'!M75*0.5)</f>
        <v>39.884999999999998</v>
      </c>
      <c r="N75" s="23">
        <f>'TA Classic'!N75+('TA Classic'!N75*0.5)</f>
        <v>39.884999999999998</v>
      </c>
      <c r="O75" s="23">
        <f>'TA Classic'!O75+('TA Classic'!O75*0.5)</f>
        <v>39.884999999999998</v>
      </c>
      <c r="P75" s="23">
        <f>'TA Classic'!P75+('TA Classic'!P75*0.5)</f>
        <v>36.945</v>
      </c>
      <c r="Q75" s="23">
        <f>'TA Classic'!Q75+('TA Classic'!Q75*0.5)</f>
        <v>36.945</v>
      </c>
      <c r="R75" s="23">
        <f>'TA Classic'!R75+('TA Classic'!R75*0.5)</f>
        <v>30.645</v>
      </c>
      <c r="S75" s="23">
        <f>'TA Classic'!S75+('TA Classic'!S75*0.5)</f>
        <v>26.865000000000002</v>
      </c>
      <c r="T75" s="23">
        <f>'TA Classic'!T75+('TA Classic'!T75*0.5)</f>
        <v>24.765000000000001</v>
      </c>
    </row>
    <row r="76" spans="1:20" x14ac:dyDescent="0.25">
      <c r="A76" s="16"/>
      <c r="B76" s="18">
        <v>72</v>
      </c>
      <c r="C76" s="17" t="s">
        <v>28</v>
      </c>
      <c r="D76" s="25">
        <v>22</v>
      </c>
      <c r="E76" s="23">
        <f>'TA Classic'!E76+('TA Classic'!E76*0.5)</f>
        <v>41.339999999999996</v>
      </c>
      <c r="F76" s="23">
        <f>'TA Classic'!F76+('TA Classic'!F76*0.5)</f>
        <v>46.44</v>
      </c>
      <c r="G76" s="23">
        <f>'TA Classic'!G76+('TA Classic'!G76*0.5)</f>
        <v>48.300000000000004</v>
      </c>
      <c r="H76" s="23">
        <f>'TA Classic'!H76+('TA Classic'!H76*0.5)</f>
        <v>50.144999999999996</v>
      </c>
      <c r="I76" s="23">
        <f>'TA Classic'!I76+('TA Classic'!I76*0.5)</f>
        <v>55.230000000000004</v>
      </c>
      <c r="J76" s="23">
        <f>'TA Classic'!J76+('TA Classic'!J76*0.5)</f>
        <v>57.21</v>
      </c>
      <c r="K76" s="23">
        <f>'TA Classic'!K76+('TA Classic'!K76*0.5)</f>
        <v>59.175000000000004</v>
      </c>
      <c r="L76" s="23">
        <f>'TA Classic'!L76+('TA Classic'!L76*0.5)</f>
        <v>61.14</v>
      </c>
      <c r="M76" s="23">
        <f>'TA Classic'!M76+('TA Classic'!M76*0.5)</f>
        <v>58.094999999999999</v>
      </c>
      <c r="N76" s="23">
        <f>'TA Classic'!N76+('TA Classic'!N76*0.5)</f>
        <v>58.094999999999999</v>
      </c>
      <c r="O76" s="23">
        <f>'TA Classic'!O76+('TA Classic'!O76*0.5)</f>
        <v>58.094999999999999</v>
      </c>
      <c r="P76" s="23">
        <f>'TA Classic'!P76+('TA Classic'!P76*0.5)</f>
        <v>53.820000000000007</v>
      </c>
      <c r="Q76" s="23">
        <f>'TA Classic'!Q76+('TA Classic'!Q76*0.5)</f>
        <v>53.820000000000007</v>
      </c>
      <c r="R76" s="23">
        <f>'TA Classic'!R76+('TA Classic'!R76*0.5)</f>
        <v>44.625</v>
      </c>
      <c r="S76" s="23">
        <f>'TA Classic'!S76+('TA Classic'!S76*0.5)</f>
        <v>39.119999999999997</v>
      </c>
      <c r="T76" s="23">
        <f>'TA Classic'!T76+('TA Classic'!T76*0.5)</f>
        <v>36.075000000000003</v>
      </c>
    </row>
    <row r="77" spans="1:20" x14ac:dyDescent="0.25">
      <c r="A77" s="16"/>
      <c r="B77" s="18">
        <v>73</v>
      </c>
      <c r="C77" s="17" t="s">
        <v>27</v>
      </c>
      <c r="D77" s="25">
        <v>22</v>
      </c>
      <c r="E77" s="23">
        <f>'TA Classic'!E77+('TA Classic'!E77*0.5)</f>
        <v>26.160000000000004</v>
      </c>
      <c r="F77" s="23">
        <f>'TA Classic'!F77+('TA Classic'!F77*0.5)</f>
        <v>29.400000000000002</v>
      </c>
      <c r="G77" s="23">
        <f>'TA Classic'!G77+('TA Classic'!G77*0.5)</f>
        <v>30.555</v>
      </c>
      <c r="H77" s="23">
        <f>'TA Classic'!H77+('TA Classic'!H77*0.5)</f>
        <v>31.740000000000002</v>
      </c>
      <c r="I77" s="23">
        <f>'TA Classic'!I77+('TA Classic'!I77*0.5)</f>
        <v>33.54</v>
      </c>
      <c r="J77" s="23">
        <f>'TA Classic'!J77+('TA Classic'!J77*0.5)</f>
        <v>34.74</v>
      </c>
      <c r="K77" s="23">
        <f>'TA Classic'!K77+('TA Classic'!K77*0.5)</f>
        <v>35.94</v>
      </c>
      <c r="L77" s="23">
        <f>'TA Classic'!L77+('TA Classic'!L77*0.5)</f>
        <v>37.125</v>
      </c>
      <c r="M77" s="23">
        <f>'TA Classic'!M77+('TA Classic'!M77*0.5)</f>
        <v>35.28</v>
      </c>
      <c r="N77" s="23">
        <f>'TA Classic'!N77+('TA Classic'!N77*0.5)</f>
        <v>35.28</v>
      </c>
      <c r="O77" s="23">
        <f>'TA Classic'!O77+('TA Classic'!O77*0.5)</f>
        <v>35.28</v>
      </c>
      <c r="P77" s="23">
        <f>'TA Classic'!P77+('TA Classic'!P77*0.5)</f>
        <v>32.655000000000001</v>
      </c>
      <c r="Q77" s="23">
        <f>'TA Classic'!Q77+('TA Classic'!Q77*0.5)</f>
        <v>32.655000000000001</v>
      </c>
      <c r="R77" s="23">
        <f>'TA Classic'!R77+('TA Classic'!R77*0.5)</f>
        <v>27.105</v>
      </c>
      <c r="S77" s="23">
        <f>'TA Classic'!S77+('TA Classic'!S77*0.5)</f>
        <v>23.774999999999999</v>
      </c>
      <c r="T77" s="23">
        <f>'TA Classic'!T77+('TA Classic'!T77*0.5)</f>
        <v>21.9</v>
      </c>
    </row>
    <row r="78" spans="1:20" x14ac:dyDescent="0.25">
      <c r="A78" s="16"/>
      <c r="B78" s="18">
        <v>74</v>
      </c>
      <c r="C78" s="17" t="s">
        <v>26</v>
      </c>
      <c r="D78" s="25">
        <v>22</v>
      </c>
      <c r="E78" s="23">
        <f>'TA Classic'!E78+('TA Classic'!E78*0.5)</f>
        <v>27.555</v>
      </c>
      <c r="F78" s="23">
        <f>'TA Classic'!F78+('TA Classic'!F78*0.5)</f>
        <v>30.96</v>
      </c>
      <c r="G78" s="23">
        <f>'TA Classic'!G78+('TA Classic'!G78*0.5)</f>
        <v>32.19</v>
      </c>
      <c r="H78" s="23">
        <f>'TA Classic'!H78+('TA Classic'!H78*0.5)</f>
        <v>33.435000000000002</v>
      </c>
      <c r="I78" s="23">
        <f>'TA Classic'!I78+('TA Classic'!I78*0.5)</f>
        <v>35.535000000000004</v>
      </c>
      <c r="J78" s="23">
        <f>'TA Classic'!J78+('TA Classic'!J78*0.5)</f>
        <v>36.795000000000002</v>
      </c>
      <c r="K78" s="23">
        <f>'TA Classic'!K78+('TA Classic'!K78*0.5)</f>
        <v>38.055</v>
      </c>
      <c r="L78" s="23">
        <f>'TA Classic'!L78+('TA Classic'!L78*0.5)</f>
        <v>39.33</v>
      </c>
      <c r="M78" s="23">
        <f>'TA Classic'!M78+('TA Classic'!M78*0.5)</f>
        <v>37.380000000000003</v>
      </c>
      <c r="N78" s="23">
        <f>'TA Classic'!N78+('TA Classic'!N78*0.5)</f>
        <v>37.380000000000003</v>
      </c>
      <c r="O78" s="23">
        <f>'TA Classic'!O78+('TA Classic'!O78*0.5)</f>
        <v>37.380000000000003</v>
      </c>
      <c r="P78" s="23">
        <f>'TA Classic'!P78+('TA Classic'!P78*0.5)</f>
        <v>34.634999999999998</v>
      </c>
      <c r="Q78" s="23">
        <f>'TA Classic'!Q78+('TA Classic'!Q78*0.5)</f>
        <v>34.634999999999998</v>
      </c>
      <c r="R78" s="23">
        <f>'TA Classic'!R78+('TA Classic'!R78*0.5)</f>
        <v>28.71</v>
      </c>
      <c r="S78" s="23">
        <f>'TA Classic'!S78+('TA Classic'!S78*0.5)</f>
        <v>25.17</v>
      </c>
      <c r="T78" s="23">
        <f>'TA Classic'!T78+('TA Classic'!T78*0.5)</f>
        <v>23.22</v>
      </c>
    </row>
    <row r="79" spans="1:20" x14ac:dyDescent="0.25">
      <c r="A79" s="16"/>
      <c r="B79" s="18">
        <v>75</v>
      </c>
      <c r="C79" s="17" t="s">
        <v>25</v>
      </c>
      <c r="D79" s="25">
        <v>22</v>
      </c>
      <c r="E79" s="23">
        <f>'TA Classic'!E79+('TA Classic'!E79*0.5)</f>
        <v>43.230000000000004</v>
      </c>
      <c r="F79" s="23">
        <f>'TA Classic'!F79+('TA Classic'!F79*0.5)</f>
        <v>48.570000000000007</v>
      </c>
      <c r="G79" s="23">
        <f>'TA Classic'!G79+('TA Classic'!G79*0.5)</f>
        <v>50.519999999999996</v>
      </c>
      <c r="H79" s="23">
        <f>'TA Classic'!H79+('TA Classic'!H79*0.5)</f>
        <v>52.454999999999998</v>
      </c>
      <c r="I79" s="23">
        <f>'TA Classic'!I79+('TA Classic'!I79*0.5)</f>
        <v>57.39</v>
      </c>
      <c r="J79" s="23">
        <f>'TA Classic'!J79+('TA Classic'!J79*0.5)</f>
        <v>59.414999999999999</v>
      </c>
      <c r="K79" s="23">
        <f>'TA Classic'!K79+('TA Classic'!K79*0.5)</f>
        <v>61.47</v>
      </c>
      <c r="L79" s="23">
        <f>'TA Classic'!L79+('TA Classic'!L79*0.5)</f>
        <v>63.525000000000006</v>
      </c>
      <c r="M79" s="23">
        <f>'TA Classic'!M79+('TA Classic'!M79*0.5)</f>
        <v>60.36</v>
      </c>
      <c r="N79" s="23">
        <f>'TA Classic'!N79+('TA Classic'!N79*0.5)</f>
        <v>60.36</v>
      </c>
      <c r="O79" s="23">
        <f>'TA Classic'!O79+('TA Classic'!O79*0.5)</f>
        <v>60.36</v>
      </c>
      <c r="P79" s="23">
        <f>'TA Classic'!P79+('TA Classic'!P79*0.5)</f>
        <v>55.89</v>
      </c>
      <c r="Q79" s="23">
        <f>'TA Classic'!Q79+('TA Classic'!Q79*0.5)</f>
        <v>55.89</v>
      </c>
      <c r="R79" s="23">
        <f>'TA Classic'!R79+('TA Classic'!R79*0.5)</f>
        <v>46.38</v>
      </c>
      <c r="S79" s="23">
        <f>'TA Classic'!S79+('TA Classic'!S79*0.5)</f>
        <v>40.650000000000006</v>
      </c>
      <c r="T79" s="23">
        <f>'TA Classic'!T79+('TA Classic'!T79*0.5)</f>
        <v>37.47</v>
      </c>
    </row>
    <row r="80" spans="1:20" x14ac:dyDescent="0.25">
      <c r="A80" s="16"/>
      <c r="B80" s="18">
        <v>76</v>
      </c>
      <c r="C80" s="17" t="s">
        <v>24</v>
      </c>
      <c r="D80" s="25">
        <v>22</v>
      </c>
      <c r="E80" s="23">
        <f>'TA Classic'!E80+('TA Classic'!E80*0.5)</f>
        <v>41.744999999999997</v>
      </c>
      <c r="F80" s="23">
        <f>'TA Classic'!F80+('TA Classic'!F80*0.5)</f>
        <v>46.89</v>
      </c>
      <c r="G80" s="23">
        <f>'TA Classic'!G80+('TA Classic'!G80*0.5)</f>
        <v>48.765000000000001</v>
      </c>
      <c r="H80" s="23">
        <f>'TA Classic'!H80+('TA Classic'!H80*0.5)</f>
        <v>50.64</v>
      </c>
      <c r="I80" s="23">
        <f>'TA Classic'!I80+('TA Classic'!I80*0.5)</f>
        <v>55.814999999999998</v>
      </c>
      <c r="J80" s="23">
        <f>'TA Classic'!J80+('TA Classic'!J80*0.5)</f>
        <v>57.81</v>
      </c>
      <c r="K80" s="23">
        <f>'TA Classic'!K80+('TA Classic'!K80*0.5)</f>
        <v>59.804999999999993</v>
      </c>
      <c r="L80" s="23">
        <f>'TA Classic'!L80+('TA Classic'!L80*0.5)</f>
        <v>61.800000000000004</v>
      </c>
      <c r="M80" s="23">
        <f>'TA Classic'!M80+('TA Classic'!M80*0.5)</f>
        <v>58.695000000000007</v>
      </c>
      <c r="N80" s="23">
        <f>'TA Classic'!N80+('TA Classic'!N80*0.5)</f>
        <v>58.695000000000007</v>
      </c>
      <c r="O80" s="23">
        <f>'TA Classic'!O80+('TA Classic'!O80*0.5)</f>
        <v>58.695000000000007</v>
      </c>
      <c r="P80" s="23">
        <f>'TA Classic'!P80+('TA Classic'!P80*0.5)</f>
        <v>54.36</v>
      </c>
      <c r="Q80" s="23">
        <f>'TA Classic'!Q80+('TA Classic'!Q80*0.5)</f>
        <v>54.36</v>
      </c>
      <c r="R80" s="23">
        <f>'TA Classic'!R80+('TA Classic'!R80*0.5)</f>
        <v>45.105000000000004</v>
      </c>
      <c r="S80" s="23">
        <f>'TA Classic'!S80+('TA Classic'!S80*0.5)</f>
        <v>39.555</v>
      </c>
      <c r="T80" s="23">
        <f>'TA Classic'!T80+('TA Classic'!T80*0.5)</f>
        <v>36.450000000000003</v>
      </c>
    </row>
    <row r="81" spans="1:20" x14ac:dyDescent="0.25">
      <c r="A81" s="16"/>
      <c r="B81" s="18">
        <v>77</v>
      </c>
      <c r="C81" s="17" t="s">
        <v>23</v>
      </c>
      <c r="D81" s="25">
        <v>22</v>
      </c>
      <c r="E81" s="23">
        <f>'TA Classic'!E81+('TA Classic'!E81*0.5)</f>
        <v>43.83</v>
      </c>
      <c r="F81" s="23">
        <f>'TA Classic'!F81+('TA Classic'!F81*0.5)</f>
        <v>49.230000000000004</v>
      </c>
      <c r="G81" s="23">
        <f>'TA Classic'!G81+('TA Classic'!G81*0.5)</f>
        <v>51.195000000000007</v>
      </c>
      <c r="H81" s="23">
        <f>'TA Classic'!H81+('TA Classic'!H81*0.5)</f>
        <v>53.19</v>
      </c>
      <c r="I81" s="23">
        <f>'TA Classic'!I81+('TA Classic'!I81*0.5)</f>
        <v>58.215000000000003</v>
      </c>
      <c r="J81" s="23">
        <f>'TA Classic'!J81+('TA Classic'!J81*0.5)</f>
        <v>60.284999999999997</v>
      </c>
      <c r="K81" s="23">
        <f>'TA Classic'!K81+('TA Classic'!K81*0.5)</f>
        <v>62.355000000000004</v>
      </c>
      <c r="L81" s="23">
        <f>'TA Classic'!L81+('TA Classic'!L81*0.5)</f>
        <v>64.454999999999998</v>
      </c>
      <c r="M81" s="23">
        <f>'TA Classic'!M81+('TA Classic'!M81*0.5)</f>
        <v>61.230000000000004</v>
      </c>
      <c r="N81" s="23">
        <f>'TA Classic'!N81+('TA Classic'!N81*0.5)</f>
        <v>61.230000000000004</v>
      </c>
      <c r="O81" s="23">
        <f>'TA Classic'!O81+('TA Classic'!O81*0.5)</f>
        <v>61.230000000000004</v>
      </c>
      <c r="P81" s="23">
        <f>'TA Classic'!P81+('TA Classic'!P81*0.5)</f>
        <v>56.730000000000004</v>
      </c>
      <c r="Q81" s="23">
        <f>'TA Classic'!Q81+('TA Classic'!Q81*0.5)</f>
        <v>56.730000000000004</v>
      </c>
      <c r="R81" s="23">
        <f>'TA Classic'!R81+('TA Classic'!R81*0.5)</f>
        <v>47.04</v>
      </c>
      <c r="S81" s="23">
        <f>'TA Classic'!S81+('TA Classic'!S81*0.5)</f>
        <v>41.25</v>
      </c>
      <c r="T81" s="23">
        <f>'TA Classic'!T81+('TA Classic'!T81*0.5)</f>
        <v>38.025000000000006</v>
      </c>
    </row>
    <row r="82" spans="1:20" x14ac:dyDescent="0.25">
      <c r="A82" s="16"/>
      <c r="B82" s="18">
        <v>78</v>
      </c>
      <c r="C82" s="17" t="s">
        <v>22</v>
      </c>
      <c r="D82" s="25">
        <v>22</v>
      </c>
      <c r="E82" s="23">
        <f>'TA Classic'!E82+('TA Classic'!E82*0.5)</f>
        <v>44.924999999999997</v>
      </c>
      <c r="F82" s="23">
        <f>'TA Classic'!F82+('TA Classic'!F82*0.5)</f>
        <v>50.489999999999995</v>
      </c>
      <c r="G82" s="23">
        <f>'TA Classic'!G82+('TA Classic'!G82*0.5)</f>
        <v>52.5</v>
      </c>
      <c r="H82" s="23">
        <f>'TA Classic'!H82+('TA Classic'!H82*0.5)</f>
        <v>54.525000000000006</v>
      </c>
      <c r="I82" s="23">
        <f>'TA Classic'!I82+('TA Classic'!I82*0.5)</f>
        <v>59.820000000000007</v>
      </c>
      <c r="J82" s="23">
        <f>'TA Classic'!J82+('TA Classic'!J82*0.5)</f>
        <v>61.935000000000002</v>
      </c>
      <c r="K82" s="23">
        <f>'TA Classic'!K82+('TA Classic'!K82*0.5)</f>
        <v>64.08</v>
      </c>
      <c r="L82" s="23">
        <f>'TA Classic'!L82+('TA Classic'!L82*0.5)</f>
        <v>66.210000000000008</v>
      </c>
      <c r="M82" s="23">
        <f>'TA Classic'!M82+('TA Classic'!M82*0.5)</f>
        <v>62.91</v>
      </c>
      <c r="N82" s="23">
        <f>'TA Classic'!N82+('TA Classic'!N82*0.5)</f>
        <v>62.91</v>
      </c>
      <c r="O82" s="23">
        <f>'TA Classic'!O82+('TA Classic'!O82*0.5)</f>
        <v>62.91</v>
      </c>
      <c r="P82" s="23">
        <f>'TA Classic'!P82+('TA Classic'!P82*0.5)</f>
        <v>58.260000000000005</v>
      </c>
      <c r="Q82" s="23">
        <f>'TA Classic'!Q82+('TA Classic'!Q82*0.5)</f>
        <v>58.260000000000005</v>
      </c>
      <c r="R82" s="23">
        <f>'TA Classic'!R82+('TA Classic'!R82*0.5)</f>
        <v>48.344999999999999</v>
      </c>
      <c r="S82" s="23">
        <f>'TA Classic'!S82+('TA Classic'!S82*0.5)</f>
        <v>42.375</v>
      </c>
      <c r="T82" s="23">
        <f>'TA Classic'!T82+('TA Classic'!T82*0.5)</f>
        <v>39.06</v>
      </c>
    </row>
    <row r="83" spans="1:20" x14ac:dyDescent="0.25">
      <c r="A83" s="16"/>
      <c r="B83" s="18">
        <v>79</v>
      </c>
      <c r="C83" s="17" t="s">
        <v>21</v>
      </c>
      <c r="D83" s="25">
        <v>22</v>
      </c>
      <c r="E83" s="23">
        <f>'TA Classic'!E83+('TA Classic'!E83*0.5)</f>
        <v>38.730000000000004</v>
      </c>
      <c r="F83" s="23">
        <f>'TA Classic'!F83+('TA Classic'!F83*0.5)</f>
        <v>43.515000000000001</v>
      </c>
      <c r="G83" s="23">
        <f>'TA Classic'!G83+('TA Classic'!G83*0.5)</f>
        <v>45.24</v>
      </c>
      <c r="H83" s="23">
        <f>'TA Classic'!H83+('TA Classic'!H83*0.5)</f>
        <v>46.980000000000004</v>
      </c>
      <c r="I83" s="23">
        <f>'TA Classic'!I83+('TA Classic'!I83*0.5)</f>
        <v>51.494999999999997</v>
      </c>
      <c r="J83" s="23">
        <f>'TA Classic'!J83+('TA Classic'!J83*0.5)</f>
        <v>53.34</v>
      </c>
      <c r="K83" s="23">
        <f>'TA Classic'!K83+('TA Classic'!K83*0.5)</f>
        <v>55.185000000000002</v>
      </c>
      <c r="L83" s="23">
        <f>'TA Classic'!L83+('TA Classic'!L83*0.5)</f>
        <v>57.015000000000001</v>
      </c>
      <c r="M83" s="23">
        <f>'TA Classic'!M83+('TA Classic'!M83*0.5)</f>
        <v>54.150000000000006</v>
      </c>
      <c r="N83" s="23">
        <f>'TA Classic'!N83+('TA Classic'!N83*0.5)</f>
        <v>54.150000000000006</v>
      </c>
      <c r="O83" s="23">
        <f>'TA Classic'!O83+('TA Classic'!O83*0.5)</f>
        <v>54.150000000000006</v>
      </c>
      <c r="P83" s="23">
        <f>'TA Classic'!P83+('TA Classic'!P83*0.5)</f>
        <v>50.144999999999996</v>
      </c>
      <c r="Q83" s="23">
        <f>'TA Classic'!Q83+('TA Classic'!Q83*0.5)</f>
        <v>50.144999999999996</v>
      </c>
      <c r="R83" s="23">
        <f>'TA Classic'!R83+('TA Classic'!R83*0.5)</f>
        <v>41.61</v>
      </c>
      <c r="S83" s="23">
        <f>'TA Classic'!S83+('TA Classic'!S83*0.5)</f>
        <v>36.494999999999997</v>
      </c>
      <c r="T83" s="23">
        <f>'TA Classic'!T83+('TA Classic'!T83*0.5)</f>
        <v>33.615000000000002</v>
      </c>
    </row>
    <row r="84" spans="1:20" x14ac:dyDescent="0.25">
      <c r="A84" s="16"/>
      <c r="B84" s="18">
        <v>80</v>
      </c>
      <c r="C84" s="17" t="s">
        <v>20</v>
      </c>
      <c r="D84" s="25">
        <v>22</v>
      </c>
      <c r="E84" s="23">
        <f>'TA Classic'!E84+('TA Classic'!E84*0.5)</f>
        <v>42.72</v>
      </c>
      <c r="F84" s="23">
        <f>'TA Classic'!F84+('TA Classic'!F84*0.5)</f>
        <v>48</v>
      </c>
      <c r="G84" s="23">
        <f>'TA Classic'!G84+('TA Classic'!G84*0.5)</f>
        <v>49.905000000000001</v>
      </c>
      <c r="H84" s="23">
        <f>'TA Classic'!H84+('TA Classic'!H84*0.5)</f>
        <v>51.855000000000004</v>
      </c>
      <c r="I84" s="23">
        <f>'TA Classic'!I84+('TA Classic'!I84*0.5)</f>
        <v>57.224999999999994</v>
      </c>
      <c r="J84" s="23">
        <f>'TA Classic'!J84+('TA Classic'!J84*0.5)</f>
        <v>59.265000000000001</v>
      </c>
      <c r="K84" s="23">
        <f>'TA Classic'!K84+('TA Classic'!K84*0.5)</f>
        <v>61.320000000000007</v>
      </c>
      <c r="L84" s="23">
        <f>'TA Classic'!L84+('TA Classic'!L84*0.5)</f>
        <v>63.36</v>
      </c>
      <c r="M84" s="23">
        <f>'TA Classic'!M84+('TA Classic'!M84*0.5)</f>
        <v>60.179999999999993</v>
      </c>
      <c r="N84" s="23">
        <f>'TA Classic'!N84+('TA Classic'!N84*0.5)</f>
        <v>60.179999999999993</v>
      </c>
      <c r="O84" s="23">
        <f>'TA Classic'!O84+('TA Classic'!O84*0.5)</f>
        <v>60.179999999999993</v>
      </c>
      <c r="P84" s="23">
        <f>'TA Classic'!P84+('TA Classic'!P84*0.5)</f>
        <v>55.739999999999995</v>
      </c>
      <c r="Q84" s="23">
        <f>'TA Classic'!Q84+('TA Classic'!Q84*0.5)</f>
        <v>55.739999999999995</v>
      </c>
      <c r="R84" s="23">
        <f>'TA Classic'!R84+('TA Classic'!R84*0.5)</f>
        <v>46.26</v>
      </c>
      <c r="S84" s="23">
        <f>'TA Classic'!S84+('TA Classic'!S84*0.5)</f>
        <v>40.545000000000002</v>
      </c>
      <c r="T84" s="23">
        <f>'TA Classic'!T84+('TA Classic'!T84*0.5)</f>
        <v>37.394999999999996</v>
      </c>
    </row>
    <row r="85" spans="1:20" x14ac:dyDescent="0.25">
      <c r="A85" s="16"/>
      <c r="B85" s="18">
        <v>81</v>
      </c>
      <c r="C85" s="17" t="s">
        <v>19</v>
      </c>
      <c r="D85" s="25">
        <v>22</v>
      </c>
      <c r="E85" s="23">
        <f>'TA Classic'!E85+('TA Classic'!E85*0.5)</f>
        <v>36.450000000000003</v>
      </c>
      <c r="F85" s="23">
        <f>'TA Classic'!F85+('TA Classic'!F85*0.5)</f>
        <v>40.935000000000002</v>
      </c>
      <c r="G85" s="23">
        <f>'TA Classic'!G85+('TA Classic'!G85*0.5)</f>
        <v>42.585000000000001</v>
      </c>
      <c r="H85" s="23">
        <f>'TA Classic'!H85+('TA Classic'!H85*0.5)</f>
        <v>44.22</v>
      </c>
      <c r="I85" s="23">
        <f>'TA Classic'!I85+('TA Classic'!I85*0.5)</f>
        <v>47.625</v>
      </c>
      <c r="J85" s="23">
        <f>'TA Classic'!J85+('TA Classic'!J85*0.5)</f>
        <v>49.335000000000001</v>
      </c>
      <c r="K85" s="23">
        <f>'TA Classic'!K85+('TA Classic'!K85*0.5)</f>
        <v>51.03</v>
      </c>
      <c r="L85" s="23">
        <f>'TA Classic'!L85+('TA Classic'!L85*0.5)</f>
        <v>52.755000000000003</v>
      </c>
      <c r="M85" s="23">
        <f>'TA Classic'!M85+('TA Classic'!M85*0.5)</f>
        <v>50.099999999999994</v>
      </c>
      <c r="N85" s="23">
        <f>'TA Classic'!N85+('TA Classic'!N85*0.5)</f>
        <v>50.099999999999994</v>
      </c>
      <c r="O85" s="23">
        <f>'TA Classic'!O85+('TA Classic'!O85*0.5)</f>
        <v>50.099999999999994</v>
      </c>
      <c r="P85" s="23">
        <f>'TA Classic'!P85+('TA Classic'!P85*0.5)</f>
        <v>46.410000000000004</v>
      </c>
      <c r="Q85" s="23">
        <f>'TA Classic'!Q85+('TA Classic'!Q85*0.5)</f>
        <v>46.410000000000004</v>
      </c>
      <c r="R85" s="23">
        <f>'TA Classic'!R85+('TA Classic'!R85*0.5)</f>
        <v>38.49</v>
      </c>
      <c r="S85" s="23">
        <f>'TA Classic'!S85+('TA Classic'!S85*0.5)</f>
        <v>33.765000000000001</v>
      </c>
      <c r="T85" s="23">
        <f>'TA Classic'!T85+('TA Classic'!T85*0.5)</f>
        <v>31.125</v>
      </c>
    </row>
    <row r="86" spans="1:20" x14ac:dyDescent="0.25">
      <c r="A86" s="16"/>
      <c r="B86" s="18">
        <v>82</v>
      </c>
      <c r="C86" s="17" t="s">
        <v>18</v>
      </c>
      <c r="D86" s="25">
        <v>22</v>
      </c>
      <c r="E86" s="23">
        <f>'TA Classic'!E86+('TA Classic'!E86*0.5)</f>
        <v>35.204999999999998</v>
      </c>
      <c r="F86" s="23">
        <f>'TA Classic'!F86+('TA Classic'!F86*0.5)</f>
        <v>39.57</v>
      </c>
      <c r="G86" s="23">
        <f>'TA Classic'!G86+('TA Classic'!G86*0.5)</f>
        <v>41.144999999999996</v>
      </c>
      <c r="H86" s="23">
        <f>'TA Classic'!H86+('TA Classic'!H86*0.5)</f>
        <v>42.72</v>
      </c>
      <c r="I86" s="23">
        <f>'TA Classic'!I86+('TA Classic'!I86*0.5)</f>
        <v>46.47</v>
      </c>
      <c r="J86" s="23">
        <f>'TA Classic'!J86+('TA Classic'!J86*0.5)</f>
        <v>48.135000000000005</v>
      </c>
      <c r="K86" s="23">
        <f>'TA Classic'!K86+('TA Classic'!K86*0.5)</f>
        <v>49.784999999999997</v>
      </c>
      <c r="L86" s="23">
        <f>'TA Classic'!L86+('TA Classic'!L86*0.5)</f>
        <v>51.449999999999996</v>
      </c>
      <c r="M86" s="23">
        <f>'TA Classic'!M86+('TA Classic'!M86*0.5)</f>
        <v>48.885000000000005</v>
      </c>
      <c r="N86" s="23">
        <f>'TA Classic'!N86+('TA Classic'!N86*0.5)</f>
        <v>48.885000000000005</v>
      </c>
      <c r="O86" s="23">
        <f>'TA Classic'!O86+('TA Classic'!O86*0.5)</f>
        <v>48.885000000000005</v>
      </c>
      <c r="P86" s="23">
        <f>'TA Classic'!P86+('TA Classic'!P86*0.5)</f>
        <v>45.269999999999996</v>
      </c>
      <c r="Q86" s="23">
        <f>'TA Classic'!Q86+('TA Classic'!Q86*0.5)</f>
        <v>45.269999999999996</v>
      </c>
      <c r="R86" s="23">
        <f>'TA Classic'!R86+('TA Classic'!R86*0.5)</f>
        <v>37.545000000000002</v>
      </c>
      <c r="S86" s="23">
        <f>'TA Classic'!S86+('TA Classic'!S86*0.5)</f>
        <v>32.924999999999997</v>
      </c>
      <c r="T86" s="23">
        <f>'TA Classic'!T86+('TA Classic'!T86*0.5)</f>
        <v>30.36</v>
      </c>
    </row>
    <row r="87" spans="1:20" x14ac:dyDescent="0.25">
      <c r="A87" s="16"/>
      <c r="B87" s="18">
        <v>83</v>
      </c>
      <c r="C87" s="17" t="s">
        <v>17</v>
      </c>
      <c r="D87" s="25">
        <v>22</v>
      </c>
      <c r="E87" s="23">
        <f>'TA Classic'!E87+('TA Classic'!E87*0.5)</f>
        <v>29.775000000000002</v>
      </c>
      <c r="F87" s="23">
        <f>'TA Classic'!F87+('TA Classic'!F87*0.5)</f>
        <v>33.464999999999996</v>
      </c>
      <c r="G87" s="23">
        <f>'TA Classic'!G87+('TA Classic'!G87*0.5)</f>
        <v>34.799999999999997</v>
      </c>
      <c r="H87" s="23">
        <f>'TA Classic'!H87+('TA Classic'!H87*0.5)</f>
        <v>36.150000000000006</v>
      </c>
      <c r="I87" s="23">
        <f>'TA Classic'!I87+('TA Classic'!I87*0.5)</f>
        <v>38.730000000000004</v>
      </c>
      <c r="J87" s="23">
        <f>'TA Classic'!J87+('TA Classic'!J87*0.5)</f>
        <v>40.125</v>
      </c>
      <c r="K87" s="23">
        <f>'TA Classic'!K87+('TA Classic'!K87*0.5)</f>
        <v>41.49</v>
      </c>
      <c r="L87" s="23">
        <f>'TA Classic'!L87+('TA Classic'!L87*0.5)</f>
        <v>42.87</v>
      </c>
      <c r="M87" s="23">
        <f>'TA Classic'!M87+('TA Classic'!M87*0.5)</f>
        <v>40.724999999999994</v>
      </c>
      <c r="N87" s="23">
        <f>'TA Classic'!N87+('TA Classic'!N87*0.5)</f>
        <v>40.724999999999994</v>
      </c>
      <c r="O87" s="23">
        <f>'TA Classic'!O87+('TA Classic'!O87*0.5)</f>
        <v>40.724999999999994</v>
      </c>
      <c r="P87" s="23">
        <f>'TA Classic'!P87+('TA Classic'!P87*0.5)</f>
        <v>37.74</v>
      </c>
      <c r="Q87" s="23">
        <f>'TA Classic'!Q87+('TA Classic'!Q87*0.5)</f>
        <v>37.74</v>
      </c>
      <c r="R87" s="23">
        <f>'TA Classic'!R87+('TA Classic'!R87*0.5)</f>
        <v>31.305</v>
      </c>
      <c r="S87" s="23">
        <f>'TA Classic'!S87+('TA Classic'!S87*0.5)</f>
        <v>27.42</v>
      </c>
      <c r="T87" s="23">
        <f>'TA Classic'!T87+('TA Classic'!T87*0.5)</f>
        <v>25.29</v>
      </c>
    </row>
    <row r="88" spans="1:20" x14ac:dyDescent="0.25">
      <c r="A88" s="16"/>
      <c r="B88" s="18">
        <v>84</v>
      </c>
      <c r="C88" s="17" t="s">
        <v>16</v>
      </c>
      <c r="D88" s="25">
        <v>22</v>
      </c>
      <c r="E88" s="23">
        <f>'TA Classic'!E88+('TA Classic'!E88*0.5)</f>
        <v>25.98</v>
      </c>
      <c r="F88" s="23">
        <f>'TA Classic'!F88+('TA Classic'!F88*0.5)</f>
        <v>29.19</v>
      </c>
      <c r="G88" s="23">
        <f>'TA Classic'!G88+('TA Classic'!G88*0.5)</f>
        <v>30.344999999999999</v>
      </c>
      <c r="H88" s="23">
        <f>'TA Classic'!H88+('TA Classic'!H88*0.5)</f>
        <v>31.515000000000001</v>
      </c>
      <c r="I88" s="23">
        <f>'TA Classic'!I88+('TA Classic'!I88*0.5)</f>
        <v>33.269999999999996</v>
      </c>
      <c r="J88" s="23">
        <f>'TA Classic'!J88+('TA Classic'!J88*0.5)</f>
        <v>34.454999999999998</v>
      </c>
      <c r="K88" s="23">
        <f>'TA Classic'!K88+('TA Classic'!K88*0.5)</f>
        <v>35.655000000000001</v>
      </c>
      <c r="L88" s="23">
        <f>'TA Classic'!L88+('TA Classic'!L88*0.5)</f>
        <v>36.855000000000004</v>
      </c>
      <c r="M88" s="23">
        <f>'TA Classic'!M88+('TA Classic'!M88*0.5)</f>
        <v>34.980000000000004</v>
      </c>
      <c r="N88" s="23">
        <f>'TA Classic'!N88+('TA Classic'!N88*0.5)</f>
        <v>34.980000000000004</v>
      </c>
      <c r="O88" s="23">
        <f>'TA Classic'!O88+('TA Classic'!O88*0.5)</f>
        <v>34.980000000000004</v>
      </c>
      <c r="P88" s="23">
        <f>'TA Classic'!P88+('TA Classic'!P88*0.5)</f>
        <v>32.43</v>
      </c>
      <c r="Q88" s="23">
        <f>'TA Classic'!Q88+('TA Classic'!Q88*0.5)</f>
        <v>32.43</v>
      </c>
      <c r="R88" s="23">
        <f>'TA Classic'!R88+('TA Classic'!R88*0.5)</f>
        <v>26.895</v>
      </c>
      <c r="S88" s="23">
        <f>'TA Classic'!S88+('TA Classic'!S88*0.5)</f>
        <v>23.565000000000001</v>
      </c>
      <c r="T88" s="23">
        <f>'TA Classic'!T88+('TA Classic'!T88*0.5)</f>
        <v>21.72</v>
      </c>
    </row>
    <row r="89" spans="1:20" x14ac:dyDescent="0.25">
      <c r="A89" s="16"/>
      <c r="B89" s="18">
        <v>85</v>
      </c>
      <c r="C89" s="17" t="s">
        <v>15</v>
      </c>
      <c r="D89" s="25">
        <v>22</v>
      </c>
      <c r="E89" s="23">
        <f>'TA Classic'!E89+('TA Classic'!E89*0.5)</f>
        <v>42.63</v>
      </c>
      <c r="F89" s="23">
        <f>'TA Classic'!F89+('TA Classic'!F89*0.5)</f>
        <v>47.894999999999996</v>
      </c>
      <c r="G89" s="23">
        <f>'TA Classic'!G89+('TA Classic'!G89*0.5)</f>
        <v>49.814999999999998</v>
      </c>
      <c r="H89" s="23">
        <f>'TA Classic'!H89+('TA Classic'!H89*0.5)</f>
        <v>51.734999999999999</v>
      </c>
      <c r="I89" s="23">
        <f>'TA Classic'!I89+('TA Classic'!I89*0.5)</f>
        <v>57.09</v>
      </c>
      <c r="J89" s="23">
        <f>'TA Classic'!J89+('TA Classic'!J89*0.5)</f>
        <v>59.13</v>
      </c>
      <c r="K89" s="23">
        <f>'TA Classic'!K89+('TA Classic'!K89*0.5)</f>
        <v>61.17</v>
      </c>
      <c r="L89" s="23">
        <f>'TA Classic'!L89+('TA Classic'!L89*0.5)</f>
        <v>63.21</v>
      </c>
      <c r="M89" s="23">
        <f>'TA Classic'!M89+('TA Classic'!M89*0.5)</f>
        <v>60.06</v>
      </c>
      <c r="N89" s="23">
        <f>'TA Classic'!N89+('TA Classic'!N89*0.5)</f>
        <v>60.06</v>
      </c>
      <c r="O89" s="23">
        <f>'TA Classic'!O89+('TA Classic'!O89*0.5)</f>
        <v>60.06</v>
      </c>
      <c r="P89" s="23">
        <f>'TA Classic'!P89+('TA Classic'!P89*0.5)</f>
        <v>55.605000000000004</v>
      </c>
      <c r="Q89" s="23">
        <f>'TA Classic'!Q89+('TA Classic'!Q89*0.5)</f>
        <v>55.605000000000004</v>
      </c>
      <c r="R89" s="23">
        <f>'TA Classic'!R89+('TA Classic'!R89*0.5)</f>
        <v>46.155000000000001</v>
      </c>
      <c r="S89" s="23">
        <f>'TA Classic'!S89+('TA Classic'!S89*0.5)</f>
        <v>40.47</v>
      </c>
      <c r="T89" s="23">
        <f>'TA Classic'!T89+('TA Classic'!T89*0.5)</f>
        <v>37.305</v>
      </c>
    </row>
    <row r="90" spans="1:20" x14ac:dyDescent="0.25">
      <c r="A90" s="16"/>
      <c r="B90" s="18">
        <v>86</v>
      </c>
      <c r="C90" s="17" t="s">
        <v>14</v>
      </c>
      <c r="D90" s="25">
        <v>22</v>
      </c>
      <c r="E90" s="23">
        <f>'TA Classic'!E90+('TA Classic'!E90*0.5)</f>
        <v>38.46</v>
      </c>
      <c r="F90" s="23">
        <f>'TA Classic'!F90+('TA Classic'!F90*0.5)</f>
        <v>43.214999999999996</v>
      </c>
      <c r="G90" s="23">
        <f>'TA Classic'!G90+('TA Classic'!G90*0.5)</f>
        <v>44.924999999999997</v>
      </c>
      <c r="H90" s="23">
        <f>'TA Classic'!H90+('TA Classic'!H90*0.5)</f>
        <v>46.68</v>
      </c>
      <c r="I90" s="23">
        <f>'TA Classic'!I90+('TA Classic'!I90*0.5)</f>
        <v>51.12</v>
      </c>
      <c r="J90" s="23">
        <f>'TA Classic'!J90+('TA Classic'!J90*0.5)</f>
        <v>52.935000000000002</v>
      </c>
      <c r="K90" s="23">
        <f>'TA Classic'!K90+('TA Classic'!K90*0.5)</f>
        <v>54.765000000000001</v>
      </c>
      <c r="L90" s="23">
        <f>'TA Classic'!L90+('TA Classic'!L90*0.5)</f>
        <v>56.58</v>
      </c>
      <c r="M90" s="23">
        <f>'TA Classic'!M90+('TA Classic'!M90*0.5)</f>
        <v>53.775000000000006</v>
      </c>
      <c r="N90" s="23">
        <f>'TA Classic'!N90+('TA Classic'!N90*0.5)</f>
        <v>53.775000000000006</v>
      </c>
      <c r="O90" s="23">
        <f>'TA Classic'!O90+('TA Classic'!O90*0.5)</f>
        <v>53.775000000000006</v>
      </c>
      <c r="P90" s="23">
        <f>'TA Classic'!P90+('TA Classic'!P90*0.5)</f>
        <v>49.800000000000004</v>
      </c>
      <c r="Q90" s="23">
        <f>'TA Classic'!Q90+('TA Classic'!Q90*0.5)</f>
        <v>49.800000000000004</v>
      </c>
      <c r="R90" s="23">
        <f>'TA Classic'!R90+('TA Classic'!R90*0.5)</f>
        <v>41.295000000000002</v>
      </c>
      <c r="S90" s="23">
        <f>'TA Classic'!S90+('TA Classic'!S90*0.5)</f>
        <v>36.21</v>
      </c>
      <c r="T90" s="23">
        <f>'TA Classic'!T90+('TA Classic'!T90*0.5)</f>
        <v>33.39</v>
      </c>
    </row>
    <row r="91" spans="1:20" x14ac:dyDescent="0.25">
      <c r="A91" s="16"/>
      <c r="B91" s="18">
        <v>87</v>
      </c>
      <c r="C91" s="17" t="s">
        <v>13</v>
      </c>
      <c r="D91" s="25">
        <v>22</v>
      </c>
      <c r="E91" s="23">
        <f>'TA Classic'!E91+('TA Classic'!E91*0.5)</f>
        <v>36.734999999999999</v>
      </c>
      <c r="F91" s="23">
        <f>'TA Classic'!F91+('TA Classic'!F91*0.5)</f>
        <v>41.265000000000001</v>
      </c>
      <c r="G91" s="23">
        <f>'TA Classic'!G91+('TA Classic'!G91*0.5)</f>
        <v>42.93</v>
      </c>
      <c r="H91" s="23">
        <f>'TA Classic'!H91+('TA Classic'!H91*0.5)</f>
        <v>44.58</v>
      </c>
      <c r="I91" s="23">
        <f>'TA Classic'!I91+('TA Classic'!I91*0.5)</f>
        <v>48.480000000000004</v>
      </c>
      <c r="J91" s="23">
        <f>'TA Classic'!J91+('TA Classic'!J91*0.5)</f>
        <v>50.204999999999998</v>
      </c>
      <c r="K91" s="23">
        <f>'TA Classic'!K91+('TA Classic'!K91*0.5)</f>
        <v>51.914999999999999</v>
      </c>
      <c r="L91" s="23">
        <f>'TA Classic'!L91+('TA Classic'!L91*0.5)</f>
        <v>53.64</v>
      </c>
      <c r="M91" s="23">
        <f>'TA Classic'!M91+('TA Classic'!M91*0.5)</f>
        <v>50.984999999999999</v>
      </c>
      <c r="N91" s="23">
        <f>'TA Classic'!N91+('TA Classic'!N91*0.5)</f>
        <v>50.984999999999999</v>
      </c>
      <c r="O91" s="23">
        <f>'TA Classic'!O91+('TA Classic'!O91*0.5)</f>
        <v>50.984999999999999</v>
      </c>
      <c r="P91" s="23">
        <f>'TA Classic'!P91+('TA Classic'!P91*0.5)</f>
        <v>47.22</v>
      </c>
      <c r="Q91" s="23">
        <f>'TA Classic'!Q91+('TA Classic'!Q91*0.5)</f>
        <v>47.22</v>
      </c>
      <c r="R91" s="23">
        <f>'TA Classic'!R91+('TA Classic'!R91*0.5)</f>
        <v>39.18</v>
      </c>
      <c r="S91" s="23">
        <f>'TA Classic'!S91+('TA Classic'!S91*0.5)</f>
        <v>34.349999999999994</v>
      </c>
      <c r="T91" s="23">
        <f>'TA Classic'!T91+('TA Classic'!T91*0.5)</f>
        <v>31.664999999999999</v>
      </c>
    </row>
    <row r="92" spans="1:20" x14ac:dyDescent="0.25">
      <c r="A92" s="16"/>
      <c r="B92" s="18">
        <v>88</v>
      </c>
      <c r="C92" s="17" t="s">
        <v>12</v>
      </c>
      <c r="D92" s="25">
        <v>22</v>
      </c>
      <c r="E92" s="23">
        <f>'TA Classic'!E92+('TA Classic'!E92*0.5)</f>
        <v>37.394999999999996</v>
      </c>
      <c r="F92" s="23">
        <f>'TA Classic'!F92+('TA Classic'!F92*0.5)</f>
        <v>42.015000000000001</v>
      </c>
      <c r="G92" s="23">
        <f>'TA Classic'!G92+('TA Classic'!G92*0.5)</f>
        <v>43.695</v>
      </c>
      <c r="H92" s="23">
        <f>'TA Classic'!H92+('TA Classic'!H92*0.5)</f>
        <v>45.39</v>
      </c>
      <c r="I92" s="23">
        <f>'TA Classic'!I92+('TA Classic'!I92*0.5)</f>
        <v>49.605000000000004</v>
      </c>
      <c r="J92" s="23">
        <f>'TA Classic'!J92+('TA Classic'!J92*0.5)</f>
        <v>51.405000000000001</v>
      </c>
      <c r="K92" s="23">
        <f>'TA Classic'!K92+('TA Classic'!K92*0.5)</f>
        <v>53.16</v>
      </c>
      <c r="L92" s="23">
        <f>'TA Classic'!L92+('TA Classic'!L92*0.5)</f>
        <v>54.929999999999993</v>
      </c>
      <c r="M92" s="23">
        <f>'TA Classic'!M92+('TA Classic'!M92*0.5)</f>
        <v>52.17</v>
      </c>
      <c r="N92" s="23">
        <f>'TA Classic'!N92+('TA Classic'!N92*0.5)</f>
        <v>52.17</v>
      </c>
      <c r="O92" s="23">
        <f>'TA Classic'!O92+('TA Classic'!O92*0.5)</f>
        <v>52.17</v>
      </c>
      <c r="P92" s="23">
        <f>'TA Classic'!P92+('TA Classic'!P92*0.5)</f>
        <v>48.344999999999999</v>
      </c>
      <c r="Q92" s="23">
        <f>'TA Classic'!Q92+('TA Classic'!Q92*0.5)</f>
        <v>48.344999999999999</v>
      </c>
      <c r="R92" s="23">
        <f>'TA Classic'!R92+('TA Classic'!R92*0.5)</f>
        <v>40.094999999999999</v>
      </c>
      <c r="S92" s="23">
        <f>'TA Classic'!S92+('TA Classic'!S92*0.5)</f>
        <v>35.160000000000004</v>
      </c>
      <c r="T92" s="23">
        <f>'TA Classic'!T92+('TA Classic'!T92*0.5)</f>
        <v>32.414999999999999</v>
      </c>
    </row>
    <row r="93" spans="1:20" x14ac:dyDescent="0.25">
      <c r="A93" s="16"/>
      <c r="B93" s="18">
        <v>89</v>
      </c>
      <c r="C93" s="17" t="s">
        <v>11</v>
      </c>
      <c r="D93" s="25">
        <v>22</v>
      </c>
      <c r="E93" s="23">
        <f>'TA Classic'!E93+('TA Classic'!E93*0.5)</f>
        <v>33.765000000000001</v>
      </c>
      <c r="F93" s="23">
        <f>'TA Classic'!F93+('TA Classic'!F93*0.5)</f>
        <v>37.935000000000002</v>
      </c>
      <c r="G93" s="23">
        <f>'TA Classic'!G93+('TA Classic'!G93*0.5)</f>
        <v>39.435000000000002</v>
      </c>
      <c r="H93" s="23">
        <f>'TA Classic'!H93+('TA Classic'!H93*0.5)</f>
        <v>40.964999999999996</v>
      </c>
      <c r="I93" s="23">
        <f>'TA Classic'!I93+('TA Classic'!I93*0.5)</f>
        <v>44.384999999999998</v>
      </c>
      <c r="J93" s="23">
        <f>'TA Classic'!J93+('TA Classic'!J93*0.5)</f>
        <v>45.974999999999994</v>
      </c>
      <c r="K93" s="23">
        <f>'TA Classic'!K93+('TA Classic'!K93*0.5)</f>
        <v>47.58</v>
      </c>
      <c r="L93" s="23">
        <f>'TA Classic'!L93+('TA Classic'!L93*0.5)</f>
        <v>49.155000000000001</v>
      </c>
      <c r="M93" s="23">
        <f>'TA Classic'!M93+('TA Classic'!M93*0.5)</f>
        <v>46.695</v>
      </c>
      <c r="N93" s="23">
        <f>'TA Classic'!N93+('TA Classic'!N93*0.5)</f>
        <v>46.695</v>
      </c>
      <c r="O93" s="23">
        <f>'TA Classic'!O93+('TA Classic'!O93*0.5)</f>
        <v>46.695</v>
      </c>
      <c r="P93" s="23">
        <f>'TA Classic'!P93+('TA Classic'!P93*0.5)</f>
        <v>43.244999999999997</v>
      </c>
      <c r="Q93" s="23">
        <f>'TA Classic'!Q93+('TA Classic'!Q93*0.5)</f>
        <v>43.244999999999997</v>
      </c>
      <c r="R93" s="23">
        <f>'TA Classic'!R93+('TA Classic'!R93*0.5)</f>
        <v>35.880000000000003</v>
      </c>
      <c r="S93" s="23">
        <f>'TA Classic'!S93+('TA Classic'!S93*0.5)</f>
        <v>31.454999999999998</v>
      </c>
      <c r="T93" s="23">
        <f>'TA Classic'!T93+('TA Classic'!T93*0.5)</f>
        <v>28.994999999999997</v>
      </c>
    </row>
    <row r="94" spans="1:20" x14ac:dyDescent="0.25">
      <c r="A94" s="16"/>
      <c r="B94" s="18">
        <v>90</v>
      </c>
      <c r="C94" s="17" t="s">
        <v>10</v>
      </c>
      <c r="D94" s="25">
        <v>22</v>
      </c>
      <c r="E94" s="23">
        <f>'TA Classic'!E94+('TA Classic'!E94*0.5)</f>
        <v>35.535000000000004</v>
      </c>
      <c r="F94" s="23">
        <f>'TA Classic'!F94+('TA Classic'!F94*0.5)</f>
        <v>39.914999999999999</v>
      </c>
      <c r="G94" s="23">
        <f>'TA Classic'!G94+('TA Classic'!G94*0.5)</f>
        <v>41.505000000000003</v>
      </c>
      <c r="H94" s="23">
        <f>'TA Classic'!H94+('TA Classic'!H94*0.5)</f>
        <v>43.11</v>
      </c>
      <c r="I94" s="23">
        <f>'TA Classic'!I94+('TA Classic'!I94*0.5)</f>
        <v>46.935000000000002</v>
      </c>
      <c r="J94" s="23">
        <f>'TA Classic'!J94+('TA Classic'!J94*0.5)</f>
        <v>48.614999999999995</v>
      </c>
      <c r="K94" s="23">
        <f>'TA Classic'!K94+('TA Classic'!K94*0.5)</f>
        <v>50.28</v>
      </c>
      <c r="L94" s="23">
        <f>'TA Classic'!L94+('TA Classic'!L94*0.5)</f>
        <v>51.974999999999994</v>
      </c>
      <c r="M94" s="23">
        <f>'TA Classic'!M94+('TA Classic'!M94*0.5)</f>
        <v>49.364999999999995</v>
      </c>
      <c r="N94" s="23">
        <f>'TA Classic'!N94+('TA Classic'!N94*0.5)</f>
        <v>49.364999999999995</v>
      </c>
      <c r="O94" s="23">
        <f>'TA Classic'!O94+('TA Classic'!O94*0.5)</f>
        <v>49.364999999999995</v>
      </c>
      <c r="P94" s="23">
        <f>'TA Classic'!P94+('TA Classic'!P94*0.5)</f>
        <v>45.734999999999999</v>
      </c>
      <c r="Q94" s="23">
        <f>'TA Classic'!Q94+('TA Classic'!Q94*0.5)</f>
        <v>45.734999999999999</v>
      </c>
      <c r="R94" s="23">
        <f>'TA Classic'!R94+('TA Classic'!R94*0.5)</f>
        <v>37.935000000000002</v>
      </c>
      <c r="S94" s="23">
        <f>'TA Classic'!S94+('TA Classic'!S94*0.5)</f>
        <v>33.255000000000003</v>
      </c>
      <c r="T94" s="23">
        <f>'TA Classic'!T94+('TA Classic'!T94*0.5)</f>
        <v>30.674999999999997</v>
      </c>
    </row>
    <row r="95" spans="1:20" x14ac:dyDescent="0.25">
      <c r="A95" s="16"/>
      <c r="B95" s="18">
        <v>91</v>
      </c>
      <c r="C95" s="17" t="s">
        <v>9</v>
      </c>
      <c r="D95" s="25">
        <v>22</v>
      </c>
      <c r="E95" s="23">
        <f>'TA Classic'!E95+('TA Classic'!E95*0.5)</f>
        <v>42.945</v>
      </c>
      <c r="F95" s="23">
        <f>'TA Classic'!F95+('TA Classic'!F95*0.5)</f>
        <v>48.284999999999997</v>
      </c>
      <c r="G95" s="23">
        <f>'TA Classic'!G95+('TA Classic'!G95*0.5)</f>
        <v>50.204999999999998</v>
      </c>
      <c r="H95" s="23">
        <f>'TA Classic'!H95+('TA Classic'!H95*0.5)</f>
        <v>52.14</v>
      </c>
      <c r="I95" s="23">
        <f>'TA Classic'!I95+('TA Classic'!I95*0.5)</f>
        <v>56.97</v>
      </c>
      <c r="J95" s="23">
        <f>'TA Classic'!J95+('TA Classic'!J95*0.5)</f>
        <v>59.010000000000005</v>
      </c>
      <c r="K95" s="23">
        <f>'TA Classic'!K95+('TA Classic'!K95*0.5)</f>
        <v>61.034999999999997</v>
      </c>
      <c r="L95" s="23">
        <f>'TA Classic'!L95+('TA Classic'!L95*0.5)</f>
        <v>63.09</v>
      </c>
      <c r="M95" s="23">
        <f>'TA Classic'!M95+('TA Classic'!M95*0.5)</f>
        <v>59.925000000000004</v>
      </c>
      <c r="N95" s="23">
        <f>'TA Classic'!N95+('TA Classic'!N95*0.5)</f>
        <v>59.925000000000004</v>
      </c>
      <c r="O95" s="23">
        <f>'TA Classic'!O95+('TA Classic'!O95*0.5)</f>
        <v>59.925000000000004</v>
      </c>
      <c r="P95" s="23">
        <f>'TA Classic'!P95+('TA Classic'!P95*0.5)</f>
        <v>55.53</v>
      </c>
      <c r="Q95" s="23">
        <f>'TA Classic'!Q95+('TA Classic'!Q95*0.5)</f>
        <v>55.53</v>
      </c>
      <c r="R95" s="23">
        <f>'TA Classic'!R95+('TA Classic'!R95*0.5)</f>
        <v>46.035000000000004</v>
      </c>
      <c r="S95" s="23">
        <f>'TA Classic'!S95+('TA Classic'!S95*0.5)</f>
        <v>40.380000000000003</v>
      </c>
      <c r="T95" s="23">
        <f>'TA Classic'!T95+('TA Classic'!T95*0.5)</f>
        <v>37.200000000000003</v>
      </c>
    </row>
    <row r="96" spans="1:20" x14ac:dyDescent="0.25">
      <c r="A96" s="16"/>
      <c r="B96" s="18">
        <v>92</v>
      </c>
      <c r="C96" s="17" t="s">
        <v>8</v>
      </c>
      <c r="D96" s="25">
        <v>22</v>
      </c>
      <c r="E96" s="23">
        <f>'TA Classic'!E96+('TA Classic'!E96*0.5)</f>
        <v>44.46</v>
      </c>
      <c r="F96" s="23">
        <f>'TA Classic'!F96+('TA Classic'!F96*0.5)</f>
        <v>49.965000000000003</v>
      </c>
      <c r="G96" s="23">
        <f>'TA Classic'!G96+('TA Classic'!G96*0.5)</f>
        <v>51.945000000000007</v>
      </c>
      <c r="H96" s="23">
        <f>'TA Classic'!H96+('TA Classic'!H96*0.5)</f>
        <v>53.925000000000004</v>
      </c>
      <c r="I96" s="23">
        <f>'TA Classic'!I96+('TA Classic'!I96*0.5)</f>
        <v>59.099999999999994</v>
      </c>
      <c r="J96" s="23">
        <f>'TA Classic'!J96+('TA Classic'!J96*0.5)</f>
        <v>61.215000000000003</v>
      </c>
      <c r="K96" s="23">
        <f>'TA Classic'!K96+('TA Classic'!K96*0.5)</f>
        <v>63.33</v>
      </c>
      <c r="L96" s="23">
        <f>'TA Classic'!L96+('TA Classic'!L96*0.5)</f>
        <v>65.429999999999993</v>
      </c>
      <c r="M96" s="23">
        <f>'TA Classic'!M96+('TA Classic'!M96*0.5)</f>
        <v>62.16</v>
      </c>
      <c r="N96" s="23">
        <f>'TA Classic'!N96+('TA Classic'!N96*0.5)</f>
        <v>62.16</v>
      </c>
      <c r="O96" s="23">
        <f>'TA Classic'!O96+('TA Classic'!O96*0.5)</f>
        <v>62.16</v>
      </c>
      <c r="P96" s="23">
        <f>'TA Classic'!P96+('TA Classic'!P96*0.5)</f>
        <v>57.585000000000001</v>
      </c>
      <c r="Q96" s="23">
        <f>'TA Classic'!Q96+('TA Classic'!Q96*0.5)</f>
        <v>57.585000000000001</v>
      </c>
      <c r="R96" s="23">
        <f>'TA Classic'!R96+('TA Classic'!R96*0.5)</f>
        <v>47.76</v>
      </c>
      <c r="S96" s="23">
        <f>'TA Classic'!S96+('TA Classic'!S96*0.5)</f>
        <v>41.88</v>
      </c>
      <c r="T96" s="23">
        <f>'TA Classic'!T96+('TA Classic'!T96*0.5)</f>
        <v>38.61</v>
      </c>
    </row>
    <row r="97" spans="1:20" x14ac:dyDescent="0.25">
      <c r="A97" s="16"/>
      <c r="B97" s="18">
        <v>93</v>
      </c>
      <c r="C97" s="17" t="s">
        <v>7</v>
      </c>
      <c r="D97" s="25">
        <v>22</v>
      </c>
      <c r="E97" s="23">
        <f>'TA Classic'!E97+('TA Classic'!E97*0.5)</f>
        <v>44.37</v>
      </c>
      <c r="F97" s="23">
        <f>'TA Classic'!F97+('TA Classic'!F97*0.5)</f>
        <v>49.83</v>
      </c>
      <c r="G97" s="23">
        <f>'TA Classic'!G97+('TA Classic'!G97*0.5)</f>
        <v>51.855000000000004</v>
      </c>
      <c r="H97" s="23">
        <f>'TA Classic'!H97+('TA Classic'!H97*0.5)</f>
        <v>53.835000000000001</v>
      </c>
      <c r="I97" s="23">
        <f>'TA Classic'!I97+('TA Classic'!I97*0.5)</f>
        <v>58.994999999999997</v>
      </c>
      <c r="J97" s="23">
        <f>'TA Classic'!J97+('TA Classic'!J97*0.5)</f>
        <v>61.094999999999999</v>
      </c>
      <c r="K97" s="23">
        <f>'TA Classic'!K97+('TA Classic'!K97*0.5)</f>
        <v>63.21</v>
      </c>
      <c r="L97" s="23">
        <f>'TA Classic'!L97+('TA Classic'!L97*0.5)</f>
        <v>65.324999999999989</v>
      </c>
      <c r="M97" s="23">
        <f>'TA Classic'!M97+('TA Classic'!M97*0.5)</f>
        <v>62.04</v>
      </c>
      <c r="N97" s="23">
        <f>'TA Classic'!N97+('TA Classic'!N97*0.5)</f>
        <v>62.04</v>
      </c>
      <c r="O97" s="23">
        <f>'TA Classic'!O97+('TA Classic'!O97*0.5)</f>
        <v>62.04</v>
      </c>
      <c r="P97" s="23">
        <f>'TA Classic'!P97+('TA Classic'!P97*0.5)</f>
        <v>57.465000000000003</v>
      </c>
      <c r="Q97" s="23">
        <f>'TA Classic'!Q97+('TA Classic'!Q97*0.5)</f>
        <v>57.465000000000003</v>
      </c>
      <c r="R97" s="23">
        <f>'TA Classic'!R97+('TA Classic'!R97*0.5)</f>
        <v>47.685000000000002</v>
      </c>
      <c r="S97" s="23">
        <f>'TA Classic'!S97+('TA Classic'!S97*0.5)</f>
        <v>41.805</v>
      </c>
      <c r="T97" s="23">
        <f>'TA Classic'!T97+('TA Classic'!T97*0.5)</f>
        <v>38.519999999999996</v>
      </c>
    </row>
    <row r="98" spans="1:20" x14ac:dyDescent="0.25">
      <c r="A98" s="16"/>
      <c r="B98" s="18">
        <v>94</v>
      </c>
      <c r="C98" s="17" t="s">
        <v>6</v>
      </c>
      <c r="D98" s="25">
        <v>22</v>
      </c>
      <c r="E98" s="23">
        <f>'TA Classic'!E98+('TA Classic'!E98*0.5)</f>
        <v>43.214999999999996</v>
      </c>
      <c r="F98" s="23">
        <f>'TA Classic'!F98+('TA Classic'!F98*0.5)</f>
        <v>48.554999999999993</v>
      </c>
      <c r="G98" s="23">
        <f>'TA Classic'!G98+('TA Classic'!G98*0.5)</f>
        <v>50.489999999999995</v>
      </c>
      <c r="H98" s="23">
        <f>'TA Classic'!H98+('TA Classic'!H98*0.5)</f>
        <v>52.44</v>
      </c>
      <c r="I98" s="23">
        <f>'TA Classic'!I98+('TA Classic'!I98*0.5)</f>
        <v>57.33</v>
      </c>
      <c r="J98" s="23">
        <f>'TA Classic'!J98+('TA Classic'!J98*0.5)</f>
        <v>59.37</v>
      </c>
      <c r="K98" s="23">
        <f>'TA Classic'!K98+('TA Classic'!K98*0.5)</f>
        <v>61.41</v>
      </c>
      <c r="L98" s="23">
        <f>'TA Classic'!L98+('TA Classic'!L98*0.5)</f>
        <v>63.480000000000004</v>
      </c>
      <c r="M98" s="23">
        <f>'TA Classic'!M98+('TA Classic'!M98*0.5)</f>
        <v>60.300000000000004</v>
      </c>
      <c r="N98" s="23">
        <f>'TA Classic'!N98+('TA Classic'!N98*0.5)</f>
        <v>60.300000000000004</v>
      </c>
      <c r="O98" s="23">
        <f>'TA Classic'!O98+('TA Classic'!O98*0.5)</f>
        <v>60.300000000000004</v>
      </c>
      <c r="P98" s="23">
        <f>'TA Classic'!P98+('TA Classic'!P98*0.5)</f>
        <v>55.86</v>
      </c>
      <c r="Q98" s="23">
        <f>'TA Classic'!Q98+('TA Classic'!Q98*0.5)</f>
        <v>55.86</v>
      </c>
      <c r="R98" s="23">
        <f>'TA Classic'!R98+('TA Classic'!R98*0.5)</f>
        <v>46.32</v>
      </c>
      <c r="S98" s="23">
        <f>'TA Classic'!S98+('TA Classic'!S98*0.5)</f>
        <v>40.619999999999997</v>
      </c>
      <c r="T98" s="23">
        <f>'TA Classic'!T98+('TA Classic'!T98*0.5)</f>
        <v>37.44</v>
      </c>
    </row>
    <row r="99" spans="1:20" x14ac:dyDescent="0.25">
      <c r="A99" s="16"/>
      <c r="B99" s="18">
        <v>95</v>
      </c>
      <c r="C99" s="17" t="s">
        <v>5</v>
      </c>
      <c r="D99" s="25">
        <v>22</v>
      </c>
      <c r="E99" s="23">
        <f>'TA Classic'!E99+('TA Classic'!E99*0.5)</f>
        <v>44.894999999999996</v>
      </c>
      <c r="F99" s="23">
        <f>'TA Classic'!F99+('TA Classic'!F99*0.5)</f>
        <v>50.429999999999993</v>
      </c>
      <c r="G99" s="23">
        <f>'TA Classic'!G99+('TA Classic'!G99*0.5)</f>
        <v>52.454999999999998</v>
      </c>
      <c r="H99" s="23">
        <f>'TA Classic'!H99+('TA Classic'!H99*0.5)</f>
        <v>54.480000000000004</v>
      </c>
      <c r="I99" s="23">
        <f>'TA Classic'!I99+('TA Classic'!I99*0.5)</f>
        <v>59.715000000000003</v>
      </c>
      <c r="J99" s="23">
        <f>'TA Classic'!J99+('TA Classic'!J99*0.5)</f>
        <v>61.86</v>
      </c>
      <c r="K99" s="23">
        <f>'TA Classic'!K99+('TA Classic'!K99*0.5)</f>
        <v>64.004999999999995</v>
      </c>
      <c r="L99" s="23">
        <f>'TA Classic'!L99+('TA Classic'!L99*0.5)</f>
        <v>66.135000000000005</v>
      </c>
      <c r="M99" s="23">
        <f>'TA Classic'!M99+('TA Classic'!M99*0.5)</f>
        <v>62.849999999999994</v>
      </c>
      <c r="N99" s="23">
        <f>'TA Classic'!N99+('TA Classic'!N99*0.5)</f>
        <v>62.849999999999994</v>
      </c>
      <c r="O99" s="23">
        <f>'TA Classic'!O99+('TA Classic'!O99*0.5)</f>
        <v>62.849999999999994</v>
      </c>
      <c r="P99" s="23">
        <f>'TA Classic'!P99+('TA Classic'!P99*0.5)</f>
        <v>58.199999999999996</v>
      </c>
      <c r="Q99" s="23">
        <f>'TA Classic'!Q99+('TA Classic'!Q99*0.5)</f>
        <v>58.199999999999996</v>
      </c>
      <c r="R99" s="23">
        <f>'TA Classic'!R99+('TA Classic'!R99*0.5)</f>
        <v>48.284999999999997</v>
      </c>
      <c r="S99" s="23">
        <f>'TA Classic'!S99+('TA Classic'!S99*0.5)</f>
        <v>42.33</v>
      </c>
      <c r="T99" s="23">
        <f>'TA Classic'!T99+('TA Classic'!T99*0.5)</f>
        <v>39.03</v>
      </c>
    </row>
    <row r="100" spans="1:20" x14ac:dyDescent="0.25">
      <c r="A100" s="16"/>
      <c r="B100" s="18">
        <v>98</v>
      </c>
      <c r="C100" s="17" t="s">
        <v>102</v>
      </c>
      <c r="D100" s="25">
        <v>22</v>
      </c>
      <c r="E100" s="23">
        <f>'TA Classic'!E100+('TA Classic'!E100*0.5)</f>
        <v>39.285000000000004</v>
      </c>
      <c r="F100" s="23">
        <f>'TA Classic'!F100+('TA Classic'!F100*0.5)</f>
        <v>44.115000000000002</v>
      </c>
      <c r="G100" s="23">
        <f>'TA Classic'!G100+('TA Classic'!G100*0.5)</f>
        <v>45.900000000000006</v>
      </c>
      <c r="H100" s="23">
        <f>'TA Classic'!H100+('TA Classic'!H100*0.5)</f>
        <v>47.655000000000001</v>
      </c>
      <c r="I100" s="23">
        <f>'TA Classic'!I100+('TA Classic'!I100*0.5)</f>
        <v>51.525000000000006</v>
      </c>
      <c r="J100" s="23">
        <f>'TA Classic'!J100+('TA Classic'!J100*0.5)</f>
        <v>53.355000000000004</v>
      </c>
      <c r="K100" s="23">
        <f>'TA Classic'!K100+('TA Classic'!K100*0.5)</f>
        <v>55.215000000000003</v>
      </c>
      <c r="L100" s="23">
        <f>'TA Classic'!L100+('TA Classic'!L100*0.5)</f>
        <v>57.03</v>
      </c>
      <c r="M100" s="23">
        <f>'TA Classic'!M100+('TA Classic'!M100*0.5)</f>
        <v>54.179999999999993</v>
      </c>
      <c r="N100" s="23">
        <f>'TA Classic'!N100+('TA Classic'!N100*0.5)</f>
        <v>54.179999999999993</v>
      </c>
      <c r="O100" s="23">
        <f>'TA Classic'!O100+('TA Classic'!O100*0.5)</f>
        <v>54.179999999999993</v>
      </c>
      <c r="P100" s="23">
        <f>'TA Classic'!P100+('TA Classic'!P100*0.5)</f>
        <v>50.204999999999998</v>
      </c>
      <c r="Q100" s="23">
        <f>'TA Classic'!Q100+('TA Classic'!Q100*0.5)</f>
        <v>50.204999999999998</v>
      </c>
      <c r="R100" s="23">
        <f>'TA Classic'!R100+('TA Classic'!R100*0.5)</f>
        <v>41.625</v>
      </c>
      <c r="S100" s="23">
        <f>'TA Classic'!S100+('TA Classic'!S100*0.5)</f>
        <v>36.51</v>
      </c>
      <c r="T100" s="23">
        <f>'TA Classic'!T100+('TA Classic'!T100*0.5)</f>
        <v>33.660000000000004</v>
      </c>
    </row>
  </sheetData>
  <mergeCells count="2">
    <mergeCell ref="B2:C4"/>
    <mergeCell ref="D2:N2"/>
  </mergeCells>
  <pageMargins left="0.78740157499999996" right="0.78740157499999996" top="0.984251969" bottom="0.984251969" header="0.4921259845" footer="0.4921259845"/>
  <pageSetup paperSize="9" orientation="portrait"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9">
    <tabColor rgb="FF00B0F0"/>
  </sheetPr>
  <dimension ref="A1:T100"/>
  <sheetViews>
    <sheetView showGridLines="0" workbookViewId="0">
      <pane ySplit="4" topLeftCell="A5" activePane="bottomLeft" state="frozenSplit"/>
      <selection activeCell="R102" sqref="R102"/>
      <selection pane="bottomLeft" activeCell="M5" sqref="M5"/>
    </sheetView>
  </sheetViews>
  <sheetFormatPr baseColWidth="10" defaultRowHeight="13.2" x14ac:dyDescent="0.25"/>
  <cols>
    <col min="1" max="1" width="11.44140625" style="15"/>
    <col min="2" max="2" width="4" style="15" customWidth="1"/>
    <col min="3" max="3" width="24.88671875" style="15" customWidth="1"/>
    <col min="4" max="4" width="5.5546875" style="15" customWidth="1"/>
    <col min="5" max="6" width="6.5546875" style="15" customWidth="1"/>
    <col min="7" max="7" width="6.44140625" style="15" customWidth="1"/>
    <col min="8" max="9" width="6.6640625" style="15" customWidth="1"/>
    <col min="10" max="10" width="6.5546875" style="15" customWidth="1"/>
    <col min="11" max="11" width="6.6640625" style="15" customWidth="1"/>
    <col min="12" max="12" width="6.88671875" style="15" customWidth="1"/>
    <col min="13" max="13" width="7.33203125" style="15" customWidth="1"/>
    <col min="14" max="14" width="6.6640625" style="15" customWidth="1"/>
    <col min="15" max="15" width="8.33203125" style="15" customWidth="1"/>
    <col min="16" max="257" width="11.44140625" style="15"/>
    <col min="258" max="258" width="4" style="15" customWidth="1"/>
    <col min="259" max="259" width="24.88671875" style="15" customWidth="1"/>
    <col min="260" max="260" width="5.5546875" style="15" customWidth="1"/>
    <col min="261" max="262" width="6.5546875" style="15" customWidth="1"/>
    <col min="263" max="263" width="6.44140625" style="15" customWidth="1"/>
    <col min="264" max="265" width="6.6640625" style="15" customWidth="1"/>
    <col min="266" max="266" width="6.5546875" style="15" customWidth="1"/>
    <col min="267" max="267" width="6.6640625" style="15" customWidth="1"/>
    <col min="268" max="268" width="6.88671875" style="15" customWidth="1"/>
    <col min="269" max="269" width="7.33203125" style="15" customWidth="1"/>
    <col min="270" max="270" width="6.6640625" style="15" customWidth="1"/>
    <col min="271" max="271" width="8.33203125" style="15" customWidth="1"/>
    <col min="272" max="513" width="11.44140625" style="15"/>
    <col min="514" max="514" width="4" style="15" customWidth="1"/>
    <col min="515" max="515" width="24.88671875" style="15" customWidth="1"/>
    <col min="516" max="516" width="5.5546875" style="15" customWidth="1"/>
    <col min="517" max="518" width="6.5546875" style="15" customWidth="1"/>
    <col min="519" max="519" width="6.44140625" style="15" customWidth="1"/>
    <col min="520" max="521" width="6.6640625" style="15" customWidth="1"/>
    <col min="522" max="522" width="6.5546875" style="15" customWidth="1"/>
    <col min="523" max="523" width="6.6640625" style="15" customWidth="1"/>
    <col min="524" max="524" width="6.88671875" style="15" customWidth="1"/>
    <col min="525" max="525" width="7.33203125" style="15" customWidth="1"/>
    <col min="526" max="526" width="6.6640625" style="15" customWidth="1"/>
    <col min="527" max="527" width="8.33203125" style="15" customWidth="1"/>
    <col min="528" max="769" width="11.44140625" style="15"/>
    <col min="770" max="770" width="4" style="15" customWidth="1"/>
    <col min="771" max="771" width="24.88671875" style="15" customWidth="1"/>
    <col min="772" max="772" width="5.5546875" style="15" customWidth="1"/>
    <col min="773" max="774" width="6.5546875" style="15" customWidth="1"/>
    <col min="775" max="775" width="6.44140625" style="15" customWidth="1"/>
    <col min="776" max="777" width="6.6640625" style="15" customWidth="1"/>
    <col min="778" max="778" width="6.5546875" style="15" customWidth="1"/>
    <col min="779" max="779" width="6.6640625" style="15" customWidth="1"/>
    <col min="780" max="780" width="6.88671875" style="15" customWidth="1"/>
    <col min="781" max="781" width="7.33203125" style="15" customWidth="1"/>
    <col min="782" max="782" width="6.6640625" style="15" customWidth="1"/>
    <col min="783" max="783" width="8.33203125" style="15" customWidth="1"/>
    <col min="784" max="1025" width="11.44140625" style="15"/>
    <col min="1026" max="1026" width="4" style="15" customWidth="1"/>
    <col min="1027" max="1027" width="24.88671875" style="15" customWidth="1"/>
    <col min="1028" max="1028" width="5.5546875" style="15" customWidth="1"/>
    <col min="1029" max="1030" width="6.5546875" style="15" customWidth="1"/>
    <col min="1031" max="1031" width="6.44140625" style="15" customWidth="1"/>
    <col min="1032" max="1033" width="6.6640625" style="15" customWidth="1"/>
    <col min="1034" max="1034" width="6.5546875" style="15" customWidth="1"/>
    <col min="1035" max="1035" width="6.6640625" style="15" customWidth="1"/>
    <col min="1036" max="1036" width="6.88671875" style="15" customWidth="1"/>
    <col min="1037" max="1037" width="7.33203125" style="15" customWidth="1"/>
    <col min="1038" max="1038" width="6.6640625" style="15" customWidth="1"/>
    <col min="1039" max="1039" width="8.33203125" style="15" customWidth="1"/>
    <col min="1040" max="1281" width="11.44140625" style="15"/>
    <col min="1282" max="1282" width="4" style="15" customWidth="1"/>
    <col min="1283" max="1283" width="24.88671875" style="15" customWidth="1"/>
    <col min="1284" max="1284" width="5.5546875" style="15" customWidth="1"/>
    <col min="1285" max="1286" width="6.5546875" style="15" customWidth="1"/>
    <col min="1287" max="1287" width="6.44140625" style="15" customWidth="1"/>
    <col min="1288" max="1289" width="6.6640625" style="15" customWidth="1"/>
    <col min="1290" max="1290" width="6.5546875" style="15" customWidth="1"/>
    <col min="1291" max="1291" width="6.6640625" style="15" customWidth="1"/>
    <col min="1292" max="1292" width="6.88671875" style="15" customWidth="1"/>
    <col min="1293" max="1293" width="7.33203125" style="15" customWidth="1"/>
    <col min="1294" max="1294" width="6.6640625" style="15" customWidth="1"/>
    <col min="1295" max="1295" width="8.33203125" style="15" customWidth="1"/>
    <col min="1296" max="1537" width="11.44140625" style="15"/>
    <col min="1538" max="1538" width="4" style="15" customWidth="1"/>
    <col min="1539" max="1539" width="24.88671875" style="15" customWidth="1"/>
    <col min="1540" max="1540" width="5.5546875" style="15" customWidth="1"/>
    <col min="1541" max="1542" width="6.5546875" style="15" customWidth="1"/>
    <col min="1543" max="1543" width="6.44140625" style="15" customWidth="1"/>
    <col min="1544" max="1545" width="6.6640625" style="15" customWidth="1"/>
    <col min="1546" max="1546" width="6.5546875" style="15" customWidth="1"/>
    <col min="1547" max="1547" width="6.6640625" style="15" customWidth="1"/>
    <col min="1548" max="1548" width="6.88671875" style="15" customWidth="1"/>
    <col min="1549" max="1549" width="7.33203125" style="15" customWidth="1"/>
    <col min="1550" max="1550" width="6.6640625" style="15" customWidth="1"/>
    <col min="1551" max="1551" width="8.33203125" style="15" customWidth="1"/>
    <col min="1552" max="1793" width="11.44140625" style="15"/>
    <col min="1794" max="1794" width="4" style="15" customWidth="1"/>
    <col min="1795" max="1795" width="24.88671875" style="15" customWidth="1"/>
    <col min="1796" max="1796" width="5.5546875" style="15" customWidth="1"/>
    <col min="1797" max="1798" width="6.5546875" style="15" customWidth="1"/>
    <col min="1799" max="1799" width="6.44140625" style="15" customWidth="1"/>
    <col min="1800" max="1801" width="6.6640625" style="15" customWidth="1"/>
    <col min="1802" max="1802" width="6.5546875" style="15" customWidth="1"/>
    <col min="1803" max="1803" width="6.6640625" style="15" customWidth="1"/>
    <col min="1804" max="1804" width="6.88671875" style="15" customWidth="1"/>
    <col min="1805" max="1805" width="7.33203125" style="15" customWidth="1"/>
    <col min="1806" max="1806" width="6.6640625" style="15" customWidth="1"/>
    <col min="1807" max="1807" width="8.33203125" style="15" customWidth="1"/>
    <col min="1808" max="2049" width="11.44140625" style="15"/>
    <col min="2050" max="2050" width="4" style="15" customWidth="1"/>
    <col min="2051" max="2051" width="24.88671875" style="15" customWidth="1"/>
    <col min="2052" max="2052" width="5.5546875" style="15" customWidth="1"/>
    <col min="2053" max="2054" width="6.5546875" style="15" customWidth="1"/>
    <col min="2055" max="2055" width="6.44140625" style="15" customWidth="1"/>
    <col min="2056" max="2057" width="6.6640625" style="15" customWidth="1"/>
    <col min="2058" max="2058" width="6.5546875" style="15" customWidth="1"/>
    <col min="2059" max="2059" width="6.6640625" style="15" customWidth="1"/>
    <col min="2060" max="2060" width="6.88671875" style="15" customWidth="1"/>
    <col min="2061" max="2061" width="7.33203125" style="15" customWidth="1"/>
    <col min="2062" max="2062" width="6.6640625" style="15" customWidth="1"/>
    <col min="2063" max="2063" width="8.33203125" style="15" customWidth="1"/>
    <col min="2064" max="2305" width="11.44140625" style="15"/>
    <col min="2306" max="2306" width="4" style="15" customWidth="1"/>
    <col min="2307" max="2307" width="24.88671875" style="15" customWidth="1"/>
    <col min="2308" max="2308" width="5.5546875" style="15" customWidth="1"/>
    <col min="2309" max="2310" width="6.5546875" style="15" customWidth="1"/>
    <col min="2311" max="2311" width="6.44140625" style="15" customWidth="1"/>
    <col min="2312" max="2313" width="6.6640625" style="15" customWidth="1"/>
    <col min="2314" max="2314" width="6.5546875" style="15" customWidth="1"/>
    <col min="2315" max="2315" width="6.6640625" style="15" customWidth="1"/>
    <col min="2316" max="2316" width="6.88671875" style="15" customWidth="1"/>
    <col min="2317" max="2317" width="7.33203125" style="15" customWidth="1"/>
    <col min="2318" max="2318" width="6.6640625" style="15" customWidth="1"/>
    <col min="2319" max="2319" width="8.33203125" style="15" customWidth="1"/>
    <col min="2320" max="2561" width="11.44140625" style="15"/>
    <col min="2562" max="2562" width="4" style="15" customWidth="1"/>
    <col min="2563" max="2563" width="24.88671875" style="15" customWidth="1"/>
    <col min="2564" max="2564" width="5.5546875" style="15" customWidth="1"/>
    <col min="2565" max="2566" width="6.5546875" style="15" customWidth="1"/>
    <col min="2567" max="2567" width="6.44140625" style="15" customWidth="1"/>
    <col min="2568" max="2569" width="6.6640625" style="15" customWidth="1"/>
    <col min="2570" max="2570" width="6.5546875" style="15" customWidth="1"/>
    <col min="2571" max="2571" width="6.6640625" style="15" customWidth="1"/>
    <col min="2572" max="2572" width="6.88671875" style="15" customWidth="1"/>
    <col min="2573" max="2573" width="7.33203125" style="15" customWidth="1"/>
    <col min="2574" max="2574" width="6.6640625" style="15" customWidth="1"/>
    <col min="2575" max="2575" width="8.33203125" style="15" customWidth="1"/>
    <col min="2576" max="2817" width="11.44140625" style="15"/>
    <col min="2818" max="2818" width="4" style="15" customWidth="1"/>
    <col min="2819" max="2819" width="24.88671875" style="15" customWidth="1"/>
    <col min="2820" max="2820" width="5.5546875" style="15" customWidth="1"/>
    <col min="2821" max="2822" width="6.5546875" style="15" customWidth="1"/>
    <col min="2823" max="2823" width="6.44140625" style="15" customWidth="1"/>
    <col min="2824" max="2825" width="6.6640625" style="15" customWidth="1"/>
    <col min="2826" max="2826" width="6.5546875" style="15" customWidth="1"/>
    <col min="2827" max="2827" width="6.6640625" style="15" customWidth="1"/>
    <col min="2828" max="2828" width="6.88671875" style="15" customWidth="1"/>
    <col min="2829" max="2829" width="7.33203125" style="15" customWidth="1"/>
    <col min="2830" max="2830" width="6.6640625" style="15" customWidth="1"/>
    <col min="2831" max="2831" width="8.33203125" style="15" customWidth="1"/>
    <col min="2832" max="3073" width="11.44140625" style="15"/>
    <col min="3074" max="3074" width="4" style="15" customWidth="1"/>
    <col min="3075" max="3075" width="24.88671875" style="15" customWidth="1"/>
    <col min="3076" max="3076" width="5.5546875" style="15" customWidth="1"/>
    <col min="3077" max="3078" width="6.5546875" style="15" customWidth="1"/>
    <col min="3079" max="3079" width="6.44140625" style="15" customWidth="1"/>
    <col min="3080" max="3081" width="6.6640625" style="15" customWidth="1"/>
    <col min="3082" max="3082" width="6.5546875" style="15" customWidth="1"/>
    <col min="3083" max="3083" width="6.6640625" style="15" customWidth="1"/>
    <col min="3084" max="3084" width="6.88671875" style="15" customWidth="1"/>
    <col min="3085" max="3085" width="7.33203125" style="15" customWidth="1"/>
    <col min="3086" max="3086" width="6.6640625" style="15" customWidth="1"/>
    <col min="3087" max="3087" width="8.33203125" style="15" customWidth="1"/>
    <col min="3088" max="3329" width="11.44140625" style="15"/>
    <col min="3330" max="3330" width="4" style="15" customWidth="1"/>
    <col min="3331" max="3331" width="24.88671875" style="15" customWidth="1"/>
    <col min="3332" max="3332" width="5.5546875" style="15" customWidth="1"/>
    <col min="3333" max="3334" width="6.5546875" style="15" customWidth="1"/>
    <col min="3335" max="3335" width="6.44140625" style="15" customWidth="1"/>
    <col min="3336" max="3337" width="6.6640625" style="15" customWidth="1"/>
    <col min="3338" max="3338" width="6.5546875" style="15" customWidth="1"/>
    <col min="3339" max="3339" width="6.6640625" style="15" customWidth="1"/>
    <col min="3340" max="3340" width="6.88671875" style="15" customWidth="1"/>
    <col min="3341" max="3341" width="7.33203125" style="15" customWidth="1"/>
    <col min="3342" max="3342" width="6.6640625" style="15" customWidth="1"/>
    <col min="3343" max="3343" width="8.33203125" style="15" customWidth="1"/>
    <col min="3344" max="3585" width="11.44140625" style="15"/>
    <col min="3586" max="3586" width="4" style="15" customWidth="1"/>
    <col min="3587" max="3587" width="24.88671875" style="15" customWidth="1"/>
    <col min="3588" max="3588" width="5.5546875" style="15" customWidth="1"/>
    <col min="3589" max="3590" width="6.5546875" style="15" customWidth="1"/>
    <col min="3591" max="3591" width="6.44140625" style="15" customWidth="1"/>
    <col min="3592" max="3593" width="6.6640625" style="15" customWidth="1"/>
    <col min="3594" max="3594" width="6.5546875" style="15" customWidth="1"/>
    <col min="3595" max="3595" width="6.6640625" style="15" customWidth="1"/>
    <col min="3596" max="3596" width="6.88671875" style="15" customWidth="1"/>
    <col min="3597" max="3597" width="7.33203125" style="15" customWidth="1"/>
    <col min="3598" max="3598" width="6.6640625" style="15" customWidth="1"/>
    <col min="3599" max="3599" width="8.33203125" style="15" customWidth="1"/>
    <col min="3600" max="3841" width="11.44140625" style="15"/>
    <col min="3842" max="3842" width="4" style="15" customWidth="1"/>
    <col min="3843" max="3843" width="24.88671875" style="15" customWidth="1"/>
    <col min="3844" max="3844" width="5.5546875" style="15" customWidth="1"/>
    <col min="3845" max="3846" width="6.5546875" style="15" customWidth="1"/>
    <col min="3847" max="3847" width="6.44140625" style="15" customWidth="1"/>
    <col min="3848" max="3849" width="6.6640625" style="15" customWidth="1"/>
    <col min="3850" max="3850" width="6.5546875" style="15" customWidth="1"/>
    <col min="3851" max="3851" width="6.6640625" style="15" customWidth="1"/>
    <col min="3852" max="3852" width="6.88671875" style="15" customWidth="1"/>
    <col min="3853" max="3853" width="7.33203125" style="15" customWidth="1"/>
    <col min="3854" max="3854" width="6.6640625" style="15" customWidth="1"/>
    <col min="3855" max="3855" width="8.33203125" style="15" customWidth="1"/>
    <col min="3856" max="4097" width="11.44140625" style="15"/>
    <col min="4098" max="4098" width="4" style="15" customWidth="1"/>
    <col min="4099" max="4099" width="24.88671875" style="15" customWidth="1"/>
    <col min="4100" max="4100" width="5.5546875" style="15" customWidth="1"/>
    <col min="4101" max="4102" width="6.5546875" style="15" customWidth="1"/>
    <col min="4103" max="4103" width="6.44140625" style="15" customWidth="1"/>
    <col min="4104" max="4105" width="6.6640625" style="15" customWidth="1"/>
    <col min="4106" max="4106" width="6.5546875" style="15" customWidth="1"/>
    <col min="4107" max="4107" width="6.6640625" style="15" customWidth="1"/>
    <col min="4108" max="4108" width="6.88671875" style="15" customWidth="1"/>
    <col min="4109" max="4109" width="7.33203125" style="15" customWidth="1"/>
    <col min="4110" max="4110" width="6.6640625" style="15" customWidth="1"/>
    <col min="4111" max="4111" width="8.33203125" style="15" customWidth="1"/>
    <col min="4112" max="4353" width="11.44140625" style="15"/>
    <col min="4354" max="4354" width="4" style="15" customWidth="1"/>
    <col min="4355" max="4355" width="24.88671875" style="15" customWidth="1"/>
    <col min="4356" max="4356" width="5.5546875" style="15" customWidth="1"/>
    <col min="4357" max="4358" width="6.5546875" style="15" customWidth="1"/>
    <col min="4359" max="4359" width="6.44140625" style="15" customWidth="1"/>
    <col min="4360" max="4361" width="6.6640625" style="15" customWidth="1"/>
    <col min="4362" max="4362" width="6.5546875" style="15" customWidth="1"/>
    <col min="4363" max="4363" width="6.6640625" style="15" customWidth="1"/>
    <col min="4364" max="4364" width="6.88671875" style="15" customWidth="1"/>
    <col min="4365" max="4365" width="7.33203125" style="15" customWidth="1"/>
    <col min="4366" max="4366" width="6.6640625" style="15" customWidth="1"/>
    <col min="4367" max="4367" width="8.33203125" style="15" customWidth="1"/>
    <col min="4368" max="4609" width="11.44140625" style="15"/>
    <col min="4610" max="4610" width="4" style="15" customWidth="1"/>
    <col min="4611" max="4611" width="24.88671875" style="15" customWidth="1"/>
    <col min="4612" max="4612" width="5.5546875" style="15" customWidth="1"/>
    <col min="4613" max="4614" width="6.5546875" style="15" customWidth="1"/>
    <col min="4615" max="4615" width="6.44140625" style="15" customWidth="1"/>
    <col min="4616" max="4617" width="6.6640625" style="15" customWidth="1"/>
    <col min="4618" max="4618" width="6.5546875" style="15" customWidth="1"/>
    <col min="4619" max="4619" width="6.6640625" style="15" customWidth="1"/>
    <col min="4620" max="4620" width="6.88671875" style="15" customWidth="1"/>
    <col min="4621" max="4621" width="7.33203125" style="15" customWidth="1"/>
    <col min="4622" max="4622" width="6.6640625" style="15" customWidth="1"/>
    <col min="4623" max="4623" width="8.33203125" style="15" customWidth="1"/>
    <col min="4624" max="4865" width="11.44140625" style="15"/>
    <col min="4866" max="4866" width="4" style="15" customWidth="1"/>
    <col min="4867" max="4867" width="24.88671875" style="15" customWidth="1"/>
    <col min="4868" max="4868" width="5.5546875" style="15" customWidth="1"/>
    <col min="4869" max="4870" width="6.5546875" style="15" customWidth="1"/>
    <col min="4871" max="4871" width="6.44140625" style="15" customWidth="1"/>
    <col min="4872" max="4873" width="6.6640625" style="15" customWidth="1"/>
    <col min="4874" max="4874" width="6.5546875" style="15" customWidth="1"/>
    <col min="4875" max="4875" width="6.6640625" style="15" customWidth="1"/>
    <col min="4876" max="4876" width="6.88671875" style="15" customWidth="1"/>
    <col min="4877" max="4877" width="7.33203125" style="15" customWidth="1"/>
    <col min="4878" max="4878" width="6.6640625" style="15" customWidth="1"/>
    <col min="4879" max="4879" width="8.33203125" style="15" customWidth="1"/>
    <col min="4880" max="5121" width="11.44140625" style="15"/>
    <col min="5122" max="5122" width="4" style="15" customWidth="1"/>
    <col min="5123" max="5123" width="24.88671875" style="15" customWidth="1"/>
    <col min="5124" max="5124" width="5.5546875" style="15" customWidth="1"/>
    <col min="5125" max="5126" width="6.5546875" style="15" customWidth="1"/>
    <col min="5127" max="5127" width="6.44140625" style="15" customWidth="1"/>
    <col min="5128" max="5129" width="6.6640625" style="15" customWidth="1"/>
    <col min="5130" max="5130" width="6.5546875" style="15" customWidth="1"/>
    <col min="5131" max="5131" width="6.6640625" style="15" customWidth="1"/>
    <col min="5132" max="5132" width="6.88671875" style="15" customWidth="1"/>
    <col min="5133" max="5133" width="7.33203125" style="15" customWidth="1"/>
    <col min="5134" max="5134" width="6.6640625" style="15" customWidth="1"/>
    <col min="5135" max="5135" width="8.33203125" style="15" customWidth="1"/>
    <col min="5136" max="5377" width="11.44140625" style="15"/>
    <col min="5378" max="5378" width="4" style="15" customWidth="1"/>
    <col min="5379" max="5379" width="24.88671875" style="15" customWidth="1"/>
    <col min="5380" max="5380" width="5.5546875" style="15" customWidth="1"/>
    <col min="5381" max="5382" width="6.5546875" style="15" customWidth="1"/>
    <col min="5383" max="5383" width="6.44140625" style="15" customWidth="1"/>
    <col min="5384" max="5385" width="6.6640625" style="15" customWidth="1"/>
    <col min="5386" max="5386" width="6.5546875" style="15" customWidth="1"/>
    <col min="5387" max="5387" width="6.6640625" style="15" customWidth="1"/>
    <col min="5388" max="5388" width="6.88671875" style="15" customWidth="1"/>
    <col min="5389" max="5389" width="7.33203125" style="15" customWidth="1"/>
    <col min="5390" max="5390" width="6.6640625" style="15" customWidth="1"/>
    <col min="5391" max="5391" width="8.33203125" style="15" customWidth="1"/>
    <col min="5392" max="5633" width="11.44140625" style="15"/>
    <col min="5634" max="5634" width="4" style="15" customWidth="1"/>
    <col min="5635" max="5635" width="24.88671875" style="15" customWidth="1"/>
    <col min="5636" max="5636" width="5.5546875" style="15" customWidth="1"/>
    <col min="5637" max="5638" width="6.5546875" style="15" customWidth="1"/>
    <col min="5639" max="5639" width="6.44140625" style="15" customWidth="1"/>
    <col min="5640" max="5641" width="6.6640625" style="15" customWidth="1"/>
    <col min="5642" max="5642" width="6.5546875" style="15" customWidth="1"/>
    <col min="5643" max="5643" width="6.6640625" style="15" customWidth="1"/>
    <col min="5644" max="5644" width="6.88671875" style="15" customWidth="1"/>
    <col min="5645" max="5645" width="7.33203125" style="15" customWidth="1"/>
    <col min="5646" max="5646" width="6.6640625" style="15" customWidth="1"/>
    <col min="5647" max="5647" width="8.33203125" style="15" customWidth="1"/>
    <col min="5648" max="5889" width="11.44140625" style="15"/>
    <col min="5890" max="5890" width="4" style="15" customWidth="1"/>
    <col min="5891" max="5891" width="24.88671875" style="15" customWidth="1"/>
    <col min="5892" max="5892" width="5.5546875" style="15" customWidth="1"/>
    <col min="5893" max="5894" width="6.5546875" style="15" customWidth="1"/>
    <col min="5895" max="5895" width="6.44140625" style="15" customWidth="1"/>
    <col min="5896" max="5897" width="6.6640625" style="15" customWidth="1"/>
    <col min="5898" max="5898" width="6.5546875" style="15" customWidth="1"/>
    <col min="5899" max="5899" width="6.6640625" style="15" customWidth="1"/>
    <col min="5900" max="5900" width="6.88671875" style="15" customWidth="1"/>
    <col min="5901" max="5901" width="7.33203125" style="15" customWidth="1"/>
    <col min="5902" max="5902" width="6.6640625" style="15" customWidth="1"/>
    <col min="5903" max="5903" width="8.33203125" style="15" customWidth="1"/>
    <col min="5904" max="6145" width="11.44140625" style="15"/>
    <col min="6146" max="6146" width="4" style="15" customWidth="1"/>
    <col min="6147" max="6147" width="24.88671875" style="15" customWidth="1"/>
    <col min="6148" max="6148" width="5.5546875" style="15" customWidth="1"/>
    <col min="6149" max="6150" width="6.5546875" style="15" customWidth="1"/>
    <col min="6151" max="6151" width="6.44140625" style="15" customWidth="1"/>
    <col min="6152" max="6153" width="6.6640625" style="15" customWidth="1"/>
    <col min="6154" max="6154" width="6.5546875" style="15" customWidth="1"/>
    <col min="6155" max="6155" width="6.6640625" style="15" customWidth="1"/>
    <col min="6156" max="6156" width="6.88671875" style="15" customWidth="1"/>
    <col min="6157" max="6157" width="7.33203125" style="15" customWidth="1"/>
    <col min="6158" max="6158" width="6.6640625" style="15" customWidth="1"/>
    <col min="6159" max="6159" width="8.33203125" style="15" customWidth="1"/>
    <col min="6160" max="6401" width="11.44140625" style="15"/>
    <col min="6402" max="6402" width="4" style="15" customWidth="1"/>
    <col min="6403" max="6403" width="24.88671875" style="15" customWidth="1"/>
    <col min="6404" max="6404" width="5.5546875" style="15" customWidth="1"/>
    <col min="6405" max="6406" width="6.5546875" style="15" customWidth="1"/>
    <col min="6407" max="6407" width="6.44140625" style="15" customWidth="1"/>
    <col min="6408" max="6409" width="6.6640625" style="15" customWidth="1"/>
    <col min="6410" max="6410" width="6.5546875" style="15" customWidth="1"/>
    <col min="6411" max="6411" width="6.6640625" style="15" customWidth="1"/>
    <col min="6412" max="6412" width="6.88671875" style="15" customWidth="1"/>
    <col min="6413" max="6413" width="7.33203125" style="15" customWidth="1"/>
    <col min="6414" max="6414" width="6.6640625" style="15" customWidth="1"/>
    <col min="6415" max="6415" width="8.33203125" style="15" customWidth="1"/>
    <col min="6416" max="6657" width="11.44140625" style="15"/>
    <col min="6658" max="6658" width="4" style="15" customWidth="1"/>
    <col min="6659" max="6659" width="24.88671875" style="15" customWidth="1"/>
    <col min="6660" max="6660" width="5.5546875" style="15" customWidth="1"/>
    <col min="6661" max="6662" width="6.5546875" style="15" customWidth="1"/>
    <col min="6663" max="6663" width="6.44140625" style="15" customWidth="1"/>
    <col min="6664" max="6665" width="6.6640625" style="15" customWidth="1"/>
    <col min="6666" max="6666" width="6.5546875" style="15" customWidth="1"/>
    <col min="6667" max="6667" width="6.6640625" style="15" customWidth="1"/>
    <col min="6668" max="6668" width="6.88671875" style="15" customWidth="1"/>
    <col min="6669" max="6669" width="7.33203125" style="15" customWidth="1"/>
    <col min="6670" max="6670" width="6.6640625" style="15" customWidth="1"/>
    <col min="6671" max="6671" width="8.33203125" style="15" customWidth="1"/>
    <col min="6672" max="6913" width="11.44140625" style="15"/>
    <col min="6914" max="6914" width="4" style="15" customWidth="1"/>
    <col min="6915" max="6915" width="24.88671875" style="15" customWidth="1"/>
    <col min="6916" max="6916" width="5.5546875" style="15" customWidth="1"/>
    <col min="6917" max="6918" width="6.5546875" style="15" customWidth="1"/>
    <col min="6919" max="6919" width="6.44140625" style="15" customWidth="1"/>
    <col min="6920" max="6921" width="6.6640625" style="15" customWidth="1"/>
    <col min="6922" max="6922" width="6.5546875" style="15" customWidth="1"/>
    <col min="6923" max="6923" width="6.6640625" style="15" customWidth="1"/>
    <col min="6924" max="6924" width="6.88671875" style="15" customWidth="1"/>
    <col min="6925" max="6925" width="7.33203125" style="15" customWidth="1"/>
    <col min="6926" max="6926" width="6.6640625" style="15" customWidth="1"/>
    <col min="6927" max="6927" width="8.33203125" style="15" customWidth="1"/>
    <col min="6928" max="7169" width="11.44140625" style="15"/>
    <col min="7170" max="7170" width="4" style="15" customWidth="1"/>
    <col min="7171" max="7171" width="24.88671875" style="15" customWidth="1"/>
    <col min="7172" max="7172" width="5.5546875" style="15" customWidth="1"/>
    <col min="7173" max="7174" width="6.5546875" style="15" customWidth="1"/>
    <col min="7175" max="7175" width="6.44140625" style="15" customWidth="1"/>
    <col min="7176" max="7177" width="6.6640625" style="15" customWidth="1"/>
    <col min="7178" max="7178" width="6.5546875" style="15" customWidth="1"/>
    <col min="7179" max="7179" width="6.6640625" style="15" customWidth="1"/>
    <col min="7180" max="7180" width="6.88671875" style="15" customWidth="1"/>
    <col min="7181" max="7181" width="7.33203125" style="15" customWidth="1"/>
    <col min="7182" max="7182" width="6.6640625" style="15" customWidth="1"/>
    <col min="7183" max="7183" width="8.33203125" style="15" customWidth="1"/>
    <col min="7184" max="7425" width="11.44140625" style="15"/>
    <col min="7426" max="7426" width="4" style="15" customWidth="1"/>
    <col min="7427" max="7427" width="24.88671875" style="15" customWidth="1"/>
    <col min="7428" max="7428" width="5.5546875" style="15" customWidth="1"/>
    <col min="7429" max="7430" width="6.5546875" style="15" customWidth="1"/>
    <col min="7431" max="7431" width="6.44140625" style="15" customWidth="1"/>
    <col min="7432" max="7433" width="6.6640625" style="15" customWidth="1"/>
    <col min="7434" max="7434" width="6.5546875" style="15" customWidth="1"/>
    <col min="7435" max="7435" width="6.6640625" style="15" customWidth="1"/>
    <col min="7436" max="7436" width="6.88671875" style="15" customWidth="1"/>
    <col min="7437" max="7437" width="7.33203125" style="15" customWidth="1"/>
    <col min="7438" max="7438" width="6.6640625" style="15" customWidth="1"/>
    <col min="7439" max="7439" width="8.33203125" style="15" customWidth="1"/>
    <col min="7440" max="7681" width="11.44140625" style="15"/>
    <col min="7682" max="7682" width="4" style="15" customWidth="1"/>
    <col min="7683" max="7683" width="24.88671875" style="15" customWidth="1"/>
    <col min="7684" max="7684" width="5.5546875" style="15" customWidth="1"/>
    <col min="7685" max="7686" width="6.5546875" style="15" customWidth="1"/>
    <col min="7687" max="7687" width="6.44140625" style="15" customWidth="1"/>
    <col min="7688" max="7689" width="6.6640625" style="15" customWidth="1"/>
    <col min="7690" max="7690" width="6.5546875" style="15" customWidth="1"/>
    <col min="7691" max="7691" width="6.6640625" style="15" customWidth="1"/>
    <col min="7692" max="7692" width="6.88671875" style="15" customWidth="1"/>
    <col min="7693" max="7693" width="7.33203125" style="15" customWidth="1"/>
    <col min="7694" max="7694" width="6.6640625" style="15" customWidth="1"/>
    <col min="7695" max="7695" width="8.33203125" style="15" customWidth="1"/>
    <col min="7696" max="7937" width="11.44140625" style="15"/>
    <col min="7938" max="7938" width="4" style="15" customWidth="1"/>
    <col min="7939" max="7939" width="24.88671875" style="15" customWidth="1"/>
    <col min="7940" max="7940" width="5.5546875" style="15" customWidth="1"/>
    <col min="7941" max="7942" width="6.5546875" style="15" customWidth="1"/>
    <col min="7943" max="7943" width="6.44140625" style="15" customWidth="1"/>
    <col min="7944" max="7945" width="6.6640625" style="15" customWidth="1"/>
    <col min="7946" max="7946" width="6.5546875" style="15" customWidth="1"/>
    <col min="7947" max="7947" width="6.6640625" style="15" customWidth="1"/>
    <col min="7948" max="7948" width="6.88671875" style="15" customWidth="1"/>
    <col min="7949" max="7949" width="7.33203125" style="15" customWidth="1"/>
    <col min="7950" max="7950" width="6.6640625" style="15" customWidth="1"/>
    <col min="7951" max="7951" width="8.33203125" style="15" customWidth="1"/>
    <col min="7952" max="8193" width="11.44140625" style="15"/>
    <col min="8194" max="8194" width="4" style="15" customWidth="1"/>
    <col min="8195" max="8195" width="24.88671875" style="15" customWidth="1"/>
    <col min="8196" max="8196" width="5.5546875" style="15" customWidth="1"/>
    <col min="8197" max="8198" width="6.5546875" style="15" customWidth="1"/>
    <col min="8199" max="8199" width="6.44140625" style="15" customWidth="1"/>
    <col min="8200" max="8201" width="6.6640625" style="15" customWidth="1"/>
    <col min="8202" max="8202" width="6.5546875" style="15" customWidth="1"/>
    <col min="8203" max="8203" width="6.6640625" style="15" customWidth="1"/>
    <col min="8204" max="8204" width="6.88671875" style="15" customWidth="1"/>
    <col min="8205" max="8205" width="7.33203125" style="15" customWidth="1"/>
    <col min="8206" max="8206" width="6.6640625" style="15" customWidth="1"/>
    <col min="8207" max="8207" width="8.33203125" style="15" customWidth="1"/>
    <col min="8208" max="8449" width="11.44140625" style="15"/>
    <col min="8450" max="8450" width="4" style="15" customWidth="1"/>
    <col min="8451" max="8451" width="24.88671875" style="15" customWidth="1"/>
    <col min="8452" max="8452" width="5.5546875" style="15" customWidth="1"/>
    <col min="8453" max="8454" width="6.5546875" style="15" customWidth="1"/>
    <col min="8455" max="8455" width="6.44140625" style="15" customWidth="1"/>
    <col min="8456" max="8457" width="6.6640625" style="15" customWidth="1"/>
    <col min="8458" max="8458" width="6.5546875" style="15" customWidth="1"/>
    <col min="8459" max="8459" width="6.6640625" style="15" customWidth="1"/>
    <col min="8460" max="8460" width="6.88671875" style="15" customWidth="1"/>
    <col min="8461" max="8461" width="7.33203125" style="15" customWidth="1"/>
    <col min="8462" max="8462" width="6.6640625" style="15" customWidth="1"/>
    <col min="8463" max="8463" width="8.33203125" style="15" customWidth="1"/>
    <col min="8464" max="8705" width="11.44140625" style="15"/>
    <col min="8706" max="8706" width="4" style="15" customWidth="1"/>
    <col min="8707" max="8707" width="24.88671875" style="15" customWidth="1"/>
    <col min="8708" max="8708" width="5.5546875" style="15" customWidth="1"/>
    <col min="8709" max="8710" width="6.5546875" style="15" customWidth="1"/>
    <col min="8711" max="8711" width="6.44140625" style="15" customWidth="1"/>
    <col min="8712" max="8713" width="6.6640625" style="15" customWidth="1"/>
    <col min="8714" max="8714" width="6.5546875" style="15" customWidth="1"/>
    <col min="8715" max="8715" width="6.6640625" style="15" customWidth="1"/>
    <col min="8716" max="8716" width="6.88671875" style="15" customWidth="1"/>
    <col min="8717" max="8717" width="7.33203125" style="15" customWidth="1"/>
    <col min="8718" max="8718" width="6.6640625" style="15" customWidth="1"/>
    <col min="8719" max="8719" width="8.33203125" style="15" customWidth="1"/>
    <col min="8720" max="8961" width="11.44140625" style="15"/>
    <col min="8962" max="8962" width="4" style="15" customWidth="1"/>
    <col min="8963" max="8963" width="24.88671875" style="15" customWidth="1"/>
    <col min="8964" max="8964" width="5.5546875" style="15" customWidth="1"/>
    <col min="8965" max="8966" width="6.5546875" style="15" customWidth="1"/>
    <col min="8967" max="8967" width="6.44140625" style="15" customWidth="1"/>
    <col min="8968" max="8969" width="6.6640625" style="15" customWidth="1"/>
    <col min="8970" max="8970" width="6.5546875" style="15" customWidth="1"/>
    <col min="8971" max="8971" width="6.6640625" style="15" customWidth="1"/>
    <col min="8972" max="8972" width="6.88671875" style="15" customWidth="1"/>
    <col min="8973" max="8973" width="7.33203125" style="15" customWidth="1"/>
    <col min="8974" max="8974" width="6.6640625" style="15" customWidth="1"/>
    <col min="8975" max="8975" width="8.33203125" style="15" customWidth="1"/>
    <col min="8976" max="9217" width="11.44140625" style="15"/>
    <col min="9218" max="9218" width="4" style="15" customWidth="1"/>
    <col min="9219" max="9219" width="24.88671875" style="15" customWidth="1"/>
    <col min="9220" max="9220" width="5.5546875" style="15" customWidth="1"/>
    <col min="9221" max="9222" width="6.5546875" style="15" customWidth="1"/>
    <col min="9223" max="9223" width="6.44140625" style="15" customWidth="1"/>
    <col min="9224" max="9225" width="6.6640625" style="15" customWidth="1"/>
    <col min="9226" max="9226" width="6.5546875" style="15" customWidth="1"/>
    <col min="9227" max="9227" width="6.6640625" style="15" customWidth="1"/>
    <col min="9228" max="9228" width="6.88671875" style="15" customWidth="1"/>
    <col min="9229" max="9229" width="7.33203125" style="15" customWidth="1"/>
    <col min="9230" max="9230" width="6.6640625" style="15" customWidth="1"/>
    <col min="9231" max="9231" width="8.33203125" style="15" customWidth="1"/>
    <col min="9232" max="9473" width="11.44140625" style="15"/>
    <col min="9474" max="9474" width="4" style="15" customWidth="1"/>
    <col min="9475" max="9475" width="24.88671875" style="15" customWidth="1"/>
    <col min="9476" max="9476" width="5.5546875" style="15" customWidth="1"/>
    <col min="9477" max="9478" width="6.5546875" style="15" customWidth="1"/>
    <col min="9479" max="9479" width="6.44140625" style="15" customWidth="1"/>
    <col min="9480" max="9481" width="6.6640625" style="15" customWidth="1"/>
    <col min="9482" max="9482" width="6.5546875" style="15" customWidth="1"/>
    <col min="9483" max="9483" width="6.6640625" style="15" customWidth="1"/>
    <col min="9484" max="9484" width="6.88671875" style="15" customWidth="1"/>
    <col min="9485" max="9485" width="7.33203125" style="15" customWidth="1"/>
    <col min="9486" max="9486" width="6.6640625" style="15" customWidth="1"/>
    <col min="9487" max="9487" width="8.33203125" style="15" customWidth="1"/>
    <col min="9488" max="9729" width="11.44140625" style="15"/>
    <col min="9730" max="9730" width="4" style="15" customWidth="1"/>
    <col min="9731" max="9731" width="24.88671875" style="15" customWidth="1"/>
    <col min="9732" max="9732" width="5.5546875" style="15" customWidth="1"/>
    <col min="9733" max="9734" width="6.5546875" style="15" customWidth="1"/>
    <col min="9735" max="9735" width="6.44140625" style="15" customWidth="1"/>
    <col min="9736" max="9737" width="6.6640625" style="15" customWidth="1"/>
    <col min="9738" max="9738" width="6.5546875" style="15" customWidth="1"/>
    <col min="9739" max="9739" width="6.6640625" style="15" customWidth="1"/>
    <col min="9740" max="9740" width="6.88671875" style="15" customWidth="1"/>
    <col min="9741" max="9741" width="7.33203125" style="15" customWidth="1"/>
    <col min="9742" max="9742" width="6.6640625" style="15" customWidth="1"/>
    <col min="9743" max="9743" width="8.33203125" style="15" customWidth="1"/>
    <col min="9744" max="9985" width="11.44140625" style="15"/>
    <col min="9986" max="9986" width="4" style="15" customWidth="1"/>
    <col min="9987" max="9987" width="24.88671875" style="15" customWidth="1"/>
    <col min="9988" max="9988" width="5.5546875" style="15" customWidth="1"/>
    <col min="9989" max="9990" width="6.5546875" style="15" customWidth="1"/>
    <col min="9991" max="9991" width="6.44140625" style="15" customWidth="1"/>
    <col min="9992" max="9993" width="6.6640625" style="15" customWidth="1"/>
    <col min="9994" max="9994" width="6.5546875" style="15" customWidth="1"/>
    <col min="9995" max="9995" width="6.6640625" style="15" customWidth="1"/>
    <col min="9996" max="9996" width="6.88671875" style="15" customWidth="1"/>
    <col min="9997" max="9997" width="7.33203125" style="15" customWidth="1"/>
    <col min="9998" max="9998" width="6.6640625" style="15" customWidth="1"/>
    <col min="9999" max="9999" width="8.33203125" style="15" customWidth="1"/>
    <col min="10000" max="10241" width="11.44140625" style="15"/>
    <col min="10242" max="10242" width="4" style="15" customWidth="1"/>
    <col min="10243" max="10243" width="24.88671875" style="15" customWidth="1"/>
    <col min="10244" max="10244" width="5.5546875" style="15" customWidth="1"/>
    <col min="10245" max="10246" width="6.5546875" style="15" customWidth="1"/>
    <col min="10247" max="10247" width="6.44140625" style="15" customWidth="1"/>
    <col min="10248" max="10249" width="6.6640625" style="15" customWidth="1"/>
    <col min="10250" max="10250" width="6.5546875" style="15" customWidth="1"/>
    <col min="10251" max="10251" width="6.6640625" style="15" customWidth="1"/>
    <col min="10252" max="10252" width="6.88671875" style="15" customWidth="1"/>
    <col min="10253" max="10253" width="7.33203125" style="15" customWidth="1"/>
    <col min="10254" max="10254" width="6.6640625" style="15" customWidth="1"/>
    <col min="10255" max="10255" width="8.33203125" style="15" customWidth="1"/>
    <col min="10256" max="10497" width="11.44140625" style="15"/>
    <col min="10498" max="10498" width="4" style="15" customWidth="1"/>
    <col min="10499" max="10499" width="24.88671875" style="15" customWidth="1"/>
    <col min="10500" max="10500" width="5.5546875" style="15" customWidth="1"/>
    <col min="10501" max="10502" width="6.5546875" style="15" customWidth="1"/>
    <col min="10503" max="10503" width="6.44140625" style="15" customWidth="1"/>
    <col min="10504" max="10505" width="6.6640625" style="15" customWidth="1"/>
    <col min="10506" max="10506" width="6.5546875" style="15" customWidth="1"/>
    <col min="10507" max="10507" width="6.6640625" style="15" customWidth="1"/>
    <col min="10508" max="10508" width="6.88671875" style="15" customWidth="1"/>
    <col min="10509" max="10509" width="7.33203125" style="15" customWidth="1"/>
    <col min="10510" max="10510" width="6.6640625" style="15" customWidth="1"/>
    <col min="10511" max="10511" width="8.33203125" style="15" customWidth="1"/>
    <col min="10512" max="10753" width="11.44140625" style="15"/>
    <col min="10754" max="10754" width="4" style="15" customWidth="1"/>
    <col min="10755" max="10755" width="24.88671875" style="15" customWidth="1"/>
    <col min="10756" max="10756" width="5.5546875" style="15" customWidth="1"/>
    <col min="10757" max="10758" width="6.5546875" style="15" customWidth="1"/>
    <col min="10759" max="10759" width="6.44140625" style="15" customWidth="1"/>
    <col min="10760" max="10761" width="6.6640625" style="15" customWidth="1"/>
    <col min="10762" max="10762" width="6.5546875" style="15" customWidth="1"/>
    <col min="10763" max="10763" width="6.6640625" style="15" customWidth="1"/>
    <col min="10764" max="10764" width="6.88671875" style="15" customWidth="1"/>
    <col min="10765" max="10765" width="7.33203125" style="15" customWidth="1"/>
    <col min="10766" max="10766" width="6.6640625" style="15" customWidth="1"/>
    <col min="10767" max="10767" width="8.33203125" style="15" customWidth="1"/>
    <col min="10768" max="11009" width="11.44140625" style="15"/>
    <col min="11010" max="11010" width="4" style="15" customWidth="1"/>
    <col min="11011" max="11011" width="24.88671875" style="15" customWidth="1"/>
    <col min="11012" max="11012" width="5.5546875" style="15" customWidth="1"/>
    <col min="11013" max="11014" width="6.5546875" style="15" customWidth="1"/>
    <col min="11015" max="11015" width="6.44140625" style="15" customWidth="1"/>
    <col min="11016" max="11017" width="6.6640625" style="15" customWidth="1"/>
    <col min="11018" max="11018" width="6.5546875" style="15" customWidth="1"/>
    <col min="11019" max="11019" width="6.6640625" style="15" customWidth="1"/>
    <col min="11020" max="11020" width="6.88671875" style="15" customWidth="1"/>
    <col min="11021" max="11021" width="7.33203125" style="15" customWidth="1"/>
    <col min="11022" max="11022" width="6.6640625" style="15" customWidth="1"/>
    <col min="11023" max="11023" width="8.33203125" style="15" customWidth="1"/>
    <col min="11024" max="11265" width="11.44140625" style="15"/>
    <col min="11266" max="11266" width="4" style="15" customWidth="1"/>
    <col min="11267" max="11267" width="24.88671875" style="15" customWidth="1"/>
    <col min="11268" max="11268" width="5.5546875" style="15" customWidth="1"/>
    <col min="11269" max="11270" width="6.5546875" style="15" customWidth="1"/>
    <col min="11271" max="11271" width="6.44140625" style="15" customWidth="1"/>
    <col min="11272" max="11273" width="6.6640625" style="15" customWidth="1"/>
    <col min="11274" max="11274" width="6.5546875" style="15" customWidth="1"/>
    <col min="11275" max="11275" width="6.6640625" style="15" customWidth="1"/>
    <col min="11276" max="11276" width="6.88671875" style="15" customWidth="1"/>
    <col min="11277" max="11277" width="7.33203125" style="15" customWidth="1"/>
    <col min="11278" max="11278" width="6.6640625" style="15" customWidth="1"/>
    <col min="11279" max="11279" width="8.33203125" style="15" customWidth="1"/>
    <col min="11280" max="11521" width="11.44140625" style="15"/>
    <col min="11522" max="11522" width="4" style="15" customWidth="1"/>
    <col min="11523" max="11523" width="24.88671875" style="15" customWidth="1"/>
    <col min="11524" max="11524" width="5.5546875" style="15" customWidth="1"/>
    <col min="11525" max="11526" width="6.5546875" style="15" customWidth="1"/>
    <col min="11527" max="11527" width="6.44140625" style="15" customWidth="1"/>
    <col min="11528" max="11529" width="6.6640625" style="15" customWidth="1"/>
    <col min="11530" max="11530" width="6.5546875" style="15" customWidth="1"/>
    <col min="11531" max="11531" width="6.6640625" style="15" customWidth="1"/>
    <col min="11532" max="11532" width="6.88671875" style="15" customWidth="1"/>
    <col min="11533" max="11533" width="7.33203125" style="15" customWidth="1"/>
    <col min="11534" max="11534" width="6.6640625" style="15" customWidth="1"/>
    <col min="11535" max="11535" width="8.33203125" style="15" customWidth="1"/>
    <col min="11536" max="11777" width="11.44140625" style="15"/>
    <col min="11778" max="11778" width="4" style="15" customWidth="1"/>
    <col min="11779" max="11779" width="24.88671875" style="15" customWidth="1"/>
    <col min="11780" max="11780" width="5.5546875" style="15" customWidth="1"/>
    <col min="11781" max="11782" width="6.5546875" style="15" customWidth="1"/>
    <col min="11783" max="11783" width="6.44140625" style="15" customWidth="1"/>
    <col min="11784" max="11785" width="6.6640625" style="15" customWidth="1"/>
    <col min="11786" max="11786" width="6.5546875" style="15" customWidth="1"/>
    <col min="11787" max="11787" width="6.6640625" style="15" customWidth="1"/>
    <col min="11788" max="11788" width="6.88671875" style="15" customWidth="1"/>
    <col min="11789" max="11789" width="7.33203125" style="15" customWidth="1"/>
    <col min="11790" max="11790" width="6.6640625" style="15" customWidth="1"/>
    <col min="11791" max="11791" width="8.33203125" style="15" customWidth="1"/>
    <col min="11792" max="12033" width="11.44140625" style="15"/>
    <col min="12034" max="12034" width="4" style="15" customWidth="1"/>
    <col min="12035" max="12035" width="24.88671875" style="15" customWidth="1"/>
    <col min="12036" max="12036" width="5.5546875" style="15" customWidth="1"/>
    <col min="12037" max="12038" width="6.5546875" style="15" customWidth="1"/>
    <col min="12039" max="12039" width="6.44140625" style="15" customWidth="1"/>
    <col min="12040" max="12041" width="6.6640625" style="15" customWidth="1"/>
    <col min="12042" max="12042" width="6.5546875" style="15" customWidth="1"/>
    <col min="12043" max="12043" width="6.6640625" style="15" customWidth="1"/>
    <col min="12044" max="12044" width="6.88671875" style="15" customWidth="1"/>
    <col min="12045" max="12045" width="7.33203125" style="15" customWidth="1"/>
    <col min="12046" max="12046" width="6.6640625" style="15" customWidth="1"/>
    <col min="12047" max="12047" width="8.33203125" style="15" customWidth="1"/>
    <col min="12048" max="12289" width="11.44140625" style="15"/>
    <col min="12290" max="12290" width="4" style="15" customWidth="1"/>
    <col min="12291" max="12291" width="24.88671875" style="15" customWidth="1"/>
    <col min="12292" max="12292" width="5.5546875" style="15" customWidth="1"/>
    <col min="12293" max="12294" width="6.5546875" style="15" customWidth="1"/>
    <col min="12295" max="12295" width="6.44140625" style="15" customWidth="1"/>
    <col min="12296" max="12297" width="6.6640625" style="15" customWidth="1"/>
    <col min="12298" max="12298" width="6.5546875" style="15" customWidth="1"/>
    <col min="12299" max="12299" width="6.6640625" style="15" customWidth="1"/>
    <col min="12300" max="12300" width="6.88671875" style="15" customWidth="1"/>
    <col min="12301" max="12301" width="7.33203125" style="15" customWidth="1"/>
    <col min="12302" max="12302" width="6.6640625" style="15" customWidth="1"/>
    <col min="12303" max="12303" width="8.33203125" style="15" customWidth="1"/>
    <col min="12304" max="12545" width="11.44140625" style="15"/>
    <col min="12546" max="12546" width="4" style="15" customWidth="1"/>
    <col min="12547" max="12547" width="24.88671875" style="15" customWidth="1"/>
    <col min="12548" max="12548" width="5.5546875" style="15" customWidth="1"/>
    <col min="12549" max="12550" width="6.5546875" style="15" customWidth="1"/>
    <col min="12551" max="12551" width="6.44140625" style="15" customWidth="1"/>
    <col min="12552" max="12553" width="6.6640625" style="15" customWidth="1"/>
    <col min="12554" max="12554" width="6.5546875" style="15" customWidth="1"/>
    <col min="12555" max="12555" width="6.6640625" style="15" customWidth="1"/>
    <col min="12556" max="12556" width="6.88671875" style="15" customWidth="1"/>
    <col min="12557" max="12557" width="7.33203125" style="15" customWidth="1"/>
    <col min="12558" max="12558" width="6.6640625" style="15" customWidth="1"/>
    <col min="12559" max="12559" width="8.33203125" style="15" customWidth="1"/>
    <col min="12560" max="12801" width="11.44140625" style="15"/>
    <col min="12802" max="12802" width="4" style="15" customWidth="1"/>
    <col min="12803" max="12803" width="24.88671875" style="15" customWidth="1"/>
    <col min="12804" max="12804" width="5.5546875" style="15" customWidth="1"/>
    <col min="12805" max="12806" width="6.5546875" style="15" customWidth="1"/>
    <col min="12807" max="12807" width="6.44140625" style="15" customWidth="1"/>
    <col min="12808" max="12809" width="6.6640625" style="15" customWidth="1"/>
    <col min="12810" max="12810" width="6.5546875" style="15" customWidth="1"/>
    <col min="12811" max="12811" width="6.6640625" style="15" customWidth="1"/>
    <col min="12812" max="12812" width="6.88671875" style="15" customWidth="1"/>
    <col min="12813" max="12813" width="7.33203125" style="15" customWidth="1"/>
    <col min="12814" max="12814" width="6.6640625" style="15" customWidth="1"/>
    <col min="12815" max="12815" width="8.33203125" style="15" customWidth="1"/>
    <col min="12816" max="13057" width="11.44140625" style="15"/>
    <col min="13058" max="13058" width="4" style="15" customWidth="1"/>
    <col min="13059" max="13059" width="24.88671875" style="15" customWidth="1"/>
    <col min="13060" max="13060" width="5.5546875" style="15" customWidth="1"/>
    <col min="13061" max="13062" width="6.5546875" style="15" customWidth="1"/>
    <col min="13063" max="13063" width="6.44140625" style="15" customWidth="1"/>
    <col min="13064" max="13065" width="6.6640625" style="15" customWidth="1"/>
    <col min="13066" max="13066" width="6.5546875" style="15" customWidth="1"/>
    <col min="13067" max="13067" width="6.6640625" style="15" customWidth="1"/>
    <col min="13068" max="13068" width="6.88671875" style="15" customWidth="1"/>
    <col min="13069" max="13069" width="7.33203125" style="15" customWidth="1"/>
    <col min="13070" max="13070" width="6.6640625" style="15" customWidth="1"/>
    <col min="13071" max="13071" width="8.33203125" style="15" customWidth="1"/>
    <col min="13072" max="13313" width="11.44140625" style="15"/>
    <col min="13314" max="13314" width="4" style="15" customWidth="1"/>
    <col min="13315" max="13315" width="24.88671875" style="15" customWidth="1"/>
    <col min="13316" max="13316" width="5.5546875" style="15" customWidth="1"/>
    <col min="13317" max="13318" width="6.5546875" style="15" customWidth="1"/>
    <col min="13319" max="13319" width="6.44140625" style="15" customWidth="1"/>
    <col min="13320" max="13321" width="6.6640625" style="15" customWidth="1"/>
    <col min="13322" max="13322" width="6.5546875" style="15" customWidth="1"/>
    <col min="13323" max="13323" width="6.6640625" style="15" customWidth="1"/>
    <col min="13324" max="13324" width="6.88671875" style="15" customWidth="1"/>
    <col min="13325" max="13325" width="7.33203125" style="15" customWidth="1"/>
    <col min="13326" max="13326" width="6.6640625" style="15" customWidth="1"/>
    <col min="13327" max="13327" width="8.33203125" style="15" customWidth="1"/>
    <col min="13328" max="13569" width="11.44140625" style="15"/>
    <col min="13570" max="13570" width="4" style="15" customWidth="1"/>
    <col min="13571" max="13571" width="24.88671875" style="15" customWidth="1"/>
    <col min="13572" max="13572" width="5.5546875" style="15" customWidth="1"/>
    <col min="13573" max="13574" width="6.5546875" style="15" customWidth="1"/>
    <col min="13575" max="13575" width="6.44140625" style="15" customWidth="1"/>
    <col min="13576" max="13577" width="6.6640625" style="15" customWidth="1"/>
    <col min="13578" max="13578" width="6.5546875" style="15" customWidth="1"/>
    <col min="13579" max="13579" width="6.6640625" style="15" customWidth="1"/>
    <col min="13580" max="13580" width="6.88671875" style="15" customWidth="1"/>
    <col min="13581" max="13581" width="7.33203125" style="15" customWidth="1"/>
    <col min="13582" max="13582" width="6.6640625" style="15" customWidth="1"/>
    <col min="13583" max="13583" width="8.33203125" style="15" customWidth="1"/>
    <col min="13584" max="13825" width="11.44140625" style="15"/>
    <col min="13826" max="13826" width="4" style="15" customWidth="1"/>
    <col min="13827" max="13827" width="24.88671875" style="15" customWidth="1"/>
    <col min="13828" max="13828" width="5.5546875" style="15" customWidth="1"/>
    <col min="13829" max="13830" width="6.5546875" style="15" customWidth="1"/>
    <col min="13831" max="13831" width="6.44140625" style="15" customWidth="1"/>
    <col min="13832" max="13833" width="6.6640625" style="15" customWidth="1"/>
    <col min="13834" max="13834" width="6.5546875" style="15" customWidth="1"/>
    <col min="13835" max="13835" width="6.6640625" style="15" customWidth="1"/>
    <col min="13836" max="13836" width="6.88671875" style="15" customWidth="1"/>
    <col min="13837" max="13837" width="7.33203125" style="15" customWidth="1"/>
    <col min="13838" max="13838" width="6.6640625" style="15" customWidth="1"/>
    <col min="13839" max="13839" width="8.33203125" style="15" customWidth="1"/>
    <col min="13840" max="14081" width="11.44140625" style="15"/>
    <col min="14082" max="14082" width="4" style="15" customWidth="1"/>
    <col min="14083" max="14083" width="24.88671875" style="15" customWidth="1"/>
    <col min="14084" max="14084" width="5.5546875" style="15" customWidth="1"/>
    <col min="14085" max="14086" width="6.5546875" style="15" customWidth="1"/>
    <col min="14087" max="14087" width="6.44140625" style="15" customWidth="1"/>
    <col min="14088" max="14089" width="6.6640625" style="15" customWidth="1"/>
    <col min="14090" max="14090" width="6.5546875" style="15" customWidth="1"/>
    <col min="14091" max="14091" width="6.6640625" style="15" customWidth="1"/>
    <col min="14092" max="14092" width="6.88671875" style="15" customWidth="1"/>
    <col min="14093" max="14093" width="7.33203125" style="15" customWidth="1"/>
    <col min="14094" max="14094" width="6.6640625" style="15" customWidth="1"/>
    <col min="14095" max="14095" width="8.33203125" style="15" customWidth="1"/>
    <col min="14096" max="14337" width="11.44140625" style="15"/>
    <col min="14338" max="14338" width="4" style="15" customWidth="1"/>
    <col min="14339" max="14339" width="24.88671875" style="15" customWidth="1"/>
    <col min="14340" max="14340" width="5.5546875" style="15" customWidth="1"/>
    <col min="14341" max="14342" width="6.5546875" style="15" customWidth="1"/>
    <col min="14343" max="14343" width="6.44140625" style="15" customWidth="1"/>
    <col min="14344" max="14345" width="6.6640625" style="15" customWidth="1"/>
    <col min="14346" max="14346" width="6.5546875" style="15" customWidth="1"/>
    <col min="14347" max="14347" width="6.6640625" style="15" customWidth="1"/>
    <col min="14348" max="14348" width="6.88671875" style="15" customWidth="1"/>
    <col min="14349" max="14349" width="7.33203125" style="15" customWidth="1"/>
    <col min="14350" max="14350" width="6.6640625" style="15" customWidth="1"/>
    <col min="14351" max="14351" width="8.33203125" style="15" customWidth="1"/>
    <col min="14352" max="14593" width="11.44140625" style="15"/>
    <col min="14594" max="14594" width="4" style="15" customWidth="1"/>
    <col min="14595" max="14595" width="24.88671875" style="15" customWidth="1"/>
    <col min="14596" max="14596" width="5.5546875" style="15" customWidth="1"/>
    <col min="14597" max="14598" width="6.5546875" style="15" customWidth="1"/>
    <col min="14599" max="14599" width="6.44140625" style="15" customWidth="1"/>
    <col min="14600" max="14601" width="6.6640625" style="15" customWidth="1"/>
    <col min="14602" max="14602" width="6.5546875" style="15" customWidth="1"/>
    <col min="14603" max="14603" width="6.6640625" style="15" customWidth="1"/>
    <col min="14604" max="14604" width="6.88671875" style="15" customWidth="1"/>
    <col min="14605" max="14605" width="7.33203125" style="15" customWidth="1"/>
    <col min="14606" max="14606" width="6.6640625" style="15" customWidth="1"/>
    <col min="14607" max="14607" width="8.33203125" style="15" customWidth="1"/>
    <col min="14608" max="14849" width="11.44140625" style="15"/>
    <col min="14850" max="14850" width="4" style="15" customWidth="1"/>
    <col min="14851" max="14851" width="24.88671875" style="15" customWidth="1"/>
    <col min="14852" max="14852" width="5.5546875" style="15" customWidth="1"/>
    <col min="14853" max="14854" width="6.5546875" style="15" customWidth="1"/>
    <col min="14855" max="14855" width="6.44140625" style="15" customWidth="1"/>
    <col min="14856" max="14857" width="6.6640625" style="15" customWidth="1"/>
    <col min="14858" max="14858" width="6.5546875" style="15" customWidth="1"/>
    <col min="14859" max="14859" width="6.6640625" style="15" customWidth="1"/>
    <col min="14860" max="14860" width="6.88671875" style="15" customWidth="1"/>
    <col min="14861" max="14861" width="7.33203125" style="15" customWidth="1"/>
    <col min="14862" max="14862" width="6.6640625" style="15" customWidth="1"/>
    <col min="14863" max="14863" width="8.33203125" style="15" customWidth="1"/>
    <col min="14864" max="15105" width="11.44140625" style="15"/>
    <col min="15106" max="15106" width="4" style="15" customWidth="1"/>
    <col min="15107" max="15107" width="24.88671875" style="15" customWidth="1"/>
    <col min="15108" max="15108" width="5.5546875" style="15" customWidth="1"/>
    <col min="15109" max="15110" width="6.5546875" style="15" customWidth="1"/>
    <col min="15111" max="15111" width="6.44140625" style="15" customWidth="1"/>
    <col min="15112" max="15113" width="6.6640625" style="15" customWidth="1"/>
    <col min="15114" max="15114" width="6.5546875" style="15" customWidth="1"/>
    <col min="15115" max="15115" width="6.6640625" style="15" customWidth="1"/>
    <col min="15116" max="15116" width="6.88671875" style="15" customWidth="1"/>
    <col min="15117" max="15117" width="7.33203125" style="15" customWidth="1"/>
    <col min="15118" max="15118" width="6.6640625" style="15" customWidth="1"/>
    <col min="15119" max="15119" width="8.33203125" style="15" customWidth="1"/>
    <col min="15120" max="15361" width="11.44140625" style="15"/>
    <col min="15362" max="15362" width="4" style="15" customWidth="1"/>
    <col min="15363" max="15363" width="24.88671875" style="15" customWidth="1"/>
    <col min="15364" max="15364" width="5.5546875" style="15" customWidth="1"/>
    <col min="15365" max="15366" width="6.5546875" style="15" customWidth="1"/>
    <col min="15367" max="15367" width="6.44140625" style="15" customWidth="1"/>
    <col min="15368" max="15369" width="6.6640625" style="15" customWidth="1"/>
    <col min="15370" max="15370" width="6.5546875" style="15" customWidth="1"/>
    <col min="15371" max="15371" width="6.6640625" style="15" customWidth="1"/>
    <col min="15372" max="15372" width="6.88671875" style="15" customWidth="1"/>
    <col min="15373" max="15373" width="7.33203125" style="15" customWidth="1"/>
    <col min="15374" max="15374" width="6.6640625" style="15" customWidth="1"/>
    <col min="15375" max="15375" width="8.33203125" style="15" customWidth="1"/>
    <col min="15376" max="15617" width="11.44140625" style="15"/>
    <col min="15618" max="15618" width="4" style="15" customWidth="1"/>
    <col min="15619" max="15619" width="24.88671875" style="15" customWidth="1"/>
    <col min="15620" max="15620" width="5.5546875" style="15" customWidth="1"/>
    <col min="15621" max="15622" width="6.5546875" style="15" customWidth="1"/>
    <col min="15623" max="15623" width="6.44140625" style="15" customWidth="1"/>
    <col min="15624" max="15625" width="6.6640625" style="15" customWidth="1"/>
    <col min="15626" max="15626" width="6.5546875" style="15" customWidth="1"/>
    <col min="15627" max="15627" width="6.6640625" style="15" customWidth="1"/>
    <col min="15628" max="15628" width="6.88671875" style="15" customWidth="1"/>
    <col min="15629" max="15629" width="7.33203125" style="15" customWidth="1"/>
    <col min="15630" max="15630" width="6.6640625" style="15" customWidth="1"/>
    <col min="15631" max="15631" width="8.33203125" style="15" customWidth="1"/>
    <col min="15632" max="15873" width="11.44140625" style="15"/>
    <col min="15874" max="15874" width="4" style="15" customWidth="1"/>
    <col min="15875" max="15875" width="24.88671875" style="15" customWidth="1"/>
    <col min="15876" max="15876" width="5.5546875" style="15" customWidth="1"/>
    <col min="15877" max="15878" width="6.5546875" style="15" customWidth="1"/>
    <col min="15879" max="15879" width="6.44140625" style="15" customWidth="1"/>
    <col min="15880" max="15881" width="6.6640625" style="15" customWidth="1"/>
    <col min="15882" max="15882" width="6.5546875" style="15" customWidth="1"/>
    <col min="15883" max="15883" width="6.6640625" style="15" customWidth="1"/>
    <col min="15884" max="15884" width="6.88671875" style="15" customWidth="1"/>
    <col min="15885" max="15885" width="7.33203125" style="15" customWidth="1"/>
    <col min="15886" max="15886" width="6.6640625" style="15" customWidth="1"/>
    <col min="15887" max="15887" width="8.33203125" style="15" customWidth="1"/>
    <col min="15888" max="16129" width="11.44140625" style="15"/>
    <col min="16130" max="16130" width="4" style="15" customWidth="1"/>
    <col min="16131" max="16131" width="24.88671875" style="15" customWidth="1"/>
    <col min="16132" max="16132" width="5.5546875" style="15" customWidth="1"/>
    <col min="16133" max="16134" width="6.5546875" style="15" customWidth="1"/>
    <col min="16135" max="16135" width="6.44140625" style="15" customWidth="1"/>
    <col min="16136" max="16137" width="6.6640625" style="15" customWidth="1"/>
    <col min="16138" max="16138" width="6.5546875" style="15" customWidth="1"/>
    <col min="16139" max="16139" width="6.6640625" style="15" customWidth="1"/>
    <col min="16140" max="16140" width="6.88671875" style="15" customWidth="1"/>
    <col min="16141" max="16141" width="7.33203125" style="15" customWidth="1"/>
    <col min="16142" max="16142" width="6.6640625" style="15" customWidth="1"/>
    <col min="16143" max="16143" width="8.33203125" style="15" customWidth="1"/>
    <col min="16144" max="16384" width="11.44140625" style="15"/>
  </cols>
  <sheetData>
    <row r="1" spans="1:20" x14ac:dyDescent="0.25">
      <c r="A1" s="16"/>
      <c r="B1" s="16"/>
      <c r="C1" s="16"/>
      <c r="D1" s="16"/>
      <c r="E1" s="16"/>
      <c r="F1" s="16"/>
      <c r="G1" s="16"/>
      <c r="H1" s="16"/>
      <c r="I1" s="16"/>
      <c r="J1" s="16"/>
      <c r="K1" s="16"/>
      <c r="L1" s="16"/>
      <c r="M1" s="16"/>
      <c r="N1" s="16"/>
      <c r="O1" s="16"/>
      <c r="P1" s="16"/>
      <c r="Q1" s="16"/>
      <c r="R1" s="16"/>
      <c r="S1" s="16"/>
      <c r="T1" s="16"/>
    </row>
    <row r="2" spans="1:20" ht="21" x14ac:dyDescent="0.25">
      <c r="A2" s="16"/>
      <c r="B2" s="77" t="s">
        <v>101</v>
      </c>
      <c r="C2" s="77"/>
      <c r="D2" s="79" t="s">
        <v>100</v>
      </c>
      <c r="E2" s="80"/>
      <c r="F2" s="80"/>
      <c r="G2" s="80"/>
      <c r="H2" s="80"/>
      <c r="I2" s="80"/>
      <c r="J2" s="80"/>
      <c r="K2" s="80"/>
      <c r="L2" s="80"/>
      <c r="M2" s="80"/>
      <c r="N2" s="80"/>
      <c r="O2" s="21"/>
      <c r="P2" s="16"/>
      <c r="Q2" s="16"/>
      <c r="R2" s="16"/>
      <c r="S2" s="16"/>
      <c r="T2" s="16"/>
    </row>
    <row r="3" spans="1:20" x14ac:dyDescent="0.25">
      <c r="A3" s="16"/>
      <c r="B3" s="77"/>
      <c r="C3" s="78"/>
      <c r="D3" s="20">
        <v>0.1</v>
      </c>
      <c r="E3" s="20">
        <v>6.1</v>
      </c>
      <c r="F3" s="20">
        <v>29.1</v>
      </c>
      <c r="G3" s="20">
        <v>39.1</v>
      </c>
      <c r="H3" s="20">
        <v>49.1</v>
      </c>
      <c r="I3" s="20">
        <v>59.1</v>
      </c>
      <c r="J3" s="20">
        <v>69.099999999999994</v>
      </c>
      <c r="K3" s="20">
        <v>79.099999999999994</v>
      </c>
      <c r="L3" s="20">
        <v>89.1</v>
      </c>
      <c r="M3" s="20">
        <v>100.1</v>
      </c>
      <c r="N3" s="20">
        <v>150.1</v>
      </c>
      <c r="O3" s="20">
        <v>200.1</v>
      </c>
      <c r="P3" s="20">
        <v>300.10000000000002</v>
      </c>
      <c r="Q3" s="20">
        <v>400.1</v>
      </c>
      <c r="R3" s="20">
        <v>500.1</v>
      </c>
      <c r="S3" s="20">
        <v>700.1</v>
      </c>
      <c r="T3" s="20">
        <v>1000.1</v>
      </c>
    </row>
    <row r="4" spans="1:20" ht="12.75" customHeight="1" x14ac:dyDescent="0.25">
      <c r="A4" s="16"/>
      <c r="B4" s="77"/>
      <c r="C4" s="78"/>
      <c r="D4" s="20">
        <v>6</v>
      </c>
      <c r="E4" s="20">
        <v>29</v>
      </c>
      <c r="F4" s="20">
        <v>39</v>
      </c>
      <c r="G4" s="20">
        <v>49</v>
      </c>
      <c r="H4" s="20">
        <v>59</v>
      </c>
      <c r="I4" s="20">
        <v>69</v>
      </c>
      <c r="J4" s="20">
        <v>79</v>
      </c>
      <c r="K4" s="20">
        <v>89</v>
      </c>
      <c r="L4" s="20">
        <v>100</v>
      </c>
      <c r="M4" s="20">
        <v>150</v>
      </c>
      <c r="N4" s="20">
        <v>200</v>
      </c>
      <c r="O4" s="20">
        <v>300</v>
      </c>
      <c r="P4" s="20">
        <v>400</v>
      </c>
      <c r="Q4" s="20">
        <v>500</v>
      </c>
      <c r="R4" s="20">
        <v>700</v>
      </c>
      <c r="S4" s="20">
        <v>1000</v>
      </c>
      <c r="T4" s="20">
        <v>1500</v>
      </c>
    </row>
    <row r="5" spans="1:20" x14ac:dyDescent="0.25">
      <c r="A5" s="16"/>
      <c r="B5" s="19">
        <v>1</v>
      </c>
      <c r="C5" s="17" t="s">
        <v>99</v>
      </c>
      <c r="D5" s="25">
        <v>22</v>
      </c>
      <c r="E5" s="23">
        <f>'TA Classic'!E5+('TA Classic'!E5*0.3)</f>
        <v>23.53</v>
      </c>
      <c r="F5" s="23">
        <f>'TA Classic'!F5+('TA Classic'!F5*0.3)</f>
        <v>26.442</v>
      </c>
      <c r="G5" s="23">
        <f>'TA Classic'!G5+('TA Classic'!G5*0.3)</f>
        <v>27.494999999999997</v>
      </c>
      <c r="H5" s="23">
        <f>'TA Classic'!H5+('TA Classic'!H5*0.3)</f>
        <v>28.548000000000002</v>
      </c>
      <c r="I5" s="23">
        <f>'TA Classic'!I5+('TA Classic'!I5*0.3)</f>
        <v>30.29</v>
      </c>
      <c r="J5" s="23">
        <f>'TA Classic'!J5+('TA Classic'!J5*0.3)</f>
        <v>31.382000000000001</v>
      </c>
      <c r="K5" s="23">
        <f>'TA Classic'!K5+('TA Classic'!K5*0.3)</f>
        <v>32.460999999999999</v>
      </c>
      <c r="L5" s="23">
        <f>'TA Classic'!L5+('TA Classic'!L5*0.3)</f>
        <v>33.54</v>
      </c>
      <c r="M5" s="23">
        <f>'TA Classic'!M5+('TA Classic'!M5*0.3)</f>
        <v>31.85</v>
      </c>
      <c r="N5" s="23">
        <f>'TA Classic'!N5+('TA Classic'!N5*0.3)</f>
        <v>31.85</v>
      </c>
      <c r="O5" s="23">
        <f>'TA Classic'!O5+('TA Classic'!O5*0.3)</f>
        <v>31.85</v>
      </c>
      <c r="P5" s="23">
        <f>'TA Classic'!P5+('TA Classic'!P5*0.3)</f>
        <v>29.509999999999998</v>
      </c>
      <c r="Q5" s="23">
        <f>'TA Classic'!Q5+('TA Classic'!Q5*0.3)</f>
        <v>29.509999999999998</v>
      </c>
      <c r="R5" s="23">
        <f>'TA Classic'!R5+('TA Classic'!R5*0.3)</f>
        <v>24.492000000000001</v>
      </c>
      <c r="S5" s="23">
        <f>'TA Classic'!S5+('TA Classic'!S5*0.3)</f>
        <v>21.463000000000001</v>
      </c>
      <c r="T5" s="23">
        <f>'TA Classic'!T5+('TA Classic'!T5*0.3)</f>
        <v>19.798999999999999</v>
      </c>
    </row>
    <row r="6" spans="1:20" x14ac:dyDescent="0.25">
      <c r="A6" s="16"/>
      <c r="B6" s="19">
        <v>2</v>
      </c>
      <c r="C6" s="17" t="s">
        <v>98</v>
      </c>
      <c r="D6" s="25">
        <v>22</v>
      </c>
      <c r="E6" s="23">
        <f>'TA Classic'!E6+('TA Classic'!E6*0.3)</f>
        <v>34.722999999999999</v>
      </c>
      <c r="F6" s="23">
        <f>'TA Classic'!F6+('TA Classic'!F6*0.3)</f>
        <v>39.013000000000005</v>
      </c>
      <c r="G6" s="23">
        <f>'TA Classic'!G6+('TA Classic'!G6*0.3)</f>
        <v>40.56</v>
      </c>
      <c r="H6" s="23">
        <f>'TA Classic'!H6+('TA Classic'!H6*0.3)</f>
        <v>42.146000000000001</v>
      </c>
      <c r="I6" s="23">
        <f>'TA Classic'!I6+('TA Classic'!I6*0.3)</f>
        <v>46.292999999999999</v>
      </c>
      <c r="J6" s="23">
        <f>'TA Classic'!J6+('TA Classic'!J6*0.3)</f>
        <v>47.930999999999997</v>
      </c>
      <c r="K6" s="23">
        <f>'TA Classic'!K6+('TA Classic'!K6*0.3)</f>
        <v>49.594999999999999</v>
      </c>
      <c r="L6" s="23">
        <f>'TA Classic'!L6+('TA Classic'!L6*0.3)</f>
        <v>51.246000000000002</v>
      </c>
      <c r="M6" s="23">
        <f>'TA Classic'!M6+('TA Classic'!M6*0.3)</f>
        <v>48.671999999999997</v>
      </c>
      <c r="N6" s="23">
        <f>'TA Classic'!N6+('TA Classic'!N6*0.3)</f>
        <v>48.671999999999997</v>
      </c>
      <c r="O6" s="23">
        <f>'TA Classic'!O6+('TA Classic'!O6*0.3)</f>
        <v>48.671999999999997</v>
      </c>
      <c r="P6" s="23">
        <f>'TA Classic'!P6+('TA Classic'!P6*0.3)</f>
        <v>45.096999999999994</v>
      </c>
      <c r="Q6" s="23">
        <f>'TA Classic'!Q6+('TA Classic'!Q6*0.3)</f>
        <v>45.096999999999994</v>
      </c>
      <c r="R6" s="23">
        <f>'TA Classic'!R6+('TA Classic'!R6*0.3)</f>
        <v>37.414000000000001</v>
      </c>
      <c r="S6" s="23">
        <f>'TA Classic'!S6+('TA Classic'!S6*0.3)</f>
        <v>32.798999999999999</v>
      </c>
      <c r="T6" s="23">
        <f>'TA Classic'!T6+('TA Classic'!T6*0.3)</f>
        <v>30.250999999999998</v>
      </c>
    </row>
    <row r="7" spans="1:20" x14ac:dyDescent="0.25">
      <c r="A7" s="16"/>
      <c r="B7" s="19">
        <v>3</v>
      </c>
      <c r="C7" s="17" t="s">
        <v>97</v>
      </c>
      <c r="D7" s="25">
        <v>22</v>
      </c>
      <c r="E7" s="23">
        <f>'TA Classic'!E7+('TA Classic'!E7*0.3)</f>
        <v>26.753999999999998</v>
      </c>
      <c r="F7" s="23">
        <f>'TA Classic'!F7+('TA Classic'!F7*0.3)</f>
        <v>30.082000000000001</v>
      </c>
      <c r="G7" s="23">
        <f>'TA Classic'!G7+('TA Classic'!G7*0.3)</f>
        <v>31.277999999999999</v>
      </c>
      <c r="H7" s="23">
        <f>'TA Classic'!H7+('TA Classic'!H7*0.3)</f>
        <v>32.460999999999999</v>
      </c>
      <c r="I7" s="23">
        <f>'TA Classic'!I7+('TA Classic'!I7*0.3)</f>
        <v>34.905000000000001</v>
      </c>
      <c r="J7" s="23">
        <f>'TA Classic'!J7+('TA Classic'!J7*0.3)</f>
        <v>36.178999999999995</v>
      </c>
      <c r="K7" s="23">
        <f>'TA Classic'!K7+('TA Classic'!K7*0.3)</f>
        <v>37.414000000000001</v>
      </c>
      <c r="L7" s="23">
        <f>'TA Classic'!L7+('TA Classic'!L7*0.3)</f>
        <v>38.649000000000001</v>
      </c>
      <c r="M7" s="23">
        <f>'TA Classic'!M7+('TA Classic'!M7*0.3)</f>
        <v>36.725000000000001</v>
      </c>
      <c r="N7" s="23">
        <f>'TA Classic'!N7+('TA Classic'!N7*0.3)</f>
        <v>36.725000000000001</v>
      </c>
      <c r="O7" s="23">
        <f>'TA Classic'!O7+('TA Classic'!O7*0.3)</f>
        <v>36.725000000000001</v>
      </c>
      <c r="P7" s="23">
        <f>'TA Classic'!P7+('TA Classic'!P7*0.3)</f>
        <v>34.021000000000001</v>
      </c>
      <c r="Q7" s="23">
        <f>'TA Classic'!Q7+('TA Classic'!Q7*0.3)</f>
        <v>34.021000000000001</v>
      </c>
      <c r="R7" s="23">
        <f>'TA Classic'!R7+('TA Classic'!R7*0.3)</f>
        <v>28.222999999999999</v>
      </c>
      <c r="S7" s="23">
        <f>'TA Classic'!S7+('TA Classic'!S7*0.3)</f>
        <v>24.725999999999999</v>
      </c>
      <c r="T7" s="23">
        <f>'TA Classic'!T7+('TA Classic'!T7*0.3)</f>
        <v>22.802</v>
      </c>
    </row>
    <row r="8" spans="1:20" x14ac:dyDescent="0.25">
      <c r="A8" s="16"/>
      <c r="B8" s="19">
        <v>4</v>
      </c>
      <c r="C8" s="17" t="s">
        <v>96</v>
      </c>
      <c r="D8" s="25">
        <v>22</v>
      </c>
      <c r="E8" s="23">
        <f>'TA Classic'!E8+('TA Classic'!E8*0.3)</f>
        <v>27.260999999999999</v>
      </c>
      <c r="F8" s="23">
        <f>'TA Classic'!F8+('TA Classic'!F8*0.3)</f>
        <v>30.653999999999996</v>
      </c>
      <c r="G8" s="23">
        <f>'TA Classic'!G8+('TA Classic'!G8*0.3)</f>
        <v>31.889000000000003</v>
      </c>
      <c r="H8" s="23">
        <f>'TA Classic'!H8+('TA Classic'!H8*0.3)</f>
        <v>33.124000000000002</v>
      </c>
      <c r="I8" s="23">
        <f>'TA Classic'!I8+('TA Classic'!I8*0.3)</f>
        <v>35.139000000000003</v>
      </c>
      <c r="J8" s="23">
        <f>'TA Classic'!J8+('TA Classic'!J8*0.3)</f>
        <v>36.413000000000004</v>
      </c>
      <c r="K8" s="23">
        <f>'TA Classic'!K8+('TA Classic'!K8*0.3)</f>
        <v>37.661000000000001</v>
      </c>
      <c r="L8" s="23">
        <f>'TA Classic'!L8+('TA Classic'!L8*0.3)</f>
        <v>38.921999999999997</v>
      </c>
      <c r="M8" s="23">
        <f>'TA Classic'!M8+('TA Classic'!M8*0.3)</f>
        <v>36.972000000000001</v>
      </c>
      <c r="N8" s="23">
        <f>'TA Classic'!N8+('TA Classic'!N8*0.3)</f>
        <v>36.972000000000001</v>
      </c>
      <c r="O8" s="23">
        <f>'TA Classic'!O8+('TA Classic'!O8*0.3)</f>
        <v>36.972000000000001</v>
      </c>
      <c r="P8" s="23">
        <f>'TA Classic'!P8+('TA Classic'!P8*0.3)</f>
        <v>34.268000000000001</v>
      </c>
      <c r="Q8" s="23">
        <f>'TA Classic'!Q8+('TA Classic'!Q8*0.3)</f>
        <v>34.268000000000001</v>
      </c>
      <c r="R8" s="23">
        <f>'TA Classic'!R8+('TA Classic'!R8*0.3)</f>
        <v>28.417999999999999</v>
      </c>
      <c r="S8" s="23">
        <f>'TA Classic'!S8+('TA Classic'!S8*0.3)</f>
        <v>24.921000000000003</v>
      </c>
      <c r="T8" s="23">
        <f>'TA Classic'!T8+('TA Classic'!T8*0.3)</f>
        <v>22.971000000000004</v>
      </c>
    </row>
    <row r="9" spans="1:20" x14ac:dyDescent="0.25">
      <c r="A9" s="16"/>
      <c r="B9" s="19">
        <v>5</v>
      </c>
      <c r="C9" s="17" t="s">
        <v>95</v>
      </c>
      <c r="D9" s="25">
        <v>22</v>
      </c>
      <c r="E9" s="23">
        <f>'TA Classic'!E9+('TA Classic'!E9*0.3)</f>
        <v>25.193999999999999</v>
      </c>
      <c r="F9" s="23">
        <f>'TA Classic'!F9+('TA Classic'!F9*0.3)</f>
        <v>28.288000000000004</v>
      </c>
      <c r="G9" s="23">
        <f>'TA Classic'!G9+('TA Classic'!G9*0.3)</f>
        <v>29.444999999999997</v>
      </c>
      <c r="H9" s="23">
        <f>'TA Classic'!H9+('TA Classic'!H9*0.3)</f>
        <v>30.576000000000001</v>
      </c>
      <c r="I9" s="23">
        <f>'TA Classic'!I9+('TA Classic'!I9*0.3)</f>
        <v>32.174999999999997</v>
      </c>
      <c r="J9" s="23">
        <f>'TA Classic'!J9+('TA Classic'!J9*0.3)</f>
        <v>33.318999999999996</v>
      </c>
      <c r="K9" s="23">
        <f>'TA Classic'!K9+('TA Classic'!K9*0.3)</f>
        <v>34.463000000000001</v>
      </c>
      <c r="L9" s="23">
        <f>'TA Classic'!L9+('TA Classic'!L9*0.3)</f>
        <v>35.619999999999997</v>
      </c>
      <c r="M9" s="23">
        <f>'TA Classic'!M9+('TA Classic'!M9*0.3)</f>
        <v>33.838999999999999</v>
      </c>
      <c r="N9" s="23">
        <f>'TA Classic'!N9+('TA Classic'!N9*0.3)</f>
        <v>33.838999999999999</v>
      </c>
      <c r="O9" s="23">
        <f>'TA Classic'!O9+('TA Classic'!O9*0.3)</f>
        <v>33.838999999999999</v>
      </c>
      <c r="P9" s="23">
        <f>'TA Classic'!P9+('TA Classic'!P9*0.3)</f>
        <v>31.343</v>
      </c>
      <c r="Q9" s="23">
        <f>'TA Classic'!Q9+('TA Classic'!Q9*0.3)</f>
        <v>31.343</v>
      </c>
      <c r="R9" s="23">
        <f>'TA Classic'!R9+('TA Classic'!R9*0.3)</f>
        <v>26</v>
      </c>
      <c r="S9" s="23">
        <f>'TA Classic'!S9+('TA Classic'!S9*0.3)</f>
        <v>22.802</v>
      </c>
      <c r="T9" s="23">
        <f>'TA Classic'!T9+('TA Classic'!T9*0.3)</f>
        <v>21.007999999999999</v>
      </c>
    </row>
    <row r="10" spans="1:20" x14ac:dyDescent="0.25">
      <c r="A10" s="16"/>
      <c r="B10" s="19">
        <v>6</v>
      </c>
      <c r="C10" s="17" t="s">
        <v>94</v>
      </c>
      <c r="D10" s="25">
        <v>22</v>
      </c>
      <c r="E10" s="23">
        <f>'TA Classic'!E10+('TA Classic'!E10*0.3)</f>
        <v>28.378999999999998</v>
      </c>
      <c r="F10" s="23">
        <f>'TA Classic'!F10+('TA Classic'!F10*0.3)</f>
        <v>31.863</v>
      </c>
      <c r="G10" s="23">
        <f>'TA Classic'!G10+('TA Classic'!G10*0.3)</f>
        <v>33.15</v>
      </c>
      <c r="H10" s="23">
        <f>'TA Classic'!H10+('TA Classic'!H10*0.3)</f>
        <v>34.423999999999999</v>
      </c>
      <c r="I10" s="23">
        <f>'TA Classic'!I10+('TA Classic'!I10*0.3)</f>
        <v>37.206000000000003</v>
      </c>
      <c r="J10" s="23">
        <f>'TA Classic'!J10+('TA Classic'!J10*0.3)</f>
        <v>38.545000000000002</v>
      </c>
      <c r="K10" s="23">
        <f>'TA Classic'!K10+('TA Classic'!K10*0.3)</f>
        <v>39.871000000000002</v>
      </c>
      <c r="L10" s="23">
        <f>'TA Classic'!L10+('TA Classic'!L10*0.3)</f>
        <v>41.21</v>
      </c>
      <c r="M10" s="23">
        <f>'TA Classic'!M10+('TA Classic'!M10*0.3)</f>
        <v>39.143000000000001</v>
      </c>
      <c r="N10" s="23">
        <f>'TA Classic'!N10+('TA Classic'!N10*0.3)</f>
        <v>39.143000000000001</v>
      </c>
      <c r="O10" s="23">
        <f>'TA Classic'!O10+('TA Classic'!O10*0.3)</f>
        <v>39.143000000000001</v>
      </c>
      <c r="P10" s="23">
        <f>'TA Classic'!P10+('TA Classic'!P10*0.3)</f>
        <v>36.256999999999998</v>
      </c>
      <c r="Q10" s="23">
        <f>'TA Classic'!Q10+('TA Classic'!Q10*0.3)</f>
        <v>36.256999999999998</v>
      </c>
      <c r="R10" s="23">
        <f>'TA Classic'!R10+('TA Classic'!R10*0.3)</f>
        <v>30.082000000000001</v>
      </c>
      <c r="S10" s="23">
        <f>'TA Classic'!S10+('TA Classic'!S10*0.3)</f>
        <v>26.376999999999999</v>
      </c>
      <c r="T10" s="23">
        <f>'TA Classic'!T10+('TA Classic'!T10*0.3)</f>
        <v>24.31</v>
      </c>
    </row>
    <row r="11" spans="1:20" x14ac:dyDescent="0.25">
      <c r="A11" s="16"/>
      <c r="B11" s="19">
        <v>7</v>
      </c>
      <c r="C11" s="17" t="s">
        <v>93</v>
      </c>
      <c r="D11" s="25">
        <v>22</v>
      </c>
      <c r="E11" s="23">
        <f>'TA Classic'!E11+('TA Classic'!E11*0.3)</f>
        <v>19.577999999999999</v>
      </c>
      <c r="F11" s="23">
        <f>'TA Classic'!F11+('TA Classic'!F11*0.3)</f>
        <v>21.996000000000002</v>
      </c>
      <c r="G11" s="23">
        <f>'TA Classic'!G11+('TA Classic'!G11*0.3)</f>
        <v>22.880000000000003</v>
      </c>
      <c r="H11" s="23">
        <f>'TA Classic'!H11+('TA Classic'!H11*0.3)</f>
        <v>23.750999999999998</v>
      </c>
      <c r="I11" s="23">
        <f>'TA Classic'!I11+('TA Classic'!I11*0.3)</f>
        <v>24.622</v>
      </c>
      <c r="J11" s="23">
        <f>'TA Classic'!J11+('TA Classic'!J11*0.3)</f>
        <v>25.506</v>
      </c>
      <c r="K11" s="23">
        <f>'TA Classic'!K11+('TA Classic'!K11*0.3)</f>
        <v>26.376999999999999</v>
      </c>
      <c r="L11" s="23">
        <f>'TA Classic'!L11+('TA Classic'!L11*0.3)</f>
        <v>27.260999999999999</v>
      </c>
      <c r="M11" s="23">
        <f>'TA Classic'!M11+('TA Classic'!M11*0.3)</f>
        <v>25.908999999999999</v>
      </c>
      <c r="N11" s="23">
        <f>'TA Classic'!N11+('TA Classic'!N11*0.3)</f>
        <v>25.908999999999999</v>
      </c>
      <c r="O11" s="23">
        <f>'TA Classic'!O11+('TA Classic'!O11*0.3)</f>
        <v>25.908999999999999</v>
      </c>
      <c r="P11" s="23">
        <f>'TA Classic'!P11+('TA Classic'!P11*0.3)</f>
        <v>23.998000000000001</v>
      </c>
      <c r="Q11" s="23">
        <f>'TA Classic'!Q11+('TA Classic'!Q11*0.3)</f>
        <v>23.998000000000001</v>
      </c>
      <c r="R11" s="23">
        <f>'TA Classic'!R11+('TA Classic'!R11*0.3)</f>
        <v>19.916</v>
      </c>
      <c r="S11" s="23">
        <f>'TA Classic'!S11+('TA Classic'!S11*0.3)</f>
        <v>17.459</v>
      </c>
      <c r="T11" s="23">
        <f>'TA Classic'!T11+('TA Classic'!T11*0.3)</f>
        <v>16.067999999999998</v>
      </c>
    </row>
    <row r="12" spans="1:20" x14ac:dyDescent="0.25">
      <c r="A12" s="16"/>
      <c r="B12" s="19">
        <v>8</v>
      </c>
      <c r="C12" s="17" t="s">
        <v>92</v>
      </c>
      <c r="D12" s="25">
        <v>22</v>
      </c>
      <c r="E12" s="23">
        <f>'TA Classic'!E12+('TA Classic'!E12*0.3)</f>
        <v>35.36</v>
      </c>
      <c r="F12" s="23">
        <f>'TA Classic'!F12+('TA Classic'!F12*0.3)</f>
        <v>39.727999999999994</v>
      </c>
      <c r="G12" s="23">
        <f>'TA Classic'!G12+('TA Classic'!G12*0.3)</f>
        <v>41.301000000000002</v>
      </c>
      <c r="H12" s="23">
        <f>'TA Classic'!H12+('TA Classic'!H12*0.3)</f>
        <v>42.912999999999997</v>
      </c>
      <c r="I12" s="23">
        <f>'TA Classic'!I12+('TA Classic'!I12*0.3)</f>
        <v>47.203000000000003</v>
      </c>
      <c r="J12" s="23">
        <f>'TA Classic'!J12+('TA Classic'!J12*0.3)</f>
        <v>48.893000000000001</v>
      </c>
      <c r="K12" s="23">
        <f>'TA Classic'!K12+('TA Classic'!K12*0.3)</f>
        <v>50.557000000000002</v>
      </c>
      <c r="L12" s="23">
        <f>'TA Classic'!L12+('TA Classic'!L12*0.3)</f>
        <v>52.247</v>
      </c>
      <c r="M12" s="23">
        <f>'TA Classic'!M12+('TA Classic'!M12*0.3)</f>
        <v>49.634</v>
      </c>
      <c r="N12" s="23">
        <f>'TA Classic'!N12+('TA Classic'!N12*0.3)</f>
        <v>49.634</v>
      </c>
      <c r="O12" s="23">
        <f>'TA Classic'!O12+('TA Classic'!O12*0.3)</f>
        <v>49.634</v>
      </c>
      <c r="P12" s="23">
        <f>'TA Classic'!P12+('TA Classic'!P12*0.3)</f>
        <v>45.980999999999995</v>
      </c>
      <c r="Q12" s="23">
        <f>'TA Classic'!Q12+('TA Classic'!Q12*0.3)</f>
        <v>45.980999999999995</v>
      </c>
      <c r="R12" s="23">
        <f>'TA Classic'!R12+('TA Classic'!R12*0.3)</f>
        <v>38.141999999999996</v>
      </c>
      <c r="S12" s="23">
        <f>'TA Classic'!S12+('TA Classic'!S12*0.3)</f>
        <v>33.448999999999998</v>
      </c>
      <c r="T12" s="23">
        <f>'TA Classic'!T12+('TA Classic'!T12*0.3)</f>
        <v>30.835999999999999</v>
      </c>
    </row>
    <row r="13" spans="1:20" x14ac:dyDescent="0.25">
      <c r="A13" s="16"/>
      <c r="B13" s="19">
        <v>9</v>
      </c>
      <c r="C13" s="17" t="s">
        <v>91</v>
      </c>
      <c r="D13" s="25">
        <v>22</v>
      </c>
      <c r="E13" s="23">
        <f>'TA Classic'!E13+('TA Classic'!E13*0.3)</f>
        <v>32.408999999999999</v>
      </c>
      <c r="F13" s="23">
        <f>'TA Classic'!F13+('TA Classic'!F13*0.3)</f>
        <v>36.413000000000004</v>
      </c>
      <c r="G13" s="23">
        <f>'TA Classic'!G13+('TA Classic'!G13*0.3)</f>
        <v>37.869</v>
      </c>
      <c r="H13" s="23">
        <f>'TA Classic'!H13+('TA Classic'!H13*0.3)</f>
        <v>39.325000000000003</v>
      </c>
      <c r="I13" s="23">
        <f>'TA Classic'!I13+('TA Classic'!I13*0.3)</f>
        <v>42.471000000000004</v>
      </c>
      <c r="J13" s="23">
        <f>'TA Classic'!J13+('TA Classic'!J13*0.3)</f>
        <v>43.992000000000004</v>
      </c>
      <c r="K13" s="23">
        <f>'TA Classic'!K13+('TA Classic'!K13*0.3)</f>
        <v>45.512999999999998</v>
      </c>
      <c r="L13" s="23">
        <f>'TA Classic'!L13+('TA Classic'!L13*0.3)</f>
        <v>47.033999999999999</v>
      </c>
      <c r="M13" s="23">
        <f>'TA Classic'!M13+('TA Classic'!M13*0.3)</f>
        <v>44.680999999999997</v>
      </c>
      <c r="N13" s="23">
        <f>'TA Classic'!N13+('TA Classic'!N13*0.3)</f>
        <v>44.680999999999997</v>
      </c>
      <c r="O13" s="23">
        <f>'TA Classic'!O13+('TA Classic'!O13*0.3)</f>
        <v>44.680999999999997</v>
      </c>
      <c r="P13" s="23">
        <f>'TA Classic'!P13+('TA Classic'!P13*0.3)</f>
        <v>41.391999999999996</v>
      </c>
      <c r="Q13" s="23">
        <f>'TA Classic'!Q13+('TA Classic'!Q13*0.3)</f>
        <v>41.391999999999996</v>
      </c>
      <c r="R13" s="23">
        <f>'TA Classic'!R13+('TA Classic'!R13*0.3)</f>
        <v>34.332999999999998</v>
      </c>
      <c r="S13" s="23">
        <f>'TA Classic'!S13+('TA Classic'!S13*0.3)</f>
        <v>30.108000000000001</v>
      </c>
      <c r="T13" s="23">
        <f>'TA Classic'!T13+('TA Classic'!T13*0.3)</f>
        <v>27.755000000000003</v>
      </c>
    </row>
    <row r="14" spans="1:20" x14ac:dyDescent="0.25">
      <c r="A14" s="16"/>
      <c r="B14" s="18">
        <v>10</v>
      </c>
      <c r="C14" s="17" t="s">
        <v>90</v>
      </c>
      <c r="D14" s="25">
        <v>22</v>
      </c>
      <c r="E14" s="23">
        <f>'TA Classic'!E14+('TA Classic'!E14*0.3)</f>
        <v>29.769999999999996</v>
      </c>
      <c r="F14" s="23">
        <f>'TA Classic'!F14+('TA Classic'!F14*0.3)</f>
        <v>33.448999999999998</v>
      </c>
      <c r="G14" s="23">
        <f>'TA Classic'!G14+('TA Classic'!G14*0.3)</f>
        <v>34.774999999999999</v>
      </c>
      <c r="H14" s="23">
        <f>'TA Classic'!H14+('TA Classic'!H14*0.3)</f>
        <v>36.126999999999995</v>
      </c>
      <c r="I14" s="23">
        <f>'TA Classic'!I14+('TA Classic'!I14*0.3)</f>
        <v>39.207999999999998</v>
      </c>
      <c r="J14" s="23">
        <f>'TA Classic'!J14+('TA Classic'!J14*0.3)</f>
        <v>40.611999999999995</v>
      </c>
      <c r="K14" s="23">
        <f>'TA Classic'!K14+('TA Classic'!K14*0.3)</f>
        <v>42.003</v>
      </c>
      <c r="L14" s="23">
        <f>'TA Classic'!L14+('TA Classic'!L14*0.3)</f>
        <v>43.406999999999996</v>
      </c>
      <c r="M14" s="23">
        <f>'TA Classic'!M14+('TA Classic'!M14*0.3)</f>
        <v>41.235999999999997</v>
      </c>
      <c r="N14" s="23">
        <f>'TA Classic'!N14+('TA Classic'!N14*0.3)</f>
        <v>41.235999999999997</v>
      </c>
      <c r="O14" s="23">
        <f>'TA Classic'!O14+('TA Classic'!O14*0.3)</f>
        <v>41.235999999999997</v>
      </c>
      <c r="P14" s="23">
        <f>'TA Classic'!P14+('TA Classic'!P14*0.3)</f>
        <v>38.194000000000003</v>
      </c>
      <c r="Q14" s="23">
        <f>'TA Classic'!Q14+('TA Classic'!Q14*0.3)</f>
        <v>38.194000000000003</v>
      </c>
      <c r="R14" s="23">
        <f>'TA Classic'!R14+('TA Classic'!R14*0.3)</f>
        <v>31.681000000000001</v>
      </c>
      <c r="S14" s="23">
        <f>'TA Classic'!S14+('TA Classic'!S14*0.3)</f>
        <v>27.768000000000001</v>
      </c>
      <c r="T14" s="23">
        <f>'TA Classic'!T14+('TA Classic'!T14*0.3)</f>
        <v>25.61</v>
      </c>
    </row>
    <row r="15" spans="1:20" x14ac:dyDescent="0.25">
      <c r="A15" s="16"/>
      <c r="B15" s="18">
        <v>11</v>
      </c>
      <c r="C15" s="17" t="s">
        <v>89</v>
      </c>
      <c r="D15" s="25">
        <v>22</v>
      </c>
      <c r="E15" s="23">
        <f>'TA Classic'!E15+('TA Classic'!E15*0.3)</f>
        <v>26.988000000000003</v>
      </c>
      <c r="F15" s="23">
        <f>'TA Classic'!F15+('TA Classic'!F15*0.3)</f>
        <v>30.29</v>
      </c>
      <c r="G15" s="23">
        <f>'TA Classic'!G15+('TA Classic'!G15*0.3)</f>
        <v>31.499000000000002</v>
      </c>
      <c r="H15" s="23">
        <f>'TA Classic'!H15+('TA Classic'!H15*0.3)</f>
        <v>32.747</v>
      </c>
      <c r="I15" s="23">
        <f>'TA Classic'!I15+('TA Classic'!I15*0.3)</f>
        <v>35.216999999999999</v>
      </c>
      <c r="J15" s="23">
        <f>'TA Classic'!J15+('TA Classic'!J15*0.3)</f>
        <v>36.477999999999994</v>
      </c>
      <c r="K15" s="23">
        <f>'TA Classic'!K15+('TA Classic'!K15*0.3)</f>
        <v>37.725999999999999</v>
      </c>
      <c r="L15" s="23">
        <f>'TA Classic'!L15+('TA Classic'!L15*0.3)</f>
        <v>39</v>
      </c>
      <c r="M15" s="23">
        <f>'TA Classic'!M15+('TA Classic'!M15*0.3)</f>
        <v>37.024000000000001</v>
      </c>
      <c r="N15" s="23">
        <f>'TA Classic'!N15+('TA Classic'!N15*0.3)</f>
        <v>37.024000000000001</v>
      </c>
      <c r="O15" s="23">
        <f>'TA Classic'!O15+('TA Classic'!O15*0.3)</f>
        <v>37.024000000000001</v>
      </c>
      <c r="P15" s="23">
        <f>'TA Classic'!P15+('TA Classic'!P15*0.3)</f>
        <v>34.32</v>
      </c>
      <c r="Q15" s="23">
        <f>'TA Classic'!Q15+('TA Classic'!Q15*0.3)</f>
        <v>34.32</v>
      </c>
      <c r="R15" s="23">
        <f>'TA Classic'!R15+('TA Classic'!R15*0.3)</f>
        <v>28.47</v>
      </c>
      <c r="S15" s="23">
        <f>'TA Classic'!S15+('TA Classic'!S15*0.3)</f>
        <v>24.947000000000003</v>
      </c>
      <c r="T15" s="23">
        <f>'TA Classic'!T15+('TA Classic'!T15*0.3)</f>
        <v>22.997</v>
      </c>
    </row>
    <row r="16" spans="1:20" x14ac:dyDescent="0.25">
      <c r="A16" s="16"/>
      <c r="B16" s="18">
        <v>12</v>
      </c>
      <c r="C16" s="17" t="s">
        <v>88</v>
      </c>
      <c r="D16" s="25">
        <v>22</v>
      </c>
      <c r="E16" s="23">
        <f>'TA Classic'!E16+('TA Classic'!E16*0.3)</f>
        <v>26.636999999999997</v>
      </c>
      <c r="F16" s="23">
        <f>'TA Classic'!F16+('TA Classic'!F16*0.3)</f>
        <v>29.925999999999998</v>
      </c>
      <c r="G16" s="23">
        <f>'TA Classic'!G16+('TA Classic'!G16*0.3)</f>
        <v>31.148</v>
      </c>
      <c r="H16" s="23">
        <f>'TA Classic'!H16+('TA Classic'!H16*0.3)</f>
        <v>32.344000000000001</v>
      </c>
      <c r="I16" s="23">
        <f>'TA Classic'!I16+('TA Classic'!I16*0.3)</f>
        <v>34.735999999999997</v>
      </c>
      <c r="J16" s="23">
        <f>'TA Classic'!J16+('TA Classic'!J16*0.3)</f>
        <v>35.984000000000002</v>
      </c>
      <c r="K16" s="23">
        <f>'TA Classic'!K16+('TA Classic'!K16*0.3)</f>
        <v>37.218999999999994</v>
      </c>
      <c r="L16" s="23">
        <f>'TA Classic'!L16+('TA Classic'!L16*0.3)</f>
        <v>38.466999999999999</v>
      </c>
      <c r="M16" s="23">
        <f>'TA Classic'!M16+('TA Classic'!M16*0.3)</f>
        <v>36.542999999999999</v>
      </c>
      <c r="N16" s="23">
        <f>'TA Classic'!N16+('TA Classic'!N16*0.3)</f>
        <v>36.542999999999999</v>
      </c>
      <c r="O16" s="23">
        <f>'TA Classic'!O16+('TA Classic'!O16*0.3)</f>
        <v>36.542999999999999</v>
      </c>
      <c r="P16" s="23">
        <f>'TA Classic'!P16+('TA Classic'!P16*0.3)</f>
        <v>33.851999999999997</v>
      </c>
      <c r="Q16" s="23">
        <f>'TA Classic'!Q16+('TA Classic'!Q16*0.3)</f>
        <v>33.851999999999997</v>
      </c>
      <c r="R16" s="23">
        <f>'TA Classic'!R16+('TA Classic'!R16*0.3)</f>
        <v>28.093</v>
      </c>
      <c r="S16" s="23">
        <f>'TA Classic'!S16+('TA Classic'!S16*0.3)</f>
        <v>24.622</v>
      </c>
      <c r="T16" s="23">
        <f>'TA Classic'!T16+('TA Classic'!T16*0.3)</f>
        <v>22.698</v>
      </c>
    </row>
    <row r="17" spans="1:20" x14ac:dyDescent="0.25">
      <c r="A17" s="16"/>
      <c r="B17" s="18">
        <v>13</v>
      </c>
      <c r="C17" s="17" t="s">
        <v>87</v>
      </c>
      <c r="D17" s="25">
        <v>22</v>
      </c>
      <c r="E17" s="23">
        <f>'TA Classic'!E17+('TA Classic'!E17*0.3)</f>
        <v>23.725000000000001</v>
      </c>
      <c r="F17" s="23">
        <f>'TA Classic'!F17+('TA Classic'!F17*0.3)</f>
        <v>26.663000000000004</v>
      </c>
      <c r="G17" s="23">
        <f>'TA Classic'!G17+('TA Classic'!G17*0.3)</f>
        <v>27.742000000000001</v>
      </c>
      <c r="H17" s="23">
        <f>'TA Classic'!H17+('TA Classic'!H17*0.3)</f>
        <v>28.782</v>
      </c>
      <c r="I17" s="23">
        <f>'TA Classic'!I17+('TA Classic'!I17*0.3)</f>
        <v>30.576000000000001</v>
      </c>
      <c r="J17" s="23">
        <f>'TA Classic'!J17+('TA Classic'!J17*0.3)</f>
        <v>31.681000000000001</v>
      </c>
      <c r="K17" s="23">
        <f>'TA Classic'!K17+('TA Classic'!K17*0.3)</f>
        <v>32.76</v>
      </c>
      <c r="L17" s="23">
        <f>'TA Classic'!L17+('TA Classic'!L17*0.3)</f>
        <v>33.851999999999997</v>
      </c>
      <c r="M17" s="23">
        <f>'TA Classic'!M17+('TA Classic'!M17*0.3)</f>
        <v>32.161999999999999</v>
      </c>
      <c r="N17" s="23">
        <f>'TA Classic'!N17+('TA Classic'!N17*0.3)</f>
        <v>32.161999999999999</v>
      </c>
      <c r="O17" s="23">
        <f>'TA Classic'!O17+('TA Classic'!O17*0.3)</f>
        <v>32.161999999999999</v>
      </c>
      <c r="P17" s="23">
        <f>'TA Classic'!P17+('TA Classic'!P17*0.3)</f>
        <v>29.796000000000003</v>
      </c>
      <c r="Q17" s="23">
        <f>'TA Classic'!Q17+('TA Classic'!Q17*0.3)</f>
        <v>29.796000000000003</v>
      </c>
      <c r="R17" s="23">
        <f>'TA Classic'!R17+('TA Classic'!R17*0.3)</f>
        <v>24.713000000000001</v>
      </c>
      <c r="S17" s="23">
        <f>'TA Classic'!S17+('TA Classic'!S17*0.3)</f>
        <v>21.644999999999996</v>
      </c>
      <c r="T17" s="23">
        <f>'TA Classic'!T17+('TA Classic'!T17*0.3)</f>
        <v>19.968</v>
      </c>
    </row>
    <row r="18" spans="1:20" x14ac:dyDescent="0.25">
      <c r="A18" s="16"/>
      <c r="B18" s="18">
        <v>14</v>
      </c>
      <c r="C18" s="17" t="s">
        <v>86</v>
      </c>
      <c r="D18" s="25">
        <v>22</v>
      </c>
      <c r="E18" s="23">
        <f>'TA Classic'!E18+('TA Classic'!E18*0.3)</f>
        <v>38.558</v>
      </c>
      <c r="F18" s="23">
        <f>'TA Classic'!F18+('TA Classic'!F18*0.3)</f>
        <v>43.328999999999994</v>
      </c>
      <c r="G18" s="23">
        <f>'TA Classic'!G18+('TA Classic'!G18*0.3)</f>
        <v>45.057999999999993</v>
      </c>
      <c r="H18" s="23">
        <f>'TA Classic'!H18+('TA Classic'!H18*0.3)</f>
        <v>46.760999999999996</v>
      </c>
      <c r="I18" s="23">
        <f>'TA Classic'!I18+('TA Classic'!I18*0.3)</f>
        <v>51.753</v>
      </c>
      <c r="J18" s="23">
        <f>'TA Classic'!J18+('TA Classic'!J18*0.3)</f>
        <v>53.612000000000002</v>
      </c>
      <c r="K18" s="23">
        <f>'TA Classic'!K18+('TA Classic'!K18*0.3)</f>
        <v>55.471000000000004</v>
      </c>
      <c r="L18" s="23">
        <f>'TA Classic'!L18+('TA Classic'!L18*0.3)</f>
        <v>57.317000000000007</v>
      </c>
      <c r="M18" s="23">
        <f>'TA Classic'!M18+('TA Classic'!M18*0.3)</f>
        <v>54.47</v>
      </c>
      <c r="N18" s="23">
        <f>'TA Classic'!N18+('TA Classic'!N18*0.3)</f>
        <v>54.47</v>
      </c>
      <c r="O18" s="23">
        <f>'TA Classic'!O18+('TA Classic'!O18*0.3)</f>
        <v>54.47</v>
      </c>
      <c r="P18" s="23">
        <f>'TA Classic'!P18+('TA Classic'!P18*0.3)</f>
        <v>50.44</v>
      </c>
      <c r="Q18" s="23">
        <f>'TA Classic'!Q18+('TA Classic'!Q18*0.3)</f>
        <v>50.44</v>
      </c>
      <c r="R18" s="23">
        <f>'TA Classic'!R18+('TA Classic'!R18*0.3)</f>
        <v>41.846999999999994</v>
      </c>
      <c r="S18" s="23">
        <f>'TA Classic'!S18+('TA Classic'!S18*0.3)</f>
        <v>36.686</v>
      </c>
      <c r="T18" s="23">
        <f>'TA Classic'!T18+('TA Classic'!T18*0.3)</f>
        <v>33.826000000000001</v>
      </c>
    </row>
    <row r="19" spans="1:20" x14ac:dyDescent="0.25">
      <c r="A19" s="16"/>
      <c r="B19" s="18">
        <v>15</v>
      </c>
      <c r="C19" s="17" t="s">
        <v>85</v>
      </c>
      <c r="D19" s="25">
        <v>22</v>
      </c>
      <c r="E19" s="23">
        <f>'TA Classic'!E19+('TA Classic'!E19*0.3)</f>
        <v>26.207999999999998</v>
      </c>
      <c r="F19" s="23">
        <f>'TA Classic'!F19+('TA Classic'!F19*0.3)</f>
        <v>29.444999999999997</v>
      </c>
      <c r="G19" s="23">
        <f>'TA Classic'!G19+('TA Classic'!G19*0.3)</f>
        <v>30.628</v>
      </c>
      <c r="H19" s="23">
        <f>'TA Classic'!H19+('TA Classic'!H19*0.3)</f>
        <v>31.784999999999997</v>
      </c>
      <c r="I19" s="23">
        <f>'TA Classic'!I19+('TA Classic'!I19*0.3)</f>
        <v>34.111999999999995</v>
      </c>
      <c r="J19" s="23">
        <f>'TA Classic'!J19+('TA Classic'!J19*0.3)</f>
        <v>35.320999999999998</v>
      </c>
      <c r="K19" s="23">
        <f>'TA Classic'!K19+('TA Classic'!K19*0.3)</f>
        <v>36.555999999999997</v>
      </c>
      <c r="L19" s="23">
        <f>'TA Classic'!L19+('TA Classic'!L19*0.3)</f>
        <v>37.765000000000001</v>
      </c>
      <c r="M19" s="23">
        <f>'TA Classic'!M19+('TA Classic'!M19*0.3)</f>
        <v>35.880000000000003</v>
      </c>
      <c r="N19" s="23">
        <f>'TA Classic'!N19+('TA Classic'!N19*0.3)</f>
        <v>35.880000000000003</v>
      </c>
      <c r="O19" s="23">
        <f>'TA Classic'!O19+('TA Classic'!O19*0.3)</f>
        <v>35.880000000000003</v>
      </c>
      <c r="P19" s="23">
        <f>'TA Classic'!P19+('TA Classic'!P19*0.3)</f>
        <v>33.227999999999994</v>
      </c>
      <c r="Q19" s="23">
        <f>'TA Classic'!Q19+('TA Classic'!Q19*0.3)</f>
        <v>33.227999999999994</v>
      </c>
      <c r="R19" s="23">
        <f>'TA Classic'!R19+('TA Classic'!R19*0.3)</f>
        <v>27.573</v>
      </c>
      <c r="S19" s="23">
        <f>'TA Classic'!S19+('TA Classic'!S19*0.3)</f>
        <v>24.167000000000002</v>
      </c>
      <c r="T19" s="23">
        <f>'TA Classic'!T19+('TA Classic'!T19*0.3)</f>
        <v>22.282</v>
      </c>
    </row>
    <row r="20" spans="1:20" x14ac:dyDescent="0.25">
      <c r="A20" s="16"/>
      <c r="B20" s="18">
        <v>16</v>
      </c>
      <c r="C20" s="17" t="s">
        <v>84</v>
      </c>
      <c r="D20" s="25">
        <v>22</v>
      </c>
      <c r="E20" s="23">
        <f>'TA Classic'!E20+('TA Classic'!E20*0.3)</f>
        <v>35.1</v>
      </c>
      <c r="F20" s="23">
        <f>'TA Classic'!F20+('TA Classic'!F20*0.3)</f>
        <v>39.428999999999995</v>
      </c>
      <c r="G20" s="23">
        <f>'TA Classic'!G20+('TA Classic'!G20*0.3)</f>
        <v>41.015000000000001</v>
      </c>
      <c r="H20" s="23">
        <f>'TA Classic'!H20+('TA Classic'!H20*0.3)</f>
        <v>42.587999999999994</v>
      </c>
      <c r="I20" s="23">
        <f>'TA Classic'!I20+('TA Classic'!I20*0.3)</f>
        <v>46.851999999999997</v>
      </c>
      <c r="J20" s="23">
        <f>'TA Classic'!J20+('TA Classic'!J20*0.3)</f>
        <v>48.503</v>
      </c>
      <c r="K20" s="23">
        <f>'TA Classic'!K20+('TA Classic'!K20*0.3)</f>
        <v>50.167000000000002</v>
      </c>
      <c r="L20" s="23">
        <f>'TA Classic'!L20+('TA Classic'!L20*0.3)</f>
        <v>51.856999999999999</v>
      </c>
      <c r="M20" s="23">
        <f>'TA Classic'!M20+('TA Classic'!M20*0.3)</f>
        <v>49.256999999999998</v>
      </c>
      <c r="N20" s="23">
        <f>'TA Classic'!N20+('TA Classic'!N20*0.3)</f>
        <v>49.256999999999998</v>
      </c>
      <c r="O20" s="23">
        <f>'TA Classic'!O20+('TA Classic'!O20*0.3)</f>
        <v>49.256999999999998</v>
      </c>
      <c r="P20" s="23">
        <f>'TA Classic'!P20+('TA Classic'!P20*0.3)</f>
        <v>45.603999999999999</v>
      </c>
      <c r="Q20" s="23">
        <f>'TA Classic'!Q20+('TA Classic'!Q20*0.3)</f>
        <v>45.603999999999999</v>
      </c>
      <c r="R20" s="23">
        <f>'TA Classic'!R20+('TA Classic'!R20*0.3)</f>
        <v>37.842999999999996</v>
      </c>
      <c r="S20" s="23">
        <f>'TA Classic'!S20+('TA Classic'!S20*0.3)</f>
        <v>33.189</v>
      </c>
      <c r="T20" s="23">
        <f>'TA Classic'!T20+('TA Classic'!T20*0.3)</f>
        <v>30.589000000000002</v>
      </c>
    </row>
    <row r="21" spans="1:20" x14ac:dyDescent="0.25">
      <c r="A21" s="16"/>
      <c r="B21" s="18">
        <v>17</v>
      </c>
      <c r="C21" s="17" t="s">
        <v>83</v>
      </c>
      <c r="D21" s="25">
        <v>22</v>
      </c>
      <c r="E21" s="23">
        <f>'TA Classic'!E21+('TA Classic'!E21*0.3)</f>
        <v>35.320999999999998</v>
      </c>
      <c r="F21" s="23">
        <f>'TA Classic'!F21+('TA Classic'!F21*0.3)</f>
        <v>39.689</v>
      </c>
      <c r="G21" s="23">
        <f>'TA Classic'!G21+('TA Classic'!G21*0.3)</f>
        <v>41.274999999999999</v>
      </c>
      <c r="H21" s="23">
        <f>'TA Classic'!H21+('TA Classic'!H21*0.3)</f>
        <v>42.847999999999999</v>
      </c>
      <c r="I21" s="23">
        <f>'TA Classic'!I21+('TA Classic'!I21*0.3)</f>
        <v>47.151000000000003</v>
      </c>
      <c r="J21" s="23">
        <f>'TA Classic'!J21+('TA Classic'!J21*0.3)</f>
        <v>48.828000000000003</v>
      </c>
      <c r="K21" s="23">
        <f>'TA Classic'!K21+('TA Classic'!K21*0.3)</f>
        <v>50.518000000000001</v>
      </c>
      <c r="L21" s="23">
        <f>'TA Classic'!L21+('TA Classic'!L21*0.3)</f>
        <v>52.207999999999998</v>
      </c>
      <c r="M21" s="23">
        <f>'TA Classic'!M21+('TA Classic'!M21*0.3)</f>
        <v>49.582000000000001</v>
      </c>
      <c r="N21" s="23">
        <f>'TA Classic'!N21+('TA Classic'!N21*0.3)</f>
        <v>49.582000000000001</v>
      </c>
      <c r="O21" s="23">
        <f>'TA Classic'!O21+('TA Classic'!O21*0.3)</f>
        <v>49.582000000000001</v>
      </c>
      <c r="P21" s="23">
        <f>'TA Classic'!P21+('TA Classic'!P21*0.3)</f>
        <v>45.915999999999997</v>
      </c>
      <c r="Q21" s="23">
        <f>'TA Classic'!Q21+('TA Classic'!Q21*0.3)</f>
        <v>45.915999999999997</v>
      </c>
      <c r="R21" s="23">
        <f>'TA Classic'!R21+('TA Classic'!R21*0.3)</f>
        <v>38.116</v>
      </c>
      <c r="S21" s="23">
        <f>'TA Classic'!S21+('TA Classic'!S21*0.3)</f>
        <v>33.396999999999998</v>
      </c>
      <c r="T21" s="23">
        <f>'TA Classic'!T21+('TA Classic'!T21*0.3)</f>
        <v>30.81</v>
      </c>
    </row>
    <row r="22" spans="1:20" x14ac:dyDescent="0.25">
      <c r="A22" s="16"/>
      <c r="B22" s="18">
        <v>18</v>
      </c>
      <c r="C22" s="17" t="s">
        <v>82</v>
      </c>
      <c r="D22" s="25">
        <v>22</v>
      </c>
      <c r="E22" s="23">
        <f>'TA Classic'!E22+('TA Classic'!E22*0.3)</f>
        <v>29.860999999999997</v>
      </c>
      <c r="F22" s="23">
        <f>'TA Classic'!F22+('TA Classic'!F22*0.3)</f>
        <v>33.566000000000003</v>
      </c>
      <c r="G22" s="23">
        <f>'TA Classic'!G22+('TA Classic'!G22*0.3)</f>
        <v>34.891999999999996</v>
      </c>
      <c r="H22" s="23">
        <f>'TA Classic'!H22+('TA Classic'!H22*0.3)</f>
        <v>36.231000000000002</v>
      </c>
      <c r="I22" s="23">
        <f>'TA Classic'!I22+('TA Classic'!I22*0.3)</f>
        <v>39.350999999999999</v>
      </c>
      <c r="J22" s="23">
        <f>'TA Classic'!J22+('TA Classic'!J22*0.3)</f>
        <v>40.741999999999997</v>
      </c>
      <c r="K22" s="23">
        <f>'TA Classic'!K22+('TA Classic'!K22*0.3)</f>
        <v>42.146000000000001</v>
      </c>
      <c r="L22" s="23">
        <f>'TA Classic'!L22+('TA Classic'!L22*0.3)</f>
        <v>43.562999999999995</v>
      </c>
      <c r="M22" s="23">
        <f>'TA Classic'!M22+('TA Classic'!M22*0.3)</f>
        <v>41.391999999999996</v>
      </c>
      <c r="N22" s="23">
        <f>'TA Classic'!N22+('TA Classic'!N22*0.3)</f>
        <v>41.391999999999996</v>
      </c>
      <c r="O22" s="23">
        <f>'TA Classic'!O22+('TA Classic'!O22*0.3)</f>
        <v>41.391999999999996</v>
      </c>
      <c r="P22" s="23">
        <f>'TA Classic'!P22+('TA Classic'!P22*0.3)</f>
        <v>38.336999999999996</v>
      </c>
      <c r="Q22" s="23">
        <f>'TA Classic'!Q22+('TA Classic'!Q22*0.3)</f>
        <v>38.336999999999996</v>
      </c>
      <c r="R22" s="23">
        <f>'TA Classic'!R22+('TA Classic'!R22*0.3)</f>
        <v>31.784999999999997</v>
      </c>
      <c r="S22" s="23">
        <f>'TA Classic'!S22+('TA Classic'!S22*0.3)</f>
        <v>27.884999999999998</v>
      </c>
      <c r="T22" s="23">
        <f>'TA Classic'!T22+('TA Classic'!T22*0.3)</f>
        <v>25.688000000000002</v>
      </c>
    </row>
    <row r="23" spans="1:20" x14ac:dyDescent="0.25">
      <c r="A23" s="16"/>
      <c r="B23" s="18">
        <v>19</v>
      </c>
      <c r="C23" s="17" t="s">
        <v>81</v>
      </c>
      <c r="D23" s="25">
        <v>22</v>
      </c>
      <c r="E23" s="23">
        <f>'TA Classic'!E23+('TA Classic'!E23*0.3)</f>
        <v>30.134</v>
      </c>
      <c r="F23" s="23">
        <f>'TA Classic'!F23+('TA Classic'!F23*0.3)</f>
        <v>33.865000000000002</v>
      </c>
      <c r="G23" s="23">
        <f>'TA Classic'!G23+('TA Classic'!G23*0.3)</f>
        <v>35.216999999999999</v>
      </c>
      <c r="H23" s="23">
        <f>'TA Classic'!H23+('TA Classic'!H23*0.3)</f>
        <v>36.569000000000003</v>
      </c>
      <c r="I23" s="23">
        <f>'TA Classic'!I23+('TA Classic'!I23*0.3)</f>
        <v>39.221000000000004</v>
      </c>
      <c r="J23" s="23">
        <f>'TA Classic'!J23+('TA Classic'!J23*0.3)</f>
        <v>40.638000000000005</v>
      </c>
      <c r="K23" s="23">
        <f>'TA Classic'!K23+('TA Classic'!K23*0.3)</f>
        <v>42.015999999999998</v>
      </c>
      <c r="L23" s="23">
        <f>'TA Classic'!L23+('TA Classic'!L23*0.3)</f>
        <v>43.432999999999993</v>
      </c>
      <c r="M23" s="23">
        <f>'TA Classic'!M23+('TA Classic'!M23*0.3)</f>
        <v>41.262</v>
      </c>
      <c r="N23" s="23">
        <f>'TA Classic'!N23+('TA Classic'!N23*0.3)</f>
        <v>41.262</v>
      </c>
      <c r="O23" s="23">
        <f>'TA Classic'!O23+('TA Classic'!O23*0.3)</f>
        <v>41.262</v>
      </c>
      <c r="P23" s="23">
        <f>'TA Classic'!P23+('TA Classic'!P23*0.3)</f>
        <v>38.22</v>
      </c>
      <c r="Q23" s="23">
        <f>'TA Classic'!Q23+('TA Classic'!Q23*0.3)</f>
        <v>38.22</v>
      </c>
      <c r="R23" s="23">
        <f>'TA Classic'!R23+('TA Classic'!R23*0.3)</f>
        <v>31.707000000000001</v>
      </c>
      <c r="S23" s="23">
        <f>'TA Classic'!S23+('TA Classic'!S23*0.3)</f>
        <v>27.793999999999997</v>
      </c>
      <c r="T23" s="23">
        <f>'TA Classic'!T23+('TA Classic'!T23*0.3)</f>
        <v>25.623000000000001</v>
      </c>
    </row>
    <row r="24" spans="1:20" x14ac:dyDescent="0.25">
      <c r="A24" s="16"/>
      <c r="B24" s="18">
        <v>20</v>
      </c>
      <c r="C24" s="17" t="s">
        <v>80</v>
      </c>
      <c r="D24" s="25">
        <v>42</v>
      </c>
      <c r="E24" s="23">
        <f>'TA Classic'!E24+('TA Classic'!E24*0.3)</f>
        <v>48.893000000000001</v>
      </c>
      <c r="F24" s="23">
        <f>'TA Classic'!F24+('TA Classic'!F24*0.3)</f>
        <v>54.924999999999997</v>
      </c>
      <c r="G24" s="23">
        <f>'TA Classic'!G24+('TA Classic'!G24*0.3)</f>
        <v>57.109000000000002</v>
      </c>
      <c r="H24" s="23">
        <f>'TA Classic'!H24+('TA Classic'!H24*0.3)</f>
        <v>59.319000000000003</v>
      </c>
      <c r="I24" s="23">
        <f>'TA Classic'!I24+('TA Classic'!I24*0.3)</f>
        <v>62.998000000000005</v>
      </c>
      <c r="J24" s="23">
        <f>'TA Classic'!J24+('TA Classic'!J24*0.3)</f>
        <v>65.221000000000004</v>
      </c>
      <c r="K24" s="23">
        <f>'TA Classic'!K24+('TA Classic'!K24*0.3)</f>
        <v>67.48299999999999</v>
      </c>
      <c r="L24" s="23">
        <f>'TA Classic'!L24+('TA Classic'!L24*0.3)</f>
        <v>69.731999999999999</v>
      </c>
      <c r="M24" s="23">
        <f>'TA Classic'!M24+('TA Classic'!M24*0.3)</f>
        <v>66.248000000000005</v>
      </c>
      <c r="N24" s="23">
        <f>'TA Classic'!N24+('TA Classic'!N24*0.3)</f>
        <v>66.248000000000005</v>
      </c>
      <c r="O24" s="23">
        <f>'TA Classic'!O24+('TA Classic'!O24*0.3)</f>
        <v>66.248000000000005</v>
      </c>
      <c r="P24" s="23">
        <f>'TA Classic'!P24+('TA Classic'!P24*0.3)</f>
        <v>61.36</v>
      </c>
      <c r="Q24" s="23">
        <f>'TA Classic'!Q24+('TA Classic'!Q24*0.3)</f>
        <v>61.36</v>
      </c>
      <c r="R24" s="23">
        <f>'TA Classic'!R24+('TA Classic'!R24*0.3)</f>
        <v>50.894999999999996</v>
      </c>
      <c r="S24" s="23">
        <f>'TA Classic'!S24+('TA Classic'!S24*0.3)</f>
        <v>44.628999999999998</v>
      </c>
      <c r="T24" s="23">
        <f>'TA Classic'!T24+('TA Classic'!T24*0.3)</f>
        <v>41.131999999999998</v>
      </c>
    </row>
    <row r="25" spans="1:20" x14ac:dyDescent="0.25">
      <c r="A25" s="16"/>
      <c r="B25" s="18">
        <v>21</v>
      </c>
      <c r="C25" s="17" t="s">
        <v>79</v>
      </c>
      <c r="D25" s="25">
        <v>22</v>
      </c>
      <c r="E25" s="23">
        <f>'TA Classic'!E25+('TA Classic'!E25*0.3)</f>
        <v>25.974</v>
      </c>
      <c r="F25" s="23">
        <f>'TA Classic'!F25+('TA Classic'!F25*0.3)</f>
        <v>29.184999999999999</v>
      </c>
      <c r="G25" s="23">
        <f>'TA Classic'!G25+('TA Classic'!G25*0.3)</f>
        <v>30.341999999999999</v>
      </c>
      <c r="H25" s="23">
        <f>'TA Classic'!H25+('TA Classic'!H25*0.3)</f>
        <v>31.499000000000002</v>
      </c>
      <c r="I25" s="23">
        <f>'TA Classic'!I25+('TA Classic'!I25*0.3)</f>
        <v>33.774000000000001</v>
      </c>
      <c r="J25" s="23">
        <f>'TA Classic'!J25+('TA Classic'!J25*0.3)</f>
        <v>34.996000000000002</v>
      </c>
      <c r="K25" s="23">
        <f>'TA Classic'!K25+('TA Classic'!K25*0.3)</f>
        <v>36.192</v>
      </c>
      <c r="L25" s="23">
        <f>'TA Classic'!L25+('TA Classic'!L25*0.3)</f>
        <v>37.388000000000005</v>
      </c>
      <c r="M25" s="23">
        <f>'TA Classic'!M25+('TA Classic'!M25*0.3)</f>
        <v>35.515999999999998</v>
      </c>
      <c r="N25" s="23">
        <f>'TA Classic'!N25+('TA Classic'!N25*0.3)</f>
        <v>35.515999999999998</v>
      </c>
      <c r="O25" s="23">
        <f>'TA Classic'!O25+('TA Classic'!O25*0.3)</f>
        <v>35.515999999999998</v>
      </c>
      <c r="P25" s="23">
        <f>'TA Classic'!P25+('TA Classic'!P25*0.3)</f>
        <v>32.928999999999995</v>
      </c>
      <c r="Q25" s="23">
        <f>'TA Classic'!Q25+('TA Classic'!Q25*0.3)</f>
        <v>32.928999999999995</v>
      </c>
      <c r="R25" s="23">
        <f>'TA Classic'!R25+('TA Classic'!R25*0.3)</f>
        <v>27.313000000000002</v>
      </c>
      <c r="S25" s="23">
        <f>'TA Classic'!S25+('TA Classic'!S25*0.3)</f>
        <v>23.933</v>
      </c>
      <c r="T25" s="23">
        <f>'TA Classic'!T25+('TA Classic'!T25*0.3)</f>
        <v>22.048000000000002</v>
      </c>
    </row>
    <row r="26" spans="1:20" x14ac:dyDescent="0.25">
      <c r="A26" s="16"/>
      <c r="B26" s="18">
        <v>22</v>
      </c>
      <c r="C26" s="17" t="s">
        <v>78</v>
      </c>
      <c r="D26" s="25">
        <v>22</v>
      </c>
      <c r="E26" s="23">
        <f>'TA Classic'!E26+('TA Classic'!E26*0.3)</f>
        <v>40.975999999999999</v>
      </c>
      <c r="F26" s="23">
        <f>'TA Classic'!F26+('TA Classic'!F26*0.3)</f>
        <v>46.058999999999997</v>
      </c>
      <c r="G26" s="23">
        <f>'TA Classic'!G26+('TA Classic'!G26*0.3)</f>
        <v>47.878999999999998</v>
      </c>
      <c r="H26" s="23">
        <f>'TA Classic'!H26+('TA Classic'!H26*0.3)</f>
        <v>49.738</v>
      </c>
      <c r="I26" s="23">
        <f>'TA Classic'!I26+('TA Classic'!I26*0.3)</f>
        <v>55.237000000000002</v>
      </c>
      <c r="J26" s="23">
        <f>'TA Classic'!J26+('TA Classic'!J26*0.3)</f>
        <v>57.212999999999994</v>
      </c>
      <c r="K26" s="23">
        <f>'TA Classic'!K26+('TA Classic'!K26*0.3)</f>
        <v>59.176000000000002</v>
      </c>
      <c r="L26" s="23">
        <f>'TA Classic'!L26+('TA Classic'!L26*0.3)</f>
        <v>61.164999999999992</v>
      </c>
      <c r="M26" s="23">
        <f>'TA Classic'!M26+('TA Classic'!M26*0.3)</f>
        <v>58.096999999999994</v>
      </c>
      <c r="N26" s="23">
        <f>'TA Classic'!N26+('TA Classic'!N26*0.3)</f>
        <v>58.096999999999994</v>
      </c>
      <c r="O26" s="23">
        <f>'TA Classic'!O26+('TA Classic'!O26*0.3)</f>
        <v>58.096999999999994</v>
      </c>
      <c r="P26" s="23">
        <f>'TA Classic'!P26+('TA Classic'!P26*0.3)</f>
        <v>53.807000000000002</v>
      </c>
      <c r="Q26" s="23">
        <f>'TA Classic'!Q26+('TA Classic'!Q26*0.3)</f>
        <v>53.807000000000002</v>
      </c>
      <c r="R26" s="23">
        <f>'TA Classic'!R26+('TA Classic'!R26*0.3)</f>
        <v>44.642000000000003</v>
      </c>
      <c r="S26" s="23">
        <f>'TA Classic'!S26+('TA Classic'!S26*0.3)</f>
        <v>39.143000000000001</v>
      </c>
      <c r="T26" s="23">
        <f>'TA Classic'!T26+('TA Classic'!T26*0.3)</f>
        <v>36.075000000000003</v>
      </c>
    </row>
    <row r="27" spans="1:20" x14ac:dyDescent="0.25">
      <c r="A27" s="16"/>
      <c r="B27" s="18">
        <v>23</v>
      </c>
      <c r="C27" s="17" t="s">
        <v>77</v>
      </c>
      <c r="D27" s="25">
        <v>22</v>
      </c>
      <c r="E27" s="23">
        <f>'TA Classic'!E27+('TA Classic'!E27*0.3)</f>
        <v>31.667999999999999</v>
      </c>
      <c r="F27" s="23">
        <f>'TA Classic'!F27+('TA Classic'!F27*0.3)</f>
        <v>35.593999999999994</v>
      </c>
      <c r="G27" s="23">
        <f>'TA Classic'!G27+('TA Classic'!G27*0.3)</f>
        <v>37.010999999999996</v>
      </c>
      <c r="H27" s="23">
        <f>'TA Classic'!H27+('TA Classic'!H27*0.3)</f>
        <v>38.427999999999997</v>
      </c>
      <c r="I27" s="23">
        <f>'TA Classic'!I27+('TA Classic'!I27*0.3)</f>
        <v>41.769000000000005</v>
      </c>
      <c r="J27" s="23">
        <f>'TA Classic'!J27+('TA Classic'!J27*0.3)</f>
        <v>43.277000000000001</v>
      </c>
      <c r="K27" s="23">
        <f>'TA Classic'!K27+('TA Classic'!K27*0.3)</f>
        <v>44.759</v>
      </c>
      <c r="L27" s="23">
        <f>'TA Classic'!L27+('TA Classic'!L27*0.3)</f>
        <v>46.228000000000002</v>
      </c>
      <c r="M27" s="23">
        <f>'TA Classic'!M27+('TA Classic'!M27*0.3)</f>
        <v>43.94</v>
      </c>
      <c r="N27" s="23">
        <f>'TA Classic'!N27+('TA Classic'!N27*0.3)</f>
        <v>43.94</v>
      </c>
      <c r="O27" s="23">
        <f>'TA Classic'!O27+('TA Classic'!O27*0.3)</f>
        <v>43.94</v>
      </c>
      <c r="P27" s="23">
        <f>'TA Classic'!P27+('TA Classic'!P27*0.3)</f>
        <v>40.716000000000001</v>
      </c>
      <c r="Q27" s="23">
        <f>'TA Classic'!Q27+('TA Classic'!Q27*0.3)</f>
        <v>40.716000000000001</v>
      </c>
      <c r="R27" s="23">
        <f>'TA Classic'!R27+('TA Classic'!R27*0.3)</f>
        <v>33.760999999999996</v>
      </c>
      <c r="S27" s="23">
        <f>'TA Classic'!S27+('TA Classic'!S27*0.3)</f>
        <v>29.614000000000001</v>
      </c>
      <c r="T27" s="23">
        <f>'TA Classic'!T27+('TA Classic'!T27*0.3)</f>
        <v>27.286999999999999</v>
      </c>
    </row>
    <row r="28" spans="1:20" x14ac:dyDescent="0.25">
      <c r="A28" s="16"/>
      <c r="B28" s="18">
        <v>24</v>
      </c>
      <c r="C28" s="17" t="s">
        <v>76</v>
      </c>
      <c r="D28" s="25">
        <v>22</v>
      </c>
      <c r="E28" s="23">
        <f>'TA Classic'!E28+('TA Classic'!E28*0.3)</f>
        <v>31.356000000000002</v>
      </c>
      <c r="F28" s="23">
        <f>'TA Classic'!F28+('TA Classic'!F28*0.3)</f>
        <v>35.230000000000004</v>
      </c>
      <c r="G28" s="23">
        <f>'TA Classic'!G28+('TA Classic'!G28*0.3)</f>
        <v>36.647000000000006</v>
      </c>
      <c r="H28" s="23">
        <f>'TA Classic'!H28+('TA Classic'!H28*0.3)</f>
        <v>38.051000000000002</v>
      </c>
      <c r="I28" s="23">
        <f>'TA Classic'!I28+('TA Classic'!I28*0.3)</f>
        <v>41.483000000000004</v>
      </c>
      <c r="J28" s="23">
        <f>'TA Classic'!J28+('TA Classic'!J28*0.3)</f>
        <v>42.939</v>
      </c>
      <c r="K28" s="23">
        <f>'TA Classic'!K28+('TA Classic'!K28*0.3)</f>
        <v>44.420999999999999</v>
      </c>
      <c r="L28" s="23">
        <f>'TA Classic'!L28+('TA Classic'!L28*0.3)</f>
        <v>45.915999999999997</v>
      </c>
      <c r="M28" s="23">
        <f>'TA Classic'!M28+('TA Classic'!M28*0.3)</f>
        <v>43.601999999999997</v>
      </c>
      <c r="N28" s="23">
        <f>'TA Classic'!N28+('TA Classic'!N28*0.3)</f>
        <v>43.601999999999997</v>
      </c>
      <c r="O28" s="23">
        <f>'TA Classic'!O28+('TA Classic'!O28*0.3)</f>
        <v>43.601999999999997</v>
      </c>
      <c r="P28" s="23">
        <f>'TA Classic'!P28+('TA Classic'!P28*0.3)</f>
        <v>40.417000000000002</v>
      </c>
      <c r="Q28" s="23">
        <f>'TA Classic'!Q28+('TA Classic'!Q28*0.3)</f>
        <v>40.417000000000002</v>
      </c>
      <c r="R28" s="23">
        <f>'TA Classic'!R28+('TA Classic'!R28*0.3)</f>
        <v>33.527000000000001</v>
      </c>
      <c r="S28" s="23">
        <f>'TA Classic'!S28+('TA Classic'!S28*0.3)</f>
        <v>29.380000000000003</v>
      </c>
      <c r="T28" s="23">
        <f>'TA Classic'!T28+('TA Classic'!T28*0.3)</f>
        <v>27.078999999999997</v>
      </c>
    </row>
    <row r="29" spans="1:20" x14ac:dyDescent="0.25">
      <c r="A29" s="16"/>
      <c r="B29" s="18">
        <v>25</v>
      </c>
      <c r="C29" s="17" t="s">
        <v>75</v>
      </c>
      <c r="D29" s="25">
        <v>22</v>
      </c>
      <c r="E29" s="23">
        <f>'TA Classic'!E29+('TA Classic'!E29*0.3)</f>
        <v>27.768000000000001</v>
      </c>
      <c r="F29" s="23">
        <f>'TA Classic'!F29+('TA Classic'!F29*0.3)</f>
        <v>31.2</v>
      </c>
      <c r="G29" s="23">
        <f>'TA Classic'!G29+('TA Classic'!G29*0.3)</f>
        <v>32.448</v>
      </c>
      <c r="H29" s="23">
        <f>'TA Classic'!H29+('TA Classic'!H29*0.3)</f>
        <v>33.683</v>
      </c>
      <c r="I29" s="23">
        <f>'TA Classic'!I29+('TA Classic'!I29*0.3)</f>
        <v>36.360999999999997</v>
      </c>
      <c r="J29" s="23">
        <f>'TA Classic'!J29+('TA Classic'!J29*0.3)</f>
        <v>37.634999999999998</v>
      </c>
      <c r="K29" s="23">
        <f>'TA Classic'!K29+('TA Classic'!K29*0.3)</f>
        <v>38.935000000000002</v>
      </c>
      <c r="L29" s="23">
        <f>'TA Classic'!L29+('TA Classic'!L29*0.3)</f>
        <v>40.234999999999999</v>
      </c>
      <c r="M29" s="23">
        <f>'TA Classic'!M29+('TA Classic'!M29*0.3)</f>
        <v>38.233000000000004</v>
      </c>
      <c r="N29" s="23">
        <f>'TA Classic'!N29+('TA Classic'!N29*0.3)</f>
        <v>38.233000000000004</v>
      </c>
      <c r="O29" s="23">
        <f>'TA Classic'!O29+('TA Classic'!O29*0.3)</f>
        <v>38.233000000000004</v>
      </c>
      <c r="P29" s="23">
        <f>'TA Classic'!P29+('TA Classic'!P29*0.3)</f>
        <v>35.411999999999999</v>
      </c>
      <c r="Q29" s="23">
        <f>'TA Classic'!Q29+('TA Classic'!Q29*0.3)</f>
        <v>35.411999999999999</v>
      </c>
      <c r="R29" s="23">
        <f>'TA Classic'!R29+('TA Classic'!R29*0.3)</f>
        <v>29.380000000000003</v>
      </c>
      <c r="S29" s="23">
        <f>'TA Classic'!S29+('TA Classic'!S29*0.3)</f>
        <v>25.765999999999998</v>
      </c>
      <c r="T29" s="23">
        <f>'TA Classic'!T29+('TA Classic'!T29*0.3)</f>
        <v>23.738000000000003</v>
      </c>
    </row>
    <row r="30" spans="1:20" x14ac:dyDescent="0.25">
      <c r="A30" s="16"/>
      <c r="B30" s="18">
        <v>26</v>
      </c>
      <c r="C30" s="17" t="s">
        <v>74</v>
      </c>
      <c r="D30" s="25">
        <v>22</v>
      </c>
      <c r="E30" s="23">
        <f>'TA Classic'!E30+('TA Classic'!E30*0.3)</f>
        <v>19.552</v>
      </c>
      <c r="F30" s="23">
        <f>'TA Classic'!F30+('TA Classic'!F30*0.3)</f>
        <v>21.996000000000002</v>
      </c>
      <c r="G30" s="23">
        <f>'TA Classic'!G30+('TA Classic'!G30*0.3)</f>
        <v>22.867000000000001</v>
      </c>
      <c r="H30" s="23">
        <f>'TA Classic'!H30+('TA Classic'!H30*0.3)</f>
        <v>23.738000000000003</v>
      </c>
      <c r="I30" s="23">
        <f>'TA Classic'!I30+('TA Classic'!I30*0.3)</f>
        <v>24.622</v>
      </c>
      <c r="J30" s="23">
        <f>'TA Classic'!J30+('TA Classic'!J30*0.3)</f>
        <v>25.506</v>
      </c>
      <c r="K30" s="23">
        <f>'TA Classic'!K30+('TA Classic'!K30*0.3)</f>
        <v>26.376999999999999</v>
      </c>
      <c r="L30" s="23">
        <f>'TA Classic'!L30+('TA Classic'!L30*0.3)</f>
        <v>27.260999999999999</v>
      </c>
      <c r="M30" s="23">
        <f>'TA Classic'!M30+('TA Classic'!M30*0.3)</f>
        <v>25.896000000000001</v>
      </c>
      <c r="N30" s="23">
        <f>'TA Classic'!N30+('TA Classic'!N30*0.3)</f>
        <v>25.896000000000001</v>
      </c>
      <c r="O30" s="23">
        <f>'TA Classic'!O30+('TA Classic'!O30*0.3)</f>
        <v>25.896000000000001</v>
      </c>
      <c r="P30" s="23">
        <f>'TA Classic'!P30+('TA Classic'!P30*0.3)</f>
        <v>23.984999999999999</v>
      </c>
      <c r="Q30" s="23">
        <f>'TA Classic'!Q30+('TA Classic'!Q30*0.3)</f>
        <v>23.984999999999999</v>
      </c>
      <c r="R30" s="23">
        <f>'TA Classic'!R30+('TA Classic'!R30*0.3)</f>
        <v>19.902999999999999</v>
      </c>
      <c r="S30" s="23">
        <f>'TA Classic'!S30+('TA Classic'!S30*0.3)</f>
        <v>17.459</v>
      </c>
      <c r="T30" s="23">
        <f>'TA Classic'!T30+('TA Classic'!T30*0.3)</f>
        <v>16.067999999999998</v>
      </c>
    </row>
    <row r="31" spans="1:20" x14ac:dyDescent="0.25">
      <c r="A31" s="16"/>
      <c r="B31" s="18">
        <v>27</v>
      </c>
      <c r="C31" s="17" t="s">
        <v>73</v>
      </c>
      <c r="D31" s="25">
        <v>22</v>
      </c>
      <c r="E31" s="23">
        <f>'TA Classic'!E31+('TA Classic'!E31*0.3)</f>
        <v>35.203999999999994</v>
      </c>
      <c r="F31" s="23">
        <f>'TA Classic'!F31+('TA Classic'!F31*0.3)</f>
        <v>39.572000000000003</v>
      </c>
      <c r="G31" s="23">
        <f>'TA Classic'!G31+('TA Classic'!G31*0.3)</f>
        <v>41.131999999999998</v>
      </c>
      <c r="H31" s="23">
        <f>'TA Classic'!H31+('TA Classic'!H31*0.3)</f>
        <v>42.717999999999996</v>
      </c>
      <c r="I31" s="23">
        <f>'TA Classic'!I31+('TA Classic'!I31*0.3)</f>
        <v>46.969000000000001</v>
      </c>
      <c r="J31" s="23">
        <f>'TA Classic'!J31+('TA Classic'!J31*0.3)</f>
        <v>48.646000000000001</v>
      </c>
      <c r="K31" s="23">
        <f>'TA Classic'!K31+('TA Classic'!K31*0.3)</f>
        <v>50.335999999999999</v>
      </c>
      <c r="L31" s="23">
        <f>'TA Classic'!L31+('TA Classic'!L31*0.3)</f>
        <v>52.012999999999998</v>
      </c>
      <c r="M31" s="23">
        <f>'TA Classic'!M31+('TA Classic'!M31*0.3)</f>
        <v>49.412999999999997</v>
      </c>
      <c r="N31" s="23">
        <f>'TA Classic'!N31+('TA Classic'!N31*0.3)</f>
        <v>49.412999999999997</v>
      </c>
      <c r="O31" s="23">
        <f>'TA Classic'!O31+('TA Classic'!O31*0.3)</f>
        <v>49.412999999999997</v>
      </c>
      <c r="P31" s="23">
        <f>'TA Classic'!P31+('TA Classic'!P31*0.3)</f>
        <v>45.760000000000005</v>
      </c>
      <c r="Q31" s="23">
        <f>'TA Classic'!Q31+('TA Classic'!Q31*0.3)</f>
        <v>45.760000000000005</v>
      </c>
      <c r="R31" s="23">
        <f>'TA Classic'!R31+('TA Classic'!R31*0.3)</f>
        <v>37.96</v>
      </c>
      <c r="S31" s="23">
        <f>'TA Classic'!S31+('TA Classic'!S31*0.3)</f>
        <v>33.28</v>
      </c>
      <c r="T31" s="23">
        <f>'TA Classic'!T31+('TA Classic'!T31*0.3)</f>
        <v>30.68</v>
      </c>
    </row>
    <row r="32" spans="1:20" x14ac:dyDescent="0.25">
      <c r="A32" s="16"/>
      <c r="B32" s="18">
        <v>28</v>
      </c>
      <c r="C32" s="17" t="s">
        <v>72</v>
      </c>
      <c r="D32" s="25">
        <v>22</v>
      </c>
      <c r="E32" s="23">
        <f>'TA Classic'!E32+('TA Classic'!E32*0.3)</f>
        <v>33.357999999999997</v>
      </c>
      <c r="F32" s="23">
        <f>'TA Classic'!F32+('TA Classic'!F32*0.3)</f>
        <v>37.478999999999999</v>
      </c>
      <c r="G32" s="23">
        <f>'TA Classic'!G32+('TA Classic'!G32*0.3)</f>
        <v>38.986999999999995</v>
      </c>
      <c r="H32" s="23">
        <f>'TA Classic'!H32+('TA Classic'!H32*0.3)</f>
        <v>40.481999999999999</v>
      </c>
      <c r="I32" s="23">
        <f>'TA Classic'!I32+('TA Classic'!I32*0.3)</f>
        <v>44.33</v>
      </c>
      <c r="J32" s="23">
        <f>'TA Classic'!J32+('TA Classic'!J32*0.3)</f>
        <v>45.915999999999997</v>
      </c>
      <c r="K32" s="23">
        <f>'TA Classic'!K32+('TA Classic'!K32*0.3)</f>
        <v>47.489000000000004</v>
      </c>
      <c r="L32" s="23">
        <f>'TA Classic'!L32+('TA Classic'!L32*0.3)</f>
        <v>49.101000000000006</v>
      </c>
      <c r="M32" s="23">
        <f>'TA Classic'!M32+('TA Classic'!M32*0.3)</f>
        <v>46.644000000000005</v>
      </c>
      <c r="N32" s="23">
        <f>'TA Classic'!N32+('TA Classic'!N32*0.3)</f>
        <v>46.644000000000005</v>
      </c>
      <c r="O32" s="23">
        <f>'TA Classic'!O32+('TA Classic'!O32*0.3)</f>
        <v>46.644000000000005</v>
      </c>
      <c r="P32" s="23">
        <f>'TA Classic'!P32+('TA Classic'!P32*0.3)</f>
        <v>43.186</v>
      </c>
      <c r="Q32" s="23">
        <f>'TA Classic'!Q32+('TA Classic'!Q32*0.3)</f>
        <v>43.186</v>
      </c>
      <c r="R32" s="23">
        <f>'TA Classic'!R32+('TA Classic'!R32*0.3)</f>
        <v>35.853999999999999</v>
      </c>
      <c r="S32" s="23">
        <f>'TA Classic'!S32+('TA Classic'!S32*0.3)</f>
        <v>31.421000000000003</v>
      </c>
      <c r="T32" s="23">
        <f>'TA Classic'!T32+('TA Classic'!T32*0.3)</f>
        <v>28.964000000000002</v>
      </c>
    </row>
    <row r="33" spans="1:20" x14ac:dyDescent="0.25">
      <c r="A33" s="16"/>
      <c r="B33" s="18">
        <v>29</v>
      </c>
      <c r="C33" s="17" t="s">
        <v>71</v>
      </c>
      <c r="D33" s="25">
        <v>22</v>
      </c>
      <c r="E33" s="23">
        <f>'TA Classic'!E33+('TA Classic'!E33*0.3)</f>
        <v>43.783999999999999</v>
      </c>
      <c r="F33" s="23">
        <f>'TA Classic'!F33+('TA Classic'!F33*0.3)</f>
        <v>49.204999999999998</v>
      </c>
      <c r="G33" s="23">
        <f>'TA Classic'!G33+('TA Classic'!G33*0.3)</f>
        <v>51.167999999999999</v>
      </c>
      <c r="H33" s="23">
        <f>'TA Classic'!H33+('TA Classic'!H33*0.3)</f>
        <v>53.131</v>
      </c>
      <c r="I33" s="23">
        <f>'TA Classic'!I33+('TA Classic'!I33*0.3)</f>
        <v>59.228000000000002</v>
      </c>
      <c r="J33" s="23">
        <f>'TA Classic'!J33+('TA Classic'!J33*0.3)</f>
        <v>61.373000000000005</v>
      </c>
      <c r="K33" s="23">
        <f>'TA Classic'!K33+('TA Classic'!K33*0.3)</f>
        <v>63.478999999999999</v>
      </c>
      <c r="L33" s="23">
        <f>'TA Classic'!L33+('TA Classic'!L33*0.3)</f>
        <v>65.597999999999999</v>
      </c>
      <c r="M33" s="23">
        <f>'TA Classic'!M33+('TA Classic'!M33*0.3)</f>
        <v>62.321999999999996</v>
      </c>
      <c r="N33" s="23">
        <f>'TA Classic'!N33+('TA Classic'!N33*0.3)</f>
        <v>62.321999999999996</v>
      </c>
      <c r="O33" s="23">
        <f>'TA Classic'!O33+('TA Classic'!O33*0.3)</f>
        <v>62.321999999999996</v>
      </c>
      <c r="P33" s="23">
        <f>'TA Classic'!P33+('TA Classic'!P33*0.3)</f>
        <v>57.72</v>
      </c>
      <c r="Q33" s="23">
        <f>'TA Classic'!Q33+('TA Classic'!Q33*0.3)</f>
        <v>57.72</v>
      </c>
      <c r="R33" s="23">
        <f>'TA Classic'!R33+('TA Classic'!R33*0.3)</f>
        <v>47.878999999999998</v>
      </c>
      <c r="S33" s="23">
        <f>'TA Classic'!S33+('TA Classic'!S33*0.3)</f>
        <v>41.976999999999997</v>
      </c>
      <c r="T33" s="23">
        <f>'TA Classic'!T33+('TA Classic'!T33*0.3)</f>
        <v>38.688000000000002</v>
      </c>
    </row>
    <row r="34" spans="1:20" x14ac:dyDescent="0.25">
      <c r="A34" s="16"/>
      <c r="B34" s="18">
        <v>30</v>
      </c>
      <c r="C34" s="17" t="s">
        <v>70</v>
      </c>
      <c r="D34" s="25">
        <v>22</v>
      </c>
      <c r="E34" s="23">
        <f>'TA Classic'!E34+('TA Classic'!E34*0.3)</f>
        <v>23.374000000000002</v>
      </c>
      <c r="F34" s="23">
        <f>'TA Classic'!F34+('TA Classic'!F34*0.3)</f>
        <v>26.247</v>
      </c>
      <c r="G34" s="23">
        <f>'TA Classic'!G34+('TA Classic'!G34*0.3)</f>
        <v>27.286999999999999</v>
      </c>
      <c r="H34" s="23">
        <f>'TA Classic'!H34+('TA Classic'!H34*0.3)</f>
        <v>28.34</v>
      </c>
      <c r="I34" s="23">
        <f>'TA Classic'!I34+('TA Classic'!I34*0.3)</f>
        <v>30.042999999999999</v>
      </c>
      <c r="J34" s="23">
        <f>'TA Classic'!J34+('TA Classic'!J34*0.3)</f>
        <v>31.108999999999998</v>
      </c>
      <c r="K34" s="23">
        <f>'TA Classic'!K34+('TA Classic'!K34*0.3)</f>
        <v>32.188000000000002</v>
      </c>
      <c r="L34" s="23">
        <f>'TA Classic'!L34+('TA Classic'!L34*0.3)</f>
        <v>33.241</v>
      </c>
      <c r="M34" s="23">
        <f>'TA Classic'!M34+('TA Classic'!M34*0.3)</f>
        <v>31.602999999999998</v>
      </c>
      <c r="N34" s="23">
        <f>'TA Classic'!N34+('TA Classic'!N34*0.3)</f>
        <v>31.602999999999998</v>
      </c>
      <c r="O34" s="23">
        <f>'TA Classic'!O34+('TA Classic'!O34*0.3)</f>
        <v>31.602999999999998</v>
      </c>
      <c r="P34" s="23">
        <f>'TA Classic'!P34+('TA Classic'!P34*0.3)</f>
        <v>29.276</v>
      </c>
      <c r="Q34" s="23">
        <f>'TA Classic'!Q34+('TA Classic'!Q34*0.3)</f>
        <v>29.276</v>
      </c>
      <c r="R34" s="23">
        <f>'TA Classic'!R34+('TA Classic'!R34*0.3)</f>
        <v>24.271000000000001</v>
      </c>
      <c r="S34" s="23">
        <f>'TA Classic'!S34+('TA Classic'!S34*0.3)</f>
        <v>21.281000000000002</v>
      </c>
      <c r="T34" s="23">
        <f>'TA Classic'!T34+('TA Classic'!T34*0.3)</f>
        <v>19.63</v>
      </c>
    </row>
    <row r="35" spans="1:20" x14ac:dyDescent="0.25">
      <c r="A35" s="16"/>
      <c r="B35" s="18">
        <v>31</v>
      </c>
      <c r="C35" s="17" t="s">
        <v>69</v>
      </c>
      <c r="D35" s="25">
        <v>22</v>
      </c>
      <c r="E35" s="23">
        <f>'TA Classic'!E35+('TA Classic'!E35*0.3)</f>
        <v>29.692</v>
      </c>
      <c r="F35" s="23">
        <f>'TA Classic'!F35+('TA Classic'!F35*0.3)</f>
        <v>33.357999999999997</v>
      </c>
      <c r="G35" s="23">
        <f>'TA Classic'!G35+('TA Classic'!G35*0.3)</f>
        <v>34.683999999999997</v>
      </c>
      <c r="H35" s="23">
        <f>'TA Classic'!H35+('TA Classic'!H35*0.3)</f>
        <v>36.023000000000003</v>
      </c>
      <c r="I35" s="23">
        <f>'TA Classic'!I35+('TA Classic'!I35*0.3)</f>
        <v>39.091000000000001</v>
      </c>
      <c r="J35" s="23">
        <f>'TA Classic'!J35+('TA Classic'!J35*0.3)</f>
        <v>40.481999999999999</v>
      </c>
      <c r="K35" s="23">
        <f>'TA Classic'!K35+('TA Classic'!K35*0.3)</f>
        <v>41.898999999999994</v>
      </c>
      <c r="L35" s="23">
        <f>'TA Classic'!L35+('TA Classic'!L35*0.3)</f>
        <v>43.303000000000004</v>
      </c>
      <c r="M35" s="23">
        <f>'TA Classic'!M35+('TA Classic'!M35*0.3)</f>
        <v>41.119</v>
      </c>
      <c r="N35" s="23">
        <f>'TA Classic'!N35+('TA Classic'!N35*0.3)</f>
        <v>41.119</v>
      </c>
      <c r="O35" s="23">
        <f>'TA Classic'!O35+('TA Classic'!O35*0.3)</f>
        <v>41.119</v>
      </c>
      <c r="P35" s="23">
        <f>'TA Classic'!P35+('TA Classic'!P35*0.3)</f>
        <v>38.102999999999994</v>
      </c>
      <c r="Q35" s="23">
        <f>'TA Classic'!Q35+('TA Classic'!Q35*0.3)</f>
        <v>38.102999999999994</v>
      </c>
      <c r="R35" s="23">
        <f>'TA Classic'!R35+('TA Classic'!R35*0.3)</f>
        <v>31.602999999999998</v>
      </c>
      <c r="S35" s="23">
        <f>'TA Classic'!S35+('TA Classic'!S35*0.3)</f>
        <v>27.716000000000001</v>
      </c>
      <c r="T35" s="23">
        <f>'TA Classic'!T35+('TA Classic'!T35*0.3)</f>
        <v>25.532</v>
      </c>
    </row>
    <row r="36" spans="1:20" x14ac:dyDescent="0.25">
      <c r="A36" s="16"/>
      <c r="B36" s="18">
        <v>32</v>
      </c>
      <c r="C36" s="17" t="s">
        <v>68</v>
      </c>
      <c r="D36" s="25">
        <v>22</v>
      </c>
      <c r="E36" s="23">
        <f>'TA Classic'!E36+('TA Classic'!E36*0.3)</f>
        <v>32.018999999999998</v>
      </c>
      <c r="F36" s="23">
        <f>'TA Classic'!F36+('TA Classic'!F36*0.3)</f>
        <v>35.984000000000002</v>
      </c>
      <c r="G36" s="23">
        <f>'TA Classic'!G36+('TA Classic'!G36*0.3)</f>
        <v>37.427</v>
      </c>
      <c r="H36" s="23">
        <f>'TA Classic'!H36+('TA Classic'!H36*0.3)</f>
        <v>38.869999999999997</v>
      </c>
      <c r="I36" s="23">
        <f>'TA Classic'!I36+('TA Classic'!I36*0.3)</f>
        <v>42.432000000000002</v>
      </c>
      <c r="J36" s="23">
        <f>'TA Classic'!J36+('TA Classic'!J36*0.3)</f>
        <v>43.966000000000001</v>
      </c>
      <c r="K36" s="23">
        <f>'TA Classic'!K36+('TA Classic'!K36*0.3)</f>
        <v>45.473999999999997</v>
      </c>
      <c r="L36" s="23">
        <f>'TA Classic'!L36+('TA Classic'!L36*0.3)</f>
        <v>46.981999999999999</v>
      </c>
      <c r="M36" s="23">
        <f>'TA Classic'!M36+('TA Classic'!M36*0.3)</f>
        <v>44.642000000000003</v>
      </c>
      <c r="N36" s="23">
        <f>'TA Classic'!N36+('TA Classic'!N36*0.3)</f>
        <v>44.642000000000003</v>
      </c>
      <c r="O36" s="23">
        <f>'TA Classic'!O36+('TA Classic'!O36*0.3)</f>
        <v>44.642000000000003</v>
      </c>
      <c r="P36" s="23">
        <f>'TA Classic'!P36+('TA Classic'!P36*0.3)</f>
        <v>41.34</v>
      </c>
      <c r="Q36" s="23">
        <f>'TA Classic'!Q36+('TA Classic'!Q36*0.3)</f>
        <v>41.34</v>
      </c>
      <c r="R36" s="23">
        <f>'TA Classic'!R36+('TA Classic'!R36*0.3)</f>
        <v>34.32</v>
      </c>
      <c r="S36" s="23">
        <f>'TA Classic'!S36+('TA Classic'!S36*0.3)</f>
        <v>30.094999999999999</v>
      </c>
      <c r="T36" s="23">
        <f>'TA Classic'!T36+('TA Classic'!T36*0.3)</f>
        <v>27.742000000000001</v>
      </c>
    </row>
    <row r="37" spans="1:20" x14ac:dyDescent="0.25">
      <c r="A37" s="16"/>
      <c r="B37" s="18">
        <v>33</v>
      </c>
      <c r="C37" s="17" t="s">
        <v>67</v>
      </c>
      <c r="D37" s="25">
        <v>22</v>
      </c>
      <c r="E37" s="23">
        <f>'TA Classic'!E37+('TA Classic'!E37*0.3)</f>
        <v>34.905000000000001</v>
      </c>
      <c r="F37" s="23">
        <f>'TA Classic'!F37+('TA Classic'!F37*0.3)</f>
        <v>39.221000000000004</v>
      </c>
      <c r="G37" s="23">
        <f>'TA Classic'!G37+('TA Classic'!G37*0.3)</f>
        <v>40.82</v>
      </c>
      <c r="H37" s="23">
        <f>'TA Classic'!H37+('TA Classic'!H37*0.3)</f>
        <v>42.367000000000004</v>
      </c>
      <c r="I37" s="23">
        <f>'TA Classic'!I37+('TA Classic'!I37*0.3)</f>
        <v>46.578999999999994</v>
      </c>
      <c r="J37" s="23">
        <f>'TA Classic'!J37+('TA Classic'!J37*0.3)</f>
        <v>48.230000000000004</v>
      </c>
      <c r="K37" s="23">
        <f>'TA Classic'!K37+('TA Classic'!K37*0.3)</f>
        <v>49.894000000000005</v>
      </c>
      <c r="L37" s="23">
        <f>'TA Classic'!L37+('TA Classic'!L37*0.3)</f>
        <v>51.584000000000003</v>
      </c>
      <c r="M37" s="23">
        <f>'TA Classic'!M37+('TA Classic'!M37*0.3)</f>
        <v>48.971000000000004</v>
      </c>
      <c r="N37" s="23">
        <f>'TA Classic'!N37+('TA Classic'!N37*0.3)</f>
        <v>48.971000000000004</v>
      </c>
      <c r="O37" s="23">
        <f>'TA Classic'!O37+('TA Classic'!O37*0.3)</f>
        <v>48.971000000000004</v>
      </c>
      <c r="P37" s="23">
        <f>'TA Classic'!P37+('TA Classic'!P37*0.3)</f>
        <v>45.37</v>
      </c>
      <c r="Q37" s="23">
        <f>'TA Classic'!Q37+('TA Classic'!Q37*0.3)</f>
        <v>45.37</v>
      </c>
      <c r="R37" s="23">
        <f>'TA Classic'!R37+('TA Classic'!R37*0.3)</f>
        <v>37.634999999999998</v>
      </c>
      <c r="S37" s="23">
        <f>'TA Classic'!S37+('TA Classic'!S37*0.3)</f>
        <v>32.994</v>
      </c>
      <c r="T37" s="23">
        <f>'TA Classic'!T37+('TA Classic'!T37*0.3)</f>
        <v>30.433</v>
      </c>
    </row>
    <row r="38" spans="1:20" x14ac:dyDescent="0.25">
      <c r="A38" s="16"/>
      <c r="B38" s="18">
        <v>34</v>
      </c>
      <c r="C38" s="17" t="s">
        <v>66</v>
      </c>
      <c r="D38" s="25">
        <v>22</v>
      </c>
      <c r="E38" s="23">
        <f>'TA Classic'!E38+('TA Classic'!E38*0.3)</f>
        <v>24.375</v>
      </c>
      <c r="F38" s="23">
        <f>'TA Classic'!F38+('TA Classic'!F38*0.3)</f>
        <v>27.390999999999998</v>
      </c>
      <c r="G38" s="23">
        <f>'TA Classic'!G38+('TA Classic'!G38*0.3)</f>
        <v>28.483000000000001</v>
      </c>
      <c r="H38" s="23">
        <f>'TA Classic'!H38+('TA Classic'!H38*0.3)</f>
        <v>29.574999999999999</v>
      </c>
      <c r="I38" s="23">
        <f>'TA Classic'!I38+('TA Classic'!I38*0.3)</f>
        <v>31.485999999999997</v>
      </c>
      <c r="J38" s="23">
        <f>'TA Classic'!J38+('TA Classic'!J38*0.3)</f>
        <v>32.616999999999997</v>
      </c>
      <c r="K38" s="23">
        <f>'TA Classic'!K38+('TA Classic'!K38*0.3)</f>
        <v>33.748000000000005</v>
      </c>
      <c r="L38" s="23">
        <f>'TA Classic'!L38+('TA Classic'!L38*0.3)</f>
        <v>34.866</v>
      </c>
      <c r="M38" s="23">
        <f>'TA Classic'!M38+('TA Classic'!M38*0.3)</f>
        <v>33.137</v>
      </c>
      <c r="N38" s="23">
        <f>'TA Classic'!N38+('TA Classic'!N38*0.3)</f>
        <v>33.137</v>
      </c>
      <c r="O38" s="23">
        <f>'TA Classic'!O38+('TA Classic'!O38*0.3)</f>
        <v>33.137</v>
      </c>
      <c r="P38" s="23">
        <f>'TA Classic'!P38+('TA Classic'!P38*0.3)</f>
        <v>30.667000000000002</v>
      </c>
      <c r="Q38" s="23">
        <f>'TA Classic'!Q38+('TA Classic'!Q38*0.3)</f>
        <v>30.667000000000002</v>
      </c>
      <c r="R38" s="23">
        <f>'TA Classic'!R38+('TA Classic'!R38*0.3)</f>
        <v>25.453999999999997</v>
      </c>
      <c r="S38" s="23">
        <f>'TA Classic'!S38+('TA Classic'!S38*0.3)</f>
        <v>22.308</v>
      </c>
      <c r="T38" s="23">
        <f>'TA Classic'!T38+('TA Classic'!T38*0.3)</f>
        <v>20.579000000000001</v>
      </c>
    </row>
    <row r="39" spans="1:20" x14ac:dyDescent="0.25">
      <c r="A39" s="16"/>
      <c r="B39" s="18">
        <v>35</v>
      </c>
      <c r="C39" s="17" t="s">
        <v>65</v>
      </c>
      <c r="D39" s="25">
        <v>22</v>
      </c>
      <c r="E39" s="23">
        <f>'TA Classic'!E39+('TA Classic'!E39*0.3)</f>
        <v>39.506999999999998</v>
      </c>
      <c r="F39" s="23">
        <f>'TA Classic'!F39+('TA Classic'!F39*0.3)</f>
        <v>44.394999999999996</v>
      </c>
      <c r="G39" s="23">
        <f>'TA Classic'!G39+('TA Classic'!G39*0.3)</f>
        <v>46.162999999999997</v>
      </c>
      <c r="H39" s="23">
        <f>'TA Classic'!H39+('TA Classic'!H39*0.3)</f>
        <v>47.930999999999997</v>
      </c>
      <c r="I39" s="23">
        <f>'TA Classic'!I39+('TA Classic'!I39*0.3)</f>
        <v>53.144000000000005</v>
      </c>
      <c r="J39" s="23">
        <f>'TA Classic'!J39+('TA Classic'!J39*0.3)</f>
        <v>55.042000000000002</v>
      </c>
      <c r="K39" s="23">
        <f>'TA Classic'!K39+('TA Classic'!K39*0.3)</f>
        <v>56.927</v>
      </c>
      <c r="L39" s="23">
        <f>'TA Classic'!L39+('TA Classic'!L39*0.3)</f>
        <v>58.837999999999994</v>
      </c>
      <c r="M39" s="23">
        <f>'TA Classic'!M39+('TA Classic'!M39*0.3)</f>
        <v>55.887</v>
      </c>
      <c r="N39" s="23">
        <f>'TA Classic'!N39+('TA Classic'!N39*0.3)</f>
        <v>55.887</v>
      </c>
      <c r="O39" s="23">
        <f>'TA Classic'!O39+('TA Classic'!O39*0.3)</f>
        <v>55.887</v>
      </c>
      <c r="P39" s="23">
        <f>'TA Classic'!P39+('TA Classic'!P39*0.3)</f>
        <v>51.792000000000002</v>
      </c>
      <c r="Q39" s="23">
        <f>'TA Classic'!Q39+('TA Classic'!Q39*0.3)</f>
        <v>51.792000000000002</v>
      </c>
      <c r="R39" s="23">
        <f>'TA Classic'!R39+('TA Classic'!R39*0.3)</f>
        <v>42.939</v>
      </c>
      <c r="S39" s="23">
        <f>'TA Classic'!S39+('TA Classic'!S39*0.3)</f>
        <v>37.661000000000001</v>
      </c>
      <c r="T39" s="23">
        <f>'TA Classic'!T39+('TA Classic'!T39*0.3)</f>
        <v>34.71</v>
      </c>
    </row>
    <row r="40" spans="1:20" x14ac:dyDescent="0.25">
      <c r="A40" s="16"/>
      <c r="B40" s="18">
        <v>36</v>
      </c>
      <c r="C40" s="17" t="s">
        <v>64</v>
      </c>
      <c r="D40" s="25">
        <v>22</v>
      </c>
      <c r="E40" s="23">
        <f>'TA Classic'!E40+('TA Classic'!E40*0.3)</f>
        <v>30.03</v>
      </c>
      <c r="F40" s="23">
        <f>'TA Classic'!F40+('TA Classic'!F40*0.3)</f>
        <v>33.722000000000001</v>
      </c>
      <c r="G40" s="23">
        <f>'TA Classic'!G40+('TA Classic'!G40*0.3)</f>
        <v>35.086999999999996</v>
      </c>
      <c r="H40" s="23">
        <f>'TA Classic'!H40+('TA Classic'!H40*0.3)</f>
        <v>36.439</v>
      </c>
      <c r="I40" s="23">
        <f>'TA Classic'!I40+('TA Classic'!I40*0.3)</f>
        <v>39.572000000000003</v>
      </c>
      <c r="J40" s="23">
        <f>'TA Classic'!J40+('TA Classic'!J40*0.3)</f>
        <v>40.975999999999999</v>
      </c>
      <c r="K40" s="23">
        <f>'TA Classic'!K40+('TA Classic'!K40*0.3)</f>
        <v>42.393000000000001</v>
      </c>
      <c r="L40" s="23">
        <f>'TA Classic'!L40+('TA Classic'!L40*0.3)</f>
        <v>43.81</v>
      </c>
      <c r="M40" s="23">
        <f>'TA Classic'!M40+('TA Classic'!M40*0.3)</f>
        <v>41.626000000000005</v>
      </c>
      <c r="N40" s="23">
        <f>'TA Classic'!N40+('TA Classic'!N40*0.3)</f>
        <v>41.626000000000005</v>
      </c>
      <c r="O40" s="23">
        <f>'TA Classic'!O40+('TA Classic'!O40*0.3)</f>
        <v>41.626000000000005</v>
      </c>
      <c r="P40" s="23">
        <f>'TA Classic'!P40+('TA Classic'!P40*0.3)</f>
        <v>38.545000000000002</v>
      </c>
      <c r="Q40" s="23">
        <f>'TA Classic'!Q40+('TA Classic'!Q40*0.3)</f>
        <v>38.545000000000002</v>
      </c>
      <c r="R40" s="23">
        <f>'TA Classic'!R40+('TA Classic'!R40*0.3)</f>
        <v>31.992999999999999</v>
      </c>
      <c r="S40" s="23">
        <f>'TA Classic'!S40+('TA Classic'!S40*0.3)</f>
        <v>28.027999999999999</v>
      </c>
      <c r="T40" s="23">
        <f>'TA Classic'!T40+('TA Classic'!T40*0.3)</f>
        <v>25.856999999999999</v>
      </c>
    </row>
    <row r="41" spans="1:20" x14ac:dyDescent="0.25">
      <c r="A41" s="16"/>
      <c r="B41" s="18">
        <v>37</v>
      </c>
      <c r="C41" s="17" t="s">
        <v>63</v>
      </c>
      <c r="D41" s="25">
        <v>22</v>
      </c>
      <c r="E41" s="23">
        <f>'TA Classic'!E41+('TA Classic'!E41*0.3)</f>
        <v>33.617999999999995</v>
      </c>
      <c r="F41" s="23">
        <f>'TA Classic'!F41+('TA Classic'!F41*0.3)</f>
        <v>37.765000000000001</v>
      </c>
      <c r="G41" s="23">
        <f>'TA Classic'!G41+('TA Classic'!G41*0.3)</f>
        <v>39.273000000000003</v>
      </c>
      <c r="H41" s="23">
        <f>'TA Classic'!H41+('TA Classic'!H41*0.3)</f>
        <v>40.807000000000002</v>
      </c>
      <c r="I41" s="23">
        <f>'TA Classic'!I41+('TA Classic'!I41*0.3)</f>
        <v>44.707000000000001</v>
      </c>
      <c r="J41" s="23">
        <f>'TA Classic'!J41+('TA Classic'!J41*0.3)</f>
        <v>46.305999999999997</v>
      </c>
      <c r="K41" s="23">
        <f>'TA Classic'!K41+('TA Classic'!K41*0.3)</f>
        <v>47.892000000000003</v>
      </c>
      <c r="L41" s="23">
        <f>'TA Classic'!L41+('TA Classic'!L41*0.3)</f>
        <v>49.503999999999998</v>
      </c>
      <c r="M41" s="23">
        <f>'TA Classic'!M41+('TA Classic'!M41*0.3)</f>
        <v>47.033999999999999</v>
      </c>
      <c r="N41" s="23">
        <f>'TA Classic'!N41+('TA Classic'!N41*0.3)</f>
        <v>47.033999999999999</v>
      </c>
      <c r="O41" s="23">
        <f>'TA Classic'!O41+('TA Classic'!O41*0.3)</f>
        <v>47.033999999999999</v>
      </c>
      <c r="P41" s="23">
        <f>'TA Classic'!P41+('TA Classic'!P41*0.3)</f>
        <v>43.576000000000008</v>
      </c>
      <c r="Q41" s="23">
        <f>'TA Classic'!Q41+('TA Classic'!Q41*0.3)</f>
        <v>43.576000000000008</v>
      </c>
      <c r="R41" s="23">
        <f>'TA Classic'!R41+('TA Classic'!R41*0.3)</f>
        <v>36.126999999999995</v>
      </c>
      <c r="S41" s="23">
        <f>'TA Classic'!S41+('TA Classic'!S41*0.3)</f>
        <v>31.681000000000001</v>
      </c>
      <c r="T41" s="23">
        <f>'TA Classic'!T41+('TA Classic'!T41*0.3)</f>
        <v>29.210999999999999</v>
      </c>
    </row>
    <row r="42" spans="1:20" x14ac:dyDescent="0.25">
      <c r="A42" s="16"/>
      <c r="B42" s="18">
        <v>38</v>
      </c>
      <c r="C42" s="17" t="s">
        <v>62</v>
      </c>
      <c r="D42" s="25">
        <v>22</v>
      </c>
      <c r="E42" s="23">
        <f>'TA Classic'!E42+('TA Classic'!E42*0.3)</f>
        <v>21.761999999999997</v>
      </c>
      <c r="F42" s="23">
        <f>'TA Classic'!F42+('TA Classic'!F42*0.3)</f>
        <v>24.44</v>
      </c>
      <c r="G42" s="23">
        <f>'TA Classic'!G42+('TA Classic'!G42*0.3)</f>
        <v>25.401999999999997</v>
      </c>
      <c r="H42" s="23">
        <f>'TA Classic'!H42+('TA Classic'!H42*0.3)</f>
        <v>26.376999999999999</v>
      </c>
      <c r="I42" s="23">
        <f>'TA Classic'!I42+('TA Classic'!I42*0.3)</f>
        <v>27.742000000000001</v>
      </c>
      <c r="J42" s="23">
        <f>'TA Classic'!J42+('TA Classic'!J42*0.3)</f>
        <v>28.716999999999999</v>
      </c>
      <c r="K42" s="23">
        <f>'TA Classic'!K42+('TA Classic'!K42*0.3)</f>
        <v>29.718</v>
      </c>
      <c r="L42" s="23">
        <f>'TA Classic'!L42+('TA Classic'!L42*0.3)</f>
        <v>30.718999999999998</v>
      </c>
      <c r="M42" s="23">
        <f>'TA Classic'!M42+('TA Classic'!M42*0.3)</f>
        <v>29.184999999999999</v>
      </c>
      <c r="N42" s="23">
        <f>'TA Classic'!N42+('TA Classic'!N42*0.3)</f>
        <v>29.184999999999999</v>
      </c>
      <c r="O42" s="23">
        <f>'TA Classic'!O42+('TA Classic'!O42*0.3)</f>
        <v>29.184999999999999</v>
      </c>
      <c r="P42" s="23">
        <f>'TA Classic'!P42+('TA Classic'!P42*0.3)</f>
        <v>27.026999999999997</v>
      </c>
      <c r="Q42" s="23">
        <f>'TA Classic'!Q42+('TA Classic'!Q42*0.3)</f>
        <v>27.026999999999997</v>
      </c>
      <c r="R42" s="23">
        <f>'TA Classic'!R42+('TA Classic'!R42*0.3)</f>
        <v>22.425000000000001</v>
      </c>
      <c r="S42" s="23">
        <f>'TA Classic'!S42+('TA Classic'!S42*0.3)</f>
        <v>19.655999999999999</v>
      </c>
      <c r="T42" s="23">
        <f>'TA Classic'!T42+('TA Classic'!T42*0.3)</f>
        <v>18.122</v>
      </c>
    </row>
    <row r="43" spans="1:20" x14ac:dyDescent="0.25">
      <c r="A43" s="16"/>
      <c r="B43" s="18">
        <v>39</v>
      </c>
      <c r="C43" s="17" t="s">
        <v>61</v>
      </c>
      <c r="D43" s="25">
        <v>22</v>
      </c>
      <c r="E43" s="23">
        <f>'TA Classic'!E43+('TA Classic'!E43*0.3)</f>
        <v>27.768000000000001</v>
      </c>
      <c r="F43" s="23">
        <f>'TA Classic'!F43+('TA Classic'!F43*0.3)</f>
        <v>31.2</v>
      </c>
      <c r="G43" s="23">
        <f>'TA Classic'!G43+('TA Classic'!G43*0.3)</f>
        <v>32.448</v>
      </c>
      <c r="H43" s="23">
        <f>'TA Classic'!H43+('TA Classic'!H43*0.3)</f>
        <v>33.683</v>
      </c>
      <c r="I43" s="23">
        <f>'TA Classic'!I43+('TA Classic'!I43*0.3)</f>
        <v>36.360999999999997</v>
      </c>
      <c r="J43" s="23">
        <f>'TA Classic'!J43+('TA Classic'!J43*0.3)</f>
        <v>37.634999999999998</v>
      </c>
      <c r="K43" s="23">
        <f>'TA Classic'!K43+('TA Classic'!K43*0.3)</f>
        <v>38.935000000000002</v>
      </c>
      <c r="L43" s="23">
        <f>'TA Classic'!L43+('TA Classic'!L43*0.3)</f>
        <v>40.234999999999999</v>
      </c>
      <c r="M43" s="23">
        <f>'TA Classic'!M43+('TA Classic'!M43*0.3)</f>
        <v>38.233000000000004</v>
      </c>
      <c r="N43" s="23">
        <f>'TA Classic'!N43+('TA Classic'!N43*0.3)</f>
        <v>38.233000000000004</v>
      </c>
      <c r="O43" s="23">
        <f>'TA Classic'!O43+('TA Classic'!O43*0.3)</f>
        <v>38.233000000000004</v>
      </c>
      <c r="P43" s="23">
        <f>'TA Classic'!P43+('TA Classic'!P43*0.3)</f>
        <v>35.411999999999999</v>
      </c>
      <c r="Q43" s="23">
        <f>'TA Classic'!Q43+('TA Classic'!Q43*0.3)</f>
        <v>35.411999999999999</v>
      </c>
      <c r="R43" s="23">
        <f>'TA Classic'!R43+('TA Classic'!R43*0.3)</f>
        <v>29.380000000000003</v>
      </c>
      <c r="S43" s="23">
        <f>'TA Classic'!S43+('TA Classic'!S43*0.3)</f>
        <v>25.765999999999998</v>
      </c>
      <c r="T43" s="23">
        <f>'TA Classic'!T43+('TA Classic'!T43*0.3)</f>
        <v>23.738000000000003</v>
      </c>
    </row>
    <row r="44" spans="1:20" x14ac:dyDescent="0.25">
      <c r="A44" s="16"/>
      <c r="B44" s="18">
        <v>40</v>
      </c>
      <c r="C44" s="17" t="s">
        <v>60</v>
      </c>
      <c r="D44" s="25">
        <v>22</v>
      </c>
      <c r="E44" s="23">
        <f>'TA Classic'!E44+('TA Classic'!E44*0.3)</f>
        <v>35.736999999999995</v>
      </c>
      <c r="F44" s="23">
        <f>'TA Classic'!F44+('TA Classic'!F44*0.3)</f>
        <v>40.143999999999998</v>
      </c>
      <c r="G44" s="23">
        <f>'TA Classic'!G44+('TA Classic'!G44*0.3)</f>
        <v>41.769000000000005</v>
      </c>
      <c r="H44" s="23">
        <f>'TA Classic'!H44+('TA Classic'!H44*0.3)</f>
        <v>43.394000000000005</v>
      </c>
      <c r="I44" s="23">
        <f>'TA Classic'!I44+('TA Classic'!I44*0.3)</f>
        <v>47.762</v>
      </c>
      <c r="J44" s="23">
        <f>'TA Classic'!J44+('TA Classic'!J44*0.3)</f>
        <v>49.464999999999996</v>
      </c>
      <c r="K44" s="23">
        <f>'TA Classic'!K44+('TA Classic'!K44*0.3)</f>
        <v>51.180999999999997</v>
      </c>
      <c r="L44" s="23">
        <f>'TA Classic'!L44+('TA Classic'!L44*0.3)</f>
        <v>52.884</v>
      </c>
      <c r="M44" s="23">
        <f>'TA Classic'!M44+('TA Classic'!M44*0.3)</f>
        <v>50.231999999999999</v>
      </c>
      <c r="N44" s="23">
        <f>'TA Classic'!N44+('TA Classic'!N44*0.3)</f>
        <v>50.231999999999999</v>
      </c>
      <c r="O44" s="23">
        <f>'TA Classic'!O44+('TA Classic'!O44*0.3)</f>
        <v>50.231999999999999</v>
      </c>
      <c r="P44" s="23">
        <f>'TA Classic'!P44+('TA Classic'!P44*0.3)</f>
        <v>46.539999999999992</v>
      </c>
      <c r="Q44" s="23">
        <f>'TA Classic'!Q44+('TA Classic'!Q44*0.3)</f>
        <v>46.539999999999992</v>
      </c>
      <c r="R44" s="23">
        <f>'TA Classic'!R44+('TA Classic'!R44*0.3)</f>
        <v>38.597000000000001</v>
      </c>
      <c r="S44" s="23">
        <f>'TA Classic'!S44+('TA Classic'!S44*0.3)</f>
        <v>33.851999999999997</v>
      </c>
      <c r="T44" s="23">
        <f>'TA Classic'!T44+('TA Classic'!T44*0.3)</f>
        <v>31.2</v>
      </c>
    </row>
    <row r="45" spans="1:20" x14ac:dyDescent="0.25">
      <c r="A45" s="16"/>
      <c r="B45" s="18">
        <v>41</v>
      </c>
      <c r="C45" s="17" t="s">
        <v>59</v>
      </c>
      <c r="D45" s="25">
        <v>22</v>
      </c>
      <c r="E45" s="23">
        <f>'TA Classic'!E45+('TA Classic'!E45*0.3)</f>
        <v>32.994</v>
      </c>
      <c r="F45" s="23">
        <f>'TA Classic'!F45+('TA Classic'!F45*0.3)</f>
        <v>37.101999999999997</v>
      </c>
      <c r="G45" s="23">
        <f>'TA Classic'!G45+('TA Classic'!G45*0.3)</f>
        <v>38.597000000000001</v>
      </c>
      <c r="H45" s="23">
        <f>'TA Classic'!H45+('TA Classic'!H45*0.3)</f>
        <v>40.052999999999997</v>
      </c>
      <c r="I45" s="23">
        <f>'TA Classic'!I45+('TA Classic'!I45*0.3)</f>
        <v>43.848999999999997</v>
      </c>
      <c r="J45" s="23">
        <f>'TA Classic'!J45+('TA Classic'!J45*0.3)</f>
        <v>45.421999999999997</v>
      </c>
      <c r="K45" s="23">
        <f>'TA Classic'!K45+('TA Classic'!K45*0.3)</f>
        <v>46.969000000000001</v>
      </c>
      <c r="L45" s="23">
        <f>'TA Classic'!L45+('TA Classic'!L45*0.3)</f>
        <v>48.555</v>
      </c>
      <c r="M45" s="23">
        <f>'TA Classic'!M45+('TA Classic'!M45*0.3)</f>
        <v>46.123999999999995</v>
      </c>
      <c r="N45" s="23">
        <f>'TA Classic'!N45+('TA Classic'!N45*0.3)</f>
        <v>46.123999999999995</v>
      </c>
      <c r="O45" s="23">
        <f>'TA Classic'!O45+('TA Classic'!O45*0.3)</f>
        <v>46.123999999999995</v>
      </c>
      <c r="P45" s="23">
        <f>'TA Classic'!P45+('TA Classic'!P45*0.3)</f>
        <v>42.730999999999995</v>
      </c>
      <c r="Q45" s="23">
        <f>'TA Classic'!Q45+('TA Classic'!Q45*0.3)</f>
        <v>42.730999999999995</v>
      </c>
      <c r="R45" s="23">
        <f>'TA Classic'!R45+('TA Classic'!R45*0.3)</f>
        <v>35.451000000000001</v>
      </c>
      <c r="S45" s="23">
        <f>'TA Classic'!S45+('TA Classic'!S45*0.3)</f>
        <v>31.069999999999997</v>
      </c>
      <c r="T45" s="23">
        <f>'TA Classic'!T45+('TA Classic'!T45*0.3)</f>
        <v>28.651999999999997</v>
      </c>
    </row>
    <row r="46" spans="1:20" x14ac:dyDescent="0.25">
      <c r="A46" s="16"/>
      <c r="B46" s="18">
        <v>42</v>
      </c>
      <c r="C46" s="17" t="s">
        <v>58</v>
      </c>
      <c r="D46" s="25">
        <v>22</v>
      </c>
      <c r="E46" s="23">
        <f>'TA Classic'!E46+('TA Classic'!E46*0.3)</f>
        <v>22.944999999999997</v>
      </c>
      <c r="F46" s="23">
        <f>'TA Classic'!F46+('TA Classic'!F46*0.3)</f>
        <v>25.765999999999998</v>
      </c>
      <c r="G46" s="23">
        <f>'TA Classic'!G46+('TA Classic'!G46*0.3)</f>
        <v>26.792999999999999</v>
      </c>
      <c r="H46" s="23">
        <f>'TA Classic'!H46+('TA Classic'!H46*0.3)</f>
        <v>27.832999999999998</v>
      </c>
      <c r="I46" s="23">
        <f>'TA Classic'!I46+('TA Classic'!I46*0.3)</f>
        <v>29.444999999999997</v>
      </c>
      <c r="J46" s="23">
        <f>'TA Classic'!J46+('TA Classic'!J46*0.3)</f>
        <v>30.498000000000001</v>
      </c>
      <c r="K46" s="23">
        <f>'TA Classic'!K46+('TA Classic'!K46*0.3)</f>
        <v>31.538000000000004</v>
      </c>
      <c r="L46" s="23">
        <f>'TA Classic'!L46+('TA Classic'!L46*0.3)</f>
        <v>32.577999999999996</v>
      </c>
      <c r="M46" s="23">
        <f>'TA Classic'!M46+('TA Classic'!M46*0.3)</f>
        <v>30.966000000000001</v>
      </c>
      <c r="N46" s="23">
        <f>'TA Classic'!N46+('TA Classic'!N46*0.3)</f>
        <v>30.966000000000001</v>
      </c>
      <c r="O46" s="23">
        <f>'TA Classic'!O46+('TA Classic'!O46*0.3)</f>
        <v>30.966000000000001</v>
      </c>
      <c r="P46" s="23">
        <f>'TA Classic'!P46+('TA Classic'!P46*0.3)</f>
        <v>28.677999999999997</v>
      </c>
      <c r="Q46" s="23">
        <f>'TA Classic'!Q46+('TA Classic'!Q46*0.3)</f>
        <v>28.677999999999997</v>
      </c>
      <c r="R46" s="23">
        <f>'TA Classic'!R46+('TA Classic'!R46*0.3)</f>
        <v>23.79</v>
      </c>
      <c r="S46" s="23">
        <f>'TA Classic'!S46+('TA Classic'!S46*0.3)</f>
        <v>20.851999999999997</v>
      </c>
      <c r="T46" s="23">
        <f>'TA Classic'!T46+('TA Classic'!T46*0.3)</f>
        <v>19.226999999999997</v>
      </c>
    </row>
    <row r="47" spans="1:20" x14ac:dyDescent="0.25">
      <c r="A47" s="16"/>
      <c r="B47" s="18">
        <v>43</v>
      </c>
      <c r="C47" s="17" t="s">
        <v>57</v>
      </c>
      <c r="D47" s="25">
        <v>22</v>
      </c>
      <c r="E47" s="23">
        <f>'TA Classic'!E47+('TA Classic'!E47*0.3)</f>
        <v>23.634</v>
      </c>
      <c r="F47" s="23">
        <f>'TA Classic'!F47+('TA Classic'!F47*0.3)</f>
        <v>26.533000000000001</v>
      </c>
      <c r="G47" s="23">
        <f>'TA Classic'!G47+('TA Classic'!G47*0.3)</f>
        <v>27.599</v>
      </c>
      <c r="H47" s="23">
        <f>'TA Classic'!H47+('TA Classic'!H47*0.3)</f>
        <v>28.664999999999999</v>
      </c>
      <c r="I47" s="23">
        <f>'TA Classic'!I47+('TA Classic'!I47*0.3)</f>
        <v>30.433</v>
      </c>
      <c r="J47" s="23">
        <f>'TA Classic'!J47+('TA Classic'!J47*0.3)</f>
        <v>31.499000000000002</v>
      </c>
      <c r="K47" s="23">
        <f>'TA Classic'!K47+('TA Classic'!K47*0.3)</f>
        <v>32.591000000000001</v>
      </c>
      <c r="L47" s="23">
        <f>'TA Classic'!L47+('TA Classic'!L47*0.3)</f>
        <v>33.683</v>
      </c>
      <c r="M47" s="23">
        <f>'TA Classic'!M47+('TA Classic'!M47*0.3)</f>
        <v>31.992999999999999</v>
      </c>
      <c r="N47" s="23">
        <f>'TA Classic'!N47+('TA Classic'!N47*0.3)</f>
        <v>31.992999999999999</v>
      </c>
      <c r="O47" s="23">
        <f>'TA Classic'!O47+('TA Classic'!O47*0.3)</f>
        <v>31.992999999999999</v>
      </c>
      <c r="P47" s="23">
        <f>'TA Classic'!P47+('TA Classic'!P47*0.3)</f>
        <v>29.652999999999999</v>
      </c>
      <c r="Q47" s="23">
        <f>'TA Classic'!Q47+('TA Classic'!Q47*0.3)</f>
        <v>29.652999999999999</v>
      </c>
      <c r="R47" s="23">
        <f>'TA Classic'!R47+('TA Classic'!R47*0.3)</f>
        <v>24.582999999999998</v>
      </c>
      <c r="S47" s="23">
        <f>'TA Classic'!S47+('TA Classic'!S47*0.3)</f>
        <v>21.553999999999998</v>
      </c>
      <c r="T47" s="23">
        <f>'TA Classic'!T47+('TA Classic'!T47*0.3)</f>
        <v>19.89</v>
      </c>
    </row>
    <row r="48" spans="1:20" x14ac:dyDescent="0.25">
      <c r="A48" s="16"/>
      <c r="B48" s="18">
        <v>44</v>
      </c>
      <c r="C48" s="17" t="s">
        <v>56</v>
      </c>
      <c r="D48" s="25">
        <v>22</v>
      </c>
      <c r="E48" s="23">
        <f>'TA Classic'!E48+('TA Classic'!E48*0.3)</f>
        <v>38.570999999999998</v>
      </c>
      <c r="F48" s="23">
        <f>'TA Classic'!F48+('TA Classic'!F48*0.3)</f>
        <v>43.342000000000006</v>
      </c>
      <c r="G48" s="23">
        <f>'TA Classic'!G48+('TA Classic'!G48*0.3)</f>
        <v>45.070999999999998</v>
      </c>
      <c r="H48" s="23">
        <f>'TA Classic'!H48+('TA Classic'!H48*0.3)</f>
        <v>46.826000000000008</v>
      </c>
      <c r="I48" s="23">
        <f>'TA Classic'!I48+('TA Classic'!I48*0.3)</f>
        <v>51.817999999999998</v>
      </c>
      <c r="J48" s="23">
        <f>'TA Classic'!J48+('TA Classic'!J48*0.3)</f>
        <v>53.637999999999998</v>
      </c>
      <c r="K48" s="23">
        <f>'TA Classic'!K48+('TA Classic'!K48*0.3)</f>
        <v>55.497</v>
      </c>
      <c r="L48" s="23">
        <f>'TA Classic'!L48+('TA Classic'!L48*0.3)</f>
        <v>57.342999999999996</v>
      </c>
      <c r="M48" s="23">
        <f>'TA Classic'!M48+('TA Classic'!M48*0.3)</f>
        <v>54.496000000000002</v>
      </c>
      <c r="N48" s="23">
        <f>'TA Classic'!N48+('TA Classic'!N48*0.3)</f>
        <v>54.496000000000002</v>
      </c>
      <c r="O48" s="23">
        <f>'TA Classic'!O48+('TA Classic'!O48*0.3)</f>
        <v>54.496000000000002</v>
      </c>
      <c r="P48" s="23">
        <f>'TA Classic'!P48+('TA Classic'!P48*0.3)</f>
        <v>50.466000000000001</v>
      </c>
      <c r="Q48" s="23">
        <f>'TA Classic'!Q48+('TA Classic'!Q48*0.3)</f>
        <v>50.466000000000001</v>
      </c>
      <c r="R48" s="23">
        <f>'TA Classic'!R48+('TA Classic'!R48*0.3)</f>
        <v>41.873000000000005</v>
      </c>
      <c r="S48" s="23">
        <f>'TA Classic'!S48+('TA Classic'!S48*0.3)</f>
        <v>36.698999999999998</v>
      </c>
      <c r="T48" s="23">
        <f>'TA Classic'!T48+('TA Classic'!T48*0.3)</f>
        <v>33.851999999999997</v>
      </c>
    </row>
    <row r="49" spans="1:20" x14ac:dyDescent="0.25">
      <c r="A49" s="16"/>
      <c r="B49" s="18">
        <v>45</v>
      </c>
      <c r="C49" s="17" t="s">
        <v>55</v>
      </c>
      <c r="D49" s="25">
        <v>22</v>
      </c>
      <c r="E49" s="23">
        <f>'TA Classic'!E49+('TA Classic'!E49*0.3)</f>
        <v>32.5</v>
      </c>
      <c r="F49" s="23">
        <f>'TA Classic'!F49+('TA Classic'!F49*0.3)</f>
        <v>36.503999999999998</v>
      </c>
      <c r="G49" s="23">
        <f>'TA Classic'!G49+('TA Classic'!G49*0.3)</f>
        <v>37.96</v>
      </c>
      <c r="H49" s="23">
        <f>'TA Classic'!H49+('TA Classic'!H49*0.3)</f>
        <v>39.415999999999997</v>
      </c>
      <c r="I49" s="23">
        <f>'TA Classic'!I49+('TA Classic'!I49*0.3)</f>
        <v>43.121000000000002</v>
      </c>
      <c r="J49" s="23">
        <f>'TA Classic'!J49+('TA Classic'!J49*0.3)</f>
        <v>44.642000000000003</v>
      </c>
      <c r="K49" s="23">
        <f>'TA Classic'!K49+('TA Classic'!K49*0.3)</f>
        <v>46.189</v>
      </c>
      <c r="L49" s="23">
        <f>'TA Classic'!L49+('TA Classic'!L49*0.3)</f>
        <v>47.722999999999999</v>
      </c>
      <c r="M49" s="23">
        <f>'TA Classic'!M49+('TA Classic'!M49*0.3)</f>
        <v>45.330999999999996</v>
      </c>
      <c r="N49" s="23">
        <f>'TA Classic'!N49+('TA Classic'!N49*0.3)</f>
        <v>45.330999999999996</v>
      </c>
      <c r="O49" s="23">
        <f>'TA Classic'!O49+('TA Classic'!O49*0.3)</f>
        <v>45.330999999999996</v>
      </c>
      <c r="P49" s="23">
        <f>'TA Classic'!P49+('TA Classic'!P49*0.3)</f>
        <v>42.003</v>
      </c>
      <c r="Q49" s="23">
        <f>'TA Classic'!Q49+('TA Classic'!Q49*0.3)</f>
        <v>42.003</v>
      </c>
      <c r="R49" s="23">
        <f>'TA Classic'!R49+('TA Classic'!R49*0.3)</f>
        <v>34.840000000000003</v>
      </c>
      <c r="S49" s="23">
        <f>'TA Classic'!S49+('TA Classic'!S49*0.3)</f>
        <v>30.536999999999999</v>
      </c>
      <c r="T49" s="23">
        <f>'TA Classic'!T49+('TA Classic'!T49*0.3)</f>
        <v>28.171000000000003</v>
      </c>
    </row>
    <row r="50" spans="1:20" x14ac:dyDescent="0.25">
      <c r="A50" s="16"/>
      <c r="B50" s="18">
        <v>46</v>
      </c>
      <c r="C50" s="17" t="s">
        <v>54</v>
      </c>
      <c r="D50" s="25">
        <v>22</v>
      </c>
      <c r="E50" s="23">
        <f>'TA Classic'!E50+('TA Classic'!E50*0.3)</f>
        <v>30.835999999999999</v>
      </c>
      <c r="F50" s="23">
        <f>'TA Classic'!F50+('TA Classic'!F50*0.3)</f>
        <v>34.631999999999998</v>
      </c>
      <c r="G50" s="23">
        <f>'TA Classic'!G50+('TA Classic'!G50*0.3)</f>
        <v>36.023000000000003</v>
      </c>
      <c r="H50" s="23">
        <f>'TA Classic'!H50+('TA Classic'!H50*0.3)</f>
        <v>37.414000000000001</v>
      </c>
      <c r="I50" s="23">
        <f>'TA Classic'!I50+('TA Classic'!I50*0.3)</f>
        <v>40.222000000000001</v>
      </c>
      <c r="J50" s="23">
        <f>'TA Classic'!J50+('TA Classic'!J50*0.3)</f>
        <v>41.652000000000001</v>
      </c>
      <c r="K50" s="23">
        <f>'TA Classic'!K50+('TA Classic'!K50*0.3)</f>
        <v>43.094999999999999</v>
      </c>
      <c r="L50" s="23">
        <f>'TA Classic'!L50+('TA Classic'!L50*0.3)</f>
        <v>44.537999999999997</v>
      </c>
      <c r="M50" s="23">
        <f>'TA Classic'!M50+('TA Classic'!M50*0.3)</f>
        <v>42.314999999999998</v>
      </c>
      <c r="N50" s="23">
        <f>'TA Classic'!N50+('TA Classic'!N50*0.3)</f>
        <v>42.314999999999998</v>
      </c>
      <c r="O50" s="23">
        <f>'TA Classic'!O50+('TA Classic'!O50*0.3)</f>
        <v>42.314999999999998</v>
      </c>
      <c r="P50" s="23">
        <f>'TA Classic'!P50+('TA Classic'!P50*0.3)</f>
        <v>39.182000000000002</v>
      </c>
      <c r="Q50" s="23">
        <f>'TA Classic'!Q50+('TA Classic'!Q50*0.3)</f>
        <v>39.182000000000002</v>
      </c>
      <c r="R50" s="23">
        <f>'TA Classic'!R50+('TA Classic'!R50*0.3)</f>
        <v>32.5</v>
      </c>
      <c r="S50" s="23">
        <f>'TA Classic'!S50+('TA Classic'!S50*0.3)</f>
        <v>28.496000000000002</v>
      </c>
      <c r="T50" s="23">
        <f>'TA Classic'!T50+('TA Classic'!T50*0.3)</f>
        <v>26.273</v>
      </c>
    </row>
    <row r="51" spans="1:20" x14ac:dyDescent="0.25">
      <c r="A51" s="16"/>
      <c r="B51" s="18">
        <v>47</v>
      </c>
      <c r="C51" s="17" t="s">
        <v>53</v>
      </c>
      <c r="D51" s="25">
        <v>22</v>
      </c>
      <c r="E51" s="23">
        <f>'TA Classic'!E51+('TA Classic'!E51*0.3)</f>
        <v>32.5</v>
      </c>
      <c r="F51" s="23">
        <f>'TA Classic'!F51+('TA Classic'!F51*0.3)</f>
        <v>36.503999999999998</v>
      </c>
      <c r="G51" s="23">
        <f>'TA Classic'!G51+('TA Classic'!G51*0.3)</f>
        <v>37.96</v>
      </c>
      <c r="H51" s="23">
        <f>'TA Classic'!H51+('TA Classic'!H51*0.3)</f>
        <v>39.415999999999997</v>
      </c>
      <c r="I51" s="23">
        <f>'TA Classic'!I51+('TA Classic'!I51*0.3)</f>
        <v>43.121000000000002</v>
      </c>
      <c r="J51" s="23">
        <f>'TA Classic'!J51+('TA Classic'!J51*0.3)</f>
        <v>44.642000000000003</v>
      </c>
      <c r="K51" s="23">
        <f>'TA Classic'!K51+('TA Classic'!K51*0.3)</f>
        <v>46.189</v>
      </c>
      <c r="L51" s="23">
        <f>'TA Classic'!L51+('TA Classic'!L51*0.3)</f>
        <v>47.722999999999999</v>
      </c>
      <c r="M51" s="23">
        <f>'TA Classic'!M51+('TA Classic'!M51*0.3)</f>
        <v>45.330999999999996</v>
      </c>
      <c r="N51" s="23">
        <f>'TA Classic'!N51+('TA Classic'!N51*0.3)</f>
        <v>45.330999999999996</v>
      </c>
      <c r="O51" s="23">
        <f>'TA Classic'!O51+('TA Classic'!O51*0.3)</f>
        <v>45.330999999999996</v>
      </c>
      <c r="P51" s="23">
        <f>'TA Classic'!P51+('TA Classic'!P51*0.3)</f>
        <v>42.003</v>
      </c>
      <c r="Q51" s="23">
        <f>'TA Classic'!Q51+('TA Classic'!Q51*0.3)</f>
        <v>42.003</v>
      </c>
      <c r="R51" s="23">
        <f>'TA Classic'!R51+('TA Classic'!R51*0.3)</f>
        <v>34.840000000000003</v>
      </c>
      <c r="S51" s="23">
        <f>'TA Classic'!S51+('TA Classic'!S51*0.3)</f>
        <v>30.536999999999999</v>
      </c>
      <c r="T51" s="23">
        <f>'TA Classic'!T51+('TA Classic'!T51*0.3)</f>
        <v>28.171000000000003</v>
      </c>
    </row>
    <row r="52" spans="1:20" x14ac:dyDescent="0.25">
      <c r="A52" s="16"/>
      <c r="B52" s="18">
        <v>48</v>
      </c>
      <c r="C52" s="17" t="s">
        <v>52</v>
      </c>
      <c r="D52" s="25">
        <v>22</v>
      </c>
      <c r="E52" s="23">
        <f>'TA Classic'!E52+('TA Classic'!E52*0.3)</f>
        <v>26.298999999999999</v>
      </c>
      <c r="F52" s="23">
        <f>'TA Classic'!F52+('TA Classic'!F52*0.3)</f>
        <v>29.535999999999998</v>
      </c>
      <c r="G52" s="23">
        <f>'TA Classic'!G52+('TA Classic'!G52*0.3)</f>
        <v>30.718999999999998</v>
      </c>
      <c r="H52" s="23">
        <f>'TA Classic'!H52+('TA Classic'!H52*0.3)</f>
        <v>31.927999999999997</v>
      </c>
      <c r="I52" s="23">
        <f>'TA Classic'!I52+('TA Classic'!I52*0.3)</f>
        <v>34.268000000000001</v>
      </c>
      <c r="J52" s="23">
        <f>'TA Classic'!J52+('TA Classic'!J52*0.3)</f>
        <v>35.476999999999997</v>
      </c>
      <c r="K52" s="23">
        <f>'TA Classic'!K52+('TA Classic'!K52*0.3)</f>
        <v>36.698999999999998</v>
      </c>
      <c r="L52" s="23">
        <f>'TA Classic'!L52+('TA Classic'!L52*0.3)</f>
        <v>37.933999999999997</v>
      </c>
      <c r="M52" s="23">
        <f>'TA Classic'!M52+('TA Classic'!M52*0.3)</f>
        <v>36.023000000000003</v>
      </c>
      <c r="N52" s="23">
        <f>'TA Classic'!N52+('TA Classic'!N52*0.3)</f>
        <v>36.023000000000003</v>
      </c>
      <c r="O52" s="23">
        <f>'TA Classic'!O52+('TA Classic'!O52*0.3)</f>
        <v>36.023000000000003</v>
      </c>
      <c r="P52" s="23">
        <f>'TA Classic'!P52+('TA Classic'!P52*0.3)</f>
        <v>33.371000000000002</v>
      </c>
      <c r="Q52" s="23">
        <f>'TA Classic'!Q52+('TA Classic'!Q52*0.3)</f>
        <v>33.371000000000002</v>
      </c>
      <c r="R52" s="23">
        <f>'TA Classic'!R52+('TA Classic'!R52*0.3)</f>
        <v>27.677</v>
      </c>
      <c r="S52" s="23">
        <f>'TA Classic'!S52+('TA Classic'!S52*0.3)</f>
        <v>24.271000000000001</v>
      </c>
      <c r="T52" s="23">
        <f>'TA Classic'!T52+('TA Classic'!T52*0.3)</f>
        <v>22.373000000000001</v>
      </c>
    </row>
    <row r="53" spans="1:20" x14ac:dyDescent="0.25">
      <c r="A53" s="16"/>
      <c r="B53" s="18">
        <v>49</v>
      </c>
      <c r="C53" s="17" t="s">
        <v>51</v>
      </c>
      <c r="D53" s="25">
        <v>22</v>
      </c>
      <c r="E53" s="23">
        <f>'TA Classic'!E53+('TA Classic'!E53*0.3)</f>
        <v>36.491</v>
      </c>
      <c r="F53" s="23">
        <f>'TA Classic'!F53+('TA Classic'!F53*0.3)</f>
        <v>41.001999999999995</v>
      </c>
      <c r="G53" s="23">
        <f>'TA Classic'!G53+('TA Classic'!G53*0.3)</f>
        <v>42.639999999999993</v>
      </c>
      <c r="H53" s="23">
        <f>'TA Classic'!H53+('TA Classic'!H53*0.3)</f>
        <v>44.278000000000006</v>
      </c>
      <c r="I53" s="23">
        <f>'TA Classic'!I53+('TA Classic'!I53*0.3)</f>
        <v>48.828000000000003</v>
      </c>
      <c r="J53" s="23">
        <f>'TA Classic'!J53+('TA Classic'!J53*0.3)</f>
        <v>50.57</v>
      </c>
      <c r="K53" s="23">
        <f>'TA Classic'!K53+('TA Classic'!K53*0.3)</f>
        <v>52.312000000000005</v>
      </c>
      <c r="L53" s="23">
        <f>'TA Classic'!L53+('TA Classic'!L53*0.3)</f>
        <v>54.053999999999995</v>
      </c>
      <c r="M53" s="23">
        <f>'TA Classic'!M53+('TA Classic'!M53*0.3)</f>
        <v>51.35</v>
      </c>
      <c r="N53" s="23">
        <f>'TA Classic'!N53+('TA Classic'!N53*0.3)</f>
        <v>51.35</v>
      </c>
      <c r="O53" s="23">
        <f>'TA Classic'!O53+('TA Classic'!O53*0.3)</f>
        <v>51.35</v>
      </c>
      <c r="P53" s="23">
        <f>'TA Classic'!P53+('TA Classic'!P53*0.3)</f>
        <v>47.58</v>
      </c>
      <c r="Q53" s="23">
        <f>'TA Classic'!Q53+('TA Classic'!Q53*0.3)</f>
        <v>47.58</v>
      </c>
      <c r="R53" s="23">
        <f>'TA Classic'!R53+('TA Classic'!R53*0.3)</f>
        <v>39.467999999999996</v>
      </c>
      <c r="S53" s="23">
        <f>'TA Classic'!S53+('TA Classic'!S53*0.3)</f>
        <v>34.592999999999996</v>
      </c>
      <c r="T53" s="23">
        <f>'TA Classic'!T53+('TA Classic'!T53*0.3)</f>
        <v>31.901999999999997</v>
      </c>
    </row>
    <row r="54" spans="1:20" x14ac:dyDescent="0.25">
      <c r="A54" s="16"/>
      <c r="B54" s="18">
        <v>50</v>
      </c>
      <c r="C54" s="17" t="s">
        <v>50</v>
      </c>
      <c r="D54" s="25">
        <v>22</v>
      </c>
      <c r="E54" s="23">
        <f>'TA Classic'!E54+('TA Classic'!E54*0.3)</f>
        <v>39.988</v>
      </c>
      <c r="F54" s="23">
        <f>'TA Classic'!F54+('TA Classic'!F54*0.3)</f>
        <v>44.941000000000003</v>
      </c>
      <c r="G54" s="23">
        <f>'TA Classic'!G54+('TA Classic'!G54*0.3)</f>
        <v>46.709000000000003</v>
      </c>
      <c r="H54" s="23">
        <f>'TA Classic'!H54+('TA Classic'!H54*0.3)</f>
        <v>48.528999999999996</v>
      </c>
      <c r="I54" s="23">
        <f>'TA Classic'!I54+('TA Classic'!I54*0.3)</f>
        <v>53.82</v>
      </c>
      <c r="J54" s="23">
        <f>'TA Classic'!J54+('TA Classic'!J54*0.3)</f>
        <v>55.744</v>
      </c>
      <c r="K54" s="23">
        <f>'TA Classic'!K54+('TA Classic'!K54*0.3)</f>
        <v>57.667999999999999</v>
      </c>
      <c r="L54" s="23">
        <f>'TA Classic'!L54+('TA Classic'!L54*0.3)</f>
        <v>59.592000000000006</v>
      </c>
      <c r="M54" s="23">
        <f>'TA Classic'!M54+('TA Classic'!M54*0.3)</f>
        <v>56.614999999999995</v>
      </c>
      <c r="N54" s="23">
        <f>'TA Classic'!N54+('TA Classic'!N54*0.3)</f>
        <v>56.614999999999995</v>
      </c>
      <c r="O54" s="23">
        <f>'TA Classic'!O54+('TA Classic'!O54*0.3)</f>
        <v>56.614999999999995</v>
      </c>
      <c r="P54" s="23">
        <f>'TA Classic'!P54+('TA Classic'!P54*0.3)</f>
        <v>52.428999999999995</v>
      </c>
      <c r="Q54" s="23">
        <f>'TA Classic'!Q54+('TA Classic'!Q54*0.3)</f>
        <v>52.428999999999995</v>
      </c>
      <c r="R54" s="23">
        <f>'TA Classic'!R54+('TA Classic'!R54*0.3)</f>
        <v>43.498000000000005</v>
      </c>
      <c r="S54" s="23">
        <f>'TA Classic'!S54+('TA Classic'!S54*0.3)</f>
        <v>38.141999999999996</v>
      </c>
      <c r="T54" s="23">
        <f>'TA Classic'!T54+('TA Classic'!T54*0.3)</f>
        <v>35.139000000000003</v>
      </c>
    </row>
    <row r="55" spans="1:20" x14ac:dyDescent="0.25">
      <c r="A55" s="16"/>
      <c r="B55" s="18">
        <v>51</v>
      </c>
      <c r="C55" s="17" t="s">
        <v>49</v>
      </c>
      <c r="D55" s="25">
        <v>22</v>
      </c>
      <c r="E55" s="23">
        <f>'TA Classic'!E55+('TA Classic'!E55*0.3)</f>
        <v>33.332000000000001</v>
      </c>
      <c r="F55" s="23">
        <f>'TA Classic'!F55+('TA Classic'!F55*0.3)</f>
        <v>37.44</v>
      </c>
      <c r="G55" s="23">
        <f>'TA Classic'!G55+('TA Classic'!G55*0.3)</f>
        <v>38.935000000000002</v>
      </c>
      <c r="H55" s="23">
        <f>'TA Classic'!H55+('TA Classic'!H55*0.3)</f>
        <v>40.442999999999998</v>
      </c>
      <c r="I55" s="23">
        <f>'TA Classic'!I55+('TA Classic'!I55*0.3)</f>
        <v>44.290999999999997</v>
      </c>
      <c r="J55" s="23">
        <f>'TA Classic'!J55+('TA Classic'!J55*0.3)</f>
        <v>45.876999999999995</v>
      </c>
      <c r="K55" s="23">
        <f>'TA Classic'!K55+('TA Classic'!K55*0.3)</f>
        <v>47.45</v>
      </c>
      <c r="L55" s="23">
        <f>'TA Classic'!L55+('TA Classic'!L55*0.3)</f>
        <v>49.023000000000003</v>
      </c>
      <c r="M55" s="23">
        <f>'TA Classic'!M55+('TA Classic'!M55*0.3)</f>
        <v>46.592000000000006</v>
      </c>
      <c r="N55" s="23">
        <f>'TA Classic'!N55+('TA Classic'!N55*0.3)</f>
        <v>46.592000000000006</v>
      </c>
      <c r="O55" s="23">
        <f>'TA Classic'!O55+('TA Classic'!O55*0.3)</f>
        <v>46.592000000000006</v>
      </c>
      <c r="P55" s="23">
        <f>'TA Classic'!P55+('TA Classic'!P55*0.3)</f>
        <v>43.146999999999998</v>
      </c>
      <c r="Q55" s="23">
        <f>'TA Classic'!Q55+('TA Classic'!Q55*0.3)</f>
        <v>43.146999999999998</v>
      </c>
      <c r="R55" s="23">
        <f>'TA Classic'!R55+('TA Classic'!R55*0.3)</f>
        <v>35.775999999999996</v>
      </c>
      <c r="S55" s="23">
        <f>'TA Classic'!S55+('TA Classic'!S55*0.3)</f>
        <v>31.382000000000001</v>
      </c>
      <c r="T55" s="23">
        <f>'TA Classic'!T55+('TA Classic'!T55*0.3)</f>
        <v>28.925000000000001</v>
      </c>
    </row>
    <row r="56" spans="1:20" x14ac:dyDescent="0.25">
      <c r="A56" s="16"/>
      <c r="B56" s="18">
        <v>52</v>
      </c>
      <c r="C56" s="17" t="s">
        <v>48</v>
      </c>
      <c r="D56" s="25">
        <v>22</v>
      </c>
      <c r="E56" s="23">
        <f>'TA Classic'!E56+('TA Classic'!E56*0.3)</f>
        <v>30.472000000000001</v>
      </c>
      <c r="F56" s="23">
        <f>'TA Classic'!F56+('TA Classic'!F56*0.3)</f>
        <v>34.228999999999999</v>
      </c>
      <c r="G56" s="23">
        <f>'TA Classic'!G56+('TA Classic'!G56*0.3)</f>
        <v>35.606999999999999</v>
      </c>
      <c r="H56" s="23">
        <f>'TA Classic'!H56+('TA Classic'!H56*0.3)</f>
        <v>36.959000000000003</v>
      </c>
      <c r="I56" s="23">
        <f>'TA Classic'!I56+('TA Classic'!I56*0.3)</f>
        <v>40.209000000000003</v>
      </c>
      <c r="J56" s="23">
        <f>'TA Classic'!J56+('TA Classic'!J56*0.3)</f>
        <v>41.639000000000003</v>
      </c>
      <c r="K56" s="23">
        <f>'TA Classic'!K56+('TA Classic'!K56*0.3)</f>
        <v>43.094999999999999</v>
      </c>
      <c r="L56" s="23">
        <f>'TA Classic'!L56+('TA Classic'!L56*0.3)</f>
        <v>44.524999999999999</v>
      </c>
      <c r="M56" s="23">
        <f>'TA Classic'!M56+('TA Classic'!M56*0.3)</f>
        <v>42.289000000000001</v>
      </c>
      <c r="N56" s="23">
        <f>'TA Classic'!N56+('TA Classic'!N56*0.3)</f>
        <v>42.289000000000001</v>
      </c>
      <c r="O56" s="23">
        <f>'TA Classic'!O56+('TA Classic'!O56*0.3)</f>
        <v>42.289000000000001</v>
      </c>
      <c r="P56" s="23">
        <f>'TA Classic'!P56+('TA Classic'!P56*0.3)</f>
        <v>39.168999999999997</v>
      </c>
      <c r="Q56" s="23">
        <f>'TA Classic'!Q56+('TA Classic'!Q56*0.3)</f>
        <v>39.168999999999997</v>
      </c>
      <c r="R56" s="23">
        <f>'TA Classic'!R56+('TA Classic'!R56*0.3)</f>
        <v>32.5</v>
      </c>
      <c r="S56" s="23">
        <f>'TA Classic'!S56+('TA Classic'!S56*0.3)</f>
        <v>28.496000000000002</v>
      </c>
      <c r="T56" s="23">
        <f>'TA Classic'!T56+('TA Classic'!T56*0.3)</f>
        <v>26.273</v>
      </c>
    </row>
    <row r="57" spans="1:20" x14ac:dyDescent="0.25">
      <c r="A57" s="16"/>
      <c r="B57" s="18">
        <v>53</v>
      </c>
      <c r="C57" s="17" t="s">
        <v>47</v>
      </c>
      <c r="D57" s="25">
        <v>22</v>
      </c>
      <c r="E57" s="23">
        <f>'TA Classic'!E57+('TA Classic'!E57*0.3)</f>
        <v>39.481000000000002</v>
      </c>
      <c r="F57" s="23">
        <f>'TA Classic'!F57+('TA Classic'!F57*0.3)</f>
        <v>44.355999999999995</v>
      </c>
      <c r="G57" s="23">
        <f>'TA Classic'!G57+('TA Classic'!G57*0.3)</f>
        <v>46.123999999999995</v>
      </c>
      <c r="H57" s="23">
        <f>'TA Classic'!H57+('TA Classic'!H57*0.3)</f>
        <v>47.892000000000003</v>
      </c>
      <c r="I57" s="23">
        <f>'TA Classic'!I57+('TA Classic'!I57*0.3)</f>
        <v>53.092000000000006</v>
      </c>
      <c r="J57" s="23">
        <f>'TA Classic'!J57+('TA Classic'!J57*0.3)</f>
        <v>54.976999999999997</v>
      </c>
      <c r="K57" s="23">
        <f>'TA Classic'!K57+('TA Classic'!K57*0.3)</f>
        <v>56.887999999999998</v>
      </c>
      <c r="L57" s="23">
        <f>'TA Classic'!L57+('TA Classic'!L57*0.3)</f>
        <v>58.786000000000001</v>
      </c>
      <c r="M57" s="23">
        <f>'TA Classic'!M57+('TA Classic'!M57*0.3)</f>
        <v>55.860999999999997</v>
      </c>
      <c r="N57" s="23">
        <f>'TA Classic'!N57+('TA Classic'!N57*0.3)</f>
        <v>55.860999999999997</v>
      </c>
      <c r="O57" s="23">
        <f>'TA Classic'!O57+('TA Classic'!O57*0.3)</f>
        <v>55.860999999999997</v>
      </c>
      <c r="P57" s="23">
        <f>'TA Classic'!P57+('TA Classic'!P57*0.3)</f>
        <v>51.701000000000008</v>
      </c>
      <c r="Q57" s="23">
        <f>'TA Classic'!Q57+('TA Classic'!Q57*0.3)</f>
        <v>51.701000000000008</v>
      </c>
      <c r="R57" s="23">
        <f>'TA Classic'!R57+('TA Classic'!R57*0.3)</f>
        <v>42.912999999999997</v>
      </c>
      <c r="S57" s="23">
        <f>'TA Classic'!S57+('TA Classic'!S57*0.3)</f>
        <v>37.622</v>
      </c>
      <c r="T57" s="23">
        <f>'TA Classic'!T57+('TA Classic'!T57*0.3)</f>
        <v>34.683999999999997</v>
      </c>
    </row>
    <row r="58" spans="1:20" x14ac:dyDescent="0.25">
      <c r="A58" s="16"/>
      <c r="B58" s="18">
        <v>54</v>
      </c>
      <c r="C58" s="17" t="s">
        <v>46</v>
      </c>
      <c r="D58" s="25">
        <v>22</v>
      </c>
      <c r="E58" s="23">
        <f>'TA Classic'!E58+('TA Classic'!E58*0.3)</f>
        <v>32.5</v>
      </c>
      <c r="F58" s="23">
        <f>'TA Classic'!F58+('TA Classic'!F58*0.3)</f>
        <v>36.503999999999998</v>
      </c>
      <c r="G58" s="23">
        <f>'TA Classic'!G58+('TA Classic'!G58*0.3)</f>
        <v>37.985999999999997</v>
      </c>
      <c r="H58" s="23">
        <f>'TA Classic'!H58+('TA Classic'!H58*0.3)</f>
        <v>39.442</v>
      </c>
      <c r="I58" s="23">
        <f>'TA Classic'!I58+('TA Classic'!I58*0.3)</f>
        <v>43.134</v>
      </c>
      <c r="J58" s="23">
        <f>'TA Classic'!J58+('TA Classic'!J58*0.3)</f>
        <v>44.667999999999999</v>
      </c>
      <c r="K58" s="23">
        <f>'TA Classic'!K58+('TA Classic'!K58*0.3)</f>
        <v>46.201999999999998</v>
      </c>
      <c r="L58" s="23">
        <f>'TA Classic'!L58+('TA Classic'!L58*0.3)</f>
        <v>47.735999999999997</v>
      </c>
      <c r="M58" s="23">
        <f>'TA Classic'!M58+('TA Classic'!M58*0.3)</f>
        <v>45.356999999999999</v>
      </c>
      <c r="N58" s="23">
        <f>'TA Classic'!N58+('TA Classic'!N58*0.3)</f>
        <v>45.356999999999999</v>
      </c>
      <c r="O58" s="23">
        <f>'TA Classic'!O58+('TA Classic'!O58*0.3)</f>
        <v>45.356999999999999</v>
      </c>
      <c r="P58" s="23">
        <f>'TA Classic'!P58+('TA Classic'!P58*0.3)</f>
        <v>42.003</v>
      </c>
      <c r="Q58" s="23">
        <f>'TA Classic'!Q58+('TA Classic'!Q58*0.3)</f>
        <v>42.003</v>
      </c>
      <c r="R58" s="23">
        <f>'TA Classic'!R58+('TA Classic'!R58*0.3)</f>
        <v>34.852999999999994</v>
      </c>
      <c r="S58" s="23">
        <f>'TA Classic'!S58+('TA Classic'!S58*0.3)</f>
        <v>30.55</v>
      </c>
      <c r="T58" s="23">
        <f>'TA Classic'!T58+('TA Classic'!T58*0.3)</f>
        <v>28.183999999999997</v>
      </c>
    </row>
    <row r="59" spans="1:20" x14ac:dyDescent="0.25">
      <c r="A59" s="16"/>
      <c r="B59" s="18">
        <v>55</v>
      </c>
      <c r="C59" s="17" t="s">
        <v>45</v>
      </c>
      <c r="D59" s="25">
        <v>22</v>
      </c>
      <c r="E59" s="23">
        <f>'TA Classic'!E59+('TA Classic'!E59*0.3)</f>
        <v>32.942</v>
      </c>
      <c r="F59" s="23">
        <f>'TA Classic'!F59+('TA Classic'!F59*0.3)</f>
        <v>37.010999999999996</v>
      </c>
      <c r="G59" s="23">
        <f>'TA Classic'!G59+('TA Classic'!G59*0.3)</f>
        <v>38.492999999999995</v>
      </c>
      <c r="H59" s="23">
        <f>'TA Classic'!H59+('TA Classic'!H59*0.3)</f>
        <v>39.988</v>
      </c>
      <c r="I59" s="23">
        <f>'TA Classic'!I59+('TA Classic'!I59*0.3)</f>
        <v>43.757999999999996</v>
      </c>
      <c r="J59" s="23">
        <f>'TA Classic'!J59+('TA Classic'!J59*0.3)</f>
        <v>45.317999999999998</v>
      </c>
      <c r="K59" s="23">
        <f>'TA Classic'!K59+('TA Classic'!K59*0.3)</f>
        <v>46.878</v>
      </c>
      <c r="L59" s="23">
        <f>'TA Classic'!L59+('TA Classic'!L59*0.3)</f>
        <v>48.437999999999995</v>
      </c>
      <c r="M59" s="23">
        <f>'TA Classic'!M59+('TA Classic'!M59*0.3)</f>
        <v>46.032999999999994</v>
      </c>
      <c r="N59" s="23">
        <f>'TA Classic'!N59+('TA Classic'!N59*0.3)</f>
        <v>46.032999999999994</v>
      </c>
      <c r="O59" s="23">
        <f>'TA Classic'!O59+('TA Classic'!O59*0.3)</f>
        <v>46.032999999999994</v>
      </c>
      <c r="P59" s="23">
        <f>'TA Classic'!P59+('TA Classic'!P59*0.3)</f>
        <v>42.626999999999995</v>
      </c>
      <c r="Q59" s="23">
        <f>'TA Classic'!Q59+('TA Classic'!Q59*0.3)</f>
        <v>42.626999999999995</v>
      </c>
      <c r="R59" s="23">
        <f>'TA Classic'!R59+('TA Classic'!R59*0.3)</f>
        <v>35.36</v>
      </c>
      <c r="S59" s="23">
        <f>'TA Classic'!S59+('TA Classic'!S59*0.3)</f>
        <v>30.992000000000001</v>
      </c>
      <c r="T59" s="23">
        <f>'TA Classic'!T59+('TA Classic'!T59*0.3)</f>
        <v>28.586999999999996</v>
      </c>
    </row>
    <row r="60" spans="1:20" x14ac:dyDescent="0.25">
      <c r="A60" s="16"/>
      <c r="B60" s="18">
        <v>56</v>
      </c>
      <c r="C60" s="17" t="s">
        <v>44</v>
      </c>
      <c r="D60" s="25">
        <v>22</v>
      </c>
      <c r="E60" s="23">
        <f>'TA Classic'!E60+('TA Classic'!E60*0.3)</f>
        <v>37.817</v>
      </c>
      <c r="F60" s="23">
        <f>'TA Classic'!F60+('TA Classic'!F60*0.3)</f>
        <v>42.471000000000004</v>
      </c>
      <c r="G60" s="23">
        <f>'TA Classic'!G60+('TA Classic'!G60*0.3)</f>
        <v>44.187000000000005</v>
      </c>
      <c r="H60" s="23">
        <f>'TA Classic'!H60+('TA Classic'!H60*0.3)</f>
        <v>45.876999999999995</v>
      </c>
      <c r="I60" s="23">
        <f>'TA Classic'!I60+('TA Classic'!I60*0.3)</f>
        <v>50.7</v>
      </c>
      <c r="J60" s="23">
        <f>'TA Classic'!J60+('TA Classic'!J60*0.3)</f>
        <v>52.506999999999998</v>
      </c>
      <c r="K60" s="23">
        <f>'TA Classic'!K60+('TA Classic'!K60*0.3)</f>
        <v>54.326999999999998</v>
      </c>
      <c r="L60" s="23">
        <f>'TA Classic'!L60+('TA Classic'!L60*0.3)</f>
        <v>56.134</v>
      </c>
      <c r="M60" s="23">
        <f>'TA Classic'!M60+('TA Classic'!M60*0.3)</f>
        <v>53.338999999999999</v>
      </c>
      <c r="N60" s="23">
        <f>'TA Classic'!N60+('TA Classic'!N60*0.3)</f>
        <v>53.338999999999999</v>
      </c>
      <c r="O60" s="23">
        <f>'TA Classic'!O60+('TA Classic'!O60*0.3)</f>
        <v>53.338999999999999</v>
      </c>
      <c r="P60" s="23">
        <f>'TA Classic'!P60+('TA Classic'!P60*0.3)</f>
        <v>49.4</v>
      </c>
      <c r="Q60" s="23">
        <f>'TA Classic'!Q60+('TA Classic'!Q60*0.3)</f>
        <v>49.4</v>
      </c>
      <c r="R60" s="23">
        <f>'TA Classic'!R60+('TA Classic'!R60*0.3)</f>
        <v>40.975999999999999</v>
      </c>
      <c r="S60" s="23">
        <f>'TA Classic'!S60+('TA Classic'!S60*0.3)</f>
        <v>35.932000000000002</v>
      </c>
      <c r="T60" s="23">
        <f>'TA Classic'!T60+('TA Classic'!T60*0.3)</f>
        <v>33.137</v>
      </c>
    </row>
    <row r="61" spans="1:20" x14ac:dyDescent="0.25">
      <c r="A61" s="16"/>
      <c r="B61" s="18">
        <v>57</v>
      </c>
      <c r="C61" s="17" t="s">
        <v>43</v>
      </c>
      <c r="D61" s="25">
        <v>22</v>
      </c>
      <c r="E61" s="23">
        <f>'TA Classic'!E61+('TA Classic'!E61*0.3)</f>
        <v>32.928999999999995</v>
      </c>
      <c r="F61" s="23">
        <f>'TA Classic'!F61+('TA Classic'!F61*0.3)</f>
        <v>36.998000000000005</v>
      </c>
      <c r="G61" s="23">
        <f>'TA Classic'!G61+('TA Classic'!G61*0.3)</f>
        <v>38.480000000000004</v>
      </c>
      <c r="H61" s="23">
        <f>'TA Classic'!H61+('TA Classic'!H61*0.3)</f>
        <v>39.961999999999996</v>
      </c>
      <c r="I61" s="23">
        <f>'TA Classic'!I61+('TA Classic'!I61*0.3)</f>
        <v>43.731999999999999</v>
      </c>
      <c r="J61" s="23">
        <f>'TA Classic'!J61+('TA Classic'!J61*0.3)</f>
        <v>45.305</v>
      </c>
      <c r="K61" s="23">
        <f>'TA Classic'!K61+('TA Classic'!K61*0.3)</f>
        <v>46.864999999999995</v>
      </c>
      <c r="L61" s="23">
        <f>'TA Classic'!L61+('TA Classic'!L61*0.3)</f>
        <v>48.424999999999997</v>
      </c>
      <c r="M61" s="23">
        <f>'TA Classic'!M61+('TA Classic'!M61*0.3)</f>
        <v>46.006999999999998</v>
      </c>
      <c r="N61" s="23">
        <f>'TA Classic'!N61+('TA Classic'!N61*0.3)</f>
        <v>46.006999999999998</v>
      </c>
      <c r="O61" s="23">
        <f>'TA Classic'!O61+('TA Classic'!O61*0.3)</f>
        <v>46.006999999999998</v>
      </c>
      <c r="P61" s="23">
        <f>'TA Classic'!P61+('TA Classic'!P61*0.3)</f>
        <v>42.626999999999995</v>
      </c>
      <c r="Q61" s="23">
        <f>'TA Classic'!Q61+('TA Classic'!Q61*0.3)</f>
        <v>42.626999999999995</v>
      </c>
      <c r="R61" s="23">
        <f>'TA Classic'!R61+('TA Classic'!R61*0.3)</f>
        <v>35.36</v>
      </c>
      <c r="S61" s="23">
        <f>'TA Classic'!S61+('TA Classic'!S61*0.3)</f>
        <v>30.992000000000001</v>
      </c>
      <c r="T61" s="23">
        <f>'TA Classic'!T61+('TA Classic'!T61*0.3)</f>
        <v>28.586999999999996</v>
      </c>
    </row>
    <row r="62" spans="1:20" x14ac:dyDescent="0.25">
      <c r="A62" s="16"/>
      <c r="B62" s="18">
        <v>58</v>
      </c>
      <c r="C62" s="17" t="s">
        <v>42</v>
      </c>
      <c r="D62" s="25">
        <v>22</v>
      </c>
      <c r="E62" s="23">
        <f>'TA Classic'!E62+('TA Classic'!E62*0.3)</f>
        <v>29.769999999999996</v>
      </c>
      <c r="F62" s="23">
        <f>'TA Classic'!F62+('TA Classic'!F62*0.3)</f>
        <v>33.461999999999996</v>
      </c>
      <c r="G62" s="23">
        <f>'TA Classic'!G62+('TA Classic'!G62*0.3)</f>
        <v>34.814</v>
      </c>
      <c r="H62" s="23">
        <f>'TA Classic'!H62+('TA Classic'!H62*0.3)</f>
        <v>36.126999999999995</v>
      </c>
      <c r="I62" s="23">
        <f>'TA Classic'!I62+('TA Classic'!I62*0.3)</f>
        <v>39.221000000000004</v>
      </c>
      <c r="J62" s="23">
        <f>'TA Classic'!J62+('TA Classic'!J62*0.3)</f>
        <v>40.638000000000005</v>
      </c>
      <c r="K62" s="23">
        <f>'TA Classic'!K62+('TA Classic'!K62*0.3)</f>
        <v>42.015999999999998</v>
      </c>
      <c r="L62" s="23">
        <f>'TA Classic'!L62+('TA Classic'!L62*0.3)</f>
        <v>43.42</v>
      </c>
      <c r="M62" s="23">
        <f>'TA Classic'!M62+('TA Classic'!M62*0.3)</f>
        <v>41.249000000000002</v>
      </c>
      <c r="N62" s="23">
        <f>'TA Classic'!N62+('TA Classic'!N62*0.3)</f>
        <v>41.249000000000002</v>
      </c>
      <c r="O62" s="23">
        <f>'TA Classic'!O62+('TA Classic'!O62*0.3)</f>
        <v>41.249000000000002</v>
      </c>
      <c r="P62" s="23">
        <f>'TA Classic'!P62+('TA Classic'!P62*0.3)</f>
        <v>38.22</v>
      </c>
      <c r="Q62" s="23">
        <f>'TA Classic'!Q62+('TA Classic'!Q62*0.3)</f>
        <v>38.22</v>
      </c>
      <c r="R62" s="23">
        <f>'TA Classic'!R62+('TA Classic'!R62*0.3)</f>
        <v>31.707000000000001</v>
      </c>
      <c r="S62" s="23">
        <f>'TA Classic'!S62+('TA Classic'!S62*0.3)</f>
        <v>27.781000000000002</v>
      </c>
      <c r="T62" s="23">
        <f>'TA Classic'!T62+('TA Classic'!T62*0.3)</f>
        <v>25.623000000000001</v>
      </c>
    </row>
    <row r="63" spans="1:20" x14ac:dyDescent="0.25">
      <c r="A63" s="16"/>
      <c r="B63" s="18">
        <v>59</v>
      </c>
      <c r="C63" s="17" t="s">
        <v>41</v>
      </c>
      <c r="D63" s="25">
        <v>22</v>
      </c>
      <c r="E63" s="23">
        <f>'TA Classic'!E63+('TA Classic'!E63*0.3)</f>
        <v>38.427999999999997</v>
      </c>
      <c r="F63" s="23">
        <f>'TA Classic'!F63+('TA Classic'!F63*0.3)</f>
        <v>43.186</v>
      </c>
      <c r="G63" s="23">
        <f>'TA Classic'!G63+('TA Classic'!G63*0.3)</f>
        <v>44.928000000000004</v>
      </c>
      <c r="H63" s="23">
        <f>'TA Classic'!H63+('TA Classic'!H63*0.3)</f>
        <v>46.644000000000005</v>
      </c>
      <c r="I63" s="23">
        <f>'TA Classic'!I63+('TA Classic'!I63*0.3)</f>
        <v>51.61</v>
      </c>
      <c r="J63" s="23">
        <f>'TA Classic'!J63+('TA Classic'!J63*0.3)</f>
        <v>53.455999999999996</v>
      </c>
      <c r="K63" s="23">
        <f>'TA Classic'!K63+('TA Classic'!K63*0.3)</f>
        <v>55.302</v>
      </c>
      <c r="L63" s="23">
        <f>'TA Classic'!L63+('TA Classic'!L63*0.3)</f>
        <v>57.135000000000005</v>
      </c>
      <c r="M63" s="23">
        <f>'TA Classic'!M63+('TA Classic'!M63*0.3)</f>
        <v>54.287999999999997</v>
      </c>
      <c r="N63" s="23">
        <f>'TA Classic'!N63+('TA Classic'!N63*0.3)</f>
        <v>54.287999999999997</v>
      </c>
      <c r="O63" s="23">
        <f>'TA Classic'!O63+('TA Classic'!O63*0.3)</f>
        <v>54.287999999999997</v>
      </c>
      <c r="P63" s="23">
        <f>'TA Classic'!P63+('TA Classic'!P63*0.3)</f>
        <v>50.283999999999999</v>
      </c>
      <c r="Q63" s="23">
        <f>'TA Classic'!Q63+('TA Classic'!Q63*0.3)</f>
        <v>50.283999999999999</v>
      </c>
      <c r="R63" s="23">
        <f>'TA Classic'!R63+('TA Classic'!R63*0.3)</f>
        <v>41.691000000000003</v>
      </c>
      <c r="S63" s="23">
        <f>'TA Classic'!S63+('TA Classic'!S63*0.3)</f>
        <v>36.569000000000003</v>
      </c>
      <c r="T63" s="23">
        <f>'TA Classic'!T63+('TA Classic'!T63*0.3)</f>
        <v>33.709000000000003</v>
      </c>
    </row>
    <row r="64" spans="1:20" x14ac:dyDescent="0.25">
      <c r="A64" s="16"/>
      <c r="B64" s="18">
        <v>60</v>
      </c>
      <c r="C64" s="17" t="s">
        <v>40</v>
      </c>
      <c r="D64" s="25">
        <v>22</v>
      </c>
      <c r="E64" s="23">
        <f>'TA Classic'!E64+('TA Classic'!E64*0.3)</f>
        <v>39.844999999999999</v>
      </c>
      <c r="F64" s="23">
        <f>'TA Classic'!F64+('TA Classic'!F64*0.3)</f>
        <v>44.732999999999997</v>
      </c>
      <c r="G64" s="23">
        <f>'TA Classic'!G64+('TA Classic'!G64*0.3)</f>
        <v>46.539999999999992</v>
      </c>
      <c r="H64" s="23">
        <f>'TA Classic'!H64+('TA Classic'!H64*0.3)</f>
        <v>48.320999999999998</v>
      </c>
      <c r="I64" s="23">
        <f>'TA Classic'!I64+('TA Classic'!I64*0.3)</f>
        <v>53.092000000000006</v>
      </c>
      <c r="J64" s="23">
        <f>'TA Classic'!J64+('TA Classic'!J64*0.3)</f>
        <v>54.976999999999997</v>
      </c>
      <c r="K64" s="23">
        <f>'TA Classic'!K64+('TA Classic'!K64*0.3)</f>
        <v>56.875</v>
      </c>
      <c r="L64" s="23">
        <f>'TA Classic'!L64+('TA Classic'!L64*0.3)</f>
        <v>58.773000000000003</v>
      </c>
      <c r="M64" s="23">
        <f>'TA Classic'!M64+('TA Classic'!M64*0.3)</f>
        <v>55.847999999999999</v>
      </c>
      <c r="N64" s="23">
        <f>'TA Classic'!N64+('TA Classic'!N64*0.3)</f>
        <v>55.847999999999999</v>
      </c>
      <c r="O64" s="23">
        <f>'TA Classic'!O64+('TA Classic'!O64*0.3)</f>
        <v>55.847999999999999</v>
      </c>
      <c r="P64" s="23">
        <f>'TA Classic'!P64+('TA Classic'!P64*0.3)</f>
        <v>51.701000000000008</v>
      </c>
      <c r="Q64" s="23">
        <f>'TA Classic'!Q64+('TA Classic'!Q64*0.3)</f>
        <v>51.701000000000008</v>
      </c>
      <c r="R64" s="23">
        <f>'TA Classic'!R64+('TA Classic'!R64*0.3)</f>
        <v>42.912999999999997</v>
      </c>
      <c r="S64" s="23">
        <f>'TA Classic'!S64+('TA Classic'!S64*0.3)</f>
        <v>37.609000000000002</v>
      </c>
      <c r="T64" s="23">
        <f>'TA Classic'!T64+('TA Classic'!T64*0.3)</f>
        <v>34.683999999999997</v>
      </c>
    </row>
    <row r="65" spans="1:20" x14ac:dyDescent="0.25">
      <c r="A65" s="16"/>
      <c r="B65" s="18">
        <v>61</v>
      </c>
      <c r="C65" s="17" t="s">
        <v>39</v>
      </c>
      <c r="D65" s="25">
        <v>22</v>
      </c>
      <c r="E65" s="23">
        <f>'TA Classic'!E65+('TA Classic'!E65*0.3)</f>
        <v>37.271000000000001</v>
      </c>
      <c r="F65" s="23">
        <f>'TA Classic'!F65+('TA Classic'!F65*0.3)</f>
        <v>41.898999999999994</v>
      </c>
      <c r="G65" s="23">
        <f>'TA Classic'!G65+('TA Classic'!G65*0.3)</f>
        <v>43.576000000000008</v>
      </c>
      <c r="H65" s="23">
        <f>'TA Classic'!H65+('TA Classic'!H65*0.3)</f>
        <v>45.239999999999995</v>
      </c>
      <c r="I65" s="23">
        <f>'TA Classic'!I65+('TA Classic'!I65*0.3)</f>
        <v>49.959000000000003</v>
      </c>
      <c r="J65" s="23">
        <f>'TA Classic'!J65+('TA Classic'!J65*0.3)</f>
        <v>51.726999999999997</v>
      </c>
      <c r="K65" s="23">
        <f>'TA Classic'!K65+('TA Classic'!K65*0.3)</f>
        <v>53.533999999999999</v>
      </c>
      <c r="L65" s="23">
        <f>'TA Classic'!L65+('TA Classic'!L65*0.3)</f>
        <v>55.314999999999998</v>
      </c>
      <c r="M65" s="23">
        <f>'TA Classic'!M65+('TA Classic'!M65*0.3)</f>
        <v>52.519999999999996</v>
      </c>
      <c r="N65" s="23">
        <f>'TA Classic'!N65+('TA Classic'!N65*0.3)</f>
        <v>52.519999999999996</v>
      </c>
      <c r="O65" s="23">
        <f>'TA Classic'!O65+('TA Classic'!O65*0.3)</f>
        <v>52.519999999999996</v>
      </c>
      <c r="P65" s="23">
        <f>'TA Classic'!P65+('TA Classic'!P65*0.3)</f>
        <v>48.658999999999999</v>
      </c>
      <c r="Q65" s="23">
        <f>'TA Classic'!Q65+('TA Classic'!Q65*0.3)</f>
        <v>48.658999999999999</v>
      </c>
      <c r="R65" s="23">
        <f>'TA Classic'!R65+('TA Classic'!R65*0.3)</f>
        <v>40.378</v>
      </c>
      <c r="S65" s="23">
        <f>'TA Classic'!S65+('TA Classic'!S65*0.3)</f>
        <v>35.399000000000001</v>
      </c>
      <c r="T65" s="23">
        <f>'TA Classic'!T65+('TA Classic'!T65*0.3)</f>
        <v>32.630000000000003</v>
      </c>
    </row>
    <row r="66" spans="1:20" x14ac:dyDescent="0.25">
      <c r="A66" s="16"/>
      <c r="B66" s="18">
        <v>62</v>
      </c>
      <c r="C66" s="17" t="s">
        <v>38</v>
      </c>
      <c r="D66" s="25">
        <v>22</v>
      </c>
      <c r="E66" s="23">
        <f>'TA Classic'!E66+('TA Classic'!E66*0.3)</f>
        <v>38.701000000000001</v>
      </c>
      <c r="F66" s="23">
        <f>'TA Classic'!F66+('TA Classic'!F66*0.3)</f>
        <v>43.498000000000005</v>
      </c>
      <c r="G66" s="23">
        <f>'TA Classic'!G66+('TA Classic'!G66*0.3)</f>
        <v>45.226999999999997</v>
      </c>
      <c r="H66" s="23">
        <f>'TA Classic'!H66+('TA Classic'!H66*0.3)</f>
        <v>46.955999999999996</v>
      </c>
      <c r="I66" s="23">
        <f>'TA Classic'!I66+('TA Classic'!I66*0.3)</f>
        <v>51.973999999999997</v>
      </c>
      <c r="J66" s="23">
        <f>'TA Classic'!J66+('TA Classic'!J66*0.3)</f>
        <v>53.832999999999998</v>
      </c>
      <c r="K66" s="23">
        <f>'TA Classic'!K66+('TA Classic'!K66*0.3)</f>
        <v>55.704999999999998</v>
      </c>
      <c r="L66" s="23">
        <f>'TA Classic'!L66+('TA Classic'!L66*0.3)</f>
        <v>57.564</v>
      </c>
      <c r="M66" s="23">
        <f>'TA Classic'!M66+('TA Classic'!M66*0.3)</f>
        <v>54.678000000000004</v>
      </c>
      <c r="N66" s="23">
        <f>'TA Classic'!N66+('TA Classic'!N66*0.3)</f>
        <v>54.678000000000004</v>
      </c>
      <c r="O66" s="23">
        <f>'TA Classic'!O66+('TA Classic'!O66*0.3)</f>
        <v>54.678000000000004</v>
      </c>
      <c r="P66" s="23">
        <f>'TA Classic'!P66+('TA Classic'!P66*0.3)</f>
        <v>50.661000000000001</v>
      </c>
      <c r="Q66" s="23">
        <f>'TA Classic'!Q66+('TA Classic'!Q66*0.3)</f>
        <v>50.661000000000001</v>
      </c>
      <c r="R66" s="23">
        <f>'TA Classic'!R66+('TA Classic'!R66*0.3)</f>
        <v>42.003</v>
      </c>
      <c r="S66" s="23">
        <f>'TA Classic'!S66+('TA Classic'!S66*0.3)</f>
        <v>36.828999999999994</v>
      </c>
      <c r="T66" s="23">
        <f>'TA Classic'!T66+('TA Classic'!T66*0.3)</f>
        <v>33.956000000000003</v>
      </c>
    </row>
    <row r="67" spans="1:20" x14ac:dyDescent="0.25">
      <c r="A67" s="16"/>
      <c r="B67" s="18">
        <v>63</v>
      </c>
      <c r="C67" s="17" t="s">
        <v>37</v>
      </c>
      <c r="D67" s="25">
        <v>22</v>
      </c>
      <c r="E67" s="23">
        <f>'TA Classic'!E67+('TA Classic'!E67*0.3)</f>
        <v>26.753999999999998</v>
      </c>
      <c r="F67" s="23">
        <f>'TA Classic'!F67+('TA Classic'!F67*0.3)</f>
        <v>30.082000000000001</v>
      </c>
      <c r="G67" s="23">
        <f>'TA Classic'!G67+('TA Classic'!G67*0.3)</f>
        <v>31.277999999999999</v>
      </c>
      <c r="H67" s="23">
        <f>'TA Classic'!H67+('TA Classic'!H67*0.3)</f>
        <v>32.460999999999999</v>
      </c>
      <c r="I67" s="23">
        <f>'TA Classic'!I67+('TA Classic'!I67*0.3)</f>
        <v>34.905000000000001</v>
      </c>
      <c r="J67" s="23">
        <f>'TA Classic'!J67+('TA Classic'!J67*0.3)</f>
        <v>36.178999999999995</v>
      </c>
      <c r="K67" s="23">
        <f>'TA Classic'!K67+('TA Classic'!K67*0.3)</f>
        <v>37.414000000000001</v>
      </c>
      <c r="L67" s="23">
        <f>'TA Classic'!L67+('TA Classic'!L67*0.3)</f>
        <v>38.649000000000001</v>
      </c>
      <c r="M67" s="23">
        <f>'TA Classic'!M67+('TA Classic'!M67*0.3)</f>
        <v>36.725000000000001</v>
      </c>
      <c r="N67" s="23">
        <f>'TA Classic'!N67+('TA Classic'!N67*0.3)</f>
        <v>36.725000000000001</v>
      </c>
      <c r="O67" s="23">
        <f>'TA Classic'!O67+('TA Classic'!O67*0.3)</f>
        <v>36.725000000000001</v>
      </c>
      <c r="P67" s="23">
        <f>'TA Classic'!P67+('TA Classic'!P67*0.3)</f>
        <v>34.021000000000001</v>
      </c>
      <c r="Q67" s="23">
        <f>'TA Classic'!Q67+('TA Classic'!Q67*0.3)</f>
        <v>34.021000000000001</v>
      </c>
      <c r="R67" s="23">
        <f>'TA Classic'!R67+('TA Classic'!R67*0.3)</f>
        <v>28.222999999999999</v>
      </c>
      <c r="S67" s="23">
        <f>'TA Classic'!S67+('TA Classic'!S67*0.3)</f>
        <v>24.725999999999999</v>
      </c>
      <c r="T67" s="23">
        <f>'TA Classic'!T67+('TA Classic'!T67*0.3)</f>
        <v>22.802</v>
      </c>
    </row>
    <row r="68" spans="1:20" x14ac:dyDescent="0.25">
      <c r="A68" s="16"/>
      <c r="B68" s="18">
        <v>64</v>
      </c>
      <c r="C68" s="17" t="s">
        <v>36</v>
      </c>
      <c r="D68" s="25">
        <v>22</v>
      </c>
      <c r="E68" s="23">
        <f>'TA Classic'!E68+('TA Classic'!E68*0.3)</f>
        <v>35.139000000000003</v>
      </c>
      <c r="F68" s="23">
        <f>'TA Classic'!F68+('TA Classic'!F68*0.3)</f>
        <v>39.481000000000002</v>
      </c>
      <c r="G68" s="23">
        <f>'TA Classic'!G68+('TA Classic'!G68*0.3)</f>
        <v>41.053999999999995</v>
      </c>
      <c r="H68" s="23">
        <f>'TA Classic'!H68+('TA Classic'!H68*0.3)</f>
        <v>42.639999999999993</v>
      </c>
      <c r="I68" s="23">
        <f>'TA Classic'!I68+('TA Classic'!I68*0.3)</f>
        <v>46.890999999999998</v>
      </c>
      <c r="J68" s="23">
        <f>'TA Classic'!J68+('TA Classic'!J68*0.3)</f>
        <v>48.555</v>
      </c>
      <c r="K68" s="23">
        <f>'TA Classic'!K68+('TA Classic'!K68*0.3)</f>
        <v>50.231999999999999</v>
      </c>
      <c r="L68" s="23">
        <f>'TA Classic'!L68+('TA Classic'!L68*0.3)</f>
        <v>51.908999999999999</v>
      </c>
      <c r="M68" s="23">
        <f>'TA Classic'!M68+('TA Classic'!M68*0.3)</f>
        <v>49.321999999999996</v>
      </c>
      <c r="N68" s="23">
        <f>'TA Classic'!N68+('TA Classic'!N68*0.3)</f>
        <v>49.321999999999996</v>
      </c>
      <c r="O68" s="23">
        <f>'TA Classic'!O68+('TA Classic'!O68*0.3)</f>
        <v>49.321999999999996</v>
      </c>
      <c r="P68" s="23">
        <f>'TA Classic'!P68+('TA Classic'!P68*0.3)</f>
        <v>45.695</v>
      </c>
      <c r="Q68" s="23">
        <f>'TA Classic'!Q68+('TA Classic'!Q68*0.3)</f>
        <v>45.695</v>
      </c>
      <c r="R68" s="23">
        <f>'TA Classic'!R68+('TA Classic'!R68*0.3)</f>
        <v>37.908000000000001</v>
      </c>
      <c r="S68" s="23">
        <f>'TA Classic'!S68+('TA Classic'!S68*0.3)</f>
        <v>33.227999999999994</v>
      </c>
      <c r="T68" s="23">
        <f>'TA Classic'!T68+('TA Classic'!T68*0.3)</f>
        <v>30.628</v>
      </c>
    </row>
    <row r="69" spans="1:20" x14ac:dyDescent="0.25">
      <c r="A69" s="16"/>
      <c r="B69" s="18">
        <v>65</v>
      </c>
      <c r="C69" s="17" t="s">
        <v>35</v>
      </c>
      <c r="D69" s="25">
        <v>22</v>
      </c>
      <c r="E69" s="23">
        <f>'TA Classic'!E69+('TA Classic'!E69*0.3)</f>
        <v>34.033999999999999</v>
      </c>
      <c r="F69" s="23">
        <f>'TA Classic'!F69+('TA Classic'!F69*0.3)</f>
        <v>38.233000000000004</v>
      </c>
      <c r="G69" s="23">
        <f>'TA Classic'!G69+('TA Classic'!G69*0.3)</f>
        <v>39.753999999999998</v>
      </c>
      <c r="H69" s="23">
        <f>'TA Classic'!H69+('TA Classic'!H69*0.3)</f>
        <v>41.288000000000004</v>
      </c>
      <c r="I69" s="23">
        <f>'TA Classic'!I69+('TA Classic'!I69*0.3)</f>
        <v>45.305</v>
      </c>
      <c r="J69" s="23">
        <f>'TA Classic'!J69+('TA Classic'!J69*0.3)</f>
        <v>46.917000000000002</v>
      </c>
      <c r="K69" s="23">
        <f>'TA Classic'!K69+('TA Classic'!K69*0.3)</f>
        <v>48.555</v>
      </c>
      <c r="L69" s="23">
        <f>'TA Classic'!L69+('TA Classic'!L69*0.3)</f>
        <v>50.153999999999996</v>
      </c>
      <c r="M69" s="23">
        <f>'TA Classic'!M69+('TA Classic'!M69*0.3)</f>
        <v>47.657999999999994</v>
      </c>
      <c r="N69" s="23">
        <f>'TA Classic'!N69+('TA Classic'!N69*0.3)</f>
        <v>47.657999999999994</v>
      </c>
      <c r="O69" s="23">
        <f>'TA Classic'!O69+('TA Classic'!O69*0.3)</f>
        <v>47.657999999999994</v>
      </c>
      <c r="P69" s="23">
        <f>'TA Classic'!P69+('TA Classic'!P69*0.3)</f>
        <v>44.148000000000003</v>
      </c>
      <c r="Q69" s="23">
        <f>'TA Classic'!Q69+('TA Classic'!Q69*0.3)</f>
        <v>44.148000000000003</v>
      </c>
      <c r="R69" s="23">
        <f>'TA Classic'!R69+('TA Classic'!R69*0.3)</f>
        <v>36.594999999999999</v>
      </c>
      <c r="S69" s="23">
        <f>'TA Classic'!S69+('TA Classic'!S69*0.3)</f>
        <v>32.11</v>
      </c>
      <c r="T69" s="23">
        <f>'TA Classic'!T69+('TA Classic'!T69*0.3)</f>
        <v>29.588000000000001</v>
      </c>
    </row>
    <row r="70" spans="1:20" x14ac:dyDescent="0.25">
      <c r="A70" s="16"/>
      <c r="B70" s="18">
        <v>66</v>
      </c>
      <c r="C70" s="17" t="s">
        <v>34</v>
      </c>
      <c r="D70" s="25">
        <v>22</v>
      </c>
      <c r="E70" s="23">
        <f>'TA Classic'!E70+('TA Classic'!E70*0.3)</f>
        <v>27.677</v>
      </c>
      <c r="F70" s="23">
        <f>'TA Classic'!F70+('TA Classic'!F70*0.3)</f>
        <v>31.082999999999998</v>
      </c>
      <c r="G70" s="23">
        <f>'TA Classic'!G70+('TA Classic'!G70*0.3)</f>
        <v>32.344000000000001</v>
      </c>
      <c r="H70" s="23">
        <f>'TA Classic'!H70+('TA Classic'!H70*0.3)</f>
        <v>33.591999999999999</v>
      </c>
      <c r="I70" s="23">
        <f>'TA Classic'!I70+('TA Classic'!I70*0.3)</f>
        <v>36.204999999999998</v>
      </c>
      <c r="J70" s="23">
        <f>'TA Classic'!J70+('TA Classic'!J70*0.3)</f>
        <v>37.505000000000003</v>
      </c>
      <c r="K70" s="23">
        <f>'TA Classic'!K70+('TA Classic'!K70*0.3)</f>
        <v>38.805</v>
      </c>
      <c r="L70" s="23">
        <f>'TA Classic'!L70+('TA Classic'!L70*0.3)</f>
        <v>40.091999999999999</v>
      </c>
      <c r="M70" s="23">
        <f>'TA Classic'!M70+('TA Classic'!M70*0.3)</f>
        <v>38.102999999999994</v>
      </c>
      <c r="N70" s="23">
        <f>'TA Classic'!N70+('TA Classic'!N70*0.3)</f>
        <v>38.102999999999994</v>
      </c>
      <c r="O70" s="23">
        <f>'TA Classic'!O70+('TA Classic'!O70*0.3)</f>
        <v>38.102999999999994</v>
      </c>
      <c r="P70" s="23">
        <f>'TA Classic'!P70+('TA Classic'!P70*0.3)</f>
        <v>35.268999999999998</v>
      </c>
      <c r="Q70" s="23">
        <f>'TA Classic'!Q70+('TA Classic'!Q70*0.3)</f>
        <v>35.268999999999998</v>
      </c>
      <c r="R70" s="23">
        <f>'TA Classic'!R70+('TA Classic'!R70*0.3)</f>
        <v>29.276</v>
      </c>
      <c r="S70" s="23">
        <f>'TA Classic'!S70+('TA Classic'!S70*0.3)</f>
        <v>25.649000000000001</v>
      </c>
      <c r="T70" s="23">
        <f>'TA Classic'!T70+('TA Classic'!T70*0.3)</f>
        <v>23.66</v>
      </c>
    </row>
    <row r="71" spans="1:20" x14ac:dyDescent="0.25">
      <c r="A71" s="16"/>
      <c r="B71" s="18">
        <v>67</v>
      </c>
      <c r="C71" s="17" t="s">
        <v>33</v>
      </c>
      <c r="D71" s="25">
        <v>22</v>
      </c>
      <c r="E71" s="23">
        <f>'TA Classic'!E71+('TA Classic'!E71*0.3)</f>
        <v>33.865000000000002</v>
      </c>
      <c r="F71" s="23">
        <f>'TA Classic'!F71+('TA Classic'!F71*0.3)</f>
        <v>38.051000000000002</v>
      </c>
      <c r="G71" s="23">
        <f>'TA Classic'!G71+('TA Classic'!G71*0.3)</f>
        <v>39.572000000000003</v>
      </c>
      <c r="H71" s="23">
        <f>'TA Classic'!H71+('TA Classic'!H71*0.3)</f>
        <v>41.092999999999996</v>
      </c>
      <c r="I71" s="23">
        <f>'TA Classic'!I71+('TA Classic'!I71*0.3)</f>
        <v>45.057999999999993</v>
      </c>
      <c r="J71" s="23">
        <f>'TA Classic'!J71+('TA Classic'!J71*0.3)</f>
        <v>46.67</v>
      </c>
      <c r="K71" s="23">
        <f>'TA Classic'!K71+('TA Classic'!K71*0.3)</f>
        <v>48.281999999999996</v>
      </c>
      <c r="L71" s="23">
        <f>'TA Classic'!L71+('TA Classic'!L71*0.3)</f>
        <v>49.894000000000005</v>
      </c>
      <c r="M71" s="23">
        <f>'TA Classic'!M71+('TA Classic'!M71*0.3)</f>
        <v>47.398000000000003</v>
      </c>
      <c r="N71" s="23">
        <f>'TA Classic'!N71+('TA Classic'!N71*0.3)</f>
        <v>47.398000000000003</v>
      </c>
      <c r="O71" s="23">
        <f>'TA Classic'!O71+('TA Classic'!O71*0.3)</f>
        <v>47.398000000000003</v>
      </c>
      <c r="P71" s="23">
        <f>'TA Classic'!P71+('TA Classic'!P71*0.3)</f>
        <v>43.914000000000001</v>
      </c>
      <c r="Q71" s="23">
        <f>'TA Classic'!Q71+('TA Classic'!Q71*0.3)</f>
        <v>43.914000000000001</v>
      </c>
      <c r="R71" s="23">
        <f>'TA Classic'!R71+('TA Classic'!R71*0.3)</f>
        <v>36.439</v>
      </c>
      <c r="S71" s="23">
        <f>'TA Classic'!S71+('TA Classic'!S71*0.3)</f>
        <v>31.953999999999997</v>
      </c>
      <c r="T71" s="23">
        <f>'TA Classic'!T71+('TA Classic'!T71*0.3)</f>
        <v>29.444999999999997</v>
      </c>
    </row>
    <row r="72" spans="1:20" x14ac:dyDescent="0.25">
      <c r="A72" s="16"/>
      <c r="B72" s="18">
        <v>68</v>
      </c>
      <c r="C72" s="17" t="s">
        <v>32</v>
      </c>
      <c r="D72" s="25">
        <v>22</v>
      </c>
      <c r="E72" s="23">
        <f>'TA Classic'!E72+('TA Classic'!E72*0.3)</f>
        <v>30.797000000000001</v>
      </c>
      <c r="F72" s="23">
        <f>'TA Classic'!F72+('TA Classic'!F72*0.3)</f>
        <v>34.592999999999996</v>
      </c>
      <c r="G72" s="23">
        <f>'TA Classic'!G72+('TA Classic'!G72*0.3)</f>
        <v>35.971000000000004</v>
      </c>
      <c r="H72" s="23">
        <f>'TA Classic'!H72+('TA Classic'!H72*0.3)</f>
        <v>37.361999999999995</v>
      </c>
      <c r="I72" s="23">
        <f>'TA Classic'!I72+('TA Classic'!I72*0.3)</f>
        <v>40.677</v>
      </c>
      <c r="J72" s="23">
        <f>'TA Classic'!J72+('TA Classic'!J72*0.3)</f>
        <v>42.132999999999996</v>
      </c>
      <c r="K72" s="23">
        <f>'TA Classic'!K72+('TA Classic'!K72*0.3)</f>
        <v>43.576000000000008</v>
      </c>
      <c r="L72" s="23">
        <f>'TA Classic'!L72+('TA Classic'!L72*0.3)</f>
        <v>45.045000000000002</v>
      </c>
      <c r="M72" s="23">
        <f>'TA Classic'!M72+('TA Classic'!M72*0.3)</f>
        <v>42.782999999999994</v>
      </c>
      <c r="N72" s="23">
        <f>'TA Classic'!N72+('TA Classic'!N72*0.3)</f>
        <v>42.782999999999994</v>
      </c>
      <c r="O72" s="23">
        <f>'TA Classic'!O72+('TA Classic'!O72*0.3)</f>
        <v>42.782999999999994</v>
      </c>
      <c r="P72" s="23">
        <f>'TA Classic'!P72+('TA Classic'!P72*0.3)</f>
        <v>39.637</v>
      </c>
      <c r="Q72" s="23">
        <f>'TA Classic'!Q72+('TA Classic'!Q72*0.3)</f>
        <v>39.637</v>
      </c>
      <c r="R72" s="23">
        <f>'TA Classic'!R72+('TA Classic'!R72*0.3)</f>
        <v>32.876999999999995</v>
      </c>
      <c r="S72" s="23">
        <f>'TA Classic'!S72+('TA Classic'!S72*0.3)</f>
        <v>28.821000000000002</v>
      </c>
      <c r="T72" s="23">
        <f>'TA Classic'!T72+('TA Classic'!T72*0.3)</f>
        <v>26.585000000000001</v>
      </c>
    </row>
    <row r="73" spans="1:20" x14ac:dyDescent="0.25">
      <c r="A73" s="16"/>
      <c r="B73" s="18">
        <v>69</v>
      </c>
      <c r="C73" s="17" t="s">
        <v>31</v>
      </c>
      <c r="D73" s="25">
        <v>22</v>
      </c>
      <c r="E73" s="23">
        <f>'TA Classic'!E73+('TA Classic'!E73*0.3)</f>
        <v>22.672000000000001</v>
      </c>
      <c r="F73" s="23">
        <f>'TA Classic'!F73+('TA Classic'!F73*0.3)</f>
        <v>25.492999999999999</v>
      </c>
      <c r="G73" s="23">
        <f>'TA Classic'!G73+('TA Classic'!G73*0.3)</f>
        <v>26.494</v>
      </c>
      <c r="H73" s="23">
        <f>'TA Classic'!H73+('TA Classic'!H73*0.3)</f>
        <v>27.507999999999999</v>
      </c>
      <c r="I73" s="23">
        <f>'TA Classic'!I73+('TA Classic'!I73*0.3)</f>
        <v>29.067999999999998</v>
      </c>
      <c r="J73" s="23">
        <f>'TA Classic'!J73+('TA Classic'!J73*0.3)</f>
        <v>30.108000000000001</v>
      </c>
      <c r="K73" s="23">
        <f>'TA Classic'!K73+('TA Classic'!K73*0.3)</f>
        <v>31.148</v>
      </c>
      <c r="L73" s="23">
        <f>'TA Classic'!L73+('TA Classic'!L73*0.3)</f>
        <v>32.174999999999997</v>
      </c>
      <c r="M73" s="23">
        <f>'TA Classic'!M73+('TA Classic'!M73*0.3)</f>
        <v>30.576000000000001</v>
      </c>
      <c r="N73" s="23">
        <f>'TA Classic'!N73+('TA Classic'!N73*0.3)</f>
        <v>30.576000000000001</v>
      </c>
      <c r="O73" s="23">
        <f>'TA Classic'!O73+('TA Classic'!O73*0.3)</f>
        <v>30.576000000000001</v>
      </c>
      <c r="P73" s="23">
        <f>'TA Classic'!P73+('TA Classic'!P73*0.3)</f>
        <v>28.300999999999998</v>
      </c>
      <c r="Q73" s="23">
        <f>'TA Classic'!Q73+('TA Classic'!Q73*0.3)</f>
        <v>28.300999999999998</v>
      </c>
      <c r="R73" s="23">
        <f>'TA Classic'!R73+('TA Classic'!R73*0.3)</f>
        <v>23.491</v>
      </c>
      <c r="S73" s="23">
        <f>'TA Classic'!S73+('TA Classic'!S73*0.3)</f>
        <v>20.605</v>
      </c>
      <c r="T73" s="23">
        <f>'TA Classic'!T73+('TA Classic'!T73*0.3)</f>
        <v>18.98</v>
      </c>
    </row>
    <row r="74" spans="1:20" x14ac:dyDescent="0.25">
      <c r="A74" s="16"/>
      <c r="B74" s="18">
        <v>70</v>
      </c>
      <c r="C74" s="17" t="s">
        <v>30</v>
      </c>
      <c r="D74" s="25">
        <v>22</v>
      </c>
      <c r="E74" s="23">
        <f>'TA Classic'!E74+('TA Classic'!E74*0.3)</f>
        <v>27.768000000000001</v>
      </c>
      <c r="F74" s="23">
        <f>'TA Classic'!F74+('TA Classic'!F74*0.3)</f>
        <v>31.2</v>
      </c>
      <c r="G74" s="23">
        <f>'TA Classic'!G74+('TA Classic'!G74*0.3)</f>
        <v>32.448</v>
      </c>
      <c r="H74" s="23">
        <f>'TA Classic'!H74+('TA Classic'!H74*0.3)</f>
        <v>33.683</v>
      </c>
      <c r="I74" s="23">
        <f>'TA Classic'!I74+('TA Classic'!I74*0.3)</f>
        <v>36.360999999999997</v>
      </c>
      <c r="J74" s="23">
        <f>'TA Classic'!J74+('TA Classic'!J74*0.3)</f>
        <v>37.634999999999998</v>
      </c>
      <c r="K74" s="23">
        <f>'TA Classic'!K74+('TA Classic'!K74*0.3)</f>
        <v>38.935000000000002</v>
      </c>
      <c r="L74" s="23">
        <f>'TA Classic'!L74+('TA Classic'!L74*0.3)</f>
        <v>40.234999999999999</v>
      </c>
      <c r="M74" s="23">
        <f>'TA Classic'!M74+('TA Classic'!M74*0.3)</f>
        <v>38.233000000000004</v>
      </c>
      <c r="N74" s="23">
        <f>'TA Classic'!N74+('TA Classic'!N74*0.3)</f>
        <v>38.233000000000004</v>
      </c>
      <c r="O74" s="23">
        <f>'TA Classic'!O74+('TA Classic'!O74*0.3)</f>
        <v>38.233000000000004</v>
      </c>
      <c r="P74" s="23">
        <f>'TA Classic'!P74+('TA Classic'!P74*0.3)</f>
        <v>35.411999999999999</v>
      </c>
      <c r="Q74" s="23">
        <f>'TA Classic'!Q74+('TA Classic'!Q74*0.3)</f>
        <v>35.411999999999999</v>
      </c>
      <c r="R74" s="23">
        <f>'TA Classic'!R74+('TA Classic'!R74*0.3)</f>
        <v>29.380000000000003</v>
      </c>
      <c r="S74" s="23">
        <f>'TA Classic'!S74+('TA Classic'!S74*0.3)</f>
        <v>25.765999999999998</v>
      </c>
      <c r="T74" s="23">
        <f>'TA Classic'!T74+('TA Classic'!T74*0.3)</f>
        <v>23.738000000000003</v>
      </c>
    </row>
    <row r="75" spans="1:20" x14ac:dyDescent="0.25">
      <c r="A75" s="16"/>
      <c r="B75" s="18">
        <v>71</v>
      </c>
      <c r="C75" s="17" t="s">
        <v>29</v>
      </c>
      <c r="D75" s="25">
        <v>22</v>
      </c>
      <c r="E75" s="23">
        <f>'TA Classic'!E75+('TA Classic'!E75*0.3)</f>
        <v>25.324000000000002</v>
      </c>
      <c r="F75" s="23">
        <f>'TA Classic'!F75+('TA Classic'!F75*0.3)</f>
        <v>28.457000000000001</v>
      </c>
      <c r="G75" s="23">
        <f>'TA Classic'!G75+('TA Classic'!G75*0.3)</f>
        <v>29.588000000000001</v>
      </c>
      <c r="H75" s="23">
        <f>'TA Classic'!H75+('TA Classic'!H75*0.3)</f>
        <v>30.718999999999998</v>
      </c>
      <c r="I75" s="23">
        <f>'TA Classic'!I75+('TA Classic'!I75*0.3)</f>
        <v>32.864000000000004</v>
      </c>
      <c r="J75" s="23">
        <f>'TA Classic'!J75+('TA Classic'!J75*0.3)</f>
        <v>34.047000000000004</v>
      </c>
      <c r="K75" s="23">
        <f>'TA Classic'!K75+('TA Classic'!K75*0.3)</f>
        <v>35.216999999999999</v>
      </c>
      <c r="L75" s="23">
        <f>'TA Classic'!L75+('TA Classic'!L75*0.3)</f>
        <v>36.387</v>
      </c>
      <c r="M75" s="23">
        <f>'TA Classic'!M75+('TA Classic'!M75*0.3)</f>
        <v>34.567</v>
      </c>
      <c r="N75" s="23">
        <f>'TA Classic'!N75+('TA Classic'!N75*0.3)</f>
        <v>34.567</v>
      </c>
      <c r="O75" s="23">
        <f>'TA Classic'!O75+('TA Classic'!O75*0.3)</f>
        <v>34.567</v>
      </c>
      <c r="P75" s="23">
        <f>'TA Classic'!P75+('TA Classic'!P75*0.3)</f>
        <v>32.018999999999998</v>
      </c>
      <c r="Q75" s="23">
        <f>'TA Classic'!Q75+('TA Classic'!Q75*0.3)</f>
        <v>32.018999999999998</v>
      </c>
      <c r="R75" s="23">
        <f>'TA Classic'!R75+('TA Classic'!R75*0.3)</f>
        <v>26.558999999999997</v>
      </c>
      <c r="S75" s="23">
        <f>'TA Classic'!S75+('TA Classic'!S75*0.3)</f>
        <v>23.283000000000001</v>
      </c>
      <c r="T75" s="23">
        <f>'TA Classic'!T75+('TA Classic'!T75*0.3)</f>
        <v>21.463000000000001</v>
      </c>
    </row>
    <row r="76" spans="1:20" x14ac:dyDescent="0.25">
      <c r="A76" s="16"/>
      <c r="B76" s="18">
        <v>72</v>
      </c>
      <c r="C76" s="17" t="s">
        <v>28</v>
      </c>
      <c r="D76" s="25">
        <v>22</v>
      </c>
      <c r="E76" s="23">
        <f>'TA Classic'!E76+('TA Classic'!E76*0.3)</f>
        <v>35.827999999999996</v>
      </c>
      <c r="F76" s="23">
        <f>'TA Classic'!F76+('TA Classic'!F76*0.3)</f>
        <v>40.248000000000005</v>
      </c>
      <c r="G76" s="23">
        <f>'TA Classic'!G76+('TA Classic'!G76*0.3)</f>
        <v>41.86</v>
      </c>
      <c r="H76" s="23">
        <f>'TA Classic'!H76+('TA Classic'!H76*0.3)</f>
        <v>43.459000000000003</v>
      </c>
      <c r="I76" s="23">
        <f>'TA Classic'!I76+('TA Classic'!I76*0.3)</f>
        <v>47.866</v>
      </c>
      <c r="J76" s="23">
        <f>'TA Classic'!J76+('TA Classic'!J76*0.3)</f>
        <v>49.582000000000001</v>
      </c>
      <c r="K76" s="23">
        <f>'TA Classic'!K76+('TA Classic'!K76*0.3)</f>
        <v>51.285000000000004</v>
      </c>
      <c r="L76" s="23">
        <f>'TA Classic'!L76+('TA Classic'!L76*0.3)</f>
        <v>52.988</v>
      </c>
      <c r="M76" s="23">
        <f>'TA Classic'!M76+('TA Classic'!M76*0.3)</f>
        <v>50.348999999999997</v>
      </c>
      <c r="N76" s="23">
        <f>'TA Classic'!N76+('TA Classic'!N76*0.3)</f>
        <v>50.348999999999997</v>
      </c>
      <c r="O76" s="23">
        <f>'TA Classic'!O76+('TA Classic'!O76*0.3)</f>
        <v>50.348999999999997</v>
      </c>
      <c r="P76" s="23">
        <f>'TA Classic'!P76+('TA Classic'!P76*0.3)</f>
        <v>46.644000000000005</v>
      </c>
      <c r="Q76" s="23">
        <f>'TA Classic'!Q76+('TA Classic'!Q76*0.3)</f>
        <v>46.644000000000005</v>
      </c>
      <c r="R76" s="23">
        <f>'TA Classic'!R76+('TA Classic'!R76*0.3)</f>
        <v>38.674999999999997</v>
      </c>
      <c r="S76" s="23">
        <f>'TA Classic'!S76+('TA Classic'!S76*0.3)</f>
        <v>33.903999999999996</v>
      </c>
      <c r="T76" s="23">
        <f>'TA Classic'!T76+('TA Classic'!T76*0.3)</f>
        <v>31.265000000000001</v>
      </c>
    </row>
    <row r="77" spans="1:20" x14ac:dyDescent="0.25">
      <c r="A77" s="16"/>
      <c r="B77" s="18">
        <v>73</v>
      </c>
      <c r="C77" s="17" t="s">
        <v>27</v>
      </c>
      <c r="D77" s="25">
        <v>22</v>
      </c>
      <c r="E77" s="23">
        <f>'TA Classic'!E77+('TA Classic'!E77*0.3)</f>
        <v>22.672000000000001</v>
      </c>
      <c r="F77" s="23">
        <f>'TA Classic'!F77+('TA Classic'!F77*0.3)</f>
        <v>25.48</v>
      </c>
      <c r="G77" s="23">
        <f>'TA Classic'!G77+('TA Classic'!G77*0.3)</f>
        <v>26.481000000000002</v>
      </c>
      <c r="H77" s="23">
        <f>'TA Classic'!H77+('TA Classic'!H77*0.3)</f>
        <v>27.507999999999999</v>
      </c>
      <c r="I77" s="23">
        <f>'TA Classic'!I77+('TA Classic'!I77*0.3)</f>
        <v>29.067999999999998</v>
      </c>
      <c r="J77" s="23">
        <f>'TA Classic'!J77+('TA Classic'!J77*0.3)</f>
        <v>30.108000000000001</v>
      </c>
      <c r="K77" s="23">
        <f>'TA Classic'!K77+('TA Classic'!K77*0.3)</f>
        <v>31.148</v>
      </c>
      <c r="L77" s="23">
        <f>'TA Classic'!L77+('TA Classic'!L77*0.3)</f>
        <v>32.174999999999997</v>
      </c>
      <c r="M77" s="23">
        <f>'TA Classic'!M77+('TA Classic'!M77*0.3)</f>
        <v>30.576000000000001</v>
      </c>
      <c r="N77" s="23">
        <f>'TA Classic'!N77+('TA Classic'!N77*0.3)</f>
        <v>30.576000000000001</v>
      </c>
      <c r="O77" s="23">
        <f>'TA Classic'!O77+('TA Classic'!O77*0.3)</f>
        <v>30.576000000000001</v>
      </c>
      <c r="P77" s="23">
        <f>'TA Classic'!P77+('TA Classic'!P77*0.3)</f>
        <v>28.300999999999998</v>
      </c>
      <c r="Q77" s="23">
        <f>'TA Classic'!Q77+('TA Classic'!Q77*0.3)</f>
        <v>28.300999999999998</v>
      </c>
      <c r="R77" s="23">
        <f>'TA Classic'!R77+('TA Classic'!R77*0.3)</f>
        <v>23.491</v>
      </c>
      <c r="S77" s="23">
        <f>'TA Classic'!S77+('TA Classic'!S77*0.3)</f>
        <v>20.605</v>
      </c>
      <c r="T77" s="23">
        <f>'TA Classic'!T77+('TA Classic'!T77*0.3)</f>
        <v>18.98</v>
      </c>
    </row>
    <row r="78" spans="1:20" x14ac:dyDescent="0.25">
      <c r="A78" s="16"/>
      <c r="B78" s="18">
        <v>74</v>
      </c>
      <c r="C78" s="17" t="s">
        <v>26</v>
      </c>
      <c r="D78" s="25">
        <v>22</v>
      </c>
      <c r="E78" s="23">
        <f>'TA Classic'!E78+('TA Classic'!E78*0.3)</f>
        <v>23.881</v>
      </c>
      <c r="F78" s="23">
        <f>'TA Classic'!F78+('TA Classic'!F78*0.3)</f>
        <v>26.832000000000001</v>
      </c>
      <c r="G78" s="23">
        <f>'TA Classic'!G78+('TA Classic'!G78*0.3)</f>
        <v>27.898</v>
      </c>
      <c r="H78" s="23">
        <f>'TA Classic'!H78+('TA Classic'!H78*0.3)</f>
        <v>28.976999999999997</v>
      </c>
      <c r="I78" s="23">
        <f>'TA Classic'!I78+('TA Classic'!I78*0.3)</f>
        <v>30.797000000000001</v>
      </c>
      <c r="J78" s="23">
        <f>'TA Classic'!J78+('TA Classic'!J78*0.3)</f>
        <v>31.889000000000003</v>
      </c>
      <c r="K78" s="23">
        <f>'TA Classic'!K78+('TA Classic'!K78*0.3)</f>
        <v>32.981000000000002</v>
      </c>
      <c r="L78" s="23">
        <f>'TA Classic'!L78+('TA Classic'!L78*0.3)</f>
        <v>34.085999999999999</v>
      </c>
      <c r="M78" s="23">
        <f>'TA Classic'!M78+('TA Classic'!M78*0.3)</f>
        <v>32.396000000000001</v>
      </c>
      <c r="N78" s="23">
        <f>'TA Classic'!N78+('TA Classic'!N78*0.3)</f>
        <v>32.396000000000001</v>
      </c>
      <c r="O78" s="23">
        <f>'TA Classic'!O78+('TA Classic'!O78*0.3)</f>
        <v>32.396000000000001</v>
      </c>
      <c r="P78" s="23">
        <f>'TA Classic'!P78+('TA Classic'!P78*0.3)</f>
        <v>30.016999999999999</v>
      </c>
      <c r="Q78" s="23">
        <f>'TA Classic'!Q78+('TA Classic'!Q78*0.3)</f>
        <v>30.016999999999999</v>
      </c>
      <c r="R78" s="23">
        <f>'TA Classic'!R78+('TA Classic'!R78*0.3)</f>
        <v>24.882000000000001</v>
      </c>
      <c r="S78" s="23">
        <f>'TA Classic'!S78+('TA Classic'!S78*0.3)</f>
        <v>21.814</v>
      </c>
      <c r="T78" s="23">
        <f>'TA Classic'!T78+('TA Classic'!T78*0.3)</f>
        <v>20.124000000000002</v>
      </c>
    </row>
    <row r="79" spans="1:20" x14ac:dyDescent="0.25">
      <c r="A79" s="16"/>
      <c r="B79" s="18">
        <v>75</v>
      </c>
      <c r="C79" s="17" t="s">
        <v>25</v>
      </c>
      <c r="D79" s="25">
        <v>22</v>
      </c>
      <c r="E79" s="23">
        <f>'TA Classic'!E79+('TA Classic'!E79*0.3)</f>
        <v>37.466000000000001</v>
      </c>
      <c r="F79" s="23">
        <f>'TA Classic'!F79+('TA Classic'!F79*0.3)</f>
        <v>42.094000000000001</v>
      </c>
      <c r="G79" s="23">
        <f>'TA Classic'!G79+('TA Classic'!G79*0.3)</f>
        <v>43.783999999999999</v>
      </c>
      <c r="H79" s="23">
        <f>'TA Classic'!H79+('TA Classic'!H79*0.3)</f>
        <v>45.460999999999999</v>
      </c>
      <c r="I79" s="23">
        <f>'TA Classic'!I79+('TA Classic'!I79*0.3)</f>
        <v>49.738</v>
      </c>
      <c r="J79" s="23">
        <f>'TA Classic'!J79+('TA Classic'!J79*0.3)</f>
        <v>51.492999999999995</v>
      </c>
      <c r="K79" s="23">
        <f>'TA Classic'!K79+('TA Classic'!K79*0.3)</f>
        <v>53.273999999999994</v>
      </c>
      <c r="L79" s="23">
        <f>'TA Classic'!L79+('TA Classic'!L79*0.3)</f>
        <v>55.055</v>
      </c>
      <c r="M79" s="23">
        <f>'TA Classic'!M79+('TA Classic'!M79*0.3)</f>
        <v>52.312000000000005</v>
      </c>
      <c r="N79" s="23">
        <f>'TA Classic'!N79+('TA Classic'!N79*0.3)</f>
        <v>52.312000000000005</v>
      </c>
      <c r="O79" s="23">
        <f>'TA Classic'!O79+('TA Classic'!O79*0.3)</f>
        <v>52.312000000000005</v>
      </c>
      <c r="P79" s="23">
        <f>'TA Classic'!P79+('TA Classic'!P79*0.3)</f>
        <v>48.437999999999995</v>
      </c>
      <c r="Q79" s="23">
        <f>'TA Classic'!Q79+('TA Classic'!Q79*0.3)</f>
        <v>48.437999999999995</v>
      </c>
      <c r="R79" s="23">
        <f>'TA Classic'!R79+('TA Classic'!R79*0.3)</f>
        <v>40.195999999999998</v>
      </c>
      <c r="S79" s="23">
        <f>'TA Classic'!S79+('TA Classic'!S79*0.3)</f>
        <v>35.230000000000004</v>
      </c>
      <c r="T79" s="23">
        <f>'TA Classic'!T79+('TA Classic'!T79*0.3)</f>
        <v>32.474000000000004</v>
      </c>
    </row>
    <row r="80" spans="1:20" x14ac:dyDescent="0.25">
      <c r="A80" s="16"/>
      <c r="B80" s="18">
        <v>76</v>
      </c>
      <c r="C80" s="17" t="s">
        <v>24</v>
      </c>
      <c r="D80" s="25">
        <v>22</v>
      </c>
      <c r="E80" s="23">
        <f>'TA Classic'!E80+('TA Classic'!E80*0.3)</f>
        <v>36.178999999999995</v>
      </c>
      <c r="F80" s="23">
        <f>'TA Classic'!F80+('TA Classic'!F80*0.3)</f>
        <v>40.638000000000005</v>
      </c>
      <c r="G80" s="23">
        <f>'TA Classic'!G80+('TA Classic'!G80*0.3)</f>
        <v>42.262999999999998</v>
      </c>
      <c r="H80" s="23">
        <f>'TA Classic'!H80+('TA Classic'!H80*0.3)</f>
        <v>43.887999999999998</v>
      </c>
      <c r="I80" s="23">
        <f>'TA Classic'!I80+('TA Classic'!I80*0.3)</f>
        <v>48.373000000000005</v>
      </c>
      <c r="J80" s="23">
        <f>'TA Classic'!J80+('TA Classic'!J80*0.3)</f>
        <v>50.101999999999997</v>
      </c>
      <c r="K80" s="23">
        <f>'TA Classic'!K80+('TA Classic'!K80*0.3)</f>
        <v>51.830999999999996</v>
      </c>
      <c r="L80" s="23">
        <f>'TA Classic'!L80+('TA Classic'!L80*0.3)</f>
        <v>53.56</v>
      </c>
      <c r="M80" s="23">
        <f>'TA Classic'!M80+('TA Classic'!M80*0.3)</f>
        <v>50.869</v>
      </c>
      <c r="N80" s="23">
        <f>'TA Classic'!N80+('TA Classic'!N80*0.3)</f>
        <v>50.869</v>
      </c>
      <c r="O80" s="23">
        <f>'TA Classic'!O80+('TA Classic'!O80*0.3)</f>
        <v>50.869</v>
      </c>
      <c r="P80" s="23">
        <f>'TA Classic'!P80+('TA Classic'!P80*0.3)</f>
        <v>47.112000000000002</v>
      </c>
      <c r="Q80" s="23">
        <f>'TA Classic'!Q80+('TA Classic'!Q80*0.3)</f>
        <v>47.112000000000002</v>
      </c>
      <c r="R80" s="23">
        <f>'TA Classic'!R80+('TA Classic'!R80*0.3)</f>
        <v>39.091000000000001</v>
      </c>
      <c r="S80" s="23">
        <f>'TA Classic'!S80+('TA Classic'!S80*0.3)</f>
        <v>34.280999999999999</v>
      </c>
      <c r="T80" s="23">
        <f>'TA Classic'!T80+('TA Classic'!T80*0.3)</f>
        <v>31.59</v>
      </c>
    </row>
    <row r="81" spans="1:20" x14ac:dyDescent="0.25">
      <c r="A81" s="16"/>
      <c r="B81" s="18">
        <v>77</v>
      </c>
      <c r="C81" s="17" t="s">
        <v>23</v>
      </c>
      <c r="D81" s="25">
        <v>22</v>
      </c>
      <c r="E81" s="23">
        <f>'TA Classic'!E81+('TA Classic'!E81*0.3)</f>
        <v>37.985999999999997</v>
      </c>
      <c r="F81" s="23">
        <f>'TA Classic'!F81+('TA Classic'!F81*0.3)</f>
        <v>42.665999999999997</v>
      </c>
      <c r="G81" s="23">
        <f>'TA Classic'!G81+('TA Classic'!G81*0.3)</f>
        <v>44.369</v>
      </c>
      <c r="H81" s="23">
        <f>'TA Classic'!H81+('TA Classic'!H81*0.3)</f>
        <v>46.097999999999999</v>
      </c>
      <c r="I81" s="23">
        <f>'TA Classic'!I81+('TA Classic'!I81*0.3)</f>
        <v>50.453000000000003</v>
      </c>
      <c r="J81" s="23">
        <f>'TA Classic'!J81+('TA Classic'!J81*0.3)</f>
        <v>52.247</v>
      </c>
      <c r="K81" s="23">
        <f>'TA Classic'!K81+('TA Classic'!K81*0.3)</f>
        <v>54.040999999999997</v>
      </c>
      <c r="L81" s="23">
        <f>'TA Classic'!L81+('TA Classic'!L81*0.3)</f>
        <v>55.860999999999997</v>
      </c>
      <c r="M81" s="23">
        <f>'TA Classic'!M81+('TA Classic'!M81*0.3)</f>
        <v>53.066000000000003</v>
      </c>
      <c r="N81" s="23">
        <f>'TA Classic'!N81+('TA Classic'!N81*0.3)</f>
        <v>53.066000000000003</v>
      </c>
      <c r="O81" s="23">
        <f>'TA Classic'!O81+('TA Classic'!O81*0.3)</f>
        <v>53.066000000000003</v>
      </c>
      <c r="P81" s="23">
        <f>'TA Classic'!P81+('TA Classic'!P81*0.3)</f>
        <v>49.165999999999997</v>
      </c>
      <c r="Q81" s="23">
        <f>'TA Classic'!Q81+('TA Classic'!Q81*0.3)</f>
        <v>49.165999999999997</v>
      </c>
      <c r="R81" s="23">
        <f>'TA Classic'!R81+('TA Classic'!R81*0.3)</f>
        <v>40.768000000000001</v>
      </c>
      <c r="S81" s="23">
        <f>'TA Classic'!S81+('TA Classic'!S81*0.3)</f>
        <v>35.75</v>
      </c>
      <c r="T81" s="23">
        <f>'TA Classic'!T81+('TA Classic'!T81*0.3)</f>
        <v>32.954999999999998</v>
      </c>
    </row>
    <row r="82" spans="1:20" x14ac:dyDescent="0.25">
      <c r="A82" s="16"/>
      <c r="B82" s="18">
        <v>78</v>
      </c>
      <c r="C82" s="17" t="s">
        <v>22</v>
      </c>
      <c r="D82" s="25">
        <v>22</v>
      </c>
      <c r="E82" s="23">
        <f>'TA Classic'!E82+('TA Classic'!E82*0.3)</f>
        <v>38.935000000000002</v>
      </c>
      <c r="F82" s="23">
        <f>'TA Classic'!F82+('TA Classic'!F82*0.3)</f>
        <v>43.757999999999996</v>
      </c>
      <c r="G82" s="23">
        <f>'TA Classic'!G82+('TA Classic'!G82*0.3)</f>
        <v>45.5</v>
      </c>
      <c r="H82" s="23">
        <f>'TA Classic'!H82+('TA Classic'!H82*0.3)</f>
        <v>47.255000000000003</v>
      </c>
      <c r="I82" s="23">
        <f>'TA Classic'!I82+('TA Classic'!I82*0.3)</f>
        <v>51.844000000000001</v>
      </c>
      <c r="J82" s="23">
        <f>'TA Classic'!J82+('TA Classic'!J82*0.3)</f>
        <v>53.677</v>
      </c>
      <c r="K82" s="23">
        <f>'TA Classic'!K82+('TA Classic'!K82*0.3)</f>
        <v>55.536000000000001</v>
      </c>
      <c r="L82" s="23">
        <f>'TA Classic'!L82+('TA Classic'!L82*0.3)</f>
        <v>57.381999999999998</v>
      </c>
      <c r="M82" s="23">
        <f>'TA Classic'!M82+('TA Classic'!M82*0.3)</f>
        <v>54.521999999999998</v>
      </c>
      <c r="N82" s="23">
        <f>'TA Classic'!N82+('TA Classic'!N82*0.3)</f>
        <v>54.521999999999998</v>
      </c>
      <c r="O82" s="23">
        <f>'TA Classic'!O82+('TA Classic'!O82*0.3)</f>
        <v>54.521999999999998</v>
      </c>
      <c r="P82" s="23">
        <f>'TA Classic'!P82+('TA Classic'!P82*0.3)</f>
        <v>50.492000000000004</v>
      </c>
      <c r="Q82" s="23">
        <f>'TA Classic'!Q82+('TA Classic'!Q82*0.3)</f>
        <v>50.492000000000004</v>
      </c>
      <c r="R82" s="23">
        <f>'TA Classic'!R82+('TA Classic'!R82*0.3)</f>
        <v>41.898999999999994</v>
      </c>
      <c r="S82" s="23">
        <f>'TA Classic'!S82+('TA Classic'!S82*0.3)</f>
        <v>36.725000000000001</v>
      </c>
      <c r="T82" s="23">
        <f>'TA Classic'!T82+('TA Classic'!T82*0.3)</f>
        <v>33.851999999999997</v>
      </c>
    </row>
    <row r="83" spans="1:20" x14ac:dyDescent="0.25">
      <c r="A83" s="16"/>
      <c r="B83" s="18">
        <v>79</v>
      </c>
      <c r="C83" s="17" t="s">
        <v>21</v>
      </c>
      <c r="D83" s="25">
        <v>22</v>
      </c>
      <c r="E83" s="23">
        <f>'TA Classic'!E83+('TA Classic'!E83*0.3)</f>
        <v>33.566000000000003</v>
      </c>
      <c r="F83" s="23">
        <f>'TA Classic'!F83+('TA Classic'!F83*0.3)</f>
        <v>37.713000000000001</v>
      </c>
      <c r="G83" s="23">
        <f>'TA Classic'!G83+('TA Classic'!G83*0.3)</f>
        <v>39.207999999999998</v>
      </c>
      <c r="H83" s="23">
        <f>'TA Classic'!H83+('TA Classic'!H83*0.3)</f>
        <v>40.716000000000001</v>
      </c>
      <c r="I83" s="23">
        <f>'TA Classic'!I83+('TA Classic'!I83*0.3)</f>
        <v>44.628999999999998</v>
      </c>
      <c r="J83" s="23">
        <f>'TA Classic'!J83+('TA Classic'!J83*0.3)</f>
        <v>46.228000000000002</v>
      </c>
      <c r="K83" s="23">
        <f>'TA Classic'!K83+('TA Classic'!K83*0.3)</f>
        <v>47.826999999999998</v>
      </c>
      <c r="L83" s="23">
        <f>'TA Classic'!L83+('TA Classic'!L83*0.3)</f>
        <v>49.412999999999997</v>
      </c>
      <c r="M83" s="23">
        <f>'TA Classic'!M83+('TA Classic'!M83*0.3)</f>
        <v>46.93</v>
      </c>
      <c r="N83" s="23">
        <f>'TA Classic'!N83+('TA Classic'!N83*0.3)</f>
        <v>46.93</v>
      </c>
      <c r="O83" s="23">
        <f>'TA Classic'!O83+('TA Classic'!O83*0.3)</f>
        <v>46.93</v>
      </c>
      <c r="P83" s="23">
        <f>'TA Classic'!P83+('TA Classic'!P83*0.3)</f>
        <v>43.459000000000003</v>
      </c>
      <c r="Q83" s="23">
        <f>'TA Classic'!Q83+('TA Classic'!Q83*0.3)</f>
        <v>43.459000000000003</v>
      </c>
      <c r="R83" s="23">
        <f>'TA Classic'!R83+('TA Classic'!R83*0.3)</f>
        <v>36.061999999999998</v>
      </c>
      <c r="S83" s="23">
        <f>'TA Classic'!S83+('TA Classic'!S83*0.3)</f>
        <v>31.628999999999998</v>
      </c>
      <c r="T83" s="23">
        <f>'TA Classic'!T83+('TA Classic'!T83*0.3)</f>
        <v>29.132999999999999</v>
      </c>
    </row>
    <row r="84" spans="1:20" x14ac:dyDescent="0.25">
      <c r="A84" s="16"/>
      <c r="B84" s="18">
        <v>80</v>
      </c>
      <c r="C84" s="17" t="s">
        <v>20</v>
      </c>
      <c r="D84" s="25">
        <v>22</v>
      </c>
      <c r="E84" s="23">
        <f>'TA Classic'!E84+('TA Classic'!E84*0.3)</f>
        <v>37.024000000000001</v>
      </c>
      <c r="F84" s="23">
        <f>'TA Classic'!F84+('TA Classic'!F84*0.3)</f>
        <v>41.6</v>
      </c>
      <c r="G84" s="23">
        <f>'TA Classic'!G84+('TA Classic'!G84*0.3)</f>
        <v>43.251000000000005</v>
      </c>
      <c r="H84" s="23">
        <f>'TA Classic'!H84+('TA Classic'!H84*0.3)</f>
        <v>44.941000000000003</v>
      </c>
      <c r="I84" s="23">
        <f>'TA Classic'!I84+('TA Classic'!I84*0.3)</f>
        <v>49.594999999999999</v>
      </c>
      <c r="J84" s="23">
        <f>'TA Classic'!J84+('TA Classic'!J84*0.3)</f>
        <v>51.363</v>
      </c>
      <c r="K84" s="23">
        <f>'TA Classic'!K84+('TA Classic'!K84*0.3)</f>
        <v>53.144000000000005</v>
      </c>
      <c r="L84" s="23">
        <f>'TA Classic'!L84+('TA Classic'!L84*0.3)</f>
        <v>54.912000000000006</v>
      </c>
      <c r="M84" s="23">
        <f>'TA Classic'!M84+('TA Classic'!M84*0.3)</f>
        <v>52.155999999999999</v>
      </c>
      <c r="N84" s="23">
        <f>'TA Classic'!N84+('TA Classic'!N84*0.3)</f>
        <v>52.155999999999999</v>
      </c>
      <c r="O84" s="23">
        <f>'TA Classic'!O84+('TA Classic'!O84*0.3)</f>
        <v>52.155999999999999</v>
      </c>
      <c r="P84" s="23">
        <f>'TA Classic'!P84+('TA Classic'!P84*0.3)</f>
        <v>48.307999999999993</v>
      </c>
      <c r="Q84" s="23">
        <f>'TA Classic'!Q84+('TA Classic'!Q84*0.3)</f>
        <v>48.307999999999993</v>
      </c>
      <c r="R84" s="23">
        <f>'TA Classic'!R84+('TA Classic'!R84*0.3)</f>
        <v>40.091999999999999</v>
      </c>
      <c r="S84" s="23">
        <f>'TA Classic'!S84+('TA Classic'!S84*0.3)</f>
        <v>35.139000000000003</v>
      </c>
      <c r="T84" s="23">
        <f>'TA Classic'!T84+('TA Classic'!T84*0.3)</f>
        <v>32.408999999999999</v>
      </c>
    </row>
    <row r="85" spans="1:20" x14ac:dyDescent="0.25">
      <c r="A85" s="16"/>
      <c r="B85" s="18">
        <v>81</v>
      </c>
      <c r="C85" s="17" t="s">
        <v>19</v>
      </c>
      <c r="D85" s="25">
        <v>22</v>
      </c>
      <c r="E85" s="23">
        <f>'TA Classic'!E85+('TA Classic'!E85*0.3)</f>
        <v>31.59</v>
      </c>
      <c r="F85" s="23">
        <f>'TA Classic'!F85+('TA Classic'!F85*0.3)</f>
        <v>35.476999999999997</v>
      </c>
      <c r="G85" s="23">
        <f>'TA Classic'!G85+('TA Classic'!G85*0.3)</f>
        <v>36.906999999999996</v>
      </c>
      <c r="H85" s="23">
        <f>'TA Classic'!H85+('TA Classic'!H85*0.3)</f>
        <v>38.323999999999998</v>
      </c>
      <c r="I85" s="23">
        <f>'TA Classic'!I85+('TA Classic'!I85*0.3)</f>
        <v>41.274999999999999</v>
      </c>
      <c r="J85" s="23">
        <f>'TA Classic'!J85+('TA Classic'!J85*0.3)</f>
        <v>42.756999999999998</v>
      </c>
      <c r="K85" s="23">
        <f>'TA Classic'!K85+('TA Classic'!K85*0.3)</f>
        <v>44.226000000000006</v>
      </c>
      <c r="L85" s="23">
        <f>'TA Classic'!L85+('TA Classic'!L85*0.3)</f>
        <v>45.721000000000004</v>
      </c>
      <c r="M85" s="23">
        <f>'TA Classic'!M85+('TA Classic'!M85*0.3)</f>
        <v>43.42</v>
      </c>
      <c r="N85" s="23">
        <f>'TA Classic'!N85+('TA Classic'!N85*0.3)</f>
        <v>43.42</v>
      </c>
      <c r="O85" s="23">
        <f>'TA Classic'!O85+('TA Classic'!O85*0.3)</f>
        <v>43.42</v>
      </c>
      <c r="P85" s="23">
        <f>'TA Classic'!P85+('TA Classic'!P85*0.3)</f>
        <v>40.222000000000001</v>
      </c>
      <c r="Q85" s="23">
        <f>'TA Classic'!Q85+('TA Classic'!Q85*0.3)</f>
        <v>40.222000000000001</v>
      </c>
      <c r="R85" s="23">
        <f>'TA Classic'!R85+('TA Classic'!R85*0.3)</f>
        <v>33.357999999999997</v>
      </c>
      <c r="S85" s="23">
        <f>'TA Classic'!S85+('TA Classic'!S85*0.3)</f>
        <v>29.263000000000002</v>
      </c>
      <c r="T85" s="23">
        <f>'TA Classic'!T85+('TA Classic'!T85*0.3)</f>
        <v>26.975000000000001</v>
      </c>
    </row>
    <row r="86" spans="1:20" x14ac:dyDescent="0.25">
      <c r="A86" s="16"/>
      <c r="B86" s="18">
        <v>82</v>
      </c>
      <c r="C86" s="17" t="s">
        <v>18</v>
      </c>
      <c r="D86" s="25">
        <v>22</v>
      </c>
      <c r="E86" s="23">
        <f>'TA Classic'!E86+('TA Classic'!E86*0.3)</f>
        <v>30.510999999999999</v>
      </c>
      <c r="F86" s="23">
        <f>'TA Classic'!F86+('TA Classic'!F86*0.3)</f>
        <v>34.293999999999997</v>
      </c>
      <c r="G86" s="23">
        <f>'TA Classic'!G86+('TA Classic'!G86*0.3)</f>
        <v>35.658999999999999</v>
      </c>
      <c r="H86" s="23">
        <f>'TA Classic'!H86+('TA Classic'!H86*0.3)</f>
        <v>37.024000000000001</v>
      </c>
      <c r="I86" s="23">
        <f>'TA Classic'!I86+('TA Classic'!I86*0.3)</f>
        <v>40.274000000000001</v>
      </c>
      <c r="J86" s="23">
        <f>'TA Classic'!J86+('TA Classic'!J86*0.3)</f>
        <v>41.717000000000006</v>
      </c>
      <c r="K86" s="23">
        <f>'TA Classic'!K86+('TA Classic'!K86*0.3)</f>
        <v>43.146999999999998</v>
      </c>
      <c r="L86" s="23">
        <f>'TA Classic'!L86+('TA Classic'!L86*0.3)</f>
        <v>44.589999999999996</v>
      </c>
      <c r="M86" s="23">
        <f>'TA Classic'!M86+('TA Classic'!M86*0.3)</f>
        <v>42.367000000000004</v>
      </c>
      <c r="N86" s="23">
        <f>'TA Classic'!N86+('TA Classic'!N86*0.3)</f>
        <v>42.367000000000004</v>
      </c>
      <c r="O86" s="23">
        <f>'TA Classic'!O86+('TA Classic'!O86*0.3)</f>
        <v>42.367000000000004</v>
      </c>
      <c r="P86" s="23">
        <f>'TA Classic'!P86+('TA Classic'!P86*0.3)</f>
        <v>39.234000000000002</v>
      </c>
      <c r="Q86" s="23">
        <f>'TA Classic'!Q86+('TA Classic'!Q86*0.3)</f>
        <v>39.234000000000002</v>
      </c>
      <c r="R86" s="23">
        <f>'TA Classic'!R86+('TA Classic'!R86*0.3)</f>
        <v>32.539000000000001</v>
      </c>
      <c r="S86" s="23">
        <f>'TA Classic'!S86+('TA Classic'!S86*0.3)</f>
        <v>28.535</v>
      </c>
      <c r="T86" s="23">
        <f>'TA Classic'!T86+('TA Classic'!T86*0.3)</f>
        <v>26.311999999999998</v>
      </c>
    </row>
    <row r="87" spans="1:20" x14ac:dyDescent="0.25">
      <c r="A87" s="16"/>
      <c r="B87" s="18">
        <v>83</v>
      </c>
      <c r="C87" s="17" t="s">
        <v>17</v>
      </c>
      <c r="D87" s="25">
        <v>22</v>
      </c>
      <c r="E87" s="23">
        <f>'TA Classic'!E87+('TA Classic'!E87*0.3)</f>
        <v>25.805</v>
      </c>
      <c r="F87" s="23">
        <f>'TA Classic'!F87+('TA Classic'!F87*0.3)</f>
        <v>29.003</v>
      </c>
      <c r="G87" s="23">
        <f>'TA Classic'!G87+('TA Classic'!G87*0.3)</f>
        <v>30.16</v>
      </c>
      <c r="H87" s="23">
        <f>'TA Classic'!H87+('TA Classic'!H87*0.3)</f>
        <v>31.330000000000002</v>
      </c>
      <c r="I87" s="23">
        <f>'TA Classic'!I87+('TA Classic'!I87*0.3)</f>
        <v>33.566000000000003</v>
      </c>
      <c r="J87" s="23">
        <f>'TA Classic'!J87+('TA Classic'!J87*0.3)</f>
        <v>34.774999999999999</v>
      </c>
      <c r="K87" s="23">
        <f>'TA Classic'!K87+('TA Classic'!K87*0.3)</f>
        <v>35.957999999999998</v>
      </c>
      <c r="L87" s="23">
        <f>'TA Classic'!L87+('TA Classic'!L87*0.3)</f>
        <v>37.153999999999996</v>
      </c>
      <c r="M87" s="23">
        <f>'TA Classic'!M87+('TA Classic'!M87*0.3)</f>
        <v>35.295000000000002</v>
      </c>
      <c r="N87" s="23">
        <f>'TA Classic'!N87+('TA Classic'!N87*0.3)</f>
        <v>35.295000000000002</v>
      </c>
      <c r="O87" s="23">
        <f>'TA Classic'!O87+('TA Classic'!O87*0.3)</f>
        <v>35.295000000000002</v>
      </c>
      <c r="P87" s="23">
        <f>'TA Classic'!P87+('TA Classic'!P87*0.3)</f>
        <v>32.707999999999998</v>
      </c>
      <c r="Q87" s="23">
        <f>'TA Classic'!Q87+('TA Classic'!Q87*0.3)</f>
        <v>32.707999999999998</v>
      </c>
      <c r="R87" s="23">
        <f>'TA Classic'!R87+('TA Classic'!R87*0.3)</f>
        <v>27.131</v>
      </c>
      <c r="S87" s="23">
        <f>'TA Classic'!S87+('TA Classic'!S87*0.3)</f>
        <v>23.764000000000003</v>
      </c>
      <c r="T87" s="23">
        <f>'TA Classic'!T87+('TA Classic'!T87*0.3)</f>
        <v>21.917999999999999</v>
      </c>
    </row>
    <row r="88" spans="1:20" x14ac:dyDescent="0.25">
      <c r="A88" s="16"/>
      <c r="B88" s="18">
        <v>84</v>
      </c>
      <c r="C88" s="17" t="s">
        <v>16</v>
      </c>
      <c r="D88" s="25">
        <v>22</v>
      </c>
      <c r="E88" s="23">
        <f>'TA Classic'!E88+('TA Classic'!E88*0.3)</f>
        <v>22.515999999999998</v>
      </c>
      <c r="F88" s="23">
        <f>'TA Classic'!F88+('TA Classic'!F88*0.3)</f>
        <v>25.298000000000002</v>
      </c>
      <c r="G88" s="23">
        <f>'TA Classic'!G88+('TA Classic'!G88*0.3)</f>
        <v>26.298999999999999</v>
      </c>
      <c r="H88" s="23">
        <f>'TA Classic'!H88+('TA Classic'!H88*0.3)</f>
        <v>27.313000000000002</v>
      </c>
      <c r="I88" s="23">
        <f>'TA Classic'!I88+('TA Classic'!I88*0.3)</f>
        <v>28.834</v>
      </c>
      <c r="J88" s="23">
        <f>'TA Classic'!J88+('TA Classic'!J88*0.3)</f>
        <v>29.860999999999997</v>
      </c>
      <c r="K88" s="23">
        <f>'TA Classic'!K88+('TA Classic'!K88*0.3)</f>
        <v>30.901</v>
      </c>
      <c r="L88" s="23">
        <f>'TA Classic'!L88+('TA Classic'!L88*0.3)</f>
        <v>31.940999999999999</v>
      </c>
      <c r="M88" s="23">
        <f>'TA Classic'!M88+('TA Classic'!M88*0.3)</f>
        <v>30.315999999999999</v>
      </c>
      <c r="N88" s="23">
        <f>'TA Classic'!N88+('TA Classic'!N88*0.3)</f>
        <v>30.315999999999999</v>
      </c>
      <c r="O88" s="23">
        <f>'TA Classic'!O88+('TA Classic'!O88*0.3)</f>
        <v>30.315999999999999</v>
      </c>
      <c r="P88" s="23">
        <f>'TA Classic'!P88+('TA Classic'!P88*0.3)</f>
        <v>28.106000000000002</v>
      </c>
      <c r="Q88" s="23">
        <f>'TA Classic'!Q88+('TA Classic'!Q88*0.3)</f>
        <v>28.106000000000002</v>
      </c>
      <c r="R88" s="23">
        <f>'TA Classic'!R88+('TA Classic'!R88*0.3)</f>
        <v>23.308999999999997</v>
      </c>
      <c r="S88" s="23">
        <f>'TA Classic'!S88+('TA Classic'!S88*0.3)</f>
        <v>20.423000000000002</v>
      </c>
      <c r="T88" s="23">
        <f>'TA Classic'!T88+('TA Classic'!T88*0.3)</f>
        <v>18.824000000000002</v>
      </c>
    </row>
    <row r="89" spans="1:20" x14ac:dyDescent="0.25">
      <c r="A89" s="16"/>
      <c r="B89" s="18">
        <v>85</v>
      </c>
      <c r="C89" s="17" t="s">
        <v>15</v>
      </c>
      <c r="D89" s="25">
        <v>22</v>
      </c>
      <c r="E89" s="23">
        <f>'TA Classic'!E89+('TA Classic'!E89*0.3)</f>
        <v>36.945999999999998</v>
      </c>
      <c r="F89" s="23">
        <f>'TA Classic'!F89+('TA Classic'!F89*0.3)</f>
        <v>41.509</v>
      </c>
      <c r="G89" s="23">
        <f>'TA Classic'!G89+('TA Classic'!G89*0.3)</f>
        <v>43.173000000000002</v>
      </c>
      <c r="H89" s="23">
        <f>'TA Classic'!H89+('TA Classic'!H89*0.3)</f>
        <v>44.837000000000003</v>
      </c>
      <c r="I89" s="23">
        <f>'TA Classic'!I89+('TA Classic'!I89*0.3)</f>
        <v>49.478000000000002</v>
      </c>
      <c r="J89" s="23">
        <f>'TA Classic'!J89+('TA Classic'!J89*0.3)</f>
        <v>51.246000000000002</v>
      </c>
      <c r="K89" s="23">
        <f>'TA Classic'!K89+('TA Classic'!K89*0.3)</f>
        <v>53.014000000000003</v>
      </c>
      <c r="L89" s="23">
        <f>'TA Classic'!L89+('TA Classic'!L89*0.3)</f>
        <v>54.781999999999996</v>
      </c>
      <c r="M89" s="23">
        <f>'TA Classic'!M89+('TA Classic'!M89*0.3)</f>
        <v>52.052</v>
      </c>
      <c r="N89" s="23">
        <f>'TA Classic'!N89+('TA Classic'!N89*0.3)</f>
        <v>52.052</v>
      </c>
      <c r="O89" s="23">
        <f>'TA Classic'!O89+('TA Classic'!O89*0.3)</f>
        <v>52.052</v>
      </c>
      <c r="P89" s="23">
        <f>'TA Classic'!P89+('TA Classic'!P89*0.3)</f>
        <v>48.191000000000003</v>
      </c>
      <c r="Q89" s="23">
        <f>'TA Classic'!Q89+('TA Classic'!Q89*0.3)</f>
        <v>48.191000000000003</v>
      </c>
      <c r="R89" s="23">
        <f>'TA Classic'!R89+('TA Classic'!R89*0.3)</f>
        <v>40.000999999999998</v>
      </c>
      <c r="S89" s="23">
        <f>'TA Classic'!S89+('TA Classic'!S89*0.3)</f>
        <v>35.073999999999998</v>
      </c>
      <c r="T89" s="23">
        <f>'TA Classic'!T89+('TA Classic'!T89*0.3)</f>
        <v>32.331000000000003</v>
      </c>
    </row>
    <row r="90" spans="1:20" x14ac:dyDescent="0.25">
      <c r="A90" s="16"/>
      <c r="B90" s="18">
        <v>86</v>
      </c>
      <c r="C90" s="17" t="s">
        <v>14</v>
      </c>
      <c r="D90" s="25">
        <v>22</v>
      </c>
      <c r="E90" s="23">
        <f>'TA Classic'!E90+('TA Classic'!E90*0.3)</f>
        <v>33.332000000000001</v>
      </c>
      <c r="F90" s="23">
        <f>'TA Classic'!F90+('TA Classic'!F90*0.3)</f>
        <v>37.452999999999996</v>
      </c>
      <c r="G90" s="23">
        <f>'TA Classic'!G90+('TA Classic'!G90*0.3)</f>
        <v>38.935000000000002</v>
      </c>
      <c r="H90" s="23">
        <f>'TA Classic'!H90+('TA Classic'!H90*0.3)</f>
        <v>40.456000000000003</v>
      </c>
      <c r="I90" s="23">
        <f>'TA Classic'!I90+('TA Classic'!I90*0.3)</f>
        <v>44.303999999999995</v>
      </c>
      <c r="J90" s="23">
        <f>'TA Classic'!J90+('TA Classic'!J90*0.3)</f>
        <v>45.876999999999995</v>
      </c>
      <c r="K90" s="23">
        <f>'TA Classic'!K90+('TA Classic'!K90*0.3)</f>
        <v>47.462999999999994</v>
      </c>
      <c r="L90" s="23">
        <f>'TA Classic'!L90+('TA Classic'!L90*0.3)</f>
        <v>49.036000000000001</v>
      </c>
      <c r="M90" s="23">
        <f>'TA Classic'!M90+('TA Classic'!M90*0.3)</f>
        <v>46.605000000000004</v>
      </c>
      <c r="N90" s="23">
        <f>'TA Classic'!N90+('TA Classic'!N90*0.3)</f>
        <v>46.605000000000004</v>
      </c>
      <c r="O90" s="23">
        <f>'TA Classic'!O90+('TA Classic'!O90*0.3)</f>
        <v>46.605000000000004</v>
      </c>
      <c r="P90" s="23">
        <f>'TA Classic'!P90+('TA Classic'!P90*0.3)</f>
        <v>43.160000000000004</v>
      </c>
      <c r="Q90" s="23">
        <f>'TA Classic'!Q90+('TA Classic'!Q90*0.3)</f>
        <v>43.160000000000004</v>
      </c>
      <c r="R90" s="23">
        <f>'TA Classic'!R90+('TA Classic'!R90*0.3)</f>
        <v>35.789000000000001</v>
      </c>
      <c r="S90" s="23">
        <f>'TA Classic'!S90+('TA Classic'!S90*0.3)</f>
        <v>31.382000000000001</v>
      </c>
      <c r="T90" s="23">
        <f>'TA Classic'!T90+('TA Classic'!T90*0.3)</f>
        <v>28.938000000000002</v>
      </c>
    </row>
    <row r="91" spans="1:20" x14ac:dyDescent="0.25">
      <c r="A91" s="16"/>
      <c r="B91" s="18">
        <v>87</v>
      </c>
      <c r="C91" s="17" t="s">
        <v>13</v>
      </c>
      <c r="D91" s="25">
        <v>22</v>
      </c>
      <c r="E91" s="23">
        <f>'TA Classic'!E91+('TA Classic'!E91*0.3)</f>
        <v>31.836999999999996</v>
      </c>
      <c r="F91" s="23">
        <f>'TA Classic'!F91+('TA Classic'!F91*0.3)</f>
        <v>35.763000000000005</v>
      </c>
      <c r="G91" s="23">
        <f>'TA Classic'!G91+('TA Classic'!G91*0.3)</f>
        <v>37.206000000000003</v>
      </c>
      <c r="H91" s="23">
        <f>'TA Classic'!H91+('TA Classic'!H91*0.3)</f>
        <v>38.635999999999996</v>
      </c>
      <c r="I91" s="23">
        <f>'TA Classic'!I91+('TA Classic'!I91*0.3)</f>
        <v>42.015999999999998</v>
      </c>
      <c r="J91" s="23">
        <f>'TA Classic'!J91+('TA Classic'!J91*0.3)</f>
        <v>43.510999999999996</v>
      </c>
      <c r="K91" s="23">
        <f>'TA Classic'!K91+('TA Classic'!K91*0.3)</f>
        <v>44.992999999999995</v>
      </c>
      <c r="L91" s="23">
        <f>'TA Classic'!L91+('TA Classic'!L91*0.3)</f>
        <v>46.488</v>
      </c>
      <c r="M91" s="23">
        <f>'TA Classic'!M91+('TA Classic'!M91*0.3)</f>
        <v>44.187000000000005</v>
      </c>
      <c r="N91" s="23">
        <f>'TA Classic'!N91+('TA Classic'!N91*0.3)</f>
        <v>44.187000000000005</v>
      </c>
      <c r="O91" s="23">
        <f>'TA Classic'!O91+('TA Classic'!O91*0.3)</f>
        <v>44.187000000000005</v>
      </c>
      <c r="P91" s="23">
        <f>'TA Classic'!P91+('TA Classic'!P91*0.3)</f>
        <v>40.923999999999999</v>
      </c>
      <c r="Q91" s="23">
        <f>'TA Classic'!Q91+('TA Classic'!Q91*0.3)</f>
        <v>40.923999999999999</v>
      </c>
      <c r="R91" s="23">
        <f>'TA Classic'!R91+('TA Classic'!R91*0.3)</f>
        <v>33.956000000000003</v>
      </c>
      <c r="S91" s="23">
        <f>'TA Classic'!S91+('TA Classic'!S91*0.3)</f>
        <v>29.769999999999996</v>
      </c>
      <c r="T91" s="23">
        <f>'TA Classic'!T91+('TA Classic'!T91*0.3)</f>
        <v>27.442999999999998</v>
      </c>
    </row>
    <row r="92" spans="1:20" x14ac:dyDescent="0.25">
      <c r="A92" s="16"/>
      <c r="B92" s="18">
        <v>88</v>
      </c>
      <c r="C92" s="17" t="s">
        <v>12</v>
      </c>
      <c r="D92" s="25">
        <v>22</v>
      </c>
      <c r="E92" s="23">
        <f>'TA Classic'!E92+('TA Classic'!E92*0.3)</f>
        <v>32.408999999999999</v>
      </c>
      <c r="F92" s="23">
        <f>'TA Classic'!F92+('TA Classic'!F92*0.3)</f>
        <v>36.413000000000004</v>
      </c>
      <c r="G92" s="23">
        <f>'TA Classic'!G92+('TA Classic'!G92*0.3)</f>
        <v>37.869</v>
      </c>
      <c r="H92" s="23">
        <f>'TA Classic'!H92+('TA Classic'!H92*0.3)</f>
        <v>39.338000000000001</v>
      </c>
      <c r="I92" s="23">
        <f>'TA Classic'!I92+('TA Classic'!I92*0.3)</f>
        <v>42.991</v>
      </c>
      <c r="J92" s="23">
        <f>'TA Classic'!J92+('TA Classic'!J92*0.3)</f>
        <v>44.551000000000002</v>
      </c>
      <c r="K92" s="23">
        <f>'TA Classic'!K92+('TA Classic'!K92*0.3)</f>
        <v>46.071999999999996</v>
      </c>
      <c r="L92" s="23">
        <f>'TA Classic'!L92+('TA Classic'!L92*0.3)</f>
        <v>47.605999999999995</v>
      </c>
      <c r="M92" s="23">
        <f>'TA Classic'!M92+('TA Classic'!M92*0.3)</f>
        <v>45.213999999999999</v>
      </c>
      <c r="N92" s="23">
        <f>'TA Classic'!N92+('TA Classic'!N92*0.3)</f>
        <v>45.213999999999999</v>
      </c>
      <c r="O92" s="23">
        <f>'TA Classic'!O92+('TA Classic'!O92*0.3)</f>
        <v>45.213999999999999</v>
      </c>
      <c r="P92" s="23">
        <f>'TA Classic'!P92+('TA Classic'!P92*0.3)</f>
        <v>41.898999999999994</v>
      </c>
      <c r="Q92" s="23">
        <f>'TA Classic'!Q92+('TA Classic'!Q92*0.3)</f>
        <v>41.898999999999994</v>
      </c>
      <c r="R92" s="23">
        <f>'TA Classic'!R92+('TA Classic'!R92*0.3)</f>
        <v>34.749000000000002</v>
      </c>
      <c r="S92" s="23">
        <f>'TA Classic'!S92+('TA Classic'!S92*0.3)</f>
        <v>30.472000000000001</v>
      </c>
      <c r="T92" s="23">
        <f>'TA Classic'!T92+('TA Classic'!T92*0.3)</f>
        <v>28.093</v>
      </c>
    </row>
    <row r="93" spans="1:20" x14ac:dyDescent="0.25">
      <c r="A93" s="16"/>
      <c r="B93" s="18">
        <v>89</v>
      </c>
      <c r="C93" s="17" t="s">
        <v>11</v>
      </c>
      <c r="D93" s="25">
        <v>22</v>
      </c>
      <c r="E93" s="23">
        <f>'TA Classic'!E93+('TA Classic'!E93*0.3)</f>
        <v>29.263000000000002</v>
      </c>
      <c r="F93" s="23">
        <f>'TA Classic'!F93+('TA Classic'!F93*0.3)</f>
        <v>32.876999999999995</v>
      </c>
      <c r="G93" s="23">
        <f>'TA Classic'!G93+('TA Classic'!G93*0.3)</f>
        <v>34.177</v>
      </c>
      <c r="H93" s="23">
        <f>'TA Classic'!H93+('TA Classic'!H93*0.3)</f>
        <v>35.503</v>
      </c>
      <c r="I93" s="23">
        <f>'TA Classic'!I93+('TA Classic'!I93*0.3)</f>
        <v>38.466999999999999</v>
      </c>
      <c r="J93" s="23">
        <f>'TA Classic'!J93+('TA Classic'!J93*0.3)</f>
        <v>39.844999999999999</v>
      </c>
      <c r="K93" s="23">
        <f>'TA Classic'!K93+('TA Classic'!K93*0.3)</f>
        <v>41.235999999999997</v>
      </c>
      <c r="L93" s="23">
        <f>'TA Classic'!L93+('TA Classic'!L93*0.3)</f>
        <v>42.601000000000006</v>
      </c>
      <c r="M93" s="23">
        <f>'TA Classic'!M93+('TA Classic'!M93*0.3)</f>
        <v>40.468999999999994</v>
      </c>
      <c r="N93" s="23">
        <f>'TA Classic'!N93+('TA Classic'!N93*0.3)</f>
        <v>40.468999999999994</v>
      </c>
      <c r="O93" s="23">
        <f>'TA Classic'!O93+('TA Classic'!O93*0.3)</f>
        <v>40.468999999999994</v>
      </c>
      <c r="P93" s="23">
        <f>'TA Classic'!P93+('TA Classic'!P93*0.3)</f>
        <v>37.478999999999999</v>
      </c>
      <c r="Q93" s="23">
        <f>'TA Classic'!Q93+('TA Classic'!Q93*0.3)</f>
        <v>37.478999999999999</v>
      </c>
      <c r="R93" s="23">
        <f>'TA Classic'!R93+('TA Classic'!R93*0.3)</f>
        <v>31.096000000000004</v>
      </c>
      <c r="S93" s="23">
        <f>'TA Classic'!S93+('TA Classic'!S93*0.3)</f>
        <v>27.260999999999999</v>
      </c>
      <c r="T93" s="23">
        <f>'TA Classic'!T93+('TA Classic'!T93*0.3)</f>
        <v>25.128999999999998</v>
      </c>
    </row>
    <row r="94" spans="1:20" x14ac:dyDescent="0.25">
      <c r="A94" s="16"/>
      <c r="B94" s="18">
        <v>90</v>
      </c>
      <c r="C94" s="17" t="s">
        <v>10</v>
      </c>
      <c r="D94" s="25">
        <v>22</v>
      </c>
      <c r="E94" s="23">
        <f>'TA Classic'!E94+('TA Classic'!E94*0.3)</f>
        <v>30.797000000000001</v>
      </c>
      <c r="F94" s="23">
        <f>'TA Classic'!F94+('TA Classic'!F94*0.3)</f>
        <v>34.592999999999996</v>
      </c>
      <c r="G94" s="23">
        <f>'TA Classic'!G94+('TA Classic'!G94*0.3)</f>
        <v>35.971000000000004</v>
      </c>
      <c r="H94" s="23">
        <f>'TA Classic'!H94+('TA Classic'!H94*0.3)</f>
        <v>37.361999999999995</v>
      </c>
      <c r="I94" s="23">
        <f>'TA Classic'!I94+('TA Classic'!I94*0.3)</f>
        <v>40.677</v>
      </c>
      <c r="J94" s="23">
        <f>'TA Classic'!J94+('TA Classic'!J94*0.3)</f>
        <v>42.132999999999996</v>
      </c>
      <c r="K94" s="23">
        <f>'TA Classic'!K94+('TA Classic'!K94*0.3)</f>
        <v>43.576000000000008</v>
      </c>
      <c r="L94" s="23">
        <f>'TA Classic'!L94+('TA Classic'!L94*0.3)</f>
        <v>45.045000000000002</v>
      </c>
      <c r="M94" s="23">
        <f>'TA Classic'!M94+('TA Classic'!M94*0.3)</f>
        <v>42.782999999999994</v>
      </c>
      <c r="N94" s="23">
        <f>'TA Classic'!N94+('TA Classic'!N94*0.3)</f>
        <v>42.782999999999994</v>
      </c>
      <c r="O94" s="23">
        <f>'TA Classic'!O94+('TA Classic'!O94*0.3)</f>
        <v>42.782999999999994</v>
      </c>
      <c r="P94" s="23">
        <f>'TA Classic'!P94+('TA Classic'!P94*0.3)</f>
        <v>39.637</v>
      </c>
      <c r="Q94" s="23">
        <f>'TA Classic'!Q94+('TA Classic'!Q94*0.3)</f>
        <v>39.637</v>
      </c>
      <c r="R94" s="23">
        <f>'TA Classic'!R94+('TA Classic'!R94*0.3)</f>
        <v>32.876999999999995</v>
      </c>
      <c r="S94" s="23">
        <f>'TA Classic'!S94+('TA Classic'!S94*0.3)</f>
        <v>28.821000000000002</v>
      </c>
      <c r="T94" s="23">
        <f>'TA Classic'!T94+('TA Classic'!T94*0.3)</f>
        <v>26.585000000000001</v>
      </c>
    </row>
    <row r="95" spans="1:20" x14ac:dyDescent="0.25">
      <c r="A95" s="16"/>
      <c r="B95" s="18">
        <v>91</v>
      </c>
      <c r="C95" s="17" t="s">
        <v>9</v>
      </c>
      <c r="D95" s="25">
        <v>22</v>
      </c>
      <c r="E95" s="23">
        <f>'TA Classic'!E95+('TA Classic'!E95*0.3)</f>
        <v>37.218999999999994</v>
      </c>
      <c r="F95" s="23">
        <f>'TA Classic'!F95+('TA Classic'!F95*0.3)</f>
        <v>41.846999999999994</v>
      </c>
      <c r="G95" s="23">
        <f>'TA Classic'!G95+('TA Classic'!G95*0.3)</f>
        <v>43.510999999999996</v>
      </c>
      <c r="H95" s="23">
        <f>'TA Classic'!H95+('TA Classic'!H95*0.3)</f>
        <v>45.187999999999995</v>
      </c>
      <c r="I95" s="23">
        <f>'TA Classic'!I95+('TA Classic'!I95*0.3)</f>
        <v>49.373999999999995</v>
      </c>
      <c r="J95" s="23">
        <f>'TA Classic'!J95+('TA Classic'!J95*0.3)</f>
        <v>51.142000000000003</v>
      </c>
      <c r="K95" s="23">
        <f>'TA Classic'!K95+('TA Classic'!K95*0.3)</f>
        <v>52.896999999999998</v>
      </c>
      <c r="L95" s="23">
        <f>'TA Classic'!L95+('TA Classic'!L95*0.3)</f>
        <v>54.678000000000004</v>
      </c>
      <c r="M95" s="23">
        <f>'TA Classic'!M95+('TA Classic'!M95*0.3)</f>
        <v>51.935000000000002</v>
      </c>
      <c r="N95" s="23">
        <f>'TA Classic'!N95+('TA Classic'!N95*0.3)</f>
        <v>51.935000000000002</v>
      </c>
      <c r="O95" s="23">
        <f>'TA Classic'!O95+('TA Classic'!O95*0.3)</f>
        <v>51.935000000000002</v>
      </c>
      <c r="P95" s="23">
        <f>'TA Classic'!P95+('TA Classic'!P95*0.3)</f>
        <v>48.126000000000005</v>
      </c>
      <c r="Q95" s="23">
        <f>'TA Classic'!Q95+('TA Classic'!Q95*0.3)</f>
        <v>48.126000000000005</v>
      </c>
      <c r="R95" s="23">
        <f>'TA Classic'!R95+('TA Classic'!R95*0.3)</f>
        <v>39.897000000000006</v>
      </c>
      <c r="S95" s="23">
        <f>'TA Classic'!S95+('TA Classic'!S95*0.3)</f>
        <v>34.996000000000002</v>
      </c>
      <c r="T95" s="23">
        <f>'TA Classic'!T95+('TA Classic'!T95*0.3)</f>
        <v>32.24</v>
      </c>
    </row>
    <row r="96" spans="1:20" x14ac:dyDescent="0.25">
      <c r="A96" s="16"/>
      <c r="B96" s="18">
        <v>92</v>
      </c>
      <c r="C96" s="17" t="s">
        <v>8</v>
      </c>
      <c r="D96" s="25">
        <v>22</v>
      </c>
      <c r="E96" s="23">
        <f>'TA Classic'!E96+('TA Classic'!E96*0.3)</f>
        <v>38.531999999999996</v>
      </c>
      <c r="F96" s="23">
        <f>'TA Classic'!F96+('TA Classic'!F96*0.3)</f>
        <v>43.303000000000004</v>
      </c>
      <c r="G96" s="23">
        <f>'TA Classic'!G96+('TA Classic'!G96*0.3)</f>
        <v>45.019000000000005</v>
      </c>
      <c r="H96" s="23">
        <f>'TA Classic'!H96+('TA Classic'!H96*0.3)</f>
        <v>46.734999999999999</v>
      </c>
      <c r="I96" s="23">
        <f>'TA Classic'!I96+('TA Classic'!I96*0.3)</f>
        <v>51.22</v>
      </c>
      <c r="J96" s="23">
        <f>'TA Classic'!J96+('TA Classic'!J96*0.3)</f>
        <v>53.053000000000004</v>
      </c>
      <c r="K96" s="23">
        <f>'TA Classic'!K96+('TA Classic'!K96*0.3)</f>
        <v>54.885999999999996</v>
      </c>
      <c r="L96" s="23">
        <f>'TA Classic'!L96+('TA Classic'!L96*0.3)</f>
        <v>56.705999999999996</v>
      </c>
      <c r="M96" s="23">
        <f>'TA Classic'!M96+('TA Classic'!M96*0.3)</f>
        <v>53.872</v>
      </c>
      <c r="N96" s="23">
        <f>'TA Classic'!N96+('TA Classic'!N96*0.3)</f>
        <v>53.872</v>
      </c>
      <c r="O96" s="23">
        <f>'TA Classic'!O96+('TA Classic'!O96*0.3)</f>
        <v>53.872</v>
      </c>
      <c r="P96" s="23">
        <f>'TA Classic'!P96+('TA Classic'!P96*0.3)</f>
        <v>49.906999999999996</v>
      </c>
      <c r="Q96" s="23">
        <f>'TA Classic'!Q96+('TA Classic'!Q96*0.3)</f>
        <v>49.906999999999996</v>
      </c>
      <c r="R96" s="23">
        <f>'TA Classic'!R96+('TA Classic'!R96*0.3)</f>
        <v>41.391999999999996</v>
      </c>
      <c r="S96" s="23">
        <f>'TA Classic'!S96+('TA Classic'!S96*0.3)</f>
        <v>36.295999999999999</v>
      </c>
      <c r="T96" s="23">
        <f>'TA Classic'!T96+('TA Classic'!T96*0.3)</f>
        <v>33.461999999999996</v>
      </c>
    </row>
    <row r="97" spans="1:20" x14ac:dyDescent="0.25">
      <c r="A97" s="16"/>
      <c r="B97" s="18">
        <v>93</v>
      </c>
      <c r="C97" s="17" t="s">
        <v>7</v>
      </c>
      <c r="D97" s="25">
        <v>22</v>
      </c>
      <c r="E97" s="23">
        <f>'TA Classic'!E97+('TA Classic'!E97*0.3)</f>
        <v>38.453999999999994</v>
      </c>
      <c r="F97" s="23">
        <f>'TA Classic'!F97+('TA Classic'!F97*0.3)</f>
        <v>43.186</v>
      </c>
      <c r="G97" s="23">
        <f>'TA Classic'!G97+('TA Classic'!G97*0.3)</f>
        <v>44.941000000000003</v>
      </c>
      <c r="H97" s="23">
        <f>'TA Classic'!H97+('TA Classic'!H97*0.3)</f>
        <v>46.656999999999996</v>
      </c>
      <c r="I97" s="23">
        <f>'TA Classic'!I97+('TA Classic'!I97*0.3)</f>
        <v>51.128999999999998</v>
      </c>
      <c r="J97" s="23">
        <f>'TA Classic'!J97+('TA Classic'!J97*0.3)</f>
        <v>52.948999999999998</v>
      </c>
      <c r="K97" s="23">
        <f>'TA Classic'!K97+('TA Classic'!K97*0.3)</f>
        <v>54.781999999999996</v>
      </c>
      <c r="L97" s="23">
        <f>'TA Classic'!L97+('TA Classic'!L97*0.3)</f>
        <v>56.614999999999995</v>
      </c>
      <c r="M97" s="23">
        <f>'TA Classic'!M97+('TA Classic'!M97*0.3)</f>
        <v>53.768000000000001</v>
      </c>
      <c r="N97" s="23">
        <f>'TA Classic'!N97+('TA Classic'!N97*0.3)</f>
        <v>53.768000000000001</v>
      </c>
      <c r="O97" s="23">
        <f>'TA Classic'!O97+('TA Classic'!O97*0.3)</f>
        <v>53.768000000000001</v>
      </c>
      <c r="P97" s="23">
        <f>'TA Classic'!P97+('TA Classic'!P97*0.3)</f>
        <v>49.803000000000004</v>
      </c>
      <c r="Q97" s="23">
        <f>'TA Classic'!Q97+('TA Classic'!Q97*0.3)</f>
        <v>49.803000000000004</v>
      </c>
      <c r="R97" s="23">
        <f>'TA Classic'!R97+('TA Classic'!R97*0.3)</f>
        <v>41.326999999999998</v>
      </c>
      <c r="S97" s="23">
        <f>'TA Classic'!S97+('TA Classic'!S97*0.3)</f>
        <v>36.231000000000002</v>
      </c>
      <c r="T97" s="23">
        <f>'TA Classic'!T97+('TA Classic'!T97*0.3)</f>
        <v>33.384</v>
      </c>
    </row>
    <row r="98" spans="1:20" x14ac:dyDescent="0.25">
      <c r="A98" s="16"/>
      <c r="B98" s="18">
        <v>94</v>
      </c>
      <c r="C98" s="17" t="s">
        <v>6</v>
      </c>
      <c r="D98" s="25">
        <v>22</v>
      </c>
      <c r="E98" s="23">
        <f>'TA Classic'!E98+('TA Classic'!E98*0.3)</f>
        <v>37.452999999999996</v>
      </c>
      <c r="F98" s="23">
        <f>'TA Classic'!F98+('TA Classic'!F98*0.3)</f>
        <v>42.080999999999996</v>
      </c>
      <c r="G98" s="23">
        <f>'TA Classic'!G98+('TA Classic'!G98*0.3)</f>
        <v>43.757999999999996</v>
      </c>
      <c r="H98" s="23">
        <f>'TA Classic'!H98+('TA Classic'!H98*0.3)</f>
        <v>45.448</v>
      </c>
      <c r="I98" s="23">
        <f>'TA Classic'!I98+('TA Classic'!I98*0.3)</f>
        <v>49.686</v>
      </c>
      <c r="J98" s="23">
        <f>'TA Classic'!J98+('TA Classic'!J98*0.3)</f>
        <v>51.453999999999994</v>
      </c>
      <c r="K98" s="23">
        <f>'TA Classic'!K98+('TA Classic'!K98*0.3)</f>
        <v>53.221999999999994</v>
      </c>
      <c r="L98" s="23">
        <f>'TA Classic'!L98+('TA Classic'!L98*0.3)</f>
        <v>55.015999999999998</v>
      </c>
      <c r="M98" s="23">
        <f>'TA Classic'!M98+('TA Classic'!M98*0.3)</f>
        <v>52.260000000000005</v>
      </c>
      <c r="N98" s="23">
        <f>'TA Classic'!N98+('TA Classic'!N98*0.3)</f>
        <v>52.260000000000005</v>
      </c>
      <c r="O98" s="23">
        <f>'TA Classic'!O98+('TA Classic'!O98*0.3)</f>
        <v>52.260000000000005</v>
      </c>
      <c r="P98" s="23">
        <f>'TA Classic'!P98+('TA Classic'!P98*0.3)</f>
        <v>48.412000000000006</v>
      </c>
      <c r="Q98" s="23">
        <f>'TA Classic'!Q98+('TA Classic'!Q98*0.3)</f>
        <v>48.412000000000006</v>
      </c>
      <c r="R98" s="23">
        <f>'TA Classic'!R98+('TA Classic'!R98*0.3)</f>
        <v>40.143999999999998</v>
      </c>
      <c r="S98" s="23">
        <f>'TA Classic'!S98+('TA Classic'!S98*0.3)</f>
        <v>35.203999999999994</v>
      </c>
      <c r="T98" s="23">
        <f>'TA Classic'!T98+('TA Classic'!T98*0.3)</f>
        <v>32.448</v>
      </c>
    </row>
    <row r="99" spans="1:20" x14ac:dyDescent="0.25">
      <c r="A99" s="16"/>
      <c r="B99" s="18">
        <v>95</v>
      </c>
      <c r="C99" s="17" t="s">
        <v>5</v>
      </c>
      <c r="D99" s="25">
        <v>22</v>
      </c>
      <c r="E99" s="23">
        <f>'TA Classic'!E99+('TA Classic'!E99*0.3)</f>
        <v>38.908999999999999</v>
      </c>
      <c r="F99" s="23">
        <f>'TA Classic'!F99+('TA Classic'!F99*0.3)</f>
        <v>43.705999999999996</v>
      </c>
      <c r="G99" s="23">
        <f>'TA Classic'!G99+('TA Classic'!G99*0.3)</f>
        <v>45.460999999999999</v>
      </c>
      <c r="H99" s="23">
        <f>'TA Classic'!H99+('TA Classic'!H99*0.3)</f>
        <v>47.216000000000001</v>
      </c>
      <c r="I99" s="23">
        <f>'TA Classic'!I99+('TA Classic'!I99*0.3)</f>
        <v>51.753</v>
      </c>
      <c r="J99" s="23">
        <f>'TA Classic'!J99+('TA Classic'!J99*0.3)</f>
        <v>53.612000000000002</v>
      </c>
      <c r="K99" s="23">
        <f>'TA Classic'!K99+('TA Classic'!K99*0.3)</f>
        <v>55.471000000000004</v>
      </c>
      <c r="L99" s="23">
        <f>'TA Classic'!L99+('TA Classic'!L99*0.3)</f>
        <v>57.317000000000007</v>
      </c>
      <c r="M99" s="23">
        <f>'TA Classic'!M99+('TA Classic'!M99*0.3)</f>
        <v>54.47</v>
      </c>
      <c r="N99" s="23">
        <f>'TA Classic'!N99+('TA Classic'!N99*0.3)</f>
        <v>54.47</v>
      </c>
      <c r="O99" s="23">
        <f>'TA Classic'!O99+('TA Classic'!O99*0.3)</f>
        <v>54.47</v>
      </c>
      <c r="P99" s="23">
        <f>'TA Classic'!P99+('TA Classic'!P99*0.3)</f>
        <v>50.44</v>
      </c>
      <c r="Q99" s="23">
        <f>'TA Classic'!Q99+('TA Classic'!Q99*0.3)</f>
        <v>50.44</v>
      </c>
      <c r="R99" s="23">
        <f>'TA Classic'!R99+('TA Classic'!R99*0.3)</f>
        <v>41.846999999999994</v>
      </c>
      <c r="S99" s="23">
        <f>'TA Classic'!S99+('TA Classic'!S99*0.3)</f>
        <v>36.686</v>
      </c>
      <c r="T99" s="23">
        <f>'TA Classic'!T99+('TA Classic'!T99*0.3)</f>
        <v>33.826000000000001</v>
      </c>
    </row>
    <row r="100" spans="1:20" x14ac:dyDescent="0.25">
      <c r="A100" s="16"/>
      <c r="B100" s="18">
        <v>98</v>
      </c>
      <c r="C100" s="17" t="s">
        <v>102</v>
      </c>
      <c r="D100" s="25">
        <v>22</v>
      </c>
      <c r="E100" s="23">
        <f>'TA Classic'!E100+('TA Classic'!E100*0.3)</f>
        <v>34.047000000000004</v>
      </c>
      <c r="F100" s="23">
        <f>'TA Classic'!F100+('TA Classic'!F100*0.3)</f>
        <v>38.233000000000004</v>
      </c>
      <c r="G100" s="23">
        <f>'TA Classic'!G100+('TA Classic'!G100*0.3)</f>
        <v>39.78</v>
      </c>
      <c r="H100" s="23">
        <f>'TA Classic'!H100+('TA Classic'!H100*0.3)</f>
        <v>41.301000000000002</v>
      </c>
      <c r="I100" s="23">
        <f>'TA Classic'!I100+('TA Classic'!I100*0.3)</f>
        <v>44.655000000000001</v>
      </c>
      <c r="J100" s="23">
        <f>'TA Classic'!J100+('TA Classic'!J100*0.3)</f>
        <v>46.241</v>
      </c>
      <c r="K100" s="23">
        <f>'TA Classic'!K100+('TA Classic'!K100*0.3)</f>
        <v>47.853000000000002</v>
      </c>
      <c r="L100" s="23">
        <f>'TA Classic'!L100+('TA Classic'!L100*0.3)</f>
        <v>49.426000000000002</v>
      </c>
      <c r="M100" s="23">
        <f>'TA Classic'!M100+('TA Classic'!M100*0.3)</f>
        <v>46.955999999999996</v>
      </c>
      <c r="N100" s="23">
        <f>'TA Classic'!N100+('TA Classic'!N100*0.3)</f>
        <v>46.955999999999996</v>
      </c>
      <c r="O100" s="23">
        <f>'TA Classic'!O100+('TA Classic'!O100*0.3)</f>
        <v>46.955999999999996</v>
      </c>
      <c r="P100" s="23">
        <f>'TA Classic'!P100+('TA Classic'!P100*0.3)</f>
        <v>43.510999999999996</v>
      </c>
      <c r="Q100" s="23">
        <f>'TA Classic'!Q100+('TA Classic'!Q100*0.3)</f>
        <v>43.510999999999996</v>
      </c>
      <c r="R100" s="23">
        <f>'TA Classic'!R100+('TA Classic'!R100*0.3)</f>
        <v>36.075000000000003</v>
      </c>
      <c r="S100" s="23">
        <f>'TA Classic'!S100+('TA Classic'!S100*0.3)</f>
        <v>31.641999999999999</v>
      </c>
      <c r="T100" s="23">
        <f>'TA Classic'!T100+('TA Classic'!T100*0.3)</f>
        <v>29.172000000000001</v>
      </c>
    </row>
  </sheetData>
  <mergeCells count="2">
    <mergeCell ref="B2:C4"/>
    <mergeCell ref="D2:N2"/>
  </mergeCells>
  <pageMargins left="0.78740157499999996" right="0.78740157499999996" top="0.984251969" bottom="0.984251969" header="0.4921259845" footer="0.4921259845"/>
  <pageSetup paperSize="9" orientation="portrait" r:id="rId1"/>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tabColor rgb="FF00B050"/>
  </sheetPr>
  <dimension ref="A1:T101"/>
  <sheetViews>
    <sheetView showGridLines="0" workbookViewId="0">
      <pane ySplit="4" topLeftCell="A5" activePane="bottomLeft" state="frozenSplit"/>
      <selection activeCell="R102" sqref="R102"/>
      <selection pane="bottomLeft" activeCell="L5" sqref="L5"/>
    </sheetView>
  </sheetViews>
  <sheetFormatPr baseColWidth="10" defaultRowHeight="13.2" x14ac:dyDescent="0.25"/>
  <cols>
    <col min="1" max="1" width="11.44140625" style="15"/>
    <col min="2" max="2" width="4" style="15" customWidth="1"/>
    <col min="3" max="3" width="24.88671875" style="15" customWidth="1"/>
    <col min="4" max="4" width="5.5546875" style="15" customWidth="1"/>
    <col min="5" max="6" width="6.5546875" style="15" customWidth="1"/>
    <col min="7" max="7" width="6.44140625" style="15" customWidth="1"/>
    <col min="8" max="9" width="6.6640625" style="15" customWidth="1"/>
    <col min="10" max="10" width="6.5546875" style="15" customWidth="1"/>
    <col min="11" max="11" width="6.6640625" style="15" customWidth="1"/>
    <col min="12" max="12" width="6.88671875" style="15" customWidth="1"/>
    <col min="13" max="13" width="7.33203125" style="15" customWidth="1"/>
    <col min="14" max="14" width="6.6640625" style="15" customWidth="1"/>
    <col min="15" max="15" width="8.33203125" style="15" customWidth="1"/>
    <col min="16" max="257" width="11.44140625" style="15"/>
    <col min="258" max="258" width="4" style="15" customWidth="1"/>
    <col min="259" max="259" width="24.88671875" style="15" customWidth="1"/>
    <col min="260" max="260" width="5.5546875" style="15" customWidth="1"/>
    <col min="261" max="262" width="6.5546875" style="15" customWidth="1"/>
    <col min="263" max="263" width="6.44140625" style="15" customWidth="1"/>
    <col min="264" max="265" width="6.6640625" style="15" customWidth="1"/>
    <col min="266" max="266" width="6.5546875" style="15" customWidth="1"/>
    <col min="267" max="267" width="6.6640625" style="15" customWidth="1"/>
    <col min="268" max="268" width="6.88671875" style="15" customWidth="1"/>
    <col min="269" max="269" width="7.33203125" style="15" customWidth="1"/>
    <col min="270" max="270" width="6.6640625" style="15" customWidth="1"/>
    <col min="271" max="271" width="8.33203125" style="15" customWidth="1"/>
    <col min="272" max="513" width="11.44140625" style="15"/>
    <col min="514" max="514" width="4" style="15" customWidth="1"/>
    <col min="515" max="515" width="24.88671875" style="15" customWidth="1"/>
    <col min="516" max="516" width="5.5546875" style="15" customWidth="1"/>
    <col min="517" max="518" width="6.5546875" style="15" customWidth="1"/>
    <col min="519" max="519" width="6.44140625" style="15" customWidth="1"/>
    <col min="520" max="521" width="6.6640625" style="15" customWidth="1"/>
    <col min="522" max="522" width="6.5546875" style="15" customWidth="1"/>
    <col min="523" max="523" width="6.6640625" style="15" customWidth="1"/>
    <col min="524" max="524" width="6.88671875" style="15" customWidth="1"/>
    <col min="525" max="525" width="7.33203125" style="15" customWidth="1"/>
    <col min="526" max="526" width="6.6640625" style="15" customWidth="1"/>
    <col min="527" max="527" width="8.33203125" style="15" customWidth="1"/>
    <col min="528" max="769" width="11.44140625" style="15"/>
    <col min="770" max="770" width="4" style="15" customWidth="1"/>
    <col min="771" max="771" width="24.88671875" style="15" customWidth="1"/>
    <col min="772" max="772" width="5.5546875" style="15" customWidth="1"/>
    <col min="773" max="774" width="6.5546875" style="15" customWidth="1"/>
    <col min="775" max="775" width="6.44140625" style="15" customWidth="1"/>
    <col min="776" max="777" width="6.6640625" style="15" customWidth="1"/>
    <col min="778" max="778" width="6.5546875" style="15" customWidth="1"/>
    <col min="779" max="779" width="6.6640625" style="15" customWidth="1"/>
    <col min="780" max="780" width="6.88671875" style="15" customWidth="1"/>
    <col min="781" max="781" width="7.33203125" style="15" customWidth="1"/>
    <col min="782" max="782" width="6.6640625" style="15" customWidth="1"/>
    <col min="783" max="783" width="8.33203125" style="15" customWidth="1"/>
    <col min="784" max="1025" width="11.44140625" style="15"/>
    <col min="1026" max="1026" width="4" style="15" customWidth="1"/>
    <col min="1027" max="1027" width="24.88671875" style="15" customWidth="1"/>
    <col min="1028" max="1028" width="5.5546875" style="15" customWidth="1"/>
    <col min="1029" max="1030" width="6.5546875" style="15" customWidth="1"/>
    <col min="1031" max="1031" width="6.44140625" style="15" customWidth="1"/>
    <col min="1032" max="1033" width="6.6640625" style="15" customWidth="1"/>
    <col min="1034" max="1034" width="6.5546875" style="15" customWidth="1"/>
    <col min="1035" max="1035" width="6.6640625" style="15" customWidth="1"/>
    <col min="1036" max="1036" width="6.88671875" style="15" customWidth="1"/>
    <col min="1037" max="1037" width="7.33203125" style="15" customWidth="1"/>
    <col min="1038" max="1038" width="6.6640625" style="15" customWidth="1"/>
    <col min="1039" max="1039" width="8.33203125" style="15" customWidth="1"/>
    <col min="1040" max="1281" width="11.44140625" style="15"/>
    <col min="1282" max="1282" width="4" style="15" customWidth="1"/>
    <col min="1283" max="1283" width="24.88671875" style="15" customWidth="1"/>
    <col min="1284" max="1284" width="5.5546875" style="15" customWidth="1"/>
    <col min="1285" max="1286" width="6.5546875" style="15" customWidth="1"/>
    <col min="1287" max="1287" width="6.44140625" style="15" customWidth="1"/>
    <col min="1288" max="1289" width="6.6640625" style="15" customWidth="1"/>
    <col min="1290" max="1290" width="6.5546875" style="15" customWidth="1"/>
    <col min="1291" max="1291" width="6.6640625" style="15" customWidth="1"/>
    <col min="1292" max="1292" width="6.88671875" style="15" customWidth="1"/>
    <col min="1293" max="1293" width="7.33203125" style="15" customWidth="1"/>
    <col min="1294" max="1294" width="6.6640625" style="15" customWidth="1"/>
    <col min="1295" max="1295" width="8.33203125" style="15" customWidth="1"/>
    <col min="1296" max="1537" width="11.44140625" style="15"/>
    <col min="1538" max="1538" width="4" style="15" customWidth="1"/>
    <col min="1539" max="1539" width="24.88671875" style="15" customWidth="1"/>
    <col min="1540" max="1540" width="5.5546875" style="15" customWidth="1"/>
    <col min="1541" max="1542" width="6.5546875" style="15" customWidth="1"/>
    <col min="1543" max="1543" width="6.44140625" style="15" customWidth="1"/>
    <col min="1544" max="1545" width="6.6640625" style="15" customWidth="1"/>
    <col min="1546" max="1546" width="6.5546875" style="15" customWidth="1"/>
    <col min="1547" max="1547" width="6.6640625" style="15" customWidth="1"/>
    <col min="1548" max="1548" width="6.88671875" style="15" customWidth="1"/>
    <col min="1549" max="1549" width="7.33203125" style="15" customWidth="1"/>
    <col min="1550" max="1550" width="6.6640625" style="15" customWidth="1"/>
    <col min="1551" max="1551" width="8.33203125" style="15" customWidth="1"/>
    <col min="1552" max="1793" width="11.44140625" style="15"/>
    <col min="1794" max="1794" width="4" style="15" customWidth="1"/>
    <col min="1795" max="1795" width="24.88671875" style="15" customWidth="1"/>
    <col min="1796" max="1796" width="5.5546875" style="15" customWidth="1"/>
    <col min="1797" max="1798" width="6.5546875" style="15" customWidth="1"/>
    <col min="1799" max="1799" width="6.44140625" style="15" customWidth="1"/>
    <col min="1800" max="1801" width="6.6640625" style="15" customWidth="1"/>
    <col min="1802" max="1802" width="6.5546875" style="15" customWidth="1"/>
    <col min="1803" max="1803" width="6.6640625" style="15" customWidth="1"/>
    <col min="1804" max="1804" width="6.88671875" style="15" customWidth="1"/>
    <col min="1805" max="1805" width="7.33203125" style="15" customWidth="1"/>
    <col min="1806" max="1806" width="6.6640625" style="15" customWidth="1"/>
    <col min="1807" max="1807" width="8.33203125" style="15" customWidth="1"/>
    <col min="1808" max="2049" width="11.44140625" style="15"/>
    <col min="2050" max="2050" width="4" style="15" customWidth="1"/>
    <col min="2051" max="2051" width="24.88671875" style="15" customWidth="1"/>
    <col min="2052" max="2052" width="5.5546875" style="15" customWidth="1"/>
    <col min="2053" max="2054" width="6.5546875" style="15" customWidth="1"/>
    <col min="2055" max="2055" width="6.44140625" style="15" customWidth="1"/>
    <col min="2056" max="2057" width="6.6640625" style="15" customWidth="1"/>
    <col min="2058" max="2058" width="6.5546875" style="15" customWidth="1"/>
    <col min="2059" max="2059" width="6.6640625" style="15" customWidth="1"/>
    <col min="2060" max="2060" width="6.88671875" style="15" customWidth="1"/>
    <col min="2061" max="2061" width="7.33203125" style="15" customWidth="1"/>
    <col min="2062" max="2062" width="6.6640625" style="15" customWidth="1"/>
    <col min="2063" max="2063" width="8.33203125" style="15" customWidth="1"/>
    <col min="2064" max="2305" width="11.44140625" style="15"/>
    <col min="2306" max="2306" width="4" style="15" customWidth="1"/>
    <col min="2307" max="2307" width="24.88671875" style="15" customWidth="1"/>
    <col min="2308" max="2308" width="5.5546875" style="15" customWidth="1"/>
    <col min="2309" max="2310" width="6.5546875" style="15" customWidth="1"/>
    <col min="2311" max="2311" width="6.44140625" style="15" customWidth="1"/>
    <col min="2312" max="2313" width="6.6640625" style="15" customWidth="1"/>
    <col min="2314" max="2314" width="6.5546875" style="15" customWidth="1"/>
    <col min="2315" max="2315" width="6.6640625" style="15" customWidth="1"/>
    <col min="2316" max="2316" width="6.88671875" style="15" customWidth="1"/>
    <col min="2317" max="2317" width="7.33203125" style="15" customWidth="1"/>
    <col min="2318" max="2318" width="6.6640625" style="15" customWidth="1"/>
    <col min="2319" max="2319" width="8.33203125" style="15" customWidth="1"/>
    <col min="2320" max="2561" width="11.44140625" style="15"/>
    <col min="2562" max="2562" width="4" style="15" customWidth="1"/>
    <col min="2563" max="2563" width="24.88671875" style="15" customWidth="1"/>
    <col min="2564" max="2564" width="5.5546875" style="15" customWidth="1"/>
    <col min="2565" max="2566" width="6.5546875" style="15" customWidth="1"/>
    <col min="2567" max="2567" width="6.44140625" style="15" customWidth="1"/>
    <col min="2568" max="2569" width="6.6640625" style="15" customWidth="1"/>
    <col min="2570" max="2570" width="6.5546875" style="15" customWidth="1"/>
    <col min="2571" max="2571" width="6.6640625" style="15" customWidth="1"/>
    <col min="2572" max="2572" width="6.88671875" style="15" customWidth="1"/>
    <col min="2573" max="2573" width="7.33203125" style="15" customWidth="1"/>
    <col min="2574" max="2574" width="6.6640625" style="15" customWidth="1"/>
    <col min="2575" max="2575" width="8.33203125" style="15" customWidth="1"/>
    <col min="2576" max="2817" width="11.44140625" style="15"/>
    <col min="2818" max="2818" width="4" style="15" customWidth="1"/>
    <col min="2819" max="2819" width="24.88671875" style="15" customWidth="1"/>
    <col min="2820" max="2820" width="5.5546875" style="15" customWidth="1"/>
    <col min="2821" max="2822" width="6.5546875" style="15" customWidth="1"/>
    <col min="2823" max="2823" width="6.44140625" style="15" customWidth="1"/>
    <col min="2824" max="2825" width="6.6640625" style="15" customWidth="1"/>
    <col min="2826" max="2826" width="6.5546875" style="15" customWidth="1"/>
    <col min="2827" max="2827" width="6.6640625" style="15" customWidth="1"/>
    <col min="2828" max="2828" width="6.88671875" style="15" customWidth="1"/>
    <col min="2829" max="2829" width="7.33203125" style="15" customWidth="1"/>
    <col min="2830" max="2830" width="6.6640625" style="15" customWidth="1"/>
    <col min="2831" max="2831" width="8.33203125" style="15" customWidth="1"/>
    <col min="2832" max="3073" width="11.44140625" style="15"/>
    <col min="3074" max="3074" width="4" style="15" customWidth="1"/>
    <col min="3075" max="3075" width="24.88671875" style="15" customWidth="1"/>
    <col min="3076" max="3076" width="5.5546875" style="15" customWidth="1"/>
    <col min="3077" max="3078" width="6.5546875" style="15" customWidth="1"/>
    <col min="3079" max="3079" width="6.44140625" style="15" customWidth="1"/>
    <col min="3080" max="3081" width="6.6640625" style="15" customWidth="1"/>
    <col min="3082" max="3082" width="6.5546875" style="15" customWidth="1"/>
    <col min="3083" max="3083" width="6.6640625" style="15" customWidth="1"/>
    <col min="3084" max="3084" width="6.88671875" style="15" customWidth="1"/>
    <col min="3085" max="3085" width="7.33203125" style="15" customWidth="1"/>
    <col min="3086" max="3086" width="6.6640625" style="15" customWidth="1"/>
    <col min="3087" max="3087" width="8.33203125" style="15" customWidth="1"/>
    <col min="3088" max="3329" width="11.44140625" style="15"/>
    <col min="3330" max="3330" width="4" style="15" customWidth="1"/>
    <col min="3331" max="3331" width="24.88671875" style="15" customWidth="1"/>
    <col min="3332" max="3332" width="5.5546875" style="15" customWidth="1"/>
    <col min="3333" max="3334" width="6.5546875" style="15" customWidth="1"/>
    <col min="3335" max="3335" width="6.44140625" style="15" customWidth="1"/>
    <col min="3336" max="3337" width="6.6640625" style="15" customWidth="1"/>
    <col min="3338" max="3338" width="6.5546875" style="15" customWidth="1"/>
    <col min="3339" max="3339" width="6.6640625" style="15" customWidth="1"/>
    <col min="3340" max="3340" width="6.88671875" style="15" customWidth="1"/>
    <col min="3341" max="3341" width="7.33203125" style="15" customWidth="1"/>
    <col min="3342" max="3342" width="6.6640625" style="15" customWidth="1"/>
    <col min="3343" max="3343" width="8.33203125" style="15" customWidth="1"/>
    <col min="3344" max="3585" width="11.44140625" style="15"/>
    <col min="3586" max="3586" width="4" style="15" customWidth="1"/>
    <col min="3587" max="3587" width="24.88671875" style="15" customWidth="1"/>
    <col min="3588" max="3588" width="5.5546875" style="15" customWidth="1"/>
    <col min="3589" max="3590" width="6.5546875" style="15" customWidth="1"/>
    <col min="3591" max="3591" width="6.44140625" style="15" customWidth="1"/>
    <col min="3592" max="3593" width="6.6640625" style="15" customWidth="1"/>
    <col min="3594" max="3594" width="6.5546875" style="15" customWidth="1"/>
    <col min="3595" max="3595" width="6.6640625" style="15" customWidth="1"/>
    <col min="3596" max="3596" width="6.88671875" style="15" customWidth="1"/>
    <col min="3597" max="3597" width="7.33203125" style="15" customWidth="1"/>
    <col min="3598" max="3598" width="6.6640625" style="15" customWidth="1"/>
    <col min="3599" max="3599" width="8.33203125" style="15" customWidth="1"/>
    <col min="3600" max="3841" width="11.44140625" style="15"/>
    <col min="3842" max="3842" width="4" style="15" customWidth="1"/>
    <col min="3843" max="3843" width="24.88671875" style="15" customWidth="1"/>
    <col min="3844" max="3844" width="5.5546875" style="15" customWidth="1"/>
    <col min="3845" max="3846" width="6.5546875" style="15" customWidth="1"/>
    <col min="3847" max="3847" width="6.44140625" style="15" customWidth="1"/>
    <col min="3848" max="3849" width="6.6640625" style="15" customWidth="1"/>
    <col min="3850" max="3850" width="6.5546875" style="15" customWidth="1"/>
    <col min="3851" max="3851" width="6.6640625" style="15" customWidth="1"/>
    <col min="3852" max="3852" width="6.88671875" style="15" customWidth="1"/>
    <col min="3853" max="3853" width="7.33203125" style="15" customWidth="1"/>
    <col min="3854" max="3854" width="6.6640625" style="15" customWidth="1"/>
    <col min="3855" max="3855" width="8.33203125" style="15" customWidth="1"/>
    <col min="3856" max="4097" width="11.44140625" style="15"/>
    <col min="4098" max="4098" width="4" style="15" customWidth="1"/>
    <col min="4099" max="4099" width="24.88671875" style="15" customWidth="1"/>
    <col min="4100" max="4100" width="5.5546875" style="15" customWidth="1"/>
    <col min="4101" max="4102" width="6.5546875" style="15" customWidth="1"/>
    <col min="4103" max="4103" width="6.44140625" style="15" customWidth="1"/>
    <col min="4104" max="4105" width="6.6640625" style="15" customWidth="1"/>
    <col min="4106" max="4106" width="6.5546875" style="15" customWidth="1"/>
    <col min="4107" max="4107" width="6.6640625" style="15" customWidth="1"/>
    <col min="4108" max="4108" width="6.88671875" style="15" customWidth="1"/>
    <col min="4109" max="4109" width="7.33203125" style="15" customWidth="1"/>
    <col min="4110" max="4110" width="6.6640625" style="15" customWidth="1"/>
    <col min="4111" max="4111" width="8.33203125" style="15" customWidth="1"/>
    <col min="4112" max="4353" width="11.44140625" style="15"/>
    <col min="4354" max="4354" width="4" style="15" customWidth="1"/>
    <col min="4355" max="4355" width="24.88671875" style="15" customWidth="1"/>
    <col min="4356" max="4356" width="5.5546875" style="15" customWidth="1"/>
    <col min="4357" max="4358" width="6.5546875" style="15" customWidth="1"/>
    <col min="4359" max="4359" width="6.44140625" style="15" customWidth="1"/>
    <col min="4360" max="4361" width="6.6640625" style="15" customWidth="1"/>
    <col min="4362" max="4362" width="6.5546875" style="15" customWidth="1"/>
    <col min="4363" max="4363" width="6.6640625" style="15" customWidth="1"/>
    <col min="4364" max="4364" width="6.88671875" style="15" customWidth="1"/>
    <col min="4365" max="4365" width="7.33203125" style="15" customWidth="1"/>
    <col min="4366" max="4366" width="6.6640625" style="15" customWidth="1"/>
    <col min="4367" max="4367" width="8.33203125" style="15" customWidth="1"/>
    <col min="4368" max="4609" width="11.44140625" style="15"/>
    <col min="4610" max="4610" width="4" style="15" customWidth="1"/>
    <col min="4611" max="4611" width="24.88671875" style="15" customWidth="1"/>
    <col min="4612" max="4612" width="5.5546875" style="15" customWidth="1"/>
    <col min="4613" max="4614" width="6.5546875" style="15" customWidth="1"/>
    <col min="4615" max="4615" width="6.44140625" style="15" customWidth="1"/>
    <col min="4616" max="4617" width="6.6640625" style="15" customWidth="1"/>
    <col min="4618" max="4618" width="6.5546875" style="15" customWidth="1"/>
    <col min="4619" max="4619" width="6.6640625" style="15" customWidth="1"/>
    <col min="4620" max="4620" width="6.88671875" style="15" customWidth="1"/>
    <col min="4621" max="4621" width="7.33203125" style="15" customWidth="1"/>
    <col min="4622" max="4622" width="6.6640625" style="15" customWidth="1"/>
    <col min="4623" max="4623" width="8.33203125" style="15" customWidth="1"/>
    <col min="4624" max="4865" width="11.44140625" style="15"/>
    <col min="4866" max="4866" width="4" style="15" customWidth="1"/>
    <col min="4867" max="4867" width="24.88671875" style="15" customWidth="1"/>
    <col min="4868" max="4868" width="5.5546875" style="15" customWidth="1"/>
    <col min="4869" max="4870" width="6.5546875" style="15" customWidth="1"/>
    <col min="4871" max="4871" width="6.44140625" style="15" customWidth="1"/>
    <col min="4872" max="4873" width="6.6640625" style="15" customWidth="1"/>
    <col min="4874" max="4874" width="6.5546875" style="15" customWidth="1"/>
    <col min="4875" max="4875" width="6.6640625" style="15" customWidth="1"/>
    <col min="4876" max="4876" width="6.88671875" style="15" customWidth="1"/>
    <col min="4877" max="4877" width="7.33203125" style="15" customWidth="1"/>
    <col min="4878" max="4878" width="6.6640625" style="15" customWidth="1"/>
    <col min="4879" max="4879" width="8.33203125" style="15" customWidth="1"/>
    <col min="4880" max="5121" width="11.44140625" style="15"/>
    <col min="5122" max="5122" width="4" style="15" customWidth="1"/>
    <col min="5123" max="5123" width="24.88671875" style="15" customWidth="1"/>
    <col min="5124" max="5124" width="5.5546875" style="15" customWidth="1"/>
    <col min="5125" max="5126" width="6.5546875" style="15" customWidth="1"/>
    <col min="5127" max="5127" width="6.44140625" style="15" customWidth="1"/>
    <col min="5128" max="5129" width="6.6640625" style="15" customWidth="1"/>
    <col min="5130" max="5130" width="6.5546875" style="15" customWidth="1"/>
    <col min="5131" max="5131" width="6.6640625" style="15" customWidth="1"/>
    <col min="5132" max="5132" width="6.88671875" style="15" customWidth="1"/>
    <col min="5133" max="5133" width="7.33203125" style="15" customWidth="1"/>
    <col min="5134" max="5134" width="6.6640625" style="15" customWidth="1"/>
    <col min="5135" max="5135" width="8.33203125" style="15" customWidth="1"/>
    <col min="5136" max="5377" width="11.44140625" style="15"/>
    <col min="5378" max="5378" width="4" style="15" customWidth="1"/>
    <col min="5379" max="5379" width="24.88671875" style="15" customWidth="1"/>
    <col min="5380" max="5380" width="5.5546875" style="15" customWidth="1"/>
    <col min="5381" max="5382" width="6.5546875" style="15" customWidth="1"/>
    <col min="5383" max="5383" width="6.44140625" style="15" customWidth="1"/>
    <col min="5384" max="5385" width="6.6640625" style="15" customWidth="1"/>
    <col min="5386" max="5386" width="6.5546875" style="15" customWidth="1"/>
    <col min="5387" max="5387" width="6.6640625" style="15" customWidth="1"/>
    <col min="5388" max="5388" width="6.88671875" style="15" customWidth="1"/>
    <col min="5389" max="5389" width="7.33203125" style="15" customWidth="1"/>
    <col min="5390" max="5390" width="6.6640625" style="15" customWidth="1"/>
    <col min="5391" max="5391" width="8.33203125" style="15" customWidth="1"/>
    <col min="5392" max="5633" width="11.44140625" style="15"/>
    <col min="5634" max="5634" width="4" style="15" customWidth="1"/>
    <col min="5635" max="5635" width="24.88671875" style="15" customWidth="1"/>
    <col min="5636" max="5636" width="5.5546875" style="15" customWidth="1"/>
    <col min="5637" max="5638" width="6.5546875" style="15" customWidth="1"/>
    <col min="5639" max="5639" width="6.44140625" style="15" customWidth="1"/>
    <col min="5640" max="5641" width="6.6640625" style="15" customWidth="1"/>
    <col min="5642" max="5642" width="6.5546875" style="15" customWidth="1"/>
    <col min="5643" max="5643" width="6.6640625" style="15" customWidth="1"/>
    <col min="5644" max="5644" width="6.88671875" style="15" customWidth="1"/>
    <col min="5645" max="5645" width="7.33203125" style="15" customWidth="1"/>
    <col min="5646" max="5646" width="6.6640625" style="15" customWidth="1"/>
    <col min="5647" max="5647" width="8.33203125" style="15" customWidth="1"/>
    <col min="5648" max="5889" width="11.44140625" style="15"/>
    <col min="5890" max="5890" width="4" style="15" customWidth="1"/>
    <col min="5891" max="5891" width="24.88671875" style="15" customWidth="1"/>
    <col min="5892" max="5892" width="5.5546875" style="15" customWidth="1"/>
    <col min="5893" max="5894" width="6.5546875" style="15" customWidth="1"/>
    <col min="5895" max="5895" width="6.44140625" style="15" customWidth="1"/>
    <col min="5896" max="5897" width="6.6640625" style="15" customWidth="1"/>
    <col min="5898" max="5898" width="6.5546875" style="15" customWidth="1"/>
    <col min="5899" max="5899" width="6.6640625" style="15" customWidth="1"/>
    <col min="5900" max="5900" width="6.88671875" style="15" customWidth="1"/>
    <col min="5901" max="5901" width="7.33203125" style="15" customWidth="1"/>
    <col min="5902" max="5902" width="6.6640625" style="15" customWidth="1"/>
    <col min="5903" max="5903" width="8.33203125" style="15" customWidth="1"/>
    <col min="5904" max="6145" width="11.44140625" style="15"/>
    <col min="6146" max="6146" width="4" style="15" customWidth="1"/>
    <col min="6147" max="6147" width="24.88671875" style="15" customWidth="1"/>
    <col min="6148" max="6148" width="5.5546875" style="15" customWidth="1"/>
    <col min="6149" max="6150" width="6.5546875" style="15" customWidth="1"/>
    <col min="6151" max="6151" width="6.44140625" style="15" customWidth="1"/>
    <col min="6152" max="6153" width="6.6640625" style="15" customWidth="1"/>
    <col min="6154" max="6154" width="6.5546875" style="15" customWidth="1"/>
    <col min="6155" max="6155" width="6.6640625" style="15" customWidth="1"/>
    <col min="6156" max="6156" width="6.88671875" style="15" customWidth="1"/>
    <col min="6157" max="6157" width="7.33203125" style="15" customWidth="1"/>
    <col min="6158" max="6158" width="6.6640625" style="15" customWidth="1"/>
    <col min="6159" max="6159" width="8.33203125" style="15" customWidth="1"/>
    <col min="6160" max="6401" width="11.44140625" style="15"/>
    <col min="6402" max="6402" width="4" style="15" customWidth="1"/>
    <col min="6403" max="6403" width="24.88671875" style="15" customWidth="1"/>
    <col min="6404" max="6404" width="5.5546875" style="15" customWidth="1"/>
    <col min="6405" max="6406" width="6.5546875" style="15" customWidth="1"/>
    <col min="6407" max="6407" width="6.44140625" style="15" customWidth="1"/>
    <col min="6408" max="6409" width="6.6640625" style="15" customWidth="1"/>
    <col min="6410" max="6410" width="6.5546875" style="15" customWidth="1"/>
    <col min="6411" max="6411" width="6.6640625" style="15" customWidth="1"/>
    <col min="6412" max="6412" width="6.88671875" style="15" customWidth="1"/>
    <col min="6413" max="6413" width="7.33203125" style="15" customWidth="1"/>
    <col min="6414" max="6414" width="6.6640625" style="15" customWidth="1"/>
    <col min="6415" max="6415" width="8.33203125" style="15" customWidth="1"/>
    <col min="6416" max="6657" width="11.44140625" style="15"/>
    <col min="6658" max="6658" width="4" style="15" customWidth="1"/>
    <col min="6659" max="6659" width="24.88671875" style="15" customWidth="1"/>
    <col min="6660" max="6660" width="5.5546875" style="15" customWidth="1"/>
    <col min="6661" max="6662" width="6.5546875" style="15" customWidth="1"/>
    <col min="6663" max="6663" width="6.44140625" style="15" customWidth="1"/>
    <col min="6664" max="6665" width="6.6640625" style="15" customWidth="1"/>
    <col min="6666" max="6666" width="6.5546875" style="15" customWidth="1"/>
    <col min="6667" max="6667" width="6.6640625" style="15" customWidth="1"/>
    <col min="6668" max="6668" width="6.88671875" style="15" customWidth="1"/>
    <col min="6669" max="6669" width="7.33203125" style="15" customWidth="1"/>
    <col min="6670" max="6670" width="6.6640625" style="15" customWidth="1"/>
    <col min="6671" max="6671" width="8.33203125" style="15" customWidth="1"/>
    <col min="6672" max="6913" width="11.44140625" style="15"/>
    <col min="6914" max="6914" width="4" style="15" customWidth="1"/>
    <col min="6915" max="6915" width="24.88671875" style="15" customWidth="1"/>
    <col min="6916" max="6916" width="5.5546875" style="15" customWidth="1"/>
    <col min="6917" max="6918" width="6.5546875" style="15" customWidth="1"/>
    <col min="6919" max="6919" width="6.44140625" style="15" customWidth="1"/>
    <col min="6920" max="6921" width="6.6640625" style="15" customWidth="1"/>
    <col min="6922" max="6922" width="6.5546875" style="15" customWidth="1"/>
    <col min="6923" max="6923" width="6.6640625" style="15" customWidth="1"/>
    <col min="6924" max="6924" width="6.88671875" style="15" customWidth="1"/>
    <col min="6925" max="6925" width="7.33203125" style="15" customWidth="1"/>
    <col min="6926" max="6926" width="6.6640625" style="15" customWidth="1"/>
    <col min="6927" max="6927" width="8.33203125" style="15" customWidth="1"/>
    <col min="6928" max="7169" width="11.44140625" style="15"/>
    <col min="7170" max="7170" width="4" style="15" customWidth="1"/>
    <col min="7171" max="7171" width="24.88671875" style="15" customWidth="1"/>
    <col min="7172" max="7172" width="5.5546875" style="15" customWidth="1"/>
    <col min="7173" max="7174" width="6.5546875" style="15" customWidth="1"/>
    <col min="7175" max="7175" width="6.44140625" style="15" customWidth="1"/>
    <col min="7176" max="7177" width="6.6640625" style="15" customWidth="1"/>
    <col min="7178" max="7178" width="6.5546875" style="15" customWidth="1"/>
    <col min="7179" max="7179" width="6.6640625" style="15" customWidth="1"/>
    <col min="7180" max="7180" width="6.88671875" style="15" customWidth="1"/>
    <col min="7181" max="7181" width="7.33203125" style="15" customWidth="1"/>
    <col min="7182" max="7182" width="6.6640625" style="15" customWidth="1"/>
    <col min="7183" max="7183" width="8.33203125" style="15" customWidth="1"/>
    <col min="7184" max="7425" width="11.44140625" style="15"/>
    <col min="7426" max="7426" width="4" style="15" customWidth="1"/>
    <col min="7427" max="7427" width="24.88671875" style="15" customWidth="1"/>
    <col min="7428" max="7428" width="5.5546875" style="15" customWidth="1"/>
    <col min="7429" max="7430" width="6.5546875" style="15" customWidth="1"/>
    <col min="7431" max="7431" width="6.44140625" style="15" customWidth="1"/>
    <col min="7432" max="7433" width="6.6640625" style="15" customWidth="1"/>
    <col min="7434" max="7434" width="6.5546875" style="15" customWidth="1"/>
    <col min="7435" max="7435" width="6.6640625" style="15" customWidth="1"/>
    <col min="7436" max="7436" width="6.88671875" style="15" customWidth="1"/>
    <col min="7437" max="7437" width="7.33203125" style="15" customWidth="1"/>
    <col min="7438" max="7438" width="6.6640625" style="15" customWidth="1"/>
    <col min="7439" max="7439" width="8.33203125" style="15" customWidth="1"/>
    <col min="7440" max="7681" width="11.44140625" style="15"/>
    <col min="7682" max="7682" width="4" style="15" customWidth="1"/>
    <col min="7683" max="7683" width="24.88671875" style="15" customWidth="1"/>
    <col min="7684" max="7684" width="5.5546875" style="15" customWidth="1"/>
    <col min="7685" max="7686" width="6.5546875" style="15" customWidth="1"/>
    <col min="7687" max="7687" width="6.44140625" style="15" customWidth="1"/>
    <col min="7688" max="7689" width="6.6640625" style="15" customWidth="1"/>
    <col min="7690" max="7690" width="6.5546875" style="15" customWidth="1"/>
    <col min="7691" max="7691" width="6.6640625" style="15" customWidth="1"/>
    <col min="7692" max="7692" width="6.88671875" style="15" customWidth="1"/>
    <col min="7693" max="7693" width="7.33203125" style="15" customWidth="1"/>
    <col min="7694" max="7694" width="6.6640625" style="15" customWidth="1"/>
    <col min="7695" max="7695" width="8.33203125" style="15" customWidth="1"/>
    <col min="7696" max="7937" width="11.44140625" style="15"/>
    <col min="7938" max="7938" width="4" style="15" customWidth="1"/>
    <col min="7939" max="7939" width="24.88671875" style="15" customWidth="1"/>
    <col min="7940" max="7940" width="5.5546875" style="15" customWidth="1"/>
    <col min="7941" max="7942" width="6.5546875" style="15" customWidth="1"/>
    <col min="7943" max="7943" width="6.44140625" style="15" customWidth="1"/>
    <col min="7944" max="7945" width="6.6640625" style="15" customWidth="1"/>
    <col min="7946" max="7946" width="6.5546875" style="15" customWidth="1"/>
    <col min="7947" max="7947" width="6.6640625" style="15" customWidth="1"/>
    <col min="7948" max="7948" width="6.88671875" style="15" customWidth="1"/>
    <col min="7949" max="7949" width="7.33203125" style="15" customWidth="1"/>
    <col min="7950" max="7950" width="6.6640625" style="15" customWidth="1"/>
    <col min="7951" max="7951" width="8.33203125" style="15" customWidth="1"/>
    <col min="7952" max="8193" width="11.44140625" style="15"/>
    <col min="8194" max="8194" width="4" style="15" customWidth="1"/>
    <col min="8195" max="8195" width="24.88671875" style="15" customWidth="1"/>
    <col min="8196" max="8196" width="5.5546875" style="15" customWidth="1"/>
    <col min="8197" max="8198" width="6.5546875" style="15" customWidth="1"/>
    <col min="8199" max="8199" width="6.44140625" style="15" customWidth="1"/>
    <col min="8200" max="8201" width="6.6640625" style="15" customWidth="1"/>
    <col min="8202" max="8202" width="6.5546875" style="15" customWidth="1"/>
    <col min="8203" max="8203" width="6.6640625" style="15" customWidth="1"/>
    <col min="8204" max="8204" width="6.88671875" style="15" customWidth="1"/>
    <col min="8205" max="8205" width="7.33203125" style="15" customWidth="1"/>
    <col min="8206" max="8206" width="6.6640625" style="15" customWidth="1"/>
    <col min="8207" max="8207" width="8.33203125" style="15" customWidth="1"/>
    <col min="8208" max="8449" width="11.44140625" style="15"/>
    <col min="8450" max="8450" width="4" style="15" customWidth="1"/>
    <col min="8451" max="8451" width="24.88671875" style="15" customWidth="1"/>
    <col min="8452" max="8452" width="5.5546875" style="15" customWidth="1"/>
    <col min="8453" max="8454" width="6.5546875" style="15" customWidth="1"/>
    <col min="8455" max="8455" width="6.44140625" style="15" customWidth="1"/>
    <col min="8456" max="8457" width="6.6640625" style="15" customWidth="1"/>
    <col min="8458" max="8458" width="6.5546875" style="15" customWidth="1"/>
    <col min="8459" max="8459" width="6.6640625" style="15" customWidth="1"/>
    <col min="8460" max="8460" width="6.88671875" style="15" customWidth="1"/>
    <col min="8461" max="8461" width="7.33203125" style="15" customWidth="1"/>
    <col min="8462" max="8462" width="6.6640625" style="15" customWidth="1"/>
    <col min="8463" max="8463" width="8.33203125" style="15" customWidth="1"/>
    <col min="8464" max="8705" width="11.44140625" style="15"/>
    <col min="8706" max="8706" width="4" style="15" customWidth="1"/>
    <col min="8707" max="8707" width="24.88671875" style="15" customWidth="1"/>
    <col min="8708" max="8708" width="5.5546875" style="15" customWidth="1"/>
    <col min="8709" max="8710" width="6.5546875" style="15" customWidth="1"/>
    <col min="8711" max="8711" width="6.44140625" style="15" customWidth="1"/>
    <col min="8712" max="8713" width="6.6640625" style="15" customWidth="1"/>
    <col min="8714" max="8714" width="6.5546875" style="15" customWidth="1"/>
    <col min="8715" max="8715" width="6.6640625" style="15" customWidth="1"/>
    <col min="8716" max="8716" width="6.88671875" style="15" customWidth="1"/>
    <col min="8717" max="8717" width="7.33203125" style="15" customWidth="1"/>
    <col min="8718" max="8718" width="6.6640625" style="15" customWidth="1"/>
    <col min="8719" max="8719" width="8.33203125" style="15" customWidth="1"/>
    <col min="8720" max="8961" width="11.44140625" style="15"/>
    <col min="8962" max="8962" width="4" style="15" customWidth="1"/>
    <col min="8963" max="8963" width="24.88671875" style="15" customWidth="1"/>
    <col min="8964" max="8964" width="5.5546875" style="15" customWidth="1"/>
    <col min="8965" max="8966" width="6.5546875" style="15" customWidth="1"/>
    <col min="8967" max="8967" width="6.44140625" style="15" customWidth="1"/>
    <col min="8968" max="8969" width="6.6640625" style="15" customWidth="1"/>
    <col min="8970" max="8970" width="6.5546875" style="15" customWidth="1"/>
    <col min="8971" max="8971" width="6.6640625" style="15" customWidth="1"/>
    <col min="8972" max="8972" width="6.88671875" style="15" customWidth="1"/>
    <col min="8973" max="8973" width="7.33203125" style="15" customWidth="1"/>
    <col min="8974" max="8974" width="6.6640625" style="15" customWidth="1"/>
    <col min="8975" max="8975" width="8.33203125" style="15" customWidth="1"/>
    <col min="8976" max="9217" width="11.44140625" style="15"/>
    <col min="9218" max="9218" width="4" style="15" customWidth="1"/>
    <col min="9219" max="9219" width="24.88671875" style="15" customWidth="1"/>
    <col min="9220" max="9220" width="5.5546875" style="15" customWidth="1"/>
    <col min="9221" max="9222" width="6.5546875" style="15" customWidth="1"/>
    <col min="9223" max="9223" width="6.44140625" style="15" customWidth="1"/>
    <col min="9224" max="9225" width="6.6640625" style="15" customWidth="1"/>
    <col min="9226" max="9226" width="6.5546875" style="15" customWidth="1"/>
    <col min="9227" max="9227" width="6.6640625" style="15" customWidth="1"/>
    <col min="9228" max="9228" width="6.88671875" style="15" customWidth="1"/>
    <col min="9229" max="9229" width="7.33203125" style="15" customWidth="1"/>
    <col min="9230" max="9230" width="6.6640625" style="15" customWidth="1"/>
    <col min="9231" max="9231" width="8.33203125" style="15" customWidth="1"/>
    <col min="9232" max="9473" width="11.44140625" style="15"/>
    <col min="9474" max="9474" width="4" style="15" customWidth="1"/>
    <col min="9475" max="9475" width="24.88671875" style="15" customWidth="1"/>
    <col min="9476" max="9476" width="5.5546875" style="15" customWidth="1"/>
    <col min="9477" max="9478" width="6.5546875" style="15" customWidth="1"/>
    <col min="9479" max="9479" width="6.44140625" style="15" customWidth="1"/>
    <col min="9480" max="9481" width="6.6640625" style="15" customWidth="1"/>
    <col min="9482" max="9482" width="6.5546875" style="15" customWidth="1"/>
    <col min="9483" max="9483" width="6.6640625" style="15" customWidth="1"/>
    <col min="9484" max="9484" width="6.88671875" style="15" customWidth="1"/>
    <col min="9485" max="9485" width="7.33203125" style="15" customWidth="1"/>
    <col min="9486" max="9486" width="6.6640625" style="15" customWidth="1"/>
    <col min="9487" max="9487" width="8.33203125" style="15" customWidth="1"/>
    <col min="9488" max="9729" width="11.44140625" style="15"/>
    <col min="9730" max="9730" width="4" style="15" customWidth="1"/>
    <col min="9731" max="9731" width="24.88671875" style="15" customWidth="1"/>
    <col min="9732" max="9732" width="5.5546875" style="15" customWidth="1"/>
    <col min="9733" max="9734" width="6.5546875" style="15" customWidth="1"/>
    <col min="9735" max="9735" width="6.44140625" style="15" customWidth="1"/>
    <col min="9736" max="9737" width="6.6640625" style="15" customWidth="1"/>
    <col min="9738" max="9738" width="6.5546875" style="15" customWidth="1"/>
    <col min="9739" max="9739" width="6.6640625" style="15" customWidth="1"/>
    <col min="9740" max="9740" width="6.88671875" style="15" customWidth="1"/>
    <col min="9741" max="9741" width="7.33203125" style="15" customWidth="1"/>
    <col min="9742" max="9742" width="6.6640625" style="15" customWidth="1"/>
    <col min="9743" max="9743" width="8.33203125" style="15" customWidth="1"/>
    <col min="9744" max="9985" width="11.44140625" style="15"/>
    <col min="9986" max="9986" width="4" style="15" customWidth="1"/>
    <col min="9987" max="9987" width="24.88671875" style="15" customWidth="1"/>
    <col min="9988" max="9988" width="5.5546875" style="15" customWidth="1"/>
    <col min="9989" max="9990" width="6.5546875" style="15" customWidth="1"/>
    <col min="9991" max="9991" width="6.44140625" style="15" customWidth="1"/>
    <col min="9992" max="9993" width="6.6640625" style="15" customWidth="1"/>
    <col min="9994" max="9994" width="6.5546875" style="15" customWidth="1"/>
    <col min="9995" max="9995" width="6.6640625" style="15" customWidth="1"/>
    <col min="9996" max="9996" width="6.88671875" style="15" customWidth="1"/>
    <col min="9997" max="9997" width="7.33203125" style="15" customWidth="1"/>
    <col min="9998" max="9998" width="6.6640625" style="15" customWidth="1"/>
    <col min="9999" max="9999" width="8.33203125" style="15" customWidth="1"/>
    <col min="10000" max="10241" width="11.44140625" style="15"/>
    <col min="10242" max="10242" width="4" style="15" customWidth="1"/>
    <col min="10243" max="10243" width="24.88671875" style="15" customWidth="1"/>
    <col min="10244" max="10244" width="5.5546875" style="15" customWidth="1"/>
    <col min="10245" max="10246" width="6.5546875" style="15" customWidth="1"/>
    <col min="10247" max="10247" width="6.44140625" style="15" customWidth="1"/>
    <col min="10248" max="10249" width="6.6640625" style="15" customWidth="1"/>
    <col min="10250" max="10250" width="6.5546875" style="15" customWidth="1"/>
    <col min="10251" max="10251" width="6.6640625" style="15" customWidth="1"/>
    <col min="10252" max="10252" width="6.88671875" style="15" customWidth="1"/>
    <col min="10253" max="10253" width="7.33203125" style="15" customWidth="1"/>
    <col min="10254" max="10254" width="6.6640625" style="15" customWidth="1"/>
    <col min="10255" max="10255" width="8.33203125" style="15" customWidth="1"/>
    <col min="10256" max="10497" width="11.44140625" style="15"/>
    <col min="10498" max="10498" width="4" style="15" customWidth="1"/>
    <col min="10499" max="10499" width="24.88671875" style="15" customWidth="1"/>
    <col min="10500" max="10500" width="5.5546875" style="15" customWidth="1"/>
    <col min="10501" max="10502" width="6.5546875" style="15" customWidth="1"/>
    <col min="10503" max="10503" width="6.44140625" style="15" customWidth="1"/>
    <col min="10504" max="10505" width="6.6640625" style="15" customWidth="1"/>
    <col min="10506" max="10506" width="6.5546875" style="15" customWidth="1"/>
    <col min="10507" max="10507" width="6.6640625" style="15" customWidth="1"/>
    <col min="10508" max="10508" width="6.88671875" style="15" customWidth="1"/>
    <col min="10509" max="10509" width="7.33203125" style="15" customWidth="1"/>
    <col min="10510" max="10510" width="6.6640625" style="15" customWidth="1"/>
    <col min="10511" max="10511" width="8.33203125" style="15" customWidth="1"/>
    <col min="10512" max="10753" width="11.44140625" style="15"/>
    <col min="10754" max="10754" width="4" style="15" customWidth="1"/>
    <col min="10755" max="10755" width="24.88671875" style="15" customWidth="1"/>
    <col min="10756" max="10756" width="5.5546875" style="15" customWidth="1"/>
    <col min="10757" max="10758" width="6.5546875" style="15" customWidth="1"/>
    <col min="10759" max="10759" width="6.44140625" style="15" customWidth="1"/>
    <col min="10760" max="10761" width="6.6640625" style="15" customWidth="1"/>
    <col min="10762" max="10762" width="6.5546875" style="15" customWidth="1"/>
    <col min="10763" max="10763" width="6.6640625" style="15" customWidth="1"/>
    <col min="10764" max="10764" width="6.88671875" style="15" customWidth="1"/>
    <col min="10765" max="10765" width="7.33203125" style="15" customWidth="1"/>
    <col min="10766" max="10766" width="6.6640625" style="15" customWidth="1"/>
    <col min="10767" max="10767" width="8.33203125" style="15" customWidth="1"/>
    <col min="10768" max="11009" width="11.44140625" style="15"/>
    <col min="11010" max="11010" width="4" style="15" customWidth="1"/>
    <col min="11011" max="11011" width="24.88671875" style="15" customWidth="1"/>
    <col min="11012" max="11012" width="5.5546875" style="15" customWidth="1"/>
    <col min="11013" max="11014" width="6.5546875" style="15" customWidth="1"/>
    <col min="11015" max="11015" width="6.44140625" style="15" customWidth="1"/>
    <col min="11016" max="11017" width="6.6640625" style="15" customWidth="1"/>
    <col min="11018" max="11018" width="6.5546875" style="15" customWidth="1"/>
    <col min="11019" max="11019" width="6.6640625" style="15" customWidth="1"/>
    <col min="11020" max="11020" width="6.88671875" style="15" customWidth="1"/>
    <col min="11021" max="11021" width="7.33203125" style="15" customWidth="1"/>
    <col min="11022" max="11022" width="6.6640625" style="15" customWidth="1"/>
    <col min="11023" max="11023" width="8.33203125" style="15" customWidth="1"/>
    <col min="11024" max="11265" width="11.44140625" style="15"/>
    <col min="11266" max="11266" width="4" style="15" customWidth="1"/>
    <col min="11267" max="11267" width="24.88671875" style="15" customWidth="1"/>
    <col min="11268" max="11268" width="5.5546875" style="15" customWidth="1"/>
    <col min="11269" max="11270" width="6.5546875" style="15" customWidth="1"/>
    <col min="11271" max="11271" width="6.44140625" style="15" customWidth="1"/>
    <col min="11272" max="11273" width="6.6640625" style="15" customWidth="1"/>
    <col min="11274" max="11274" width="6.5546875" style="15" customWidth="1"/>
    <col min="11275" max="11275" width="6.6640625" style="15" customWidth="1"/>
    <col min="11276" max="11276" width="6.88671875" style="15" customWidth="1"/>
    <col min="11277" max="11277" width="7.33203125" style="15" customWidth="1"/>
    <col min="11278" max="11278" width="6.6640625" style="15" customWidth="1"/>
    <col min="11279" max="11279" width="8.33203125" style="15" customWidth="1"/>
    <col min="11280" max="11521" width="11.44140625" style="15"/>
    <col min="11522" max="11522" width="4" style="15" customWidth="1"/>
    <col min="11523" max="11523" width="24.88671875" style="15" customWidth="1"/>
    <col min="11524" max="11524" width="5.5546875" style="15" customWidth="1"/>
    <col min="11525" max="11526" width="6.5546875" style="15" customWidth="1"/>
    <col min="11527" max="11527" width="6.44140625" style="15" customWidth="1"/>
    <col min="11528" max="11529" width="6.6640625" style="15" customWidth="1"/>
    <col min="11530" max="11530" width="6.5546875" style="15" customWidth="1"/>
    <col min="11531" max="11531" width="6.6640625" style="15" customWidth="1"/>
    <col min="11532" max="11532" width="6.88671875" style="15" customWidth="1"/>
    <col min="11533" max="11533" width="7.33203125" style="15" customWidth="1"/>
    <col min="11534" max="11534" width="6.6640625" style="15" customWidth="1"/>
    <col min="11535" max="11535" width="8.33203125" style="15" customWidth="1"/>
    <col min="11536" max="11777" width="11.44140625" style="15"/>
    <col min="11778" max="11778" width="4" style="15" customWidth="1"/>
    <col min="11779" max="11779" width="24.88671875" style="15" customWidth="1"/>
    <col min="11780" max="11780" width="5.5546875" style="15" customWidth="1"/>
    <col min="11781" max="11782" width="6.5546875" style="15" customWidth="1"/>
    <col min="11783" max="11783" width="6.44140625" style="15" customWidth="1"/>
    <col min="11784" max="11785" width="6.6640625" style="15" customWidth="1"/>
    <col min="11786" max="11786" width="6.5546875" style="15" customWidth="1"/>
    <col min="11787" max="11787" width="6.6640625" style="15" customWidth="1"/>
    <col min="11788" max="11788" width="6.88671875" style="15" customWidth="1"/>
    <col min="11789" max="11789" width="7.33203125" style="15" customWidth="1"/>
    <col min="11790" max="11790" width="6.6640625" style="15" customWidth="1"/>
    <col min="11791" max="11791" width="8.33203125" style="15" customWidth="1"/>
    <col min="11792" max="12033" width="11.44140625" style="15"/>
    <col min="12034" max="12034" width="4" style="15" customWidth="1"/>
    <col min="12035" max="12035" width="24.88671875" style="15" customWidth="1"/>
    <col min="12036" max="12036" width="5.5546875" style="15" customWidth="1"/>
    <col min="12037" max="12038" width="6.5546875" style="15" customWidth="1"/>
    <col min="12039" max="12039" width="6.44140625" style="15" customWidth="1"/>
    <col min="12040" max="12041" width="6.6640625" style="15" customWidth="1"/>
    <col min="12042" max="12042" width="6.5546875" style="15" customWidth="1"/>
    <col min="12043" max="12043" width="6.6640625" style="15" customWidth="1"/>
    <col min="12044" max="12044" width="6.88671875" style="15" customWidth="1"/>
    <col min="12045" max="12045" width="7.33203125" style="15" customWidth="1"/>
    <col min="12046" max="12046" width="6.6640625" style="15" customWidth="1"/>
    <col min="12047" max="12047" width="8.33203125" style="15" customWidth="1"/>
    <col min="12048" max="12289" width="11.44140625" style="15"/>
    <col min="12290" max="12290" width="4" style="15" customWidth="1"/>
    <col min="12291" max="12291" width="24.88671875" style="15" customWidth="1"/>
    <col min="12292" max="12292" width="5.5546875" style="15" customWidth="1"/>
    <col min="12293" max="12294" width="6.5546875" style="15" customWidth="1"/>
    <col min="12295" max="12295" width="6.44140625" style="15" customWidth="1"/>
    <col min="12296" max="12297" width="6.6640625" style="15" customWidth="1"/>
    <col min="12298" max="12298" width="6.5546875" style="15" customWidth="1"/>
    <col min="12299" max="12299" width="6.6640625" style="15" customWidth="1"/>
    <col min="12300" max="12300" width="6.88671875" style="15" customWidth="1"/>
    <col min="12301" max="12301" width="7.33203125" style="15" customWidth="1"/>
    <col min="12302" max="12302" width="6.6640625" style="15" customWidth="1"/>
    <col min="12303" max="12303" width="8.33203125" style="15" customWidth="1"/>
    <col min="12304" max="12545" width="11.44140625" style="15"/>
    <col min="12546" max="12546" width="4" style="15" customWidth="1"/>
    <col min="12547" max="12547" width="24.88671875" style="15" customWidth="1"/>
    <col min="12548" max="12548" width="5.5546875" style="15" customWidth="1"/>
    <col min="12549" max="12550" width="6.5546875" style="15" customWidth="1"/>
    <col min="12551" max="12551" width="6.44140625" style="15" customWidth="1"/>
    <col min="12552" max="12553" width="6.6640625" style="15" customWidth="1"/>
    <col min="12554" max="12554" width="6.5546875" style="15" customWidth="1"/>
    <col min="12555" max="12555" width="6.6640625" style="15" customWidth="1"/>
    <col min="12556" max="12556" width="6.88671875" style="15" customWidth="1"/>
    <col min="12557" max="12557" width="7.33203125" style="15" customWidth="1"/>
    <col min="12558" max="12558" width="6.6640625" style="15" customWidth="1"/>
    <col min="12559" max="12559" width="8.33203125" style="15" customWidth="1"/>
    <col min="12560" max="12801" width="11.44140625" style="15"/>
    <col min="12802" max="12802" width="4" style="15" customWidth="1"/>
    <col min="12803" max="12803" width="24.88671875" style="15" customWidth="1"/>
    <col min="12804" max="12804" width="5.5546875" style="15" customWidth="1"/>
    <col min="12805" max="12806" width="6.5546875" style="15" customWidth="1"/>
    <col min="12807" max="12807" width="6.44140625" style="15" customWidth="1"/>
    <col min="12808" max="12809" width="6.6640625" style="15" customWidth="1"/>
    <col min="12810" max="12810" width="6.5546875" style="15" customWidth="1"/>
    <col min="12811" max="12811" width="6.6640625" style="15" customWidth="1"/>
    <col min="12812" max="12812" width="6.88671875" style="15" customWidth="1"/>
    <col min="12813" max="12813" width="7.33203125" style="15" customWidth="1"/>
    <col min="12814" max="12814" width="6.6640625" style="15" customWidth="1"/>
    <col min="12815" max="12815" width="8.33203125" style="15" customWidth="1"/>
    <col min="12816" max="13057" width="11.44140625" style="15"/>
    <col min="13058" max="13058" width="4" style="15" customWidth="1"/>
    <col min="13059" max="13059" width="24.88671875" style="15" customWidth="1"/>
    <col min="13060" max="13060" width="5.5546875" style="15" customWidth="1"/>
    <col min="13061" max="13062" width="6.5546875" style="15" customWidth="1"/>
    <col min="13063" max="13063" width="6.44140625" style="15" customWidth="1"/>
    <col min="13064" max="13065" width="6.6640625" style="15" customWidth="1"/>
    <col min="13066" max="13066" width="6.5546875" style="15" customWidth="1"/>
    <col min="13067" max="13067" width="6.6640625" style="15" customWidth="1"/>
    <col min="13068" max="13068" width="6.88671875" style="15" customWidth="1"/>
    <col min="13069" max="13069" width="7.33203125" style="15" customWidth="1"/>
    <col min="13070" max="13070" width="6.6640625" style="15" customWidth="1"/>
    <col min="13071" max="13071" width="8.33203125" style="15" customWidth="1"/>
    <col min="13072" max="13313" width="11.44140625" style="15"/>
    <col min="13314" max="13314" width="4" style="15" customWidth="1"/>
    <col min="13315" max="13315" width="24.88671875" style="15" customWidth="1"/>
    <col min="13316" max="13316" width="5.5546875" style="15" customWidth="1"/>
    <col min="13317" max="13318" width="6.5546875" style="15" customWidth="1"/>
    <col min="13319" max="13319" width="6.44140625" style="15" customWidth="1"/>
    <col min="13320" max="13321" width="6.6640625" style="15" customWidth="1"/>
    <col min="13322" max="13322" width="6.5546875" style="15" customWidth="1"/>
    <col min="13323" max="13323" width="6.6640625" style="15" customWidth="1"/>
    <col min="13324" max="13324" width="6.88671875" style="15" customWidth="1"/>
    <col min="13325" max="13325" width="7.33203125" style="15" customWidth="1"/>
    <col min="13326" max="13326" width="6.6640625" style="15" customWidth="1"/>
    <col min="13327" max="13327" width="8.33203125" style="15" customWidth="1"/>
    <col min="13328" max="13569" width="11.44140625" style="15"/>
    <col min="13570" max="13570" width="4" style="15" customWidth="1"/>
    <col min="13571" max="13571" width="24.88671875" style="15" customWidth="1"/>
    <col min="13572" max="13572" width="5.5546875" style="15" customWidth="1"/>
    <col min="13573" max="13574" width="6.5546875" style="15" customWidth="1"/>
    <col min="13575" max="13575" width="6.44140625" style="15" customWidth="1"/>
    <col min="13576" max="13577" width="6.6640625" style="15" customWidth="1"/>
    <col min="13578" max="13578" width="6.5546875" style="15" customWidth="1"/>
    <col min="13579" max="13579" width="6.6640625" style="15" customWidth="1"/>
    <col min="13580" max="13580" width="6.88671875" style="15" customWidth="1"/>
    <col min="13581" max="13581" width="7.33203125" style="15" customWidth="1"/>
    <col min="13582" max="13582" width="6.6640625" style="15" customWidth="1"/>
    <col min="13583" max="13583" width="8.33203125" style="15" customWidth="1"/>
    <col min="13584" max="13825" width="11.44140625" style="15"/>
    <col min="13826" max="13826" width="4" style="15" customWidth="1"/>
    <col min="13827" max="13827" width="24.88671875" style="15" customWidth="1"/>
    <col min="13828" max="13828" width="5.5546875" style="15" customWidth="1"/>
    <col min="13829" max="13830" width="6.5546875" style="15" customWidth="1"/>
    <col min="13831" max="13831" width="6.44140625" style="15" customWidth="1"/>
    <col min="13832" max="13833" width="6.6640625" style="15" customWidth="1"/>
    <col min="13834" max="13834" width="6.5546875" style="15" customWidth="1"/>
    <col min="13835" max="13835" width="6.6640625" style="15" customWidth="1"/>
    <col min="13836" max="13836" width="6.88671875" style="15" customWidth="1"/>
    <col min="13837" max="13837" width="7.33203125" style="15" customWidth="1"/>
    <col min="13838" max="13838" width="6.6640625" style="15" customWidth="1"/>
    <col min="13839" max="13839" width="8.33203125" style="15" customWidth="1"/>
    <col min="13840" max="14081" width="11.44140625" style="15"/>
    <col min="14082" max="14082" width="4" style="15" customWidth="1"/>
    <col min="14083" max="14083" width="24.88671875" style="15" customWidth="1"/>
    <col min="14084" max="14084" width="5.5546875" style="15" customWidth="1"/>
    <col min="14085" max="14086" width="6.5546875" style="15" customWidth="1"/>
    <col min="14087" max="14087" width="6.44140625" style="15" customWidth="1"/>
    <col min="14088" max="14089" width="6.6640625" style="15" customWidth="1"/>
    <col min="14090" max="14090" width="6.5546875" style="15" customWidth="1"/>
    <col min="14091" max="14091" width="6.6640625" style="15" customWidth="1"/>
    <col min="14092" max="14092" width="6.88671875" style="15" customWidth="1"/>
    <col min="14093" max="14093" width="7.33203125" style="15" customWidth="1"/>
    <col min="14094" max="14094" width="6.6640625" style="15" customWidth="1"/>
    <col min="14095" max="14095" width="8.33203125" style="15" customWidth="1"/>
    <col min="14096" max="14337" width="11.44140625" style="15"/>
    <col min="14338" max="14338" width="4" style="15" customWidth="1"/>
    <col min="14339" max="14339" width="24.88671875" style="15" customWidth="1"/>
    <col min="14340" max="14340" width="5.5546875" style="15" customWidth="1"/>
    <col min="14341" max="14342" width="6.5546875" style="15" customWidth="1"/>
    <col min="14343" max="14343" width="6.44140625" style="15" customWidth="1"/>
    <col min="14344" max="14345" width="6.6640625" style="15" customWidth="1"/>
    <col min="14346" max="14346" width="6.5546875" style="15" customWidth="1"/>
    <col min="14347" max="14347" width="6.6640625" style="15" customWidth="1"/>
    <col min="14348" max="14348" width="6.88671875" style="15" customWidth="1"/>
    <col min="14349" max="14349" width="7.33203125" style="15" customWidth="1"/>
    <col min="14350" max="14350" width="6.6640625" style="15" customWidth="1"/>
    <col min="14351" max="14351" width="8.33203125" style="15" customWidth="1"/>
    <col min="14352" max="14593" width="11.44140625" style="15"/>
    <col min="14594" max="14594" width="4" style="15" customWidth="1"/>
    <col min="14595" max="14595" width="24.88671875" style="15" customWidth="1"/>
    <col min="14596" max="14596" width="5.5546875" style="15" customWidth="1"/>
    <col min="14597" max="14598" width="6.5546875" style="15" customWidth="1"/>
    <col min="14599" max="14599" width="6.44140625" style="15" customWidth="1"/>
    <col min="14600" max="14601" width="6.6640625" style="15" customWidth="1"/>
    <col min="14602" max="14602" width="6.5546875" style="15" customWidth="1"/>
    <col min="14603" max="14603" width="6.6640625" style="15" customWidth="1"/>
    <col min="14604" max="14604" width="6.88671875" style="15" customWidth="1"/>
    <col min="14605" max="14605" width="7.33203125" style="15" customWidth="1"/>
    <col min="14606" max="14606" width="6.6640625" style="15" customWidth="1"/>
    <col min="14607" max="14607" width="8.33203125" style="15" customWidth="1"/>
    <col min="14608" max="14849" width="11.44140625" style="15"/>
    <col min="14850" max="14850" width="4" style="15" customWidth="1"/>
    <col min="14851" max="14851" width="24.88671875" style="15" customWidth="1"/>
    <col min="14852" max="14852" width="5.5546875" style="15" customWidth="1"/>
    <col min="14853" max="14854" width="6.5546875" style="15" customWidth="1"/>
    <col min="14855" max="14855" width="6.44140625" style="15" customWidth="1"/>
    <col min="14856" max="14857" width="6.6640625" style="15" customWidth="1"/>
    <col min="14858" max="14858" width="6.5546875" style="15" customWidth="1"/>
    <col min="14859" max="14859" width="6.6640625" style="15" customWidth="1"/>
    <col min="14860" max="14860" width="6.88671875" style="15" customWidth="1"/>
    <col min="14861" max="14861" width="7.33203125" style="15" customWidth="1"/>
    <col min="14862" max="14862" width="6.6640625" style="15" customWidth="1"/>
    <col min="14863" max="14863" width="8.33203125" style="15" customWidth="1"/>
    <col min="14864" max="15105" width="11.44140625" style="15"/>
    <col min="15106" max="15106" width="4" style="15" customWidth="1"/>
    <col min="15107" max="15107" width="24.88671875" style="15" customWidth="1"/>
    <col min="15108" max="15108" width="5.5546875" style="15" customWidth="1"/>
    <col min="15109" max="15110" width="6.5546875" style="15" customWidth="1"/>
    <col min="15111" max="15111" width="6.44140625" style="15" customWidth="1"/>
    <col min="15112" max="15113" width="6.6640625" style="15" customWidth="1"/>
    <col min="15114" max="15114" width="6.5546875" style="15" customWidth="1"/>
    <col min="15115" max="15115" width="6.6640625" style="15" customWidth="1"/>
    <col min="15116" max="15116" width="6.88671875" style="15" customWidth="1"/>
    <col min="15117" max="15117" width="7.33203125" style="15" customWidth="1"/>
    <col min="15118" max="15118" width="6.6640625" style="15" customWidth="1"/>
    <col min="15119" max="15119" width="8.33203125" style="15" customWidth="1"/>
    <col min="15120" max="15361" width="11.44140625" style="15"/>
    <col min="15362" max="15362" width="4" style="15" customWidth="1"/>
    <col min="15363" max="15363" width="24.88671875" style="15" customWidth="1"/>
    <col min="15364" max="15364" width="5.5546875" style="15" customWidth="1"/>
    <col min="15365" max="15366" width="6.5546875" style="15" customWidth="1"/>
    <col min="15367" max="15367" width="6.44140625" style="15" customWidth="1"/>
    <col min="15368" max="15369" width="6.6640625" style="15" customWidth="1"/>
    <col min="15370" max="15370" width="6.5546875" style="15" customWidth="1"/>
    <col min="15371" max="15371" width="6.6640625" style="15" customWidth="1"/>
    <col min="15372" max="15372" width="6.88671875" style="15" customWidth="1"/>
    <col min="15373" max="15373" width="7.33203125" style="15" customWidth="1"/>
    <col min="15374" max="15374" width="6.6640625" style="15" customWidth="1"/>
    <col min="15375" max="15375" width="8.33203125" style="15" customWidth="1"/>
    <col min="15376" max="15617" width="11.44140625" style="15"/>
    <col min="15618" max="15618" width="4" style="15" customWidth="1"/>
    <col min="15619" max="15619" width="24.88671875" style="15" customWidth="1"/>
    <col min="15620" max="15620" width="5.5546875" style="15" customWidth="1"/>
    <col min="15621" max="15622" width="6.5546875" style="15" customWidth="1"/>
    <col min="15623" max="15623" width="6.44140625" style="15" customWidth="1"/>
    <col min="15624" max="15625" width="6.6640625" style="15" customWidth="1"/>
    <col min="15626" max="15626" width="6.5546875" style="15" customWidth="1"/>
    <col min="15627" max="15627" width="6.6640625" style="15" customWidth="1"/>
    <col min="15628" max="15628" width="6.88671875" style="15" customWidth="1"/>
    <col min="15629" max="15629" width="7.33203125" style="15" customWidth="1"/>
    <col min="15630" max="15630" width="6.6640625" style="15" customWidth="1"/>
    <col min="15631" max="15631" width="8.33203125" style="15" customWidth="1"/>
    <col min="15632" max="15873" width="11.44140625" style="15"/>
    <col min="15874" max="15874" width="4" style="15" customWidth="1"/>
    <col min="15875" max="15875" width="24.88671875" style="15" customWidth="1"/>
    <col min="15876" max="15876" width="5.5546875" style="15" customWidth="1"/>
    <col min="15877" max="15878" width="6.5546875" style="15" customWidth="1"/>
    <col min="15879" max="15879" width="6.44140625" style="15" customWidth="1"/>
    <col min="15880" max="15881" width="6.6640625" style="15" customWidth="1"/>
    <col min="15882" max="15882" width="6.5546875" style="15" customWidth="1"/>
    <col min="15883" max="15883" width="6.6640625" style="15" customWidth="1"/>
    <col min="15884" max="15884" width="6.88671875" style="15" customWidth="1"/>
    <col min="15885" max="15885" width="7.33203125" style="15" customWidth="1"/>
    <col min="15886" max="15886" width="6.6640625" style="15" customWidth="1"/>
    <col min="15887" max="15887" width="8.33203125" style="15" customWidth="1"/>
    <col min="15888" max="16129" width="11.44140625" style="15"/>
    <col min="16130" max="16130" width="4" style="15" customWidth="1"/>
    <col min="16131" max="16131" width="24.88671875" style="15" customWidth="1"/>
    <col min="16132" max="16132" width="5.5546875" style="15" customWidth="1"/>
    <col min="16133" max="16134" width="6.5546875" style="15" customWidth="1"/>
    <col min="16135" max="16135" width="6.44140625" style="15" customWidth="1"/>
    <col min="16136" max="16137" width="6.6640625" style="15" customWidth="1"/>
    <col min="16138" max="16138" width="6.5546875" style="15" customWidth="1"/>
    <col min="16139" max="16139" width="6.6640625" style="15" customWidth="1"/>
    <col min="16140" max="16140" width="6.88671875" style="15" customWidth="1"/>
    <col min="16141" max="16141" width="7.33203125" style="15" customWidth="1"/>
    <col min="16142" max="16142" width="6.6640625" style="15" customWidth="1"/>
    <col min="16143" max="16143" width="8.33203125" style="15" customWidth="1"/>
    <col min="16144" max="16384" width="11.44140625" style="15"/>
  </cols>
  <sheetData>
    <row r="1" spans="1:20" x14ac:dyDescent="0.25">
      <c r="A1" s="16"/>
      <c r="B1" s="16"/>
      <c r="C1" s="16"/>
      <c r="D1" s="16"/>
      <c r="E1" s="16"/>
      <c r="F1" s="16"/>
      <c r="G1" s="16"/>
      <c r="H1" s="16"/>
      <c r="I1" s="16"/>
      <c r="J1" s="16"/>
      <c r="K1" s="16"/>
      <c r="L1" s="16"/>
      <c r="M1" s="16"/>
      <c r="N1" s="16"/>
      <c r="O1" s="16"/>
      <c r="P1" s="16"/>
      <c r="Q1" s="16"/>
      <c r="R1" s="16"/>
      <c r="S1" s="16"/>
      <c r="T1" s="16"/>
    </row>
    <row r="2" spans="1:20" ht="21" x14ac:dyDescent="0.25">
      <c r="A2" s="16"/>
      <c r="B2" s="77" t="s">
        <v>101</v>
      </c>
      <c r="C2" s="77"/>
      <c r="D2" s="79" t="s">
        <v>100</v>
      </c>
      <c r="E2" s="80"/>
      <c r="F2" s="80"/>
      <c r="G2" s="80"/>
      <c r="H2" s="80"/>
      <c r="I2" s="80"/>
      <c r="J2" s="80"/>
      <c r="K2" s="80"/>
      <c r="L2" s="80"/>
      <c r="M2" s="80"/>
      <c r="N2" s="80"/>
      <c r="O2" s="21"/>
      <c r="P2" s="16"/>
      <c r="Q2" s="16"/>
      <c r="R2" s="16"/>
      <c r="S2" s="16"/>
      <c r="T2" s="16"/>
    </row>
    <row r="3" spans="1:20" x14ac:dyDescent="0.25">
      <c r="A3" s="16"/>
      <c r="B3" s="77"/>
      <c r="C3" s="78"/>
      <c r="D3" s="20">
        <v>0.1</v>
      </c>
      <c r="E3" s="20">
        <v>6.1</v>
      </c>
      <c r="F3" s="20">
        <v>29.1</v>
      </c>
      <c r="G3" s="20">
        <v>39.1</v>
      </c>
      <c r="H3" s="20">
        <v>49.1</v>
      </c>
      <c r="I3" s="20">
        <v>59.1</v>
      </c>
      <c r="J3" s="20">
        <v>69.099999999999994</v>
      </c>
      <c r="K3" s="20">
        <v>79.099999999999994</v>
      </c>
      <c r="L3" s="20">
        <v>89.1</v>
      </c>
      <c r="M3" s="20">
        <v>100.1</v>
      </c>
      <c r="N3" s="20">
        <v>150.1</v>
      </c>
      <c r="O3" s="20">
        <v>200.1</v>
      </c>
      <c r="P3" s="20">
        <v>300.10000000000002</v>
      </c>
      <c r="Q3" s="20">
        <v>400.1</v>
      </c>
      <c r="R3" s="20">
        <v>500.1</v>
      </c>
      <c r="S3" s="20">
        <v>700.1</v>
      </c>
      <c r="T3" s="20">
        <v>1000.1</v>
      </c>
    </row>
    <row r="4" spans="1:20" ht="12.75" customHeight="1" x14ac:dyDescent="0.25">
      <c r="A4" s="16"/>
      <c r="B4" s="77"/>
      <c r="C4" s="78"/>
      <c r="D4" s="20">
        <v>6</v>
      </c>
      <c r="E4" s="20">
        <v>29</v>
      </c>
      <c r="F4" s="20">
        <v>39</v>
      </c>
      <c r="G4" s="20">
        <v>49</v>
      </c>
      <c r="H4" s="20">
        <v>59</v>
      </c>
      <c r="I4" s="20">
        <v>69</v>
      </c>
      <c r="J4" s="20">
        <v>79</v>
      </c>
      <c r="K4" s="20">
        <v>89</v>
      </c>
      <c r="L4" s="20">
        <v>100</v>
      </c>
      <c r="M4" s="20">
        <v>150</v>
      </c>
      <c r="N4" s="20">
        <v>200</v>
      </c>
      <c r="O4" s="20">
        <v>300</v>
      </c>
      <c r="P4" s="20">
        <v>400</v>
      </c>
      <c r="Q4" s="20">
        <v>500</v>
      </c>
      <c r="R4" s="20">
        <v>700</v>
      </c>
      <c r="S4" s="20">
        <v>1000</v>
      </c>
      <c r="T4" s="20">
        <v>1500</v>
      </c>
    </row>
    <row r="5" spans="1:20" x14ac:dyDescent="0.25">
      <c r="A5" s="16"/>
      <c r="B5" s="19">
        <v>1</v>
      </c>
      <c r="C5" s="17" t="s">
        <v>99</v>
      </c>
      <c r="D5" s="26">
        <v>22</v>
      </c>
      <c r="E5" s="23">
        <v>18.200200000000002</v>
      </c>
      <c r="F5" s="23">
        <v>23.583099999999998</v>
      </c>
      <c r="G5" s="23">
        <v>25.009999999999998</v>
      </c>
      <c r="H5" s="23">
        <v>26.936</v>
      </c>
      <c r="I5" s="23">
        <v>28.391999999999999</v>
      </c>
      <c r="J5" s="23">
        <v>31.877499999999998</v>
      </c>
      <c r="K5" s="23">
        <v>37.81</v>
      </c>
      <c r="L5" s="23">
        <v>42.08</v>
      </c>
      <c r="M5" s="23">
        <v>34.78</v>
      </c>
      <c r="N5" s="23">
        <v>30.95</v>
      </c>
      <c r="O5" s="23">
        <v>25.45</v>
      </c>
      <c r="P5" s="23">
        <v>17.39</v>
      </c>
      <c r="Q5" s="23">
        <v>14.27</v>
      </c>
      <c r="R5" s="23">
        <v>13.05</v>
      </c>
      <c r="S5" s="23">
        <v>11.85</v>
      </c>
      <c r="T5" s="23">
        <v>11.37</v>
      </c>
    </row>
    <row r="6" spans="1:20" x14ac:dyDescent="0.25">
      <c r="A6" s="16"/>
      <c r="B6" s="19">
        <v>2</v>
      </c>
      <c r="C6" s="17" t="s">
        <v>98</v>
      </c>
      <c r="D6" s="26">
        <v>22</v>
      </c>
      <c r="E6" s="23">
        <v>20.182400000000001</v>
      </c>
      <c r="F6" s="23">
        <v>27.6172</v>
      </c>
      <c r="G6" s="23">
        <v>29.3355</v>
      </c>
      <c r="H6" s="23">
        <v>32.1464</v>
      </c>
      <c r="I6" s="23">
        <v>34.030499999999996</v>
      </c>
      <c r="J6" s="23">
        <v>38.457999999999998</v>
      </c>
      <c r="K6" s="23">
        <v>45.77</v>
      </c>
      <c r="L6" s="23">
        <v>50.87</v>
      </c>
      <c r="M6" s="23">
        <v>44.05</v>
      </c>
      <c r="N6" s="23">
        <v>39.299999999999997</v>
      </c>
      <c r="O6" s="23">
        <v>33.270000000000003</v>
      </c>
      <c r="P6" s="23">
        <v>25.18</v>
      </c>
      <c r="Q6" s="23">
        <v>20.88</v>
      </c>
      <c r="R6" s="23">
        <v>19.41</v>
      </c>
      <c r="S6" s="23">
        <v>18.010000000000002</v>
      </c>
      <c r="T6" s="23">
        <v>17.46</v>
      </c>
    </row>
    <row r="7" spans="1:20" x14ac:dyDescent="0.25">
      <c r="A7" s="16"/>
      <c r="B7" s="19">
        <v>3</v>
      </c>
      <c r="C7" s="17" t="s">
        <v>97</v>
      </c>
      <c r="D7" s="26">
        <v>22</v>
      </c>
      <c r="E7" s="23">
        <v>20.712399999999999</v>
      </c>
      <c r="F7" s="23">
        <v>27.086099999999995</v>
      </c>
      <c r="G7" s="23">
        <v>28.597499999999997</v>
      </c>
      <c r="H7" s="23">
        <v>30.950400000000002</v>
      </c>
      <c r="I7" s="23">
        <v>32.634</v>
      </c>
      <c r="J7" s="23">
        <v>36.838499999999996</v>
      </c>
      <c r="K7" s="23">
        <v>44.23</v>
      </c>
      <c r="L7" s="23">
        <v>48.96</v>
      </c>
      <c r="M7" s="23">
        <v>40.61</v>
      </c>
      <c r="N7" s="23">
        <v>35.64</v>
      </c>
      <c r="O7" s="23">
        <v>29.08</v>
      </c>
      <c r="P7" s="23">
        <v>20.2</v>
      </c>
      <c r="Q7" s="23">
        <v>16.48</v>
      </c>
      <c r="R7" s="23">
        <v>14.93</v>
      </c>
      <c r="S7" s="23">
        <v>13.59</v>
      </c>
      <c r="T7" s="23">
        <v>13.03</v>
      </c>
    </row>
    <row r="8" spans="1:20" x14ac:dyDescent="0.25">
      <c r="A8" s="16"/>
      <c r="B8" s="19">
        <v>4</v>
      </c>
      <c r="C8" s="17" t="s">
        <v>96</v>
      </c>
      <c r="D8" s="26">
        <v>22</v>
      </c>
      <c r="E8" s="23">
        <v>26.0124</v>
      </c>
      <c r="F8" s="23">
        <v>34.0017</v>
      </c>
      <c r="G8" s="23">
        <v>37.033250000000002</v>
      </c>
      <c r="H8" s="23">
        <v>40.476800000000004</v>
      </c>
      <c r="I8" s="23">
        <v>43.47</v>
      </c>
      <c r="J8" s="23">
        <v>49.681749999999994</v>
      </c>
      <c r="K8" s="23">
        <v>59.68</v>
      </c>
      <c r="L8" s="23">
        <v>67.510000000000005</v>
      </c>
      <c r="M8" s="23">
        <v>56.23</v>
      </c>
      <c r="N8" s="23">
        <v>52.15</v>
      </c>
      <c r="O8" s="23">
        <v>44.43</v>
      </c>
      <c r="P8" s="23">
        <v>30.16</v>
      </c>
      <c r="Q8" s="23">
        <v>25.29</v>
      </c>
      <c r="R8" s="23">
        <v>23.41</v>
      </c>
      <c r="S8" s="23">
        <v>21.09</v>
      </c>
      <c r="T8" s="23">
        <v>20.38</v>
      </c>
    </row>
    <row r="9" spans="1:20" x14ac:dyDescent="0.25">
      <c r="A9" s="16"/>
      <c r="B9" s="19">
        <v>5</v>
      </c>
      <c r="C9" s="17" t="s">
        <v>95</v>
      </c>
      <c r="D9" s="26">
        <v>22</v>
      </c>
      <c r="E9" s="23">
        <v>26.934600000000003</v>
      </c>
      <c r="F9" s="23">
        <v>34.611899999999999</v>
      </c>
      <c r="G9" s="23">
        <v>37.6995</v>
      </c>
      <c r="H9" s="23">
        <v>41.069600000000001</v>
      </c>
      <c r="I9" s="23">
        <v>44.121000000000002</v>
      </c>
      <c r="J9" s="23">
        <v>50.532499999999992</v>
      </c>
      <c r="K9" s="23">
        <v>60.82</v>
      </c>
      <c r="L9" s="23">
        <v>68.819999999999993</v>
      </c>
      <c r="M9" s="23">
        <v>59.94</v>
      </c>
      <c r="N9" s="23">
        <v>55.99</v>
      </c>
      <c r="O9" s="23">
        <v>48.43</v>
      </c>
      <c r="P9" s="23">
        <v>32.33</v>
      </c>
      <c r="Q9" s="23">
        <v>27.24</v>
      </c>
      <c r="R9" s="23">
        <v>25.04</v>
      </c>
      <c r="S9" s="23">
        <v>22.83</v>
      </c>
      <c r="T9" s="23">
        <v>22.12</v>
      </c>
    </row>
    <row r="10" spans="1:20" x14ac:dyDescent="0.25">
      <c r="A10" s="16"/>
      <c r="B10" s="19">
        <v>6</v>
      </c>
      <c r="C10" s="17" t="s">
        <v>94</v>
      </c>
      <c r="D10" s="26">
        <v>22</v>
      </c>
      <c r="E10" s="23">
        <v>23.0974</v>
      </c>
      <c r="F10" s="23">
        <v>30.882899999999996</v>
      </c>
      <c r="G10" s="23">
        <v>32.933250000000001</v>
      </c>
      <c r="H10" s="23">
        <v>35.869600000000005</v>
      </c>
      <c r="I10" s="23">
        <v>37.978500000000004</v>
      </c>
      <c r="J10" s="23">
        <v>42.947499999999998</v>
      </c>
      <c r="K10" s="23">
        <v>50.57</v>
      </c>
      <c r="L10" s="23">
        <v>56.45</v>
      </c>
      <c r="M10" s="23">
        <v>48.02</v>
      </c>
      <c r="N10" s="23">
        <v>43.33</v>
      </c>
      <c r="O10" s="23">
        <v>36.42</v>
      </c>
      <c r="P10" s="23">
        <v>26.72</v>
      </c>
      <c r="Q10" s="23">
        <v>22.27</v>
      </c>
      <c r="R10" s="23">
        <v>20.55</v>
      </c>
      <c r="S10" s="23">
        <v>18.88</v>
      </c>
      <c r="T10" s="23">
        <v>18.25</v>
      </c>
    </row>
    <row r="11" spans="1:20" x14ac:dyDescent="0.25">
      <c r="A11" s="16"/>
      <c r="B11" s="19">
        <v>7</v>
      </c>
      <c r="C11" s="17" t="s">
        <v>93</v>
      </c>
      <c r="D11" s="26">
        <v>22</v>
      </c>
      <c r="E11" s="23">
        <v>16.546600000000002</v>
      </c>
      <c r="F11" s="23">
        <v>21.3796</v>
      </c>
      <c r="G11" s="23">
        <v>22.293749999999999</v>
      </c>
      <c r="H11" s="23">
        <v>23.961600000000001</v>
      </c>
      <c r="I11" s="23">
        <v>25.0215</v>
      </c>
      <c r="J11" s="23">
        <v>27.931249999999999</v>
      </c>
      <c r="K11" s="23">
        <v>32.85</v>
      </c>
      <c r="L11" s="23">
        <v>36.24</v>
      </c>
      <c r="M11" s="23">
        <v>30.1</v>
      </c>
      <c r="N11" s="23">
        <v>26.17</v>
      </c>
      <c r="O11" s="23">
        <v>21.16</v>
      </c>
      <c r="P11" s="23">
        <v>14.31</v>
      </c>
      <c r="Q11" s="23">
        <v>11.58</v>
      </c>
      <c r="R11" s="23">
        <v>10.52</v>
      </c>
      <c r="S11" s="23">
        <v>9.56</v>
      </c>
      <c r="T11" s="23">
        <v>9.08</v>
      </c>
    </row>
    <row r="12" spans="1:20" x14ac:dyDescent="0.25">
      <c r="A12" s="16"/>
      <c r="B12" s="19">
        <v>8</v>
      </c>
      <c r="C12" s="17" t="s">
        <v>92</v>
      </c>
      <c r="D12" s="26">
        <v>22</v>
      </c>
      <c r="E12" s="23">
        <v>20.7866</v>
      </c>
      <c r="F12" s="23">
        <v>28.453399999999998</v>
      </c>
      <c r="G12" s="23">
        <v>30.288749999999997</v>
      </c>
      <c r="H12" s="23">
        <v>33.113599999999998</v>
      </c>
      <c r="I12" s="23">
        <v>35.049000000000007</v>
      </c>
      <c r="J12" s="23">
        <v>39.616249999999994</v>
      </c>
      <c r="K12" s="23">
        <v>47.32</v>
      </c>
      <c r="L12" s="23">
        <v>52.62</v>
      </c>
      <c r="M12" s="23">
        <v>45.46</v>
      </c>
      <c r="N12" s="23">
        <v>40.71</v>
      </c>
      <c r="O12" s="23">
        <v>34.42</v>
      </c>
      <c r="P12" s="23">
        <v>25.72</v>
      </c>
      <c r="Q12" s="23">
        <v>21.37</v>
      </c>
      <c r="R12" s="23">
        <v>19.82</v>
      </c>
      <c r="S12" s="23">
        <v>18.329999999999998</v>
      </c>
      <c r="T12" s="23">
        <v>17.690000000000001</v>
      </c>
    </row>
    <row r="13" spans="1:20" x14ac:dyDescent="0.25">
      <c r="A13" s="16"/>
      <c r="B13" s="19">
        <v>9</v>
      </c>
      <c r="C13" s="17" t="s">
        <v>91</v>
      </c>
      <c r="D13" s="26">
        <v>22</v>
      </c>
      <c r="E13" s="23">
        <v>20.977399999999999</v>
      </c>
      <c r="F13" s="23">
        <v>27.312100000000001</v>
      </c>
      <c r="G13" s="23">
        <v>29.550749999999997</v>
      </c>
      <c r="H13" s="23">
        <v>32.448</v>
      </c>
      <c r="I13" s="23">
        <v>34.755000000000003</v>
      </c>
      <c r="J13" s="23">
        <v>39.616249999999994</v>
      </c>
      <c r="K13" s="23">
        <v>47.4</v>
      </c>
      <c r="L13" s="23">
        <v>53.57</v>
      </c>
      <c r="M13" s="23">
        <v>45.2</v>
      </c>
      <c r="N13" s="23">
        <v>41.92</v>
      </c>
      <c r="O13" s="23">
        <v>35.18</v>
      </c>
      <c r="P13" s="23">
        <v>24.36</v>
      </c>
      <c r="Q13" s="23">
        <v>20.47</v>
      </c>
      <c r="R13" s="23">
        <v>18.920000000000002</v>
      </c>
      <c r="S13" s="23">
        <v>17.38</v>
      </c>
      <c r="T13" s="23">
        <v>16.82</v>
      </c>
    </row>
    <row r="14" spans="1:20" x14ac:dyDescent="0.25">
      <c r="A14" s="16"/>
      <c r="B14" s="18">
        <v>10</v>
      </c>
      <c r="C14" s="17" t="s">
        <v>90</v>
      </c>
      <c r="D14" s="26">
        <v>22</v>
      </c>
      <c r="E14" s="23">
        <v>19.790200000000002</v>
      </c>
      <c r="F14" s="23">
        <v>26.701899999999995</v>
      </c>
      <c r="G14" s="23">
        <v>28.084999999999997</v>
      </c>
      <c r="H14" s="23">
        <v>30.732000000000003</v>
      </c>
      <c r="I14" s="23">
        <v>32.340000000000003</v>
      </c>
      <c r="J14" s="23">
        <v>36.448999999999998</v>
      </c>
      <c r="K14" s="23">
        <v>43.34</v>
      </c>
      <c r="L14" s="23">
        <v>47.82</v>
      </c>
      <c r="M14" s="23">
        <v>41.05</v>
      </c>
      <c r="N14" s="23">
        <v>36.020000000000003</v>
      </c>
      <c r="O14" s="23">
        <v>30.13</v>
      </c>
      <c r="P14" s="23">
        <v>22.46</v>
      </c>
      <c r="Q14" s="23">
        <v>18.52</v>
      </c>
      <c r="R14" s="23">
        <v>17.05</v>
      </c>
      <c r="S14" s="23">
        <v>15.8</v>
      </c>
      <c r="T14" s="23">
        <v>15.24</v>
      </c>
    </row>
    <row r="15" spans="1:20" x14ac:dyDescent="0.25">
      <c r="A15" s="16"/>
      <c r="B15" s="18">
        <v>11</v>
      </c>
      <c r="C15" s="17" t="s">
        <v>89</v>
      </c>
      <c r="D15" s="26">
        <v>22</v>
      </c>
      <c r="E15" s="23">
        <v>20.1188</v>
      </c>
      <c r="F15" s="23">
        <v>26.543699999999994</v>
      </c>
      <c r="G15" s="23">
        <v>27.86975</v>
      </c>
      <c r="H15" s="23">
        <v>30.139200000000002</v>
      </c>
      <c r="I15" s="23">
        <v>31.615500000000001</v>
      </c>
      <c r="J15" s="23">
        <v>35.444499999999998</v>
      </c>
      <c r="K15" s="23">
        <v>41.47</v>
      </c>
      <c r="L15" s="23">
        <v>45.82</v>
      </c>
      <c r="M15" s="23">
        <v>38.75</v>
      </c>
      <c r="N15" s="23">
        <v>33.86</v>
      </c>
      <c r="O15" s="23">
        <v>27.84</v>
      </c>
      <c r="P15" s="23">
        <v>20.02</v>
      </c>
      <c r="Q15" s="23">
        <v>16.309999999999999</v>
      </c>
      <c r="R15" s="23">
        <v>14.93</v>
      </c>
      <c r="S15" s="23">
        <v>13.67</v>
      </c>
      <c r="T15" s="23">
        <v>13.03</v>
      </c>
    </row>
    <row r="16" spans="1:20" x14ac:dyDescent="0.25">
      <c r="A16" s="16"/>
      <c r="B16" s="18">
        <v>12</v>
      </c>
      <c r="C16" s="17" t="s">
        <v>88</v>
      </c>
      <c r="D16" s="26">
        <v>22</v>
      </c>
      <c r="E16" s="23">
        <v>22.8324</v>
      </c>
      <c r="F16" s="23">
        <v>29.899799999999999</v>
      </c>
      <c r="G16" s="23">
        <v>32.707749999999997</v>
      </c>
      <c r="H16" s="23">
        <v>35.7864</v>
      </c>
      <c r="I16" s="23">
        <v>38.566499999999998</v>
      </c>
      <c r="J16" s="23">
        <v>44.259499999999996</v>
      </c>
      <c r="K16" s="23">
        <v>53.5</v>
      </c>
      <c r="L16" s="23">
        <v>60.8</v>
      </c>
      <c r="M16" s="23">
        <v>50.67</v>
      </c>
      <c r="N16" s="23">
        <v>47.55</v>
      </c>
      <c r="O16" s="23">
        <v>40.9</v>
      </c>
      <c r="P16" s="23">
        <v>27.44</v>
      </c>
      <c r="Q16" s="23">
        <v>23.25</v>
      </c>
      <c r="R16" s="23">
        <v>21.61</v>
      </c>
      <c r="S16" s="23">
        <v>19.510000000000002</v>
      </c>
      <c r="T16" s="23">
        <v>18.96</v>
      </c>
    </row>
    <row r="17" spans="1:20" x14ac:dyDescent="0.25">
      <c r="A17" s="16"/>
      <c r="B17" s="18">
        <v>13</v>
      </c>
      <c r="C17" s="17" t="s">
        <v>87</v>
      </c>
      <c r="D17" s="26">
        <v>22</v>
      </c>
      <c r="E17" s="23">
        <v>20.585200000000004</v>
      </c>
      <c r="F17" s="23">
        <v>27.391199999999994</v>
      </c>
      <c r="G17" s="23">
        <v>28.822999999999997</v>
      </c>
      <c r="H17" s="23">
        <v>31.252000000000002</v>
      </c>
      <c r="I17" s="23">
        <v>32.854500000000002</v>
      </c>
      <c r="J17" s="23">
        <v>36.992249999999999</v>
      </c>
      <c r="K17" s="23">
        <v>43.25</v>
      </c>
      <c r="L17" s="23">
        <v>47.91</v>
      </c>
      <c r="M17" s="23">
        <v>40.869999999999997</v>
      </c>
      <c r="N17" s="23">
        <v>36.020000000000003</v>
      </c>
      <c r="O17" s="23">
        <v>29.94</v>
      </c>
      <c r="P17" s="23">
        <v>21.83</v>
      </c>
      <c r="Q17" s="23">
        <v>17.940000000000001</v>
      </c>
      <c r="R17" s="23">
        <v>16.48</v>
      </c>
      <c r="S17" s="23">
        <v>15.17</v>
      </c>
      <c r="T17" s="23">
        <v>14.53</v>
      </c>
    </row>
    <row r="18" spans="1:20" x14ac:dyDescent="0.25">
      <c r="A18" s="16"/>
      <c r="B18" s="18">
        <v>14</v>
      </c>
      <c r="C18" s="17" t="s">
        <v>86</v>
      </c>
      <c r="D18" s="26">
        <v>22</v>
      </c>
      <c r="E18" s="23">
        <v>20.977399999999999</v>
      </c>
      <c r="F18" s="23">
        <v>29.063599999999997</v>
      </c>
      <c r="G18" s="23">
        <v>30.872999999999998</v>
      </c>
      <c r="H18" s="23">
        <v>34.008000000000003</v>
      </c>
      <c r="I18" s="23">
        <v>36.0045</v>
      </c>
      <c r="J18" s="23">
        <v>40.702749999999995</v>
      </c>
      <c r="K18" s="23">
        <v>46.26</v>
      </c>
      <c r="L18" s="23">
        <v>51.57</v>
      </c>
      <c r="M18" s="23">
        <v>46.52</v>
      </c>
      <c r="N18" s="23">
        <v>41.92</v>
      </c>
      <c r="O18" s="23">
        <v>36.130000000000003</v>
      </c>
      <c r="P18" s="23">
        <v>30.34</v>
      </c>
      <c r="Q18" s="23">
        <v>25.29</v>
      </c>
      <c r="R18" s="23">
        <v>23.65</v>
      </c>
      <c r="S18" s="23">
        <v>22.04</v>
      </c>
      <c r="T18" s="23">
        <v>21.25</v>
      </c>
    </row>
    <row r="19" spans="1:20" x14ac:dyDescent="0.25">
      <c r="A19" s="16"/>
      <c r="B19" s="18">
        <v>15</v>
      </c>
      <c r="C19" s="17" t="s">
        <v>85</v>
      </c>
      <c r="D19" s="26">
        <v>22</v>
      </c>
      <c r="E19" s="23">
        <v>18.730200000000004</v>
      </c>
      <c r="F19" s="23">
        <v>25.176399999999997</v>
      </c>
      <c r="G19" s="23">
        <v>26.475749999999994</v>
      </c>
      <c r="H19" s="23">
        <v>28.943200000000001</v>
      </c>
      <c r="I19" s="23">
        <v>30.439499999999999</v>
      </c>
      <c r="J19" s="23">
        <v>34.204249999999995</v>
      </c>
      <c r="K19" s="23">
        <v>39.35</v>
      </c>
      <c r="L19" s="23">
        <v>43.47</v>
      </c>
      <c r="M19" s="23">
        <v>38.4</v>
      </c>
      <c r="N19" s="23">
        <v>33.76</v>
      </c>
      <c r="O19" s="23">
        <v>28.12</v>
      </c>
      <c r="P19" s="23">
        <v>23</v>
      </c>
      <c r="Q19" s="23">
        <v>18.920000000000002</v>
      </c>
      <c r="R19" s="23">
        <v>17.45</v>
      </c>
      <c r="S19" s="23">
        <v>16.11</v>
      </c>
      <c r="T19" s="23">
        <v>15.48</v>
      </c>
    </row>
    <row r="20" spans="1:20" x14ac:dyDescent="0.25">
      <c r="A20" s="16"/>
      <c r="B20" s="18">
        <v>16</v>
      </c>
      <c r="C20" s="17" t="s">
        <v>84</v>
      </c>
      <c r="D20" s="26">
        <v>22</v>
      </c>
      <c r="E20" s="23">
        <v>20.913800000000002</v>
      </c>
      <c r="F20" s="23">
        <v>28.069199999999999</v>
      </c>
      <c r="G20" s="23">
        <v>29.919749999999997</v>
      </c>
      <c r="H20" s="23">
        <v>32.666400000000003</v>
      </c>
      <c r="I20" s="23">
        <v>34.608000000000004</v>
      </c>
      <c r="J20" s="23">
        <v>39.236999999999995</v>
      </c>
      <c r="K20" s="23">
        <v>46.99</v>
      </c>
      <c r="L20" s="23">
        <v>52.35</v>
      </c>
      <c r="M20" s="23">
        <v>44.4</v>
      </c>
      <c r="N20" s="23">
        <v>39.67</v>
      </c>
      <c r="O20" s="23">
        <v>33.18</v>
      </c>
      <c r="P20" s="23">
        <v>24.18</v>
      </c>
      <c r="Q20" s="23">
        <v>20.07</v>
      </c>
      <c r="R20" s="23">
        <v>18.52</v>
      </c>
      <c r="S20" s="23">
        <v>16.98</v>
      </c>
      <c r="T20" s="23">
        <v>16.43</v>
      </c>
    </row>
    <row r="21" spans="1:20" x14ac:dyDescent="0.25">
      <c r="A21" s="16"/>
      <c r="B21" s="18">
        <v>17</v>
      </c>
      <c r="C21" s="17" t="s">
        <v>83</v>
      </c>
      <c r="D21" s="26">
        <v>22</v>
      </c>
      <c r="E21" s="23">
        <v>20.913800000000002</v>
      </c>
      <c r="F21" s="23">
        <v>28.069199999999999</v>
      </c>
      <c r="G21" s="23">
        <v>29.919749999999997</v>
      </c>
      <c r="H21" s="23">
        <v>32.666400000000003</v>
      </c>
      <c r="I21" s="23">
        <v>34.608000000000004</v>
      </c>
      <c r="J21" s="23">
        <v>39.236999999999995</v>
      </c>
      <c r="K21" s="23">
        <v>46.99</v>
      </c>
      <c r="L21" s="23">
        <v>52.35</v>
      </c>
      <c r="M21" s="23">
        <v>44.4</v>
      </c>
      <c r="N21" s="23">
        <v>39.67</v>
      </c>
      <c r="O21" s="23">
        <v>33.18</v>
      </c>
      <c r="P21" s="23">
        <v>24.18</v>
      </c>
      <c r="Q21" s="23">
        <v>20.07</v>
      </c>
      <c r="R21" s="23">
        <v>18.52</v>
      </c>
      <c r="S21" s="23">
        <v>16.98</v>
      </c>
      <c r="T21" s="23">
        <v>16.43</v>
      </c>
    </row>
    <row r="22" spans="1:20" x14ac:dyDescent="0.25">
      <c r="A22" s="16"/>
      <c r="B22" s="18">
        <v>18</v>
      </c>
      <c r="C22" s="17" t="s">
        <v>82</v>
      </c>
      <c r="D22" s="26">
        <v>22</v>
      </c>
      <c r="E22" s="23">
        <v>19.790200000000002</v>
      </c>
      <c r="F22" s="23">
        <v>26.622799999999994</v>
      </c>
      <c r="G22" s="23">
        <v>28.084999999999997</v>
      </c>
      <c r="H22" s="23">
        <v>30.659200000000002</v>
      </c>
      <c r="I22" s="23">
        <v>32.266500000000001</v>
      </c>
      <c r="J22" s="23">
        <v>36.295249999999996</v>
      </c>
      <c r="K22" s="23">
        <v>41.95</v>
      </c>
      <c r="L22" s="23">
        <v>46.34</v>
      </c>
      <c r="M22" s="23">
        <v>40.869999999999997</v>
      </c>
      <c r="N22" s="23">
        <v>35.92</v>
      </c>
      <c r="O22" s="23">
        <v>29.94</v>
      </c>
      <c r="P22" s="23">
        <v>24.54</v>
      </c>
      <c r="Q22" s="23">
        <v>20.149999999999999</v>
      </c>
      <c r="R22" s="23">
        <v>18.52</v>
      </c>
      <c r="S22" s="23">
        <v>17.14</v>
      </c>
      <c r="T22" s="23">
        <v>16.510000000000002</v>
      </c>
    </row>
    <row r="23" spans="1:20" x14ac:dyDescent="0.25">
      <c r="A23" s="16"/>
      <c r="B23" s="18">
        <v>19</v>
      </c>
      <c r="C23" s="17" t="s">
        <v>81</v>
      </c>
      <c r="D23" s="26">
        <v>22</v>
      </c>
      <c r="E23" s="23">
        <v>21.380200000000002</v>
      </c>
      <c r="F23" s="23">
        <v>28.758499999999998</v>
      </c>
      <c r="G23" s="23">
        <v>30.729499999999998</v>
      </c>
      <c r="H23" s="23">
        <v>33.488000000000007</v>
      </c>
      <c r="I23" s="23">
        <v>35.637</v>
      </c>
      <c r="J23" s="23">
        <v>40.313249999999996</v>
      </c>
      <c r="K23" s="23">
        <v>48.38</v>
      </c>
      <c r="L23" s="23">
        <v>53.92</v>
      </c>
      <c r="M23" s="23">
        <v>45.81</v>
      </c>
      <c r="N23" s="23">
        <v>41.17</v>
      </c>
      <c r="O23" s="23">
        <v>34.61</v>
      </c>
      <c r="P23" s="23">
        <v>25.36</v>
      </c>
      <c r="Q23" s="23">
        <v>21.13</v>
      </c>
      <c r="R23" s="23">
        <v>19.489999999999998</v>
      </c>
      <c r="S23" s="23">
        <v>17.93</v>
      </c>
      <c r="T23" s="23">
        <v>17.3</v>
      </c>
    </row>
    <row r="24" spans="1:20" x14ac:dyDescent="0.25">
      <c r="A24" s="16"/>
      <c r="B24" s="18">
        <v>20</v>
      </c>
      <c r="C24" s="17" t="s">
        <v>80</v>
      </c>
      <c r="D24" s="26">
        <v>42</v>
      </c>
      <c r="E24" s="23">
        <v>46.926200000000009</v>
      </c>
      <c r="F24" s="23">
        <v>59.720499999999987</v>
      </c>
      <c r="G24" s="23">
        <v>66.368749999999991</v>
      </c>
      <c r="H24" s="23">
        <v>70.543200000000013</v>
      </c>
      <c r="I24" s="23">
        <v>76.608000000000004</v>
      </c>
      <c r="J24" s="23">
        <v>88.457499999999996</v>
      </c>
      <c r="K24" s="23">
        <v>108.05</v>
      </c>
      <c r="L24" s="23">
        <v>123.61</v>
      </c>
      <c r="M24" s="23">
        <v>108.4</v>
      </c>
      <c r="N24" s="23">
        <v>103.83000000000001</v>
      </c>
      <c r="O24" s="23">
        <v>93.91</v>
      </c>
      <c r="P24" s="23">
        <v>60.87</v>
      </c>
      <c r="Q24" s="23">
        <v>52.120000000000005</v>
      </c>
      <c r="R24" s="23">
        <v>48.86</v>
      </c>
      <c r="S24" s="23">
        <v>45.82</v>
      </c>
      <c r="T24" s="23">
        <v>44.62</v>
      </c>
    </row>
    <row r="25" spans="1:20" x14ac:dyDescent="0.25">
      <c r="A25" s="16"/>
      <c r="B25" s="18">
        <v>21</v>
      </c>
      <c r="C25" s="17" t="s">
        <v>79</v>
      </c>
      <c r="D25" s="26">
        <v>22</v>
      </c>
      <c r="E25" s="23">
        <v>16.345200000000002</v>
      </c>
      <c r="F25" s="23">
        <v>21.684699999999999</v>
      </c>
      <c r="G25" s="23">
        <v>22.662749999999999</v>
      </c>
      <c r="H25" s="23">
        <v>24.627200000000002</v>
      </c>
      <c r="I25" s="23">
        <v>25.756500000000003</v>
      </c>
      <c r="J25" s="23">
        <v>28.863999999999997</v>
      </c>
      <c r="K25" s="23">
        <v>33.74</v>
      </c>
      <c r="L25" s="23">
        <v>37.28</v>
      </c>
      <c r="M25" s="23">
        <v>31.69</v>
      </c>
      <c r="N25" s="23">
        <v>27.76</v>
      </c>
      <c r="O25" s="23">
        <v>23.07</v>
      </c>
      <c r="P25" s="23">
        <v>16.66</v>
      </c>
      <c r="Q25" s="23">
        <v>13.7</v>
      </c>
      <c r="R25" s="23">
        <v>12.56</v>
      </c>
      <c r="S25" s="23">
        <v>11.69</v>
      </c>
      <c r="T25" s="23">
        <v>11.22</v>
      </c>
    </row>
    <row r="26" spans="1:20" x14ac:dyDescent="0.25">
      <c r="A26" s="16"/>
      <c r="B26" s="18">
        <v>22</v>
      </c>
      <c r="C26" s="17" t="s">
        <v>78</v>
      </c>
      <c r="D26" s="26">
        <v>22</v>
      </c>
      <c r="E26" s="23">
        <v>22.8324</v>
      </c>
      <c r="F26" s="23">
        <v>30.577799999999996</v>
      </c>
      <c r="G26" s="23">
        <v>33.005000000000003</v>
      </c>
      <c r="H26" s="23">
        <v>36.462400000000002</v>
      </c>
      <c r="I26" s="23">
        <v>38.997</v>
      </c>
      <c r="J26" s="23">
        <v>44.423499999999997</v>
      </c>
      <c r="K26" s="23">
        <v>53.34</v>
      </c>
      <c r="L26" s="23">
        <v>59.93</v>
      </c>
      <c r="M26" s="23">
        <v>51.55</v>
      </c>
      <c r="N26" s="23">
        <v>47.18</v>
      </c>
      <c r="O26" s="23">
        <v>40.42</v>
      </c>
      <c r="P26" s="23">
        <v>30.07</v>
      </c>
      <c r="Q26" s="23">
        <v>25.29</v>
      </c>
      <c r="R26" s="23">
        <v>23.08</v>
      </c>
      <c r="S26" s="23">
        <v>21.33</v>
      </c>
      <c r="T26" s="23">
        <v>20.62</v>
      </c>
    </row>
    <row r="27" spans="1:20" x14ac:dyDescent="0.25">
      <c r="A27" s="16"/>
      <c r="B27" s="18">
        <v>23</v>
      </c>
      <c r="C27" s="17" t="s">
        <v>77</v>
      </c>
      <c r="D27" s="26">
        <v>22</v>
      </c>
      <c r="E27" s="23">
        <v>20.521599999999999</v>
      </c>
      <c r="F27" s="23">
        <v>28.148299999999999</v>
      </c>
      <c r="G27" s="23">
        <v>29.991499999999998</v>
      </c>
      <c r="H27" s="23">
        <v>32.812000000000005</v>
      </c>
      <c r="I27" s="23">
        <v>34.755000000000003</v>
      </c>
      <c r="J27" s="23">
        <v>39.308749999999996</v>
      </c>
      <c r="K27" s="23">
        <v>45.53</v>
      </c>
      <c r="L27" s="23">
        <v>50.61</v>
      </c>
      <c r="M27" s="23">
        <v>45.2</v>
      </c>
      <c r="N27" s="23">
        <v>40.520000000000003</v>
      </c>
      <c r="O27" s="23">
        <v>34.32</v>
      </c>
      <c r="P27" s="23">
        <v>28.44</v>
      </c>
      <c r="Q27" s="23">
        <v>23.57</v>
      </c>
      <c r="R27" s="23">
        <v>21.94</v>
      </c>
      <c r="S27" s="23">
        <v>20.22</v>
      </c>
      <c r="T27" s="23">
        <v>19.510000000000002</v>
      </c>
    </row>
    <row r="28" spans="1:20" x14ac:dyDescent="0.25">
      <c r="A28" s="16"/>
      <c r="B28" s="18">
        <v>24</v>
      </c>
      <c r="C28" s="17" t="s">
        <v>76</v>
      </c>
      <c r="D28" s="26">
        <v>22</v>
      </c>
      <c r="E28" s="23">
        <v>19.991600000000002</v>
      </c>
      <c r="F28" s="23">
        <v>27.1539</v>
      </c>
      <c r="G28" s="23">
        <v>28.751249999999999</v>
      </c>
      <c r="H28" s="23">
        <v>31.470400000000001</v>
      </c>
      <c r="I28" s="23">
        <v>33.222000000000001</v>
      </c>
      <c r="J28" s="23">
        <v>37.535499999999992</v>
      </c>
      <c r="K28" s="23">
        <v>44.64</v>
      </c>
      <c r="L28" s="23">
        <v>49.48</v>
      </c>
      <c r="M28" s="23">
        <v>42.64</v>
      </c>
      <c r="N28" s="23">
        <v>37.89</v>
      </c>
      <c r="O28" s="23">
        <v>31.84</v>
      </c>
      <c r="P28" s="23">
        <v>23.82</v>
      </c>
      <c r="Q28" s="23">
        <v>19.739999999999998</v>
      </c>
      <c r="R28" s="23">
        <v>18.190000000000001</v>
      </c>
      <c r="S28" s="23">
        <v>16.899999999999999</v>
      </c>
      <c r="T28" s="23">
        <v>16.350000000000001</v>
      </c>
    </row>
    <row r="29" spans="1:20" x14ac:dyDescent="0.25">
      <c r="A29" s="16"/>
      <c r="B29" s="18">
        <v>25</v>
      </c>
      <c r="C29" s="17" t="s">
        <v>75</v>
      </c>
      <c r="D29" s="26">
        <v>22</v>
      </c>
      <c r="E29" s="23">
        <v>19.323800000000002</v>
      </c>
      <c r="F29" s="23">
        <v>24.871299999999998</v>
      </c>
      <c r="G29" s="23">
        <v>26.619249999999997</v>
      </c>
      <c r="H29" s="23">
        <v>29.0992</v>
      </c>
      <c r="I29" s="23">
        <v>30.880500000000001</v>
      </c>
      <c r="J29" s="23">
        <v>34.972999999999992</v>
      </c>
      <c r="K29" s="23">
        <v>41.63</v>
      </c>
      <c r="L29" s="23">
        <v>46.69</v>
      </c>
      <c r="M29" s="23">
        <v>39.19</v>
      </c>
      <c r="N29" s="23">
        <v>35.64</v>
      </c>
      <c r="O29" s="23">
        <v>29.94</v>
      </c>
      <c r="P29" s="23">
        <v>20.92</v>
      </c>
      <c r="Q29" s="23">
        <v>17.45</v>
      </c>
      <c r="R29" s="23">
        <v>15.66</v>
      </c>
      <c r="S29" s="23">
        <v>14.3</v>
      </c>
      <c r="T29" s="23">
        <v>13.82</v>
      </c>
    </row>
    <row r="30" spans="1:20" x14ac:dyDescent="0.25">
      <c r="A30" s="16"/>
      <c r="B30" s="18">
        <v>26</v>
      </c>
      <c r="C30" s="17" t="s">
        <v>74</v>
      </c>
      <c r="D30" s="26">
        <v>22</v>
      </c>
      <c r="E30" s="23">
        <v>16.6844</v>
      </c>
      <c r="F30" s="23">
        <v>21.605599999999999</v>
      </c>
      <c r="G30" s="23">
        <v>22.519249999999996</v>
      </c>
      <c r="H30" s="23">
        <v>24.252800000000001</v>
      </c>
      <c r="I30" s="23">
        <v>25.3155</v>
      </c>
      <c r="J30" s="23">
        <v>28.248999999999995</v>
      </c>
      <c r="K30" s="23">
        <v>33.090000000000003</v>
      </c>
      <c r="L30" s="23">
        <v>36.409999999999997</v>
      </c>
      <c r="M30" s="23">
        <v>30.37</v>
      </c>
      <c r="N30" s="23">
        <v>26.26</v>
      </c>
      <c r="O30" s="23">
        <v>21.26</v>
      </c>
      <c r="P30" s="23">
        <v>14.58</v>
      </c>
      <c r="Q30" s="23">
        <v>11.83</v>
      </c>
      <c r="R30" s="23">
        <v>10.69</v>
      </c>
      <c r="S30" s="23">
        <v>9.7899999999999991</v>
      </c>
      <c r="T30" s="23">
        <v>9.4</v>
      </c>
    </row>
    <row r="31" spans="1:20" x14ac:dyDescent="0.25">
      <c r="A31" s="16"/>
      <c r="B31" s="18">
        <v>27</v>
      </c>
      <c r="C31" s="17" t="s">
        <v>73</v>
      </c>
      <c r="D31" s="26">
        <v>22</v>
      </c>
      <c r="E31" s="23">
        <v>20.447400000000002</v>
      </c>
      <c r="F31" s="23">
        <v>27.9223</v>
      </c>
      <c r="G31" s="23">
        <v>29.704499999999999</v>
      </c>
      <c r="H31" s="23">
        <v>32.520800000000001</v>
      </c>
      <c r="I31" s="23">
        <v>34.387500000000003</v>
      </c>
      <c r="J31" s="23">
        <v>38.92949999999999</v>
      </c>
      <c r="K31" s="23">
        <v>46.43</v>
      </c>
      <c r="L31" s="23">
        <v>51.57</v>
      </c>
      <c r="M31" s="23">
        <v>44.67</v>
      </c>
      <c r="N31" s="23">
        <v>39.96</v>
      </c>
      <c r="O31" s="23">
        <v>33.75</v>
      </c>
      <c r="P31" s="23">
        <v>25.45</v>
      </c>
      <c r="Q31" s="23">
        <v>21.13</v>
      </c>
      <c r="R31" s="23">
        <v>19.66</v>
      </c>
      <c r="S31" s="23">
        <v>18.170000000000002</v>
      </c>
      <c r="T31" s="23">
        <v>17.54</v>
      </c>
    </row>
    <row r="32" spans="1:20" x14ac:dyDescent="0.25">
      <c r="A32" s="16"/>
      <c r="B32" s="18">
        <v>28</v>
      </c>
      <c r="C32" s="17" t="s">
        <v>72</v>
      </c>
      <c r="D32" s="26">
        <v>22</v>
      </c>
      <c r="E32" s="23">
        <v>20.055200000000003</v>
      </c>
      <c r="F32" s="23">
        <v>26.927899999999994</v>
      </c>
      <c r="G32" s="23">
        <v>28.525749999999995</v>
      </c>
      <c r="H32" s="23">
        <v>31.0336</v>
      </c>
      <c r="I32" s="23">
        <v>32.780999999999999</v>
      </c>
      <c r="J32" s="23">
        <v>36.992249999999999</v>
      </c>
      <c r="K32" s="23">
        <v>44.07</v>
      </c>
      <c r="L32" s="23">
        <v>48.78</v>
      </c>
      <c r="M32" s="23">
        <v>41.75</v>
      </c>
      <c r="N32" s="23">
        <v>36.86</v>
      </c>
      <c r="O32" s="23">
        <v>30.79</v>
      </c>
      <c r="P32" s="23">
        <v>22.64</v>
      </c>
      <c r="Q32" s="23">
        <v>18.68</v>
      </c>
      <c r="R32" s="23">
        <v>17.21</v>
      </c>
      <c r="S32" s="23">
        <v>15.8</v>
      </c>
      <c r="T32" s="23">
        <v>15.24</v>
      </c>
    </row>
    <row r="33" spans="1:20" x14ac:dyDescent="0.25">
      <c r="A33" s="16"/>
      <c r="B33" s="18">
        <v>29</v>
      </c>
      <c r="C33" s="17" t="s">
        <v>71</v>
      </c>
      <c r="D33" s="26">
        <v>22</v>
      </c>
      <c r="E33" s="23">
        <v>20.712399999999999</v>
      </c>
      <c r="F33" s="23">
        <v>28.679399999999998</v>
      </c>
      <c r="G33" s="23">
        <v>30.657749999999997</v>
      </c>
      <c r="H33" s="23">
        <v>33.706399999999995</v>
      </c>
      <c r="I33" s="23">
        <v>35.857500000000002</v>
      </c>
      <c r="J33" s="23">
        <v>40.631</v>
      </c>
      <c r="K33" s="23">
        <v>48.46</v>
      </c>
      <c r="L33" s="23">
        <v>54.01</v>
      </c>
      <c r="M33" s="23">
        <v>47.23</v>
      </c>
      <c r="N33" s="23">
        <v>42.58</v>
      </c>
      <c r="O33" s="23">
        <v>36.51</v>
      </c>
      <c r="P33" s="23">
        <v>27.99</v>
      </c>
      <c r="Q33" s="23">
        <v>23.41</v>
      </c>
      <c r="R33" s="23">
        <v>21.86</v>
      </c>
      <c r="S33" s="23">
        <v>20.3</v>
      </c>
      <c r="T33" s="23">
        <v>19.670000000000002</v>
      </c>
    </row>
    <row r="34" spans="1:20" x14ac:dyDescent="0.25">
      <c r="A34" s="16"/>
      <c r="B34" s="18">
        <v>30</v>
      </c>
      <c r="C34" s="17" t="s">
        <v>70</v>
      </c>
      <c r="D34" s="26">
        <v>22</v>
      </c>
      <c r="E34" s="23">
        <v>19.790200000000002</v>
      </c>
      <c r="F34" s="23">
        <v>26.170799999999996</v>
      </c>
      <c r="G34" s="23">
        <v>27.357250000000001</v>
      </c>
      <c r="H34" s="23">
        <v>29.619200000000003</v>
      </c>
      <c r="I34" s="23">
        <v>31.027500000000003</v>
      </c>
      <c r="J34" s="23">
        <v>34.747499999999995</v>
      </c>
      <c r="K34" s="23">
        <v>40.65</v>
      </c>
      <c r="L34" s="23">
        <v>44.78</v>
      </c>
      <c r="M34" s="23">
        <v>37.869999999999997</v>
      </c>
      <c r="N34" s="23">
        <v>33.01</v>
      </c>
      <c r="O34" s="23">
        <v>27.17</v>
      </c>
      <c r="P34" s="23">
        <v>19.47</v>
      </c>
      <c r="Q34" s="23">
        <v>15.91</v>
      </c>
      <c r="R34" s="23">
        <v>14.52</v>
      </c>
      <c r="S34" s="23">
        <v>13.35</v>
      </c>
      <c r="T34" s="23">
        <v>12.8</v>
      </c>
    </row>
    <row r="35" spans="1:20" x14ac:dyDescent="0.25">
      <c r="A35" s="16"/>
      <c r="B35" s="18">
        <v>31</v>
      </c>
      <c r="C35" s="17" t="s">
        <v>69</v>
      </c>
      <c r="D35" s="26">
        <v>22</v>
      </c>
      <c r="E35" s="23">
        <v>17.278000000000002</v>
      </c>
      <c r="F35" s="23">
        <v>23.131099999999996</v>
      </c>
      <c r="G35" s="23">
        <v>24.425749999999997</v>
      </c>
      <c r="H35" s="23">
        <v>26.561599999999999</v>
      </c>
      <c r="I35" s="23">
        <v>27.951000000000001</v>
      </c>
      <c r="J35" s="23">
        <v>31.498249999999999</v>
      </c>
      <c r="K35" s="23">
        <v>36.909999999999997</v>
      </c>
      <c r="L35" s="23">
        <v>41.03</v>
      </c>
      <c r="M35" s="23">
        <v>35.22</v>
      </c>
      <c r="N35" s="23">
        <v>31.42</v>
      </c>
      <c r="O35" s="23">
        <v>26.41</v>
      </c>
      <c r="P35" s="23">
        <v>19.38</v>
      </c>
      <c r="Q35" s="23">
        <v>16.07</v>
      </c>
      <c r="R35" s="23">
        <v>14.93</v>
      </c>
      <c r="S35" s="23">
        <v>13.82</v>
      </c>
      <c r="T35" s="23">
        <v>13.35</v>
      </c>
    </row>
    <row r="36" spans="1:20" x14ac:dyDescent="0.25">
      <c r="A36" s="16"/>
      <c r="B36" s="18">
        <v>32</v>
      </c>
      <c r="C36" s="17" t="s">
        <v>68</v>
      </c>
      <c r="D36" s="26">
        <v>22</v>
      </c>
      <c r="E36" s="23">
        <v>18.995200000000004</v>
      </c>
      <c r="F36" s="23">
        <v>25.255499999999998</v>
      </c>
      <c r="G36" s="23">
        <v>26.916499999999999</v>
      </c>
      <c r="H36" s="23">
        <v>29.244800000000001</v>
      </c>
      <c r="I36" s="23">
        <v>30.954000000000001</v>
      </c>
      <c r="J36" s="23">
        <v>35.055</v>
      </c>
      <c r="K36" s="23">
        <v>41.47</v>
      </c>
      <c r="L36" s="23">
        <v>46.34</v>
      </c>
      <c r="M36" s="23">
        <v>39.19</v>
      </c>
      <c r="N36" s="23">
        <v>35.450000000000003</v>
      </c>
      <c r="O36" s="23">
        <v>29.74</v>
      </c>
      <c r="P36" s="23">
        <v>21.37</v>
      </c>
      <c r="Q36" s="23">
        <v>17.86</v>
      </c>
      <c r="R36" s="23">
        <v>16.48</v>
      </c>
      <c r="S36" s="23">
        <v>15.17</v>
      </c>
      <c r="T36" s="23">
        <v>14.61</v>
      </c>
    </row>
    <row r="37" spans="1:20" x14ac:dyDescent="0.25">
      <c r="A37" s="16"/>
      <c r="B37" s="18">
        <v>33</v>
      </c>
      <c r="C37" s="17" t="s">
        <v>67</v>
      </c>
      <c r="D37" s="26">
        <v>22</v>
      </c>
      <c r="E37" s="23">
        <v>20.913800000000002</v>
      </c>
      <c r="F37" s="23">
        <v>28.600299999999997</v>
      </c>
      <c r="G37" s="23">
        <v>30.288749999999997</v>
      </c>
      <c r="H37" s="23">
        <v>33.186399999999999</v>
      </c>
      <c r="I37" s="23">
        <v>35.122500000000002</v>
      </c>
      <c r="J37" s="23">
        <v>39.616249999999994</v>
      </c>
      <c r="K37" s="23">
        <v>46.34</v>
      </c>
      <c r="L37" s="23">
        <v>51.57</v>
      </c>
      <c r="M37" s="23">
        <v>44.84</v>
      </c>
      <c r="N37" s="23">
        <v>40.14</v>
      </c>
      <c r="O37" s="23">
        <v>34.229999999999997</v>
      </c>
      <c r="P37" s="23">
        <v>25.99</v>
      </c>
      <c r="Q37" s="23">
        <v>21.61</v>
      </c>
      <c r="R37" s="23">
        <v>20.149999999999999</v>
      </c>
      <c r="S37" s="23">
        <v>18.72</v>
      </c>
      <c r="T37" s="23">
        <v>18.09</v>
      </c>
    </row>
    <row r="38" spans="1:20" x14ac:dyDescent="0.25">
      <c r="A38" s="16"/>
      <c r="B38" s="18">
        <v>34</v>
      </c>
      <c r="C38" s="17" t="s">
        <v>66</v>
      </c>
      <c r="D38" s="26">
        <v>22</v>
      </c>
      <c r="E38" s="23">
        <v>18.073</v>
      </c>
      <c r="F38" s="23">
        <v>23.809099999999997</v>
      </c>
      <c r="G38" s="23">
        <v>25.009999999999998</v>
      </c>
      <c r="H38" s="23">
        <v>27.081600000000002</v>
      </c>
      <c r="I38" s="23">
        <v>28.3185</v>
      </c>
      <c r="J38" s="23">
        <v>31.80575</v>
      </c>
      <c r="K38" s="23">
        <v>37.24</v>
      </c>
      <c r="L38" s="23">
        <v>41.12</v>
      </c>
      <c r="M38" s="23">
        <v>34.78</v>
      </c>
      <c r="N38" s="23">
        <v>30.48</v>
      </c>
      <c r="O38" s="23">
        <v>25.17</v>
      </c>
      <c r="P38" s="23">
        <v>18.02</v>
      </c>
      <c r="Q38" s="23">
        <v>14.76</v>
      </c>
      <c r="R38" s="23">
        <v>13.54</v>
      </c>
      <c r="S38" s="23">
        <v>12.48</v>
      </c>
      <c r="T38" s="23">
        <v>11.93</v>
      </c>
    </row>
    <row r="39" spans="1:20" x14ac:dyDescent="0.25">
      <c r="A39" s="16"/>
      <c r="B39" s="18">
        <v>35</v>
      </c>
      <c r="C39" s="17" t="s">
        <v>65</v>
      </c>
      <c r="D39" s="26">
        <v>22</v>
      </c>
      <c r="E39" s="23">
        <v>20.383800000000001</v>
      </c>
      <c r="F39" s="23">
        <v>28.069199999999999</v>
      </c>
      <c r="G39" s="23">
        <v>29.919749999999997</v>
      </c>
      <c r="H39" s="23">
        <v>32.812000000000005</v>
      </c>
      <c r="I39" s="23">
        <v>34.828500000000005</v>
      </c>
      <c r="J39" s="23">
        <v>39.390749999999997</v>
      </c>
      <c r="K39" s="23">
        <v>46.91</v>
      </c>
      <c r="L39" s="23">
        <v>52.18</v>
      </c>
      <c r="M39" s="23">
        <v>45.46</v>
      </c>
      <c r="N39" s="23">
        <v>40.799999999999997</v>
      </c>
      <c r="O39" s="23">
        <v>34.799999999999997</v>
      </c>
      <c r="P39" s="23">
        <v>26.63</v>
      </c>
      <c r="Q39" s="23">
        <v>22.19</v>
      </c>
      <c r="R39" s="23">
        <v>20.64</v>
      </c>
      <c r="S39" s="23">
        <v>19.27</v>
      </c>
      <c r="T39" s="23">
        <v>18.64</v>
      </c>
    </row>
    <row r="40" spans="1:20" x14ac:dyDescent="0.25">
      <c r="A40" s="16"/>
      <c r="B40" s="18">
        <v>36</v>
      </c>
      <c r="C40" s="17" t="s">
        <v>64</v>
      </c>
      <c r="D40" s="26">
        <v>22</v>
      </c>
      <c r="E40" s="23">
        <v>19.461600000000001</v>
      </c>
      <c r="F40" s="23">
        <v>26.249899999999997</v>
      </c>
      <c r="G40" s="23">
        <v>27.644249999999996</v>
      </c>
      <c r="H40" s="23">
        <v>30.284800000000001</v>
      </c>
      <c r="I40" s="23">
        <v>31.836000000000002</v>
      </c>
      <c r="J40" s="23">
        <v>35.833999999999996</v>
      </c>
      <c r="K40" s="23">
        <v>41.47</v>
      </c>
      <c r="L40" s="23">
        <v>45.73</v>
      </c>
      <c r="M40" s="23">
        <v>40.43</v>
      </c>
      <c r="N40" s="23">
        <v>35.450000000000003</v>
      </c>
      <c r="O40" s="23">
        <v>29.65</v>
      </c>
      <c r="P40" s="23">
        <v>24.18</v>
      </c>
      <c r="Q40" s="23">
        <v>19.899999999999999</v>
      </c>
      <c r="R40" s="23">
        <v>18.27</v>
      </c>
      <c r="S40" s="23">
        <v>16.899999999999999</v>
      </c>
      <c r="T40" s="23">
        <v>16.27</v>
      </c>
    </row>
    <row r="41" spans="1:20" x14ac:dyDescent="0.25">
      <c r="A41" s="16"/>
      <c r="B41" s="18">
        <v>37</v>
      </c>
      <c r="C41" s="17" t="s">
        <v>63</v>
      </c>
      <c r="D41" s="26">
        <v>22</v>
      </c>
      <c r="E41" s="23">
        <v>19.928000000000001</v>
      </c>
      <c r="F41" s="23">
        <v>26.927899999999994</v>
      </c>
      <c r="G41" s="23">
        <v>28.454000000000001</v>
      </c>
      <c r="H41" s="23">
        <v>31.106400000000001</v>
      </c>
      <c r="I41" s="23">
        <v>32.780999999999999</v>
      </c>
      <c r="J41" s="23">
        <v>36.992249999999999</v>
      </c>
      <c r="K41" s="23">
        <v>44.07</v>
      </c>
      <c r="L41" s="23">
        <v>48.78</v>
      </c>
      <c r="M41" s="23">
        <v>41.84</v>
      </c>
      <c r="N41" s="23">
        <v>37.049999999999997</v>
      </c>
      <c r="O41" s="23">
        <v>30.98</v>
      </c>
      <c r="P41" s="23">
        <v>23</v>
      </c>
      <c r="Q41" s="23">
        <v>19</v>
      </c>
      <c r="R41" s="23">
        <v>17.54</v>
      </c>
      <c r="S41" s="23">
        <v>16.27</v>
      </c>
      <c r="T41" s="23">
        <v>15.64</v>
      </c>
    </row>
    <row r="42" spans="1:20" x14ac:dyDescent="0.25">
      <c r="A42" s="16"/>
      <c r="B42" s="18">
        <v>38</v>
      </c>
      <c r="C42" s="17" t="s">
        <v>62</v>
      </c>
      <c r="D42" s="26">
        <v>22</v>
      </c>
      <c r="E42" s="23">
        <v>18.995200000000004</v>
      </c>
      <c r="F42" s="23">
        <v>25.176399999999997</v>
      </c>
      <c r="G42" s="23">
        <v>26.475749999999994</v>
      </c>
      <c r="H42" s="23">
        <v>28.652000000000001</v>
      </c>
      <c r="I42" s="23">
        <v>30.072000000000003</v>
      </c>
      <c r="J42" s="23">
        <v>33.743000000000002</v>
      </c>
      <c r="K42" s="23">
        <v>39.43</v>
      </c>
      <c r="L42" s="23">
        <v>43.56</v>
      </c>
      <c r="M42" s="23">
        <v>36.99</v>
      </c>
      <c r="N42" s="23">
        <v>32.450000000000003</v>
      </c>
      <c r="O42" s="23">
        <v>26.88</v>
      </c>
      <c r="P42" s="23">
        <v>19.38</v>
      </c>
      <c r="Q42" s="23">
        <v>15.91</v>
      </c>
      <c r="R42" s="23">
        <v>14.6</v>
      </c>
      <c r="S42" s="23">
        <v>13.43</v>
      </c>
      <c r="T42" s="23">
        <v>12.88</v>
      </c>
    </row>
    <row r="43" spans="1:20" x14ac:dyDescent="0.25">
      <c r="A43" s="16"/>
      <c r="B43" s="18">
        <v>39</v>
      </c>
      <c r="C43" s="17" t="s">
        <v>61</v>
      </c>
      <c r="D43" s="26">
        <v>22</v>
      </c>
      <c r="E43" s="23">
        <v>19.1966</v>
      </c>
      <c r="F43" s="23">
        <v>24.724399999999996</v>
      </c>
      <c r="G43" s="23">
        <v>26.404</v>
      </c>
      <c r="H43" s="23">
        <v>28.870400000000004</v>
      </c>
      <c r="I43" s="23">
        <v>30.586500000000001</v>
      </c>
      <c r="J43" s="23">
        <v>34.665499999999994</v>
      </c>
      <c r="K43" s="23">
        <v>41.3</v>
      </c>
      <c r="L43" s="23">
        <v>46.26</v>
      </c>
      <c r="M43" s="23">
        <v>38.840000000000003</v>
      </c>
      <c r="N43" s="23">
        <v>35.270000000000003</v>
      </c>
      <c r="O43" s="23">
        <v>29.65</v>
      </c>
      <c r="P43" s="23">
        <v>20.65</v>
      </c>
      <c r="Q43" s="23">
        <v>17.21</v>
      </c>
      <c r="R43" s="23">
        <v>15.5</v>
      </c>
      <c r="S43" s="23">
        <v>14.14</v>
      </c>
      <c r="T43" s="23">
        <v>13.59</v>
      </c>
    </row>
    <row r="44" spans="1:20" x14ac:dyDescent="0.25">
      <c r="A44" s="16"/>
      <c r="B44" s="18">
        <v>40</v>
      </c>
      <c r="C44" s="17" t="s">
        <v>60</v>
      </c>
      <c r="D44" s="26">
        <v>22</v>
      </c>
      <c r="E44" s="23">
        <v>25.016000000000002</v>
      </c>
      <c r="F44" s="23">
        <v>35.063899999999997</v>
      </c>
      <c r="G44" s="23">
        <v>37.473999999999997</v>
      </c>
      <c r="H44" s="23">
        <v>41.298400000000001</v>
      </c>
      <c r="I44" s="23">
        <v>43.900500000000001</v>
      </c>
      <c r="J44" s="23">
        <v>49.835499999999996</v>
      </c>
      <c r="K44" s="23">
        <v>56.83</v>
      </c>
      <c r="L44" s="23">
        <v>63.51</v>
      </c>
      <c r="M44" s="23">
        <v>57.47</v>
      </c>
      <c r="N44" s="23">
        <v>52.05</v>
      </c>
      <c r="O44" s="23">
        <v>45.09</v>
      </c>
      <c r="P44" s="23">
        <v>38.04</v>
      </c>
      <c r="Q44" s="23">
        <v>31.89</v>
      </c>
      <c r="R44" s="23">
        <v>29.85</v>
      </c>
      <c r="S44" s="23">
        <v>27.8</v>
      </c>
      <c r="T44" s="23">
        <v>26.94</v>
      </c>
    </row>
    <row r="45" spans="1:20" x14ac:dyDescent="0.25">
      <c r="A45" s="16"/>
      <c r="B45" s="18">
        <v>41</v>
      </c>
      <c r="C45" s="17" t="s">
        <v>59</v>
      </c>
      <c r="D45" s="26">
        <v>22</v>
      </c>
      <c r="E45" s="23">
        <v>20.256599999999999</v>
      </c>
      <c r="F45" s="23">
        <v>27.459</v>
      </c>
      <c r="G45" s="23">
        <v>29.109999999999996</v>
      </c>
      <c r="H45" s="23">
        <v>31.772000000000002</v>
      </c>
      <c r="I45" s="23">
        <v>33.589500000000001</v>
      </c>
      <c r="J45" s="23">
        <v>37.914749999999998</v>
      </c>
      <c r="K45" s="23">
        <v>45.29</v>
      </c>
      <c r="L45" s="23">
        <v>50.26</v>
      </c>
      <c r="M45" s="23">
        <v>43.08</v>
      </c>
      <c r="N45" s="23">
        <v>38.270000000000003</v>
      </c>
      <c r="O45" s="23">
        <v>32.130000000000003</v>
      </c>
      <c r="P45" s="23">
        <v>23.64</v>
      </c>
      <c r="Q45" s="23">
        <v>19.579999999999998</v>
      </c>
      <c r="R45" s="23">
        <v>18.03</v>
      </c>
      <c r="S45" s="23">
        <v>16.670000000000002</v>
      </c>
      <c r="T45" s="23">
        <v>16.03</v>
      </c>
    </row>
    <row r="46" spans="1:20" x14ac:dyDescent="0.25">
      <c r="A46" s="16"/>
      <c r="B46" s="18">
        <v>42</v>
      </c>
      <c r="C46" s="17" t="s">
        <v>58</v>
      </c>
      <c r="D46" s="26">
        <v>22</v>
      </c>
      <c r="E46" s="23">
        <v>19.525200000000002</v>
      </c>
      <c r="F46" s="23">
        <v>25.639699999999998</v>
      </c>
      <c r="G46" s="23">
        <v>26.773</v>
      </c>
      <c r="H46" s="23">
        <v>28.943200000000001</v>
      </c>
      <c r="I46" s="23">
        <v>30.292500000000004</v>
      </c>
      <c r="J46" s="23">
        <v>33.896749999999997</v>
      </c>
      <c r="K46" s="23">
        <v>39.6</v>
      </c>
      <c r="L46" s="23">
        <v>43.56</v>
      </c>
      <c r="M46" s="23">
        <v>36.72</v>
      </c>
      <c r="N46" s="23">
        <v>31.8</v>
      </c>
      <c r="O46" s="23">
        <v>25.93</v>
      </c>
      <c r="P46" s="23">
        <v>18.39</v>
      </c>
      <c r="Q46" s="23">
        <v>14.93</v>
      </c>
      <c r="R46" s="23">
        <v>13.54</v>
      </c>
      <c r="S46" s="23">
        <v>12.48</v>
      </c>
      <c r="T46" s="23">
        <v>11.93</v>
      </c>
    </row>
    <row r="47" spans="1:20" x14ac:dyDescent="0.25">
      <c r="A47" s="16"/>
      <c r="B47" s="18">
        <v>43</v>
      </c>
      <c r="C47" s="17" t="s">
        <v>57</v>
      </c>
      <c r="D47" s="26">
        <v>22</v>
      </c>
      <c r="E47" s="23">
        <v>20.977399999999999</v>
      </c>
      <c r="F47" s="23">
        <v>27.391199999999994</v>
      </c>
      <c r="G47" s="23">
        <v>28.894749999999998</v>
      </c>
      <c r="H47" s="23">
        <v>31.252000000000002</v>
      </c>
      <c r="I47" s="23">
        <v>32.927999999999997</v>
      </c>
      <c r="J47" s="23">
        <v>37.063999999999993</v>
      </c>
      <c r="K47" s="23">
        <v>43.9</v>
      </c>
      <c r="L47" s="23">
        <v>48.7</v>
      </c>
      <c r="M47" s="23">
        <v>40.43</v>
      </c>
      <c r="N47" s="23">
        <v>35.64</v>
      </c>
      <c r="O47" s="23">
        <v>29.08</v>
      </c>
      <c r="P47" s="23">
        <v>20.29</v>
      </c>
      <c r="Q47" s="23">
        <v>16.559999999999999</v>
      </c>
      <c r="R47" s="23">
        <v>15.01</v>
      </c>
      <c r="S47" s="23">
        <v>13.67</v>
      </c>
      <c r="T47" s="23">
        <v>13.11</v>
      </c>
    </row>
    <row r="48" spans="1:20" x14ac:dyDescent="0.25">
      <c r="A48" s="16"/>
      <c r="B48" s="18">
        <v>44</v>
      </c>
      <c r="C48" s="17" t="s">
        <v>56</v>
      </c>
      <c r="D48" s="26">
        <v>22</v>
      </c>
      <c r="E48" s="23">
        <v>21.316600000000001</v>
      </c>
      <c r="F48" s="23">
        <v>29.899799999999999</v>
      </c>
      <c r="G48" s="23">
        <v>31.898</v>
      </c>
      <c r="H48" s="23">
        <v>35.193600000000004</v>
      </c>
      <c r="I48" s="23">
        <v>37.463999999999999</v>
      </c>
      <c r="J48" s="23">
        <v>42.558</v>
      </c>
      <c r="K48" s="23">
        <v>49.76</v>
      </c>
      <c r="L48" s="23">
        <v>55.66</v>
      </c>
      <c r="M48" s="23">
        <v>49.35</v>
      </c>
      <c r="N48" s="23">
        <v>44.93</v>
      </c>
      <c r="O48" s="23">
        <v>39.090000000000003</v>
      </c>
      <c r="P48" s="23">
        <v>30.61</v>
      </c>
      <c r="Q48" s="23">
        <v>25.77</v>
      </c>
      <c r="R48" s="23">
        <v>24.31</v>
      </c>
      <c r="S48" s="23">
        <v>22.67</v>
      </c>
      <c r="T48" s="23">
        <v>22.04</v>
      </c>
    </row>
    <row r="49" spans="1:20" x14ac:dyDescent="0.25">
      <c r="A49" s="16"/>
      <c r="B49" s="18">
        <v>45</v>
      </c>
      <c r="C49" s="17" t="s">
        <v>55</v>
      </c>
      <c r="D49" s="26">
        <v>22</v>
      </c>
      <c r="E49" s="23">
        <v>20.055200000000003</v>
      </c>
      <c r="F49" s="23">
        <v>26.927899999999994</v>
      </c>
      <c r="G49" s="23">
        <v>28.525749999999995</v>
      </c>
      <c r="H49" s="23">
        <v>31.0336</v>
      </c>
      <c r="I49" s="23">
        <v>32.780999999999999</v>
      </c>
      <c r="J49" s="23">
        <v>36.992249999999999</v>
      </c>
      <c r="K49" s="23">
        <v>44.07</v>
      </c>
      <c r="L49" s="23">
        <v>48.78</v>
      </c>
      <c r="M49" s="23">
        <v>41.75</v>
      </c>
      <c r="N49" s="23">
        <v>36.86</v>
      </c>
      <c r="O49" s="23">
        <v>30.79</v>
      </c>
      <c r="P49" s="23">
        <v>22.64</v>
      </c>
      <c r="Q49" s="23">
        <v>18.68</v>
      </c>
      <c r="R49" s="23">
        <v>17.21</v>
      </c>
      <c r="S49" s="23">
        <v>15.8</v>
      </c>
      <c r="T49" s="23">
        <v>15.24</v>
      </c>
    </row>
    <row r="50" spans="1:20" x14ac:dyDescent="0.25">
      <c r="A50" s="16"/>
      <c r="B50" s="18">
        <v>46</v>
      </c>
      <c r="C50" s="17" t="s">
        <v>54</v>
      </c>
      <c r="D50" s="26">
        <v>22</v>
      </c>
      <c r="E50" s="23">
        <v>22.906600000000001</v>
      </c>
      <c r="F50" s="23">
        <v>29.899799999999999</v>
      </c>
      <c r="G50" s="23">
        <v>32.707749999999997</v>
      </c>
      <c r="H50" s="23">
        <v>35.869600000000005</v>
      </c>
      <c r="I50" s="23">
        <v>38.64</v>
      </c>
      <c r="J50" s="23">
        <v>44.341499999999996</v>
      </c>
      <c r="K50" s="23">
        <v>53.58</v>
      </c>
      <c r="L50" s="23">
        <v>60.89</v>
      </c>
      <c r="M50" s="23">
        <v>50.76</v>
      </c>
      <c r="N50" s="23">
        <v>47.74</v>
      </c>
      <c r="O50" s="23">
        <v>40.99</v>
      </c>
      <c r="P50" s="23">
        <v>27.53</v>
      </c>
      <c r="Q50" s="23">
        <v>23.33</v>
      </c>
      <c r="R50" s="23">
        <v>21.7</v>
      </c>
      <c r="S50" s="23">
        <v>19.59</v>
      </c>
      <c r="T50" s="23">
        <v>19.04</v>
      </c>
    </row>
    <row r="51" spans="1:20" x14ac:dyDescent="0.25">
      <c r="A51" s="16"/>
      <c r="B51" s="18">
        <v>47</v>
      </c>
      <c r="C51" s="17" t="s">
        <v>53</v>
      </c>
      <c r="D51" s="26">
        <v>22</v>
      </c>
      <c r="E51" s="23">
        <v>20.913800000000002</v>
      </c>
      <c r="F51" s="23">
        <v>28.148299999999999</v>
      </c>
      <c r="G51" s="23">
        <v>29.704499999999999</v>
      </c>
      <c r="H51" s="23">
        <v>32.364800000000002</v>
      </c>
      <c r="I51" s="23">
        <v>34.103999999999999</v>
      </c>
      <c r="J51" s="23">
        <v>38.457999999999998</v>
      </c>
      <c r="K51" s="23">
        <v>45.04</v>
      </c>
      <c r="L51" s="23">
        <v>50</v>
      </c>
      <c r="M51" s="23">
        <v>42.99</v>
      </c>
      <c r="N51" s="23">
        <v>38.270000000000003</v>
      </c>
      <c r="O51" s="23">
        <v>32.130000000000003</v>
      </c>
      <c r="P51" s="23">
        <v>23.91</v>
      </c>
      <c r="Q51" s="23">
        <v>19.82</v>
      </c>
      <c r="R51" s="23">
        <v>18.350000000000001</v>
      </c>
      <c r="S51" s="23">
        <v>16.899999999999999</v>
      </c>
      <c r="T51" s="23">
        <v>16.27</v>
      </c>
    </row>
    <row r="52" spans="1:20" x14ac:dyDescent="0.25">
      <c r="A52" s="16"/>
      <c r="B52" s="18">
        <v>48</v>
      </c>
      <c r="C52" s="17" t="s">
        <v>52</v>
      </c>
      <c r="D52" s="26">
        <v>22</v>
      </c>
      <c r="E52" s="23">
        <v>17.140200000000004</v>
      </c>
      <c r="F52" s="23">
        <v>22.825999999999997</v>
      </c>
      <c r="G52" s="23">
        <v>24.128499999999995</v>
      </c>
      <c r="H52" s="23">
        <v>26.197600000000001</v>
      </c>
      <c r="I52" s="23">
        <v>27.583500000000001</v>
      </c>
      <c r="J52" s="23">
        <v>31.026749999999996</v>
      </c>
      <c r="K52" s="23">
        <v>35.04</v>
      </c>
      <c r="L52" s="23">
        <v>38.94</v>
      </c>
      <c r="M52" s="23">
        <v>34.6</v>
      </c>
      <c r="N52" s="23">
        <v>30.86</v>
      </c>
      <c r="O52" s="23">
        <v>25.84</v>
      </c>
      <c r="P52" s="23">
        <v>21.28</v>
      </c>
      <c r="Q52" s="23">
        <v>17.62</v>
      </c>
      <c r="R52" s="23">
        <v>16.309999999999999</v>
      </c>
      <c r="S52" s="23">
        <v>15.01</v>
      </c>
      <c r="T52" s="23">
        <v>14.38</v>
      </c>
    </row>
    <row r="53" spans="1:20" x14ac:dyDescent="0.25">
      <c r="A53" s="16"/>
      <c r="B53" s="18">
        <v>49</v>
      </c>
      <c r="C53" s="17" t="s">
        <v>51</v>
      </c>
      <c r="D53" s="26">
        <v>22</v>
      </c>
      <c r="E53" s="23">
        <v>19.991600000000002</v>
      </c>
      <c r="F53" s="23">
        <v>27.312100000000001</v>
      </c>
      <c r="G53" s="23">
        <v>28.9665</v>
      </c>
      <c r="H53" s="23">
        <v>31.699200000000001</v>
      </c>
      <c r="I53" s="23">
        <v>33.516000000000005</v>
      </c>
      <c r="J53" s="23">
        <v>37.914749999999998</v>
      </c>
      <c r="K53" s="23">
        <v>45.12</v>
      </c>
      <c r="L53" s="23">
        <v>50.09</v>
      </c>
      <c r="M53" s="23">
        <v>43.34</v>
      </c>
      <c r="N53" s="23">
        <v>38.549999999999997</v>
      </c>
      <c r="O53" s="23">
        <v>32.6</v>
      </c>
      <c r="P53" s="23">
        <v>24.54</v>
      </c>
      <c r="Q53" s="23">
        <v>20.309999999999999</v>
      </c>
      <c r="R53" s="23">
        <v>18.84</v>
      </c>
      <c r="S53" s="23">
        <v>17.54</v>
      </c>
      <c r="T53" s="23">
        <v>16.899999999999999</v>
      </c>
    </row>
    <row r="54" spans="1:20" x14ac:dyDescent="0.25">
      <c r="A54" s="16"/>
      <c r="B54" s="18">
        <v>50</v>
      </c>
      <c r="C54" s="17" t="s">
        <v>50</v>
      </c>
      <c r="D54" s="26">
        <v>22</v>
      </c>
      <c r="E54" s="23">
        <v>24.623800000000003</v>
      </c>
      <c r="F54" s="23">
        <v>33.775700000000001</v>
      </c>
      <c r="G54" s="23">
        <v>35.864750000000001</v>
      </c>
      <c r="H54" s="23">
        <v>39.364000000000004</v>
      </c>
      <c r="I54" s="23">
        <v>41.706000000000003</v>
      </c>
      <c r="J54" s="23">
        <v>47.129499999999993</v>
      </c>
      <c r="K54" s="23">
        <v>53.74</v>
      </c>
      <c r="L54" s="23">
        <v>59.76</v>
      </c>
      <c r="M54" s="23">
        <v>53.58</v>
      </c>
      <c r="N54" s="23">
        <v>48.02</v>
      </c>
      <c r="O54" s="23">
        <v>40.99</v>
      </c>
      <c r="P54" s="23">
        <v>34.14</v>
      </c>
      <c r="Q54" s="23">
        <v>28.47</v>
      </c>
      <c r="R54" s="23">
        <v>26.51</v>
      </c>
      <c r="S54" s="23">
        <v>24.41</v>
      </c>
      <c r="T54" s="23">
        <v>23.62</v>
      </c>
    </row>
    <row r="55" spans="1:20" x14ac:dyDescent="0.25">
      <c r="A55" s="16"/>
      <c r="B55" s="18">
        <v>51</v>
      </c>
      <c r="C55" s="17" t="s">
        <v>49</v>
      </c>
      <c r="D55" s="26">
        <v>22</v>
      </c>
      <c r="E55" s="23">
        <v>20.447400000000002</v>
      </c>
      <c r="F55" s="23">
        <v>27.8432</v>
      </c>
      <c r="G55" s="23">
        <v>29.550749999999997</v>
      </c>
      <c r="H55" s="23">
        <v>32.364800000000002</v>
      </c>
      <c r="I55" s="23">
        <v>34.240500000000004</v>
      </c>
      <c r="J55" s="23">
        <v>38.693749999999994</v>
      </c>
      <c r="K55" s="23">
        <v>46.02</v>
      </c>
      <c r="L55" s="23">
        <v>51.14</v>
      </c>
      <c r="M55" s="23">
        <v>44.23</v>
      </c>
      <c r="N55" s="23">
        <v>39.39</v>
      </c>
      <c r="O55" s="23">
        <v>33.270000000000003</v>
      </c>
      <c r="P55" s="23">
        <v>25.09</v>
      </c>
      <c r="Q55" s="23">
        <v>20.8</v>
      </c>
      <c r="R55" s="23">
        <v>19.25</v>
      </c>
      <c r="S55" s="23">
        <v>17.93</v>
      </c>
      <c r="T55" s="23">
        <v>17.3</v>
      </c>
    </row>
    <row r="56" spans="1:20" x14ac:dyDescent="0.25">
      <c r="A56" s="16"/>
      <c r="B56" s="18">
        <v>52</v>
      </c>
      <c r="C56" s="17" t="s">
        <v>48</v>
      </c>
      <c r="D56" s="26">
        <v>22</v>
      </c>
      <c r="E56" s="23">
        <v>21.645200000000003</v>
      </c>
      <c r="F56" s="23">
        <v>28.8263</v>
      </c>
      <c r="G56" s="23">
        <v>30.657749999999997</v>
      </c>
      <c r="H56" s="23">
        <v>33.332000000000001</v>
      </c>
      <c r="I56" s="23">
        <v>35.269500000000008</v>
      </c>
      <c r="J56" s="23">
        <v>39.851999999999997</v>
      </c>
      <c r="K56" s="23">
        <v>46.91</v>
      </c>
      <c r="L56" s="23">
        <v>52.35</v>
      </c>
      <c r="M56" s="23">
        <v>44.31</v>
      </c>
      <c r="N56" s="23">
        <v>39.770000000000003</v>
      </c>
      <c r="O56" s="23">
        <v>33.270000000000003</v>
      </c>
      <c r="P56" s="23">
        <v>24.18</v>
      </c>
      <c r="Q56" s="23">
        <v>20.07</v>
      </c>
      <c r="R56" s="23">
        <v>18.52</v>
      </c>
      <c r="S56" s="23">
        <v>16.98</v>
      </c>
      <c r="T56" s="23">
        <v>16.350000000000001</v>
      </c>
    </row>
    <row r="57" spans="1:20" x14ac:dyDescent="0.25">
      <c r="A57" s="16"/>
      <c r="B57" s="18">
        <v>53</v>
      </c>
      <c r="C57" s="17" t="s">
        <v>47</v>
      </c>
      <c r="D57" s="26">
        <v>22</v>
      </c>
      <c r="E57" s="24">
        <v>20.521599999999999</v>
      </c>
      <c r="F57" s="24">
        <v>28.069199999999999</v>
      </c>
      <c r="G57" s="24">
        <v>29.847999999999999</v>
      </c>
      <c r="H57" s="24">
        <v>32.666400000000003</v>
      </c>
      <c r="I57" s="24">
        <v>34.608000000000004</v>
      </c>
      <c r="J57" s="24">
        <v>39.155000000000001</v>
      </c>
      <c r="K57" s="24">
        <v>46.75</v>
      </c>
      <c r="L57" s="24">
        <v>52.01</v>
      </c>
      <c r="M57" s="24">
        <v>44.93</v>
      </c>
      <c r="N57" s="24">
        <v>40.24</v>
      </c>
      <c r="O57" s="24">
        <v>34.03</v>
      </c>
      <c r="P57" s="24">
        <v>25.45</v>
      </c>
      <c r="Q57" s="24">
        <v>21.13</v>
      </c>
      <c r="R57" s="24">
        <v>19.66</v>
      </c>
      <c r="S57" s="24">
        <v>18.170000000000002</v>
      </c>
      <c r="T57" s="24">
        <v>17.54</v>
      </c>
    </row>
    <row r="58" spans="1:20" x14ac:dyDescent="0.25">
      <c r="A58" s="16"/>
      <c r="B58" s="18">
        <v>54</v>
      </c>
      <c r="C58" s="17" t="s">
        <v>46</v>
      </c>
      <c r="D58" s="26">
        <v>22</v>
      </c>
      <c r="E58" s="24">
        <v>20.648800000000001</v>
      </c>
      <c r="F58" s="24">
        <v>27.684999999999999</v>
      </c>
      <c r="G58" s="24">
        <v>29.191999999999997</v>
      </c>
      <c r="H58" s="24">
        <v>31.844800000000003</v>
      </c>
      <c r="I58" s="24">
        <v>33.516000000000005</v>
      </c>
      <c r="J58" s="24">
        <v>37.689250000000001</v>
      </c>
      <c r="K58" s="24">
        <v>44.07</v>
      </c>
      <c r="L58" s="24">
        <v>48.78</v>
      </c>
      <c r="M58" s="24">
        <v>41.93</v>
      </c>
      <c r="N58" s="24">
        <v>36.950000000000003</v>
      </c>
      <c r="O58" s="24">
        <v>30.98</v>
      </c>
      <c r="P58" s="24">
        <v>23</v>
      </c>
      <c r="Q58" s="24">
        <v>18.920000000000002</v>
      </c>
      <c r="R58" s="24">
        <v>17.45</v>
      </c>
      <c r="S58" s="24">
        <v>16.190000000000001</v>
      </c>
      <c r="T58" s="24">
        <v>15.56</v>
      </c>
    </row>
    <row r="59" spans="1:20" x14ac:dyDescent="0.25">
      <c r="A59" s="16"/>
      <c r="B59" s="18">
        <v>55</v>
      </c>
      <c r="C59" s="17" t="s">
        <v>45</v>
      </c>
      <c r="D59" s="26">
        <v>22</v>
      </c>
      <c r="E59" s="24">
        <v>21.846600000000002</v>
      </c>
      <c r="F59" s="24">
        <v>29.2105</v>
      </c>
      <c r="G59" s="24">
        <v>31.098499999999998</v>
      </c>
      <c r="H59" s="24">
        <v>33.779199999999996</v>
      </c>
      <c r="I59" s="24">
        <v>35.783999999999999</v>
      </c>
      <c r="J59" s="24">
        <v>40.477249999999998</v>
      </c>
      <c r="K59" s="24">
        <v>47.81</v>
      </c>
      <c r="L59" s="24">
        <v>53.31</v>
      </c>
      <c r="M59" s="24">
        <v>45.2</v>
      </c>
      <c r="N59" s="24">
        <v>40.42</v>
      </c>
      <c r="O59" s="24">
        <v>33.840000000000003</v>
      </c>
      <c r="P59" s="24">
        <v>24.73</v>
      </c>
      <c r="Q59" s="24">
        <v>20.47</v>
      </c>
      <c r="R59" s="24">
        <v>18.920000000000002</v>
      </c>
      <c r="S59" s="24">
        <v>17.3</v>
      </c>
      <c r="T59" s="24">
        <v>16.670000000000002</v>
      </c>
    </row>
    <row r="60" spans="1:20" x14ac:dyDescent="0.25">
      <c r="A60" s="16"/>
      <c r="B60" s="18">
        <v>56</v>
      </c>
      <c r="C60" s="17" t="s">
        <v>44</v>
      </c>
      <c r="D60" s="26">
        <v>22</v>
      </c>
      <c r="E60" s="24">
        <v>20.256599999999999</v>
      </c>
      <c r="F60" s="24">
        <v>27.8432</v>
      </c>
      <c r="G60" s="24">
        <v>29.632749999999998</v>
      </c>
      <c r="H60" s="24">
        <v>32.520800000000001</v>
      </c>
      <c r="I60" s="24">
        <v>34.460999999999999</v>
      </c>
      <c r="J60" s="24">
        <v>39.001249999999992</v>
      </c>
      <c r="K60" s="24">
        <v>46.43</v>
      </c>
      <c r="L60" s="24">
        <v>51.57</v>
      </c>
      <c r="M60" s="24">
        <v>44.84</v>
      </c>
      <c r="N60" s="24">
        <v>40.14</v>
      </c>
      <c r="O60" s="24">
        <v>34.130000000000003</v>
      </c>
      <c r="P60" s="24">
        <v>25.99</v>
      </c>
      <c r="Q60" s="24">
        <v>21.61</v>
      </c>
      <c r="R60" s="24">
        <v>20.149999999999999</v>
      </c>
      <c r="S60" s="24">
        <v>18.72</v>
      </c>
      <c r="T60" s="24">
        <v>18.09</v>
      </c>
    </row>
    <row r="61" spans="1:20" x14ac:dyDescent="0.25">
      <c r="A61" s="16"/>
      <c r="B61" s="18">
        <v>57</v>
      </c>
      <c r="C61" s="17" t="s">
        <v>43</v>
      </c>
      <c r="D61" s="26">
        <v>22</v>
      </c>
      <c r="E61" s="24">
        <v>21.973800000000001</v>
      </c>
      <c r="F61" s="24">
        <v>29.436499999999999</v>
      </c>
      <c r="G61" s="24">
        <v>31.016500000000001</v>
      </c>
      <c r="H61" s="24">
        <v>33.779199999999996</v>
      </c>
      <c r="I61" s="24">
        <v>35.563499999999998</v>
      </c>
      <c r="J61" s="24">
        <v>40.087749999999993</v>
      </c>
      <c r="K61" s="24">
        <v>47.16</v>
      </c>
      <c r="L61" s="24">
        <v>52.18</v>
      </c>
      <c r="M61" s="24">
        <v>44.67</v>
      </c>
      <c r="N61" s="24">
        <v>39.299999999999997</v>
      </c>
      <c r="O61" s="24">
        <v>32.799999999999997</v>
      </c>
      <c r="P61" s="24">
        <v>24.18</v>
      </c>
      <c r="Q61" s="24">
        <v>19.899999999999999</v>
      </c>
      <c r="R61" s="24">
        <v>18.350000000000001</v>
      </c>
      <c r="S61" s="24">
        <v>16.82</v>
      </c>
      <c r="T61" s="24">
        <v>16.190000000000001</v>
      </c>
    </row>
    <row r="62" spans="1:20" x14ac:dyDescent="0.25">
      <c r="A62" s="16"/>
      <c r="B62" s="18">
        <v>58</v>
      </c>
      <c r="C62" s="17" t="s">
        <v>42</v>
      </c>
      <c r="D62" s="26">
        <v>22</v>
      </c>
      <c r="E62" s="24">
        <v>19.398000000000003</v>
      </c>
      <c r="F62" s="24">
        <v>25.944799999999997</v>
      </c>
      <c r="G62" s="24">
        <v>27.285499999999999</v>
      </c>
      <c r="H62" s="24">
        <v>29.837600000000002</v>
      </c>
      <c r="I62" s="24">
        <v>31.3215</v>
      </c>
      <c r="J62" s="24">
        <v>35.208749999999995</v>
      </c>
      <c r="K62" s="24">
        <v>40.729999999999997</v>
      </c>
      <c r="L62" s="24">
        <v>44.86</v>
      </c>
      <c r="M62" s="24">
        <v>39.46</v>
      </c>
      <c r="N62" s="24">
        <v>34.520000000000003</v>
      </c>
      <c r="O62" s="24">
        <v>28.6</v>
      </c>
      <c r="P62" s="24">
        <v>23.28</v>
      </c>
      <c r="Q62" s="24">
        <v>19.09</v>
      </c>
      <c r="R62" s="24">
        <v>17.45</v>
      </c>
      <c r="S62" s="24">
        <v>16.190000000000001</v>
      </c>
      <c r="T62" s="24">
        <v>15.56</v>
      </c>
    </row>
    <row r="63" spans="1:20" x14ac:dyDescent="0.25">
      <c r="A63" s="16"/>
      <c r="B63" s="18">
        <v>59</v>
      </c>
      <c r="C63" s="17" t="s">
        <v>41</v>
      </c>
      <c r="D63" s="26">
        <v>22</v>
      </c>
      <c r="E63" s="24">
        <v>20.256599999999999</v>
      </c>
      <c r="F63" s="24">
        <v>27.8432</v>
      </c>
      <c r="G63" s="24">
        <v>29.550749999999997</v>
      </c>
      <c r="H63" s="24">
        <v>32.448</v>
      </c>
      <c r="I63" s="24">
        <v>34.387500000000003</v>
      </c>
      <c r="J63" s="24">
        <v>38.847499999999997</v>
      </c>
      <c r="K63" s="24">
        <v>46.26</v>
      </c>
      <c r="L63" s="24">
        <v>51.4</v>
      </c>
      <c r="M63" s="24">
        <v>44.67</v>
      </c>
      <c r="N63" s="24">
        <v>39.96</v>
      </c>
      <c r="O63" s="24">
        <v>33.94</v>
      </c>
      <c r="P63" s="24">
        <v>25.81</v>
      </c>
      <c r="Q63" s="24">
        <v>21.45</v>
      </c>
      <c r="R63" s="24">
        <v>19.98</v>
      </c>
      <c r="S63" s="24">
        <v>18.559999999999999</v>
      </c>
      <c r="T63" s="24">
        <v>17.93</v>
      </c>
    </row>
    <row r="64" spans="1:20" x14ac:dyDescent="0.25">
      <c r="A64" s="16"/>
      <c r="B64" s="18">
        <v>60</v>
      </c>
      <c r="C64" s="17" t="s">
        <v>40</v>
      </c>
      <c r="D64" s="26">
        <v>22</v>
      </c>
      <c r="E64" s="24">
        <v>20.182400000000001</v>
      </c>
      <c r="F64" s="24">
        <v>27.312100000000001</v>
      </c>
      <c r="G64" s="24">
        <v>29.038249999999994</v>
      </c>
      <c r="H64" s="24">
        <v>31.699200000000001</v>
      </c>
      <c r="I64" s="24">
        <v>33.516000000000005</v>
      </c>
      <c r="J64" s="24">
        <v>37.842999999999996</v>
      </c>
      <c r="K64" s="24">
        <v>44.96</v>
      </c>
      <c r="L64" s="24">
        <v>49.92</v>
      </c>
      <c r="M64" s="24">
        <v>42.99</v>
      </c>
      <c r="N64" s="24">
        <v>38.270000000000003</v>
      </c>
      <c r="O64" s="24">
        <v>32.22</v>
      </c>
      <c r="P64" s="24">
        <v>24</v>
      </c>
      <c r="Q64" s="24">
        <v>19.899999999999999</v>
      </c>
      <c r="R64" s="24">
        <v>18.43</v>
      </c>
      <c r="S64" s="24">
        <v>17.059999999999999</v>
      </c>
      <c r="T64" s="24">
        <v>16.43</v>
      </c>
    </row>
    <row r="65" spans="1:20" x14ac:dyDescent="0.25">
      <c r="A65" s="16"/>
      <c r="B65" s="18">
        <v>61</v>
      </c>
      <c r="C65" s="17" t="s">
        <v>39</v>
      </c>
      <c r="D65" s="26">
        <v>22</v>
      </c>
      <c r="E65" s="24">
        <v>20.977399999999999</v>
      </c>
      <c r="F65" s="24">
        <v>28.679399999999998</v>
      </c>
      <c r="G65" s="24">
        <v>30.360499999999998</v>
      </c>
      <c r="H65" s="24">
        <v>33.2592</v>
      </c>
      <c r="I65" s="24">
        <v>35.122500000000002</v>
      </c>
      <c r="J65" s="24">
        <v>39.616249999999994</v>
      </c>
      <c r="K65" s="24">
        <v>45.04</v>
      </c>
      <c r="L65" s="24">
        <v>50.09</v>
      </c>
      <c r="M65" s="24">
        <v>44.84</v>
      </c>
      <c r="N65" s="24">
        <v>40.24</v>
      </c>
      <c r="O65" s="24">
        <v>34.229999999999997</v>
      </c>
      <c r="P65" s="24">
        <v>28.44</v>
      </c>
      <c r="Q65" s="24">
        <v>23.65</v>
      </c>
      <c r="R65" s="24">
        <v>22.02</v>
      </c>
      <c r="S65" s="24">
        <v>20.46</v>
      </c>
      <c r="T65" s="24">
        <v>19.75</v>
      </c>
    </row>
    <row r="66" spans="1:20" x14ac:dyDescent="0.25">
      <c r="A66" s="16"/>
      <c r="B66" s="18">
        <v>62</v>
      </c>
      <c r="C66" s="17" t="s">
        <v>38</v>
      </c>
      <c r="D66" s="26">
        <v>22</v>
      </c>
      <c r="E66" s="24">
        <v>20.521599999999999</v>
      </c>
      <c r="F66" s="24">
        <v>28.069199999999999</v>
      </c>
      <c r="G66" s="24">
        <v>29.847999999999999</v>
      </c>
      <c r="H66" s="24">
        <v>32.739200000000004</v>
      </c>
      <c r="I66" s="24">
        <v>34.6815</v>
      </c>
      <c r="J66" s="24">
        <v>39.236999999999995</v>
      </c>
      <c r="K66" s="24">
        <v>46.75</v>
      </c>
      <c r="L66" s="24">
        <v>52.01</v>
      </c>
      <c r="M66" s="24">
        <v>45.2</v>
      </c>
      <c r="N66" s="24">
        <v>40.42</v>
      </c>
      <c r="O66" s="24">
        <v>34.32</v>
      </c>
      <c r="P66" s="24">
        <v>25.99</v>
      </c>
      <c r="Q66" s="24">
        <v>21.61</v>
      </c>
      <c r="R66" s="24">
        <v>20.07</v>
      </c>
      <c r="S66" s="24">
        <v>18.64</v>
      </c>
      <c r="T66" s="24">
        <v>18.010000000000002</v>
      </c>
    </row>
    <row r="67" spans="1:20" x14ac:dyDescent="0.25">
      <c r="A67" s="16"/>
      <c r="B67" s="18">
        <v>63</v>
      </c>
      <c r="C67" s="17" t="s">
        <v>37</v>
      </c>
      <c r="D67" s="26">
        <v>22</v>
      </c>
      <c r="E67" s="24">
        <v>19.588800000000003</v>
      </c>
      <c r="F67" s="24">
        <v>25.707499999999996</v>
      </c>
      <c r="G67" s="24">
        <v>26.988249999999997</v>
      </c>
      <c r="H67" s="24">
        <v>29.244800000000001</v>
      </c>
      <c r="I67" s="24">
        <v>30.66</v>
      </c>
      <c r="J67" s="24">
        <v>34.44</v>
      </c>
      <c r="K67" s="24">
        <v>41.06</v>
      </c>
      <c r="L67" s="24">
        <v>45.21</v>
      </c>
      <c r="M67" s="24">
        <v>38.049999999999997</v>
      </c>
      <c r="N67" s="24">
        <v>33.01</v>
      </c>
      <c r="O67" s="24">
        <v>26.79</v>
      </c>
      <c r="P67" s="24">
        <v>18.93</v>
      </c>
      <c r="Q67" s="24">
        <v>15.33</v>
      </c>
      <c r="R67" s="24">
        <v>13.95</v>
      </c>
      <c r="S67" s="24">
        <v>12.72</v>
      </c>
      <c r="T67" s="24">
        <v>12.16</v>
      </c>
    </row>
    <row r="68" spans="1:20" x14ac:dyDescent="0.25">
      <c r="A68" s="16"/>
      <c r="B68" s="18">
        <v>64</v>
      </c>
      <c r="C68" s="17" t="s">
        <v>36</v>
      </c>
      <c r="D68" s="26">
        <v>22</v>
      </c>
      <c r="E68" s="24">
        <v>21.115200000000002</v>
      </c>
      <c r="F68" s="24">
        <v>28.600299999999997</v>
      </c>
      <c r="G68" s="24">
        <v>30.288749999999997</v>
      </c>
      <c r="H68" s="24">
        <v>33.113599999999998</v>
      </c>
      <c r="I68" s="24">
        <v>34.975500000000004</v>
      </c>
      <c r="J68" s="24">
        <v>39.462499999999999</v>
      </c>
      <c r="K68" s="24">
        <v>46.18</v>
      </c>
      <c r="L68" s="24">
        <v>51.4</v>
      </c>
      <c r="M68" s="24">
        <v>44.49</v>
      </c>
      <c r="N68" s="24">
        <v>39.770000000000003</v>
      </c>
      <c r="O68" s="24">
        <v>33.75</v>
      </c>
      <c r="P68" s="24">
        <v>25.36</v>
      </c>
      <c r="Q68" s="24">
        <v>21.13</v>
      </c>
      <c r="R68" s="24">
        <v>19.579999999999998</v>
      </c>
      <c r="S68" s="24">
        <v>18.09</v>
      </c>
      <c r="T68" s="24">
        <v>17.46</v>
      </c>
    </row>
    <row r="69" spans="1:20" x14ac:dyDescent="0.25">
      <c r="A69" s="16"/>
      <c r="B69" s="18">
        <v>65</v>
      </c>
      <c r="C69" s="17" t="s">
        <v>35</v>
      </c>
      <c r="D69" s="26">
        <v>22</v>
      </c>
      <c r="E69" s="24">
        <v>21.051600000000001</v>
      </c>
      <c r="F69" s="24">
        <v>28.600299999999997</v>
      </c>
      <c r="G69" s="24">
        <v>30.360499999999998</v>
      </c>
      <c r="H69" s="24">
        <v>33.113599999999998</v>
      </c>
      <c r="I69" s="24">
        <v>35.049000000000007</v>
      </c>
      <c r="J69" s="24">
        <v>39.544499999999992</v>
      </c>
      <c r="K69" s="24">
        <v>46.43</v>
      </c>
      <c r="L69" s="24">
        <v>51.66</v>
      </c>
      <c r="M69" s="24">
        <v>44.67</v>
      </c>
      <c r="N69" s="24">
        <v>40.14</v>
      </c>
      <c r="O69" s="24">
        <v>34.03</v>
      </c>
      <c r="P69" s="24">
        <v>25.45</v>
      </c>
      <c r="Q69" s="24">
        <v>21.13</v>
      </c>
      <c r="R69" s="24">
        <v>19.66</v>
      </c>
      <c r="S69" s="24">
        <v>18.170000000000002</v>
      </c>
      <c r="T69" s="24">
        <v>17.54</v>
      </c>
    </row>
    <row r="70" spans="1:20" x14ac:dyDescent="0.25">
      <c r="A70" s="16"/>
      <c r="B70" s="18">
        <v>66</v>
      </c>
      <c r="C70" s="17" t="s">
        <v>34</v>
      </c>
      <c r="D70" s="26">
        <v>22</v>
      </c>
      <c r="E70" s="24">
        <v>20.256599999999999</v>
      </c>
      <c r="F70" s="24">
        <v>26.848800000000001</v>
      </c>
      <c r="G70" s="24">
        <v>28.156749999999995</v>
      </c>
      <c r="H70" s="24">
        <v>30.5032</v>
      </c>
      <c r="I70" s="24">
        <v>32.045999999999999</v>
      </c>
      <c r="J70" s="24">
        <v>35.987749999999998</v>
      </c>
      <c r="K70" s="24">
        <v>42.12</v>
      </c>
      <c r="L70" s="24">
        <v>46.52</v>
      </c>
      <c r="M70" s="24">
        <v>39.369999999999997</v>
      </c>
      <c r="N70" s="24">
        <v>34.61</v>
      </c>
      <c r="O70" s="24">
        <v>28.51</v>
      </c>
      <c r="P70" s="24">
        <v>20.29</v>
      </c>
      <c r="Q70" s="24">
        <v>16.64</v>
      </c>
      <c r="R70" s="24">
        <v>15.17</v>
      </c>
      <c r="S70" s="24">
        <v>13.9</v>
      </c>
      <c r="T70" s="24">
        <v>13.27</v>
      </c>
    </row>
    <row r="71" spans="1:20" x14ac:dyDescent="0.25">
      <c r="A71" s="16"/>
      <c r="B71" s="18">
        <v>67</v>
      </c>
      <c r="C71" s="17" t="s">
        <v>33</v>
      </c>
      <c r="D71" s="26">
        <v>22</v>
      </c>
      <c r="E71" s="24">
        <v>21.115200000000002</v>
      </c>
      <c r="F71" s="24">
        <v>28.758499999999998</v>
      </c>
      <c r="G71" s="24">
        <v>30.43225</v>
      </c>
      <c r="H71" s="24">
        <v>33.332000000000001</v>
      </c>
      <c r="I71" s="24">
        <v>35.196000000000005</v>
      </c>
      <c r="J71" s="24">
        <v>39.698249999999994</v>
      </c>
      <c r="K71" s="24">
        <v>46.43</v>
      </c>
      <c r="L71" s="24">
        <v>51.66</v>
      </c>
      <c r="M71" s="24">
        <v>44.84</v>
      </c>
      <c r="N71" s="24">
        <v>40.049999999999997</v>
      </c>
      <c r="O71" s="24">
        <v>34.03</v>
      </c>
      <c r="P71" s="24">
        <v>25.81</v>
      </c>
      <c r="Q71" s="24">
        <v>21.45</v>
      </c>
      <c r="R71" s="24">
        <v>19.899999999999999</v>
      </c>
      <c r="S71" s="24">
        <v>18.48</v>
      </c>
      <c r="T71" s="24">
        <v>17.850000000000001</v>
      </c>
    </row>
    <row r="72" spans="1:20" x14ac:dyDescent="0.25">
      <c r="A72" s="16"/>
      <c r="B72" s="18">
        <v>68</v>
      </c>
      <c r="C72" s="17" t="s">
        <v>32</v>
      </c>
      <c r="D72" s="26">
        <v>22</v>
      </c>
      <c r="E72" s="24">
        <v>20.712399999999999</v>
      </c>
      <c r="F72" s="24">
        <v>27.9223</v>
      </c>
      <c r="G72" s="24">
        <v>29.478999999999999</v>
      </c>
      <c r="H72" s="24">
        <v>32.1464</v>
      </c>
      <c r="I72" s="24">
        <v>33.957000000000008</v>
      </c>
      <c r="J72" s="24">
        <v>38.232499999999995</v>
      </c>
      <c r="K72" s="24">
        <v>44.8</v>
      </c>
      <c r="L72" s="24">
        <v>49.74</v>
      </c>
      <c r="M72" s="24">
        <v>42.9</v>
      </c>
      <c r="N72" s="24">
        <v>38.17</v>
      </c>
      <c r="O72" s="24">
        <v>32.130000000000003</v>
      </c>
      <c r="P72" s="24">
        <v>24</v>
      </c>
      <c r="Q72" s="24">
        <v>19.899999999999999</v>
      </c>
      <c r="R72" s="24">
        <v>18.43</v>
      </c>
      <c r="S72" s="24">
        <v>16.98</v>
      </c>
      <c r="T72" s="24">
        <v>16.350000000000001</v>
      </c>
    </row>
    <row r="73" spans="1:20" x14ac:dyDescent="0.25">
      <c r="A73" s="16"/>
      <c r="B73" s="18">
        <v>69</v>
      </c>
      <c r="C73" s="17" t="s">
        <v>31</v>
      </c>
      <c r="D73" s="26">
        <v>22</v>
      </c>
      <c r="E73" s="24">
        <v>17.203800000000001</v>
      </c>
      <c r="F73" s="24">
        <v>22.520899999999997</v>
      </c>
      <c r="G73" s="24">
        <v>23.687749999999998</v>
      </c>
      <c r="H73" s="24">
        <v>25.521599999999999</v>
      </c>
      <c r="I73" s="24">
        <v>26.785500000000003</v>
      </c>
      <c r="J73" s="24">
        <v>29.950499999999995</v>
      </c>
      <c r="K73" s="24">
        <v>35.29</v>
      </c>
      <c r="L73" s="24">
        <v>39.03</v>
      </c>
      <c r="M73" s="24">
        <v>32.840000000000003</v>
      </c>
      <c r="N73" s="24">
        <v>28.89</v>
      </c>
      <c r="O73" s="24">
        <v>23.74</v>
      </c>
      <c r="P73" s="24">
        <v>16.39</v>
      </c>
      <c r="Q73" s="24">
        <v>13.46</v>
      </c>
      <c r="R73" s="24">
        <v>12.32</v>
      </c>
      <c r="S73" s="24">
        <v>11.22</v>
      </c>
      <c r="T73" s="24">
        <v>10.74</v>
      </c>
    </row>
    <row r="74" spans="1:20" x14ac:dyDescent="0.25">
      <c r="A74" s="16"/>
      <c r="B74" s="18">
        <v>70</v>
      </c>
      <c r="C74" s="17" t="s">
        <v>30</v>
      </c>
      <c r="D74" s="26">
        <v>22</v>
      </c>
      <c r="E74" s="24">
        <v>22.705200000000001</v>
      </c>
      <c r="F74" s="24">
        <v>29.741599999999998</v>
      </c>
      <c r="G74" s="24">
        <v>31.826249999999998</v>
      </c>
      <c r="H74" s="24">
        <v>34.9024</v>
      </c>
      <c r="I74" s="24">
        <v>37.022999999999996</v>
      </c>
      <c r="J74" s="24">
        <v>42.024999999999999</v>
      </c>
      <c r="K74" s="24">
        <v>49.76</v>
      </c>
      <c r="L74" s="24">
        <v>55.66</v>
      </c>
      <c r="M74" s="24">
        <v>47.23</v>
      </c>
      <c r="N74" s="24">
        <v>42.77</v>
      </c>
      <c r="O74" s="24">
        <v>36.130000000000003</v>
      </c>
      <c r="P74" s="24">
        <v>26.08</v>
      </c>
      <c r="Q74" s="24">
        <v>21.78</v>
      </c>
      <c r="R74" s="24">
        <v>19.66</v>
      </c>
      <c r="S74" s="24">
        <v>18.010000000000002</v>
      </c>
      <c r="T74" s="24">
        <v>17.38</v>
      </c>
    </row>
    <row r="75" spans="1:20" x14ac:dyDescent="0.25">
      <c r="A75" s="16"/>
      <c r="B75" s="18">
        <v>71</v>
      </c>
      <c r="C75" s="17" t="s">
        <v>29</v>
      </c>
      <c r="D75" s="26">
        <v>22</v>
      </c>
      <c r="E75" s="24">
        <v>18.073</v>
      </c>
      <c r="F75" s="24">
        <v>23.729999999999997</v>
      </c>
      <c r="G75" s="24">
        <v>25.225249999999996</v>
      </c>
      <c r="H75" s="24">
        <v>27.310400000000001</v>
      </c>
      <c r="I75" s="24">
        <v>28.833000000000002</v>
      </c>
      <c r="J75" s="24">
        <v>32.502749999999999</v>
      </c>
      <c r="K75" s="24">
        <v>38.46</v>
      </c>
      <c r="L75" s="24">
        <v>42.95</v>
      </c>
      <c r="M75" s="24">
        <v>35.93</v>
      </c>
      <c r="N75" s="24">
        <v>32.26</v>
      </c>
      <c r="O75" s="24">
        <v>26.79</v>
      </c>
      <c r="P75" s="24">
        <v>18.75</v>
      </c>
      <c r="Q75" s="24">
        <v>15.5</v>
      </c>
      <c r="R75" s="24">
        <v>14.27</v>
      </c>
      <c r="S75" s="24">
        <v>13.03</v>
      </c>
      <c r="T75" s="24">
        <v>12.56</v>
      </c>
    </row>
    <row r="76" spans="1:20" x14ac:dyDescent="0.25">
      <c r="A76" s="16"/>
      <c r="B76" s="18">
        <v>72</v>
      </c>
      <c r="C76" s="17" t="s">
        <v>28</v>
      </c>
      <c r="D76" s="26">
        <v>22</v>
      </c>
      <c r="E76" s="24">
        <v>21.581600000000002</v>
      </c>
      <c r="F76" s="24">
        <v>29.2105</v>
      </c>
      <c r="G76" s="24">
        <v>31.313749999999999</v>
      </c>
      <c r="H76" s="24">
        <v>34.153600000000004</v>
      </c>
      <c r="I76" s="24">
        <v>36.372</v>
      </c>
      <c r="J76" s="24">
        <v>41.245999999999995</v>
      </c>
      <c r="K76" s="24">
        <v>49.11</v>
      </c>
      <c r="L76" s="24">
        <v>54.88</v>
      </c>
      <c r="M76" s="24">
        <v>47.05</v>
      </c>
      <c r="N76" s="24">
        <v>42.39</v>
      </c>
      <c r="O76" s="24">
        <v>35.85</v>
      </c>
      <c r="P76" s="24">
        <v>26.9</v>
      </c>
      <c r="Q76" s="24">
        <v>22.43</v>
      </c>
      <c r="R76" s="24">
        <v>20.8</v>
      </c>
      <c r="S76" s="24">
        <v>19.190000000000001</v>
      </c>
      <c r="T76" s="24">
        <v>18.48</v>
      </c>
    </row>
    <row r="77" spans="1:20" x14ac:dyDescent="0.25">
      <c r="A77" s="16"/>
      <c r="B77" s="18">
        <v>73</v>
      </c>
      <c r="C77" s="17" t="s">
        <v>27</v>
      </c>
      <c r="D77" s="26">
        <v>22</v>
      </c>
      <c r="E77" s="24">
        <v>23.765200000000004</v>
      </c>
      <c r="F77" s="24">
        <v>30.882899999999996</v>
      </c>
      <c r="G77" s="24">
        <v>33.148499999999999</v>
      </c>
      <c r="H77" s="24">
        <v>36.316800000000001</v>
      </c>
      <c r="I77" s="24">
        <v>38.786999999999999</v>
      </c>
      <c r="J77" s="24">
        <v>44.033999999999999</v>
      </c>
      <c r="K77" s="24">
        <v>52.44</v>
      </c>
      <c r="L77" s="24">
        <v>58.89</v>
      </c>
      <c r="M77" s="24">
        <v>49.61</v>
      </c>
      <c r="N77" s="24">
        <v>45.3</v>
      </c>
      <c r="O77" s="24">
        <v>37.659999999999997</v>
      </c>
      <c r="P77" s="24">
        <v>26.17</v>
      </c>
      <c r="Q77" s="24">
        <v>21.86</v>
      </c>
      <c r="R77" s="24">
        <v>19.98</v>
      </c>
      <c r="S77" s="24">
        <v>18.329999999999998</v>
      </c>
      <c r="T77" s="24">
        <v>17.61</v>
      </c>
    </row>
    <row r="78" spans="1:20" x14ac:dyDescent="0.25">
      <c r="A78" s="16"/>
      <c r="B78" s="18">
        <v>74</v>
      </c>
      <c r="C78" s="17" t="s">
        <v>26</v>
      </c>
      <c r="D78" s="26">
        <v>22</v>
      </c>
      <c r="E78" s="24">
        <v>20.182400000000001</v>
      </c>
      <c r="F78" s="24">
        <v>26.622799999999994</v>
      </c>
      <c r="G78" s="24">
        <v>27.941499999999998</v>
      </c>
      <c r="H78" s="24">
        <v>30.284800000000001</v>
      </c>
      <c r="I78" s="24">
        <v>31.762500000000003</v>
      </c>
      <c r="J78" s="24">
        <v>35.598249999999993</v>
      </c>
      <c r="K78" s="24">
        <v>41.71</v>
      </c>
      <c r="L78" s="24">
        <v>46</v>
      </c>
      <c r="M78" s="24">
        <v>39.020000000000003</v>
      </c>
      <c r="N78" s="24">
        <v>34.14</v>
      </c>
      <c r="O78" s="24">
        <v>28.12</v>
      </c>
      <c r="P78" s="24">
        <v>20.2</v>
      </c>
      <c r="Q78" s="24">
        <v>16.559999999999999</v>
      </c>
      <c r="R78" s="24">
        <v>15.17</v>
      </c>
      <c r="S78" s="24">
        <v>13.82</v>
      </c>
      <c r="T78" s="24">
        <v>13.27</v>
      </c>
    </row>
    <row r="79" spans="1:20" x14ac:dyDescent="0.25">
      <c r="A79" s="16"/>
      <c r="B79" s="18">
        <v>75</v>
      </c>
      <c r="C79" s="17" t="s">
        <v>25</v>
      </c>
      <c r="D79" s="26">
        <v>22</v>
      </c>
      <c r="E79" s="24">
        <v>22.440200000000004</v>
      </c>
      <c r="F79" s="24">
        <v>29.967599999999997</v>
      </c>
      <c r="G79" s="24">
        <v>31.898</v>
      </c>
      <c r="H79" s="24">
        <v>34.673600000000008</v>
      </c>
      <c r="I79" s="24">
        <v>36.728999999999999</v>
      </c>
      <c r="J79" s="24">
        <v>41.553499999999993</v>
      </c>
      <c r="K79" s="24">
        <v>49.84</v>
      </c>
      <c r="L79" s="24">
        <v>55.49</v>
      </c>
      <c r="M79" s="24">
        <v>46.79</v>
      </c>
      <c r="N79" s="24">
        <v>41.83</v>
      </c>
      <c r="O79" s="24">
        <v>34.89</v>
      </c>
      <c r="P79" s="24">
        <v>25.18</v>
      </c>
      <c r="Q79" s="24">
        <v>20.88</v>
      </c>
      <c r="R79" s="24">
        <v>19.170000000000002</v>
      </c>
      <c r="S79" s="24">
        <v>17.61</v>
      </c>
      <c r="T79" s="24">
        <v>16.98</v>
      </c>
    </row>
    <row r="80" spans="1:20" x14ac:dyDescent="0.25">
      <c r="A80" s="16"/>
      <c r="B80" s="18">
        <v>76</v>
      </c>
      <c r="C80" s="17" t="s">
        <v>24</v>
      </c>
      <c r="D80" s="26">
        <v>22</v>
      </c>
      <c r="E80" s="24">
        <v>20.182400000000001</v>
      </c>
      <c r="F80" s="24">
        <v>27.6172</v>
      </c>
      <c r="G80" s="24">
        <v>29.3355</v>
      </c>
      <c r="H80" s="24">
        <v>32.1464</v>
      </c>
      <c r="I80" s="24">
        <v>34.030499999999996</v>
      </c>
      <c r="J80" s="24">
        <v>38.457999999999998</v>
      </c>
      <c r="K80" s="24">
        <v>45.86</v>
      </c>
      <c r="L80" s="24">
        <v>50.87</v>
      </c>
      <c r="M80" s="24">
        <v>44.14</v>
      </c>
      <c r="N80" s="24">
        <v>39.39</v>
      </c>
      <c r="O80" s="24">
        <v>33.369999999999997</v>
      </c>
      <c r="P80" s="24">
        <v>25.27</v>
      </c>
      <c r="Q80" s="24">
        <v>20.96</v>
      </c>
      <c r="R80" s="24">
        <v>19.489999999999998</v>
      </c>
      <c r="S80" s="24">
        <v>18.09</v>
      </c>
      <c r="T80" s="24">
        <v>17.54</v>
      </c>
    </row>
    <row r="81" spans="1:20" x14ac:dyDescent="0.25">
      <c r="A81" s="16"/>
      <c r="B81" s="18">
        <v>77</v>
      </c>
      <c r="C81" s="17" t="s">
        <v>23</v>
      </c>
      <c r="D81" s="26">
        <v>22</v>
      </c>
      <c r="E81" s="24">
        <v>17.6066</v>
      </c>
      <c r="F81" s="24">
        <v>23.503999999999998</v>
      </c>
      <c r="G81" s="24">
        <v>24.856249999999999</v>
      </c>
      <c r="H81" s="24">
        <v>27.008800000000001</v>
      </c>
      <c r="I81" s="24">
        <v>28.391999999999999</v>
      </c>
      <c r="J81" s="24">
        <v>31.959499999999998</v>
      </c>
      <c r="K81" s="24">
        <v>37.479999999999997</v>
      </c>
      <c r="L81" s="24">
        <v>41.64</v>
      </c>
      <c r="M81" s="24">
        <v>35.659999999999997</v>
      </c>
      <c r="N81" s="24">
        <v>31.8</v>
      </c>
      <c r="O81" s="24">
        <v>26.69</v>
      </c>
      <c r="P81" s="24">
        <v>19.559999999999999</v>
      </c>
      <c r="Q81" s="24">
        <v>16.23</v>
      </c>
      <c r="R81" s="24">
        <v>15.01</v>
      </c>
      <c r="S81" s="24">
        <v>13.98</v>
      </c>
      <c r="T81" s="24">
        <v>13.43</v>
      </c>
    </row>
    <row r="82" spans="1:20" x14ac:dyDescent="0.25">
      <c r="A82" s="16"/>
      <c r="B82" s="18">
        <v>78</v>
      </c>
      <c r="C82" s="17" t="s">
        <v>22</v>
      </c>
      <c r="D82" s="26">
        <v>22</v>
      </c>
      <c r="E82" s="24">
        <v>20.1188</v>
      </c>
      <c r="F82" s="24">
        <v>27.1539</v>
      </c>
      <c r="G82" s="24">
        <v>28.822999999999997</v>
      </c>
      <c r="H82" s="24">
        <v>31.397600000000004</v>
      </c>
      <c r="I82" s="24">
        <v>33.148499999999999</v>
      </c>
      <c r="J82" s="24">
        <v>37.453499999999998</v>
      </c>
      <c r="K82" s="24">
        <v>44.47</v>
      </c>
      <c r="L82" s="24">
        <v>49.39</v>
      </c>
      <c r="M82" s="24">
        <v>42.46</v>
      </c>
      <c r="N82" s="24">
        <v>37.799999999999997</v>
      </c>
      <c r="O82" s="24">
        <v>31.75</v>
      </c>
      <c r="P82" s="24">
        <v>23.28</v>
      </c>
      <c r="Q82" s="24">
        <v>19.25</v>
      </c>
      <c r="R82" s="24">
        <v>17.78</v>
      </c>
      <c r="S82" s="24">
        <v>16.43</v>
      </c>
      <c r="T82" s="24">
        <v>15.88</v>
      </c>
    </row>
    <row r="83" spans="1:20" x14ac:dyDescent="0.25">
      <c r="A83" s="16"/>
      <c r="B83" s="18">
        <v>79</v>
      </c>
      <c r="C83" s="17" t="s">
        <v>21</v>
      </c>
      <c r="D83" s="26">
        <v>22</v>
      </c>
      <c r="E83" s="24">
        <v>19.663</v>
      </c>
      <c r="F83" s="24">
        <v>26.622799999999994</v>
      </c>
      <c r="G83" s="24">
        <v>28.23875</v>
      </c>
      <c r="H83" s="24">
        <v>30.804800000000004</v>
      </c>
      <c r="I83" s="24">
        <v>32.560500000000005</v>
      </c>
      <c r="J83" s="24">
        <v>36.684749999999994</v>
      </c>
      <c r="K83" s="24">
        <v>43.74</v>
      </c>
      <c r="L83" s="24">
        <v>48.43</v>
      </c>
      <c r="M83" s="24">
        <v>41.67</v>
      </c>
      <c r="N83" s="24">
        <v>36.86</v>
      </c>
      <c r="O83" s="24">
        <v>30.98</v>
      </c>
      <c r="P83" s="24">
        <v>23.1</v>
      </c>
      <c r="Q83" s="24">
        <v>19.09</v>
      </c>
      <c r="R83" s="24">
        <v>17.62</v>
      </c>
      <c r="S83" s="24">
        <v>16.350000000000001</v>
      </c>
      <c r="T83" s="24">
        <v>15.8</v>
      </c>
    </row>
    <row r="84" spans="1:20" x14ac:dyDescent="0.25">
      <c r="A84" s="16"/>
      <c r="B84" s="18">
        <v>80</v>
      </c>
      <c r="C84" s="17" t="s">
        <v>20</v>
      </c>
      <c r="D84" s="26">
        <v>22</v>
      </c>
      <c r="E84" s="24">
        <v>20.521599999999999</v>
      </c>
      <c r="F84" s="24">
        <v>28.148299999999999</v>
      </c>
      <c r="G84" s="24">
        <v>29.991499999999998</v>
      </c>
      <c r="H84" s="24">
        <v>32.812000000000005</v>
      </c>
      <c r="I84" s="24">
        <v>34.755000000000003</v>
      </c>
      <c r="J84" s="24">
        <v>39.390749999999997</v>
      </c>
      <c r="K84" s="24">
        <v>46.99</v>
      </c>
      <c r="L84" s="24">
        <v>52.27</v>
      </c>
      <c r="M84" s="24">
        <v>45.28</v>
      </c>
      <c r="N84" s="24">
        <v>40.520000000000003</v>
      </c>
      <c r="O84" s="24">
        <v>34.42</v>
      </c>
      <c r="P84" s="24">
        <v>25.72</v>
      </c>
      <c r="Q84" s="24">
        <v>21.45</v>
      </c>
      <c r="R84" s="24">
        <v>19.899999999999999</v>
      </c>
      <c r="S84" s="24">
        <v>18.399999999999999</v>
      </c>
      <c r="T84" s="24">
        <v>17.77</v>
      </c>
    </row>
    <row r="85" spans="1:20" x14ac:dyDescent="0.25">
      <c r="A85" s="16"/>
      <c r="B85" s="18">
        <v>81</v>
      </c>
      <c r="C85" s="17" t="s">
        <v>19</v>
      </c>
      <c r="D85" s="26">
        <v>22</v>
      </c>
      <c r="E85" s="24">
        <v>18.666599999999999</v>
      </c>
      <c r="F85" s="24">
        <v>24.803499999999996</v>
      </c>
      <c r="G85" s="24">
        <v>26.404</v>
      </c>
      <c r="H85" s="24">
        <v>28.652000000000001</v>
      </c>
      <c r="I85" s="24">
        <v>30.366000000000003</v>
      </c>
      <c r="J85" s="24">
        <v>34.357999999999997</v>
      </c>
      <c r="K85" s="24">
        <v>40.65</v>
      </c>
      <c r="L85" s="24">
        <v>45.47</v>
      </c>
      <c r="M85" s="24">
        <v>38.4</v>
      </c>
      <c r="N85" s="24">
        <v>34.799999999999997</v>
      </c>
      <c r="O85" s="24">
        <v>29.17</v>
      </c>
      <c r="P85" s="24">
        <v>20.92</v>
      </c>
      <c r="Q85" s="24">
        <v>17.45</v>
      </c>
      <c r="R85" s="24">
        <v>16.149999999999999</v>
      </c>
      <c r="S85" s="24">
        <v>14.85</v>
      </c>
      <c r="T85" s="24">
        <v>14.38</v>
      </c>
    </row>
    <row r="86" spans="1:20" x14ac:dyDescent="0.25">
      <c r="A86" s="16"/>
      <c r="B86" s="18">
        <v>82</v>
      </c>
      <c r="C86" s="17" t="s">
        <v>18</v>
      </c>
      <c r="D86" s="26">
        <v>22</v>
      </c>
      <c r="E86" s="24">
        <v>19.928000000000001</v>
      </c>
      <c r="F86" s="24">
        <v>26.543699999999994</v>
      </c>
      <c r="G86" s="24">
        <v>28.310499999999998</v>
      </c>
      <c r="H86" s="24">
        <v>30.732000000000003</v>
      </c>
      <c r="I86" s="24">
        <v>32.560500000000005</v>
      </c>
      <c r="J86" s="24">
        <v>36.838499999999996</v>
      </c>
      <c r="K86" s="24">
        <v>43.42</v>
      </c>
      <c r="L86" s="24">
        <v>48.52</v>
      </c>
      <c r="M86" s="24">
        <v>41.14</v>
      </c>
      <c r="N86" s="24">
        <v>37.14</v>
      </c>
      <c r="O86" s="24">
        <v>31.17</v>
      </c>
      <c r="P86" s="24">
        <v>22.55</v>
      </c>
      <c r="Q86" s="24">
        <v>18.760000000000002</v>
      </c>
      <c r="R86" s="24">
        <v>17.37</v>
      </c>
      <c r="S86" s="24">
        <v>15.96</v>
      </c>
      <c r="T86" s="24">
        <v>15.4</v>
      </c>
    </row>
    <row r="87" spans="1:20" x14ac:dyDescent="0.25">
      <c r="A87" s="16"/>
      <c r="B87" s="18">
        <v>83</v>
      </c>
      <c r="C87" s="17" t="s">
        <v>17</v>
      </c>
      <c r="D87" s="26">
        <v>22</v>
      </c>
      <c r="E87" s="24">
        <v>21.772400000000001</v>
      </c>
      <c r="F87" s="24">
        <v>29.436499999999999</v>
      </c>
      <c r="G87" s="24">
        <v>31.170249999999996</v>
      </c>
      <c r="H87" s="24">
        <v>33.935200000000002</v>
      </c>
      <c r="I87" s="24">
        <v>35.783999999999999</v>
      </c>
      <c r="J87" s="24">
        <v>40.313249999999996</v>
      </c>
      <c r="K87" s="24">
        <v>47.24</v>
      </c>
      <c r="L87" s="24">
        <v>52.53</v>
      </c>
      <c r="M87" s="24">
        <v>45.2</v>
      </c>
      <c r="N87" s="24">
        <v>40.33</v>
      </c>
      <c r="O87" s="24">
        <v>33.94</v>
      </c>
      <c r="P87" s="24">
        <v>25.09</v>
      </c>
      <c r="Q87" s="24">
        <v>20.8</v>
      </c>
      <c r="R87" s="24">
        <v>19.25</v>
      </c>
      <c r="S87" s="24">
        <v>17.77</v>
      </c>
      <c r="T87" s="24">
        <v>17.14</v>
      </c>
    </row>
    <row r="88" spans="1:20" x14ac:dyDescent="0.25">
      <c r="A88" s="16"/>
      <c r="B88" s="18">
        <v>84</v>
      </c>
      <c r="C88" s="17" t="s">
        <v>16</v>
      </c>
      <c r="D88" s="26">
        <v>22</v>
      </c>
      <c r="E88" s="24">
        <v>20.383800000000001</v>
      </c>
      <c r="F88" s="24">
        <v>27.086099999999995</v>
      </c>
      <c r="G88" s="24">
        <v>28.454000000000001</v>
      </c>
      <c r="H88" s="24">
        <v>30.804800000000004</v>
      </c>
      <c r="I88" s="24">
        <v>32.340000000000003</v>
      </c>
      <c r="J88" s="24">
        <v>36.36699999999999</v>
      </c>
      <c r="K88" s="24">
        <v>42.6</v>
      </c>
      <c r="L88" s="24">
        <v>47.13</v>
      </c>
      <c r="M88" s="24">
        <v>39.99</v>
      </c>
      <c r="N88" s="24">
        <v>35.17</v>
      </c>
      <c r="O88" s="24">
        <v>29.08</v>
      </c>
      <c r="P88" s="24">
        <v>20.83</v>
      </c>
      <c r="Q88" s="24">
        <v>17.13</v>
      </c>
      <c r="R88" s="24">
        <v>15.66</v>
      </c>
      <c r="S88" s="24">
        <v>14.38</v>
      </c>
      <c r="T88" s="24">
        <v>13.74</v>
      </c>
    </row>
    <row r="89" spans="1:20" x14ac:dyDescent="0.25">
      <c r="A89" s="16"/>
      <c r="B89" s="18">
        <v>85</v>
      </c>
      <c r="C89" s="17" t="s">
        <v>15</v>
      </c>
      <c r="D89" s="26">
        <v>22</v>
      </c>
      <c r="E89" s="24">
        <v>19.991600000000002</v>
      </c>
      <c r="F89" s="24">
        <v>27.1539</v>
      </c>
      <c r="G89" s="24">
        <v>28.822999999999997</v>
      </c>
      <c r="H89" s="24">
        <v>31.553599999999999</v>
      </c>
      <c r="I89" s="24">
        <v>33.369</v>
      </c>
      <c r="J89" s="24">
        <v>37.689250000000001</v>
      </c>
      <c r="K89" s="24">
        <v>44.96</v>
      </c>
      <c r="L89" s="24">
        <v>49.92</v>
      </c>
      <c r="M89" s="24">
        <v>43.08</v>
      </c>
      <c r="N89" s="24">
        <v>38.36</v>
      </c>
      <c r="O89" s="24">
        <v>32.32</v>
      </c>
      <c r="P89" s="24">
        <v>24.18</v>
      </c>
      <c r="Q89" s="24">
        <v>19.98</v>
      </c>
      <c r="R89" s="24">
        <v>18.52</v>
      </c>
      <c r="S89" s="24">
        <v>17.14</v>
      </c>
      <c r="T89" s="24">
        <v>16.59</v>
      </c>
    </row>
    <row r="90" spans="1:20" x14ac:dyDescent="0.25">
      <c r="A90" s="16"/>
      <c r="B90" s="18">
        <v>86</v>
      </c>
      <c r="C90" s="17" t="s">
        <v>14</v>
      </c>
      <c r="D90" s="26">
        <v>22</v>
      </c>
      <c r="E90" s="24">
        <v>20.055200000000003</v>
      </c>
      <c r="F90" s="24">
        <v>27.1539</v>
      </c>
      <c r="G90" s="24">
        <v>28.822999999999997</v>
      </c>
      <c r="H90" s="24">
        <v>31.397600000000004</v>
      </c>
      <c r="I90" s="24">
        <v>33.222000000000001</v>
      </c>
      <c r="J90" s="24">
        <v>37.535499999999992</v>
      </c>
      <c r="K90" s="24">
        <v>44.8</v>
      </c>
      <c r="L90" s="24">
        <v>49.74</v>
      </c>
      <c r="M90" s="24">
        <v>42.64</v>
      </c>
      <c r="N90" s="24">
        <v>37.89</v>
      </c>
      <c r="O90" s="24">
        <v>31.75</v>
      </c>
      <c r="P90" s="24">
        <v>23.37</v>
      </c>
      <c r="Q90" s="24">
        <v>19.329999999999998</v>
      </c>
      <c r="R90" s="24">
        <v>17.86</v>
      </c>
      <c r="S90" s="24">
        <v>16.43</v>
      </c>
      <c r="T90" s="24">
        <v>15.88</v>
      </c>
    </row>
    <row r="91" spans="1:20" x14ac:dyDescent="0.25">
      <c r="A91" s="16"/>
      <c r="B91" s="18">
        <v>87</v>
      </c>
      <c r="C91" s="17" t="s">
        <v>13</v>
      </c>
      <c r="D91" s="26">
        <v>22</v>
      </c>
      <c r="E91" s="24">
        <v>19.790200000000002</v>
      </c>
      <c r="F91" s="24">
        <v>27.086099999999995</v>
      </c>
      <c r="G91" s="24">
        <v>28.679499999999997</v>
      </c>
      <c r="H91" s="24">
        <v>31.470400000000001</v>
      </c>
      <c r="I91" s="24">
        <v>33.295500000000004</v>
      </c>
      <c r="J91" s="24">
        <v>37.535499999999992</v>
      </c>
      <c r="K91" s="24">
        <v>43.42</v>
      </c>
      <c r="L91" s="24">
        <v>48.17</v>
      </c>
      <c r="M91" s="24">
        <v>42.9</v>
      </c>
      <c r="N91" s="24">
        <v>38.08</v>
      </c>
      <c r="O91" s="24">
        <v>32.32</v>
      </c>
      <c r="P91" s="24">
        <v>26.72</v>
      </c>
      <c r="Q91" s="24">
        <v>22.1</v>
      </c>
      <c r="R91" s="24">
        <v>20.47</v>
      </c>
      <c r="S91" s="24">
        <v>19.04</v>
      </c>
      <c r="T91" s="24">
        <v>18.329999999999998</v>
      </c>
    </row>
    <row r="92" spans="1:20" x14ac:dyDescent="0.25">
      <c r="A92" s="16"/>
      <c r="B92" s="18">
        <v>88</v>
      </c>
      <c r="C92" s="17" t="s">
        <v>12</v>
      </c>
      <c r="D92" s="26">
        <v>22</v>
      </c>
      <c r="E92" s="24">
        <v>20.648800000000001</v>
      </c>
      <c r="F92" s="24">
        <v>27.764099999999999</v>
      </c>
      <c r="G92" s="24">
        <v>29.407249999999998</v>
      </c>
      <c r="H92" s="24">
        <v>31.917600000000004</v>
      </c>
      <c r="I92" s="24">
        <v>33.663000000000004</v>
      </c>
      <c r="J92" s="24">
        <v>37.996749999999999</v>
      </c>
      <c r="K92" s="24">
        <v>44.47</v>
      </c>
      <c r="L92" s="24">
        <v>49.39</v>
      </c>
      <c r="M92" s="24">
        <v>42.37</v>
      </c>
      <c r="N92" s="24">
        <v>37.700000000000003</v>
      </c>
      <c r="O92" s="24">
        <v>31.65</v>
      </c>
      <c r="P92" s="24">
        <v>23.28</v>
      </c>
      <c r="Q92" s="24">
        <v>19.25</v>
      </c>
      <c r="R92" s="24">
        <v>17.78</v>
      </c>
      <c r="S92" s="24">
        <v>16.350000000000001</v>
      </c>
      <c r="T92" s="24">
        <v>15.72</v>
      </c>
    </row>
    <row r="93" spans="1:20" x14ac:dyDescent="0.25">
      <c r="A93" s="16"/>
      <c r="B93" s="18">
        <v>89</v>
      </c>
      <c r="C93" s="17" t="s">
        <v>11</v>
      </c>
      <c r="D93" s="26">
        <v>22</v>
      </c>
      <c r="E93" s="24">
        <v>20.521599999999999</v>
      </c>
      <c r="F93" s="24">
        <v>27.764099999999999</v>
      </c>
      <c r="G93" s="24">
        <v>29.407249999999998</v>
      </c>
      <c r="H93" s="24">
        <v>32.073599999999999</v>
      </c>
      <c r="I93" s="24">
        <v>33.883500000000005</v>
      </c>
      <c r="J93" s="24">
        <v>38.232499999999995</v>
      </c>
      <c r="K93" s="24">
        <v>45.61</v>
      </c>
      <c r="L93" s="24">
        <v>50.61</v>
      </c>
      <c r="M93" s="24">
        <v>43.43</v>
      </c>
      <c r="N93" s="24">
        <v>38.549999999999997</v>
      </c>
      <c r="O93" s="24">
        <v>32.22</v>
      </c>
      <c r="P93" s="24">
        <v>23.64</v>
      </c>
      <c r="Q93" s="24">
        <v>19.579999999999998</v>
      </c>
      <c r="R93" s="24">
        <v>18.03</v>
      </c>
      <c r="S93" s="24">
        <v>16.59</v>
      </c>
      <c r="T93" s="24">
        <v>16.03</v>
      </c>
    </row>
    <row r="94" spans="1:20" x14ac:dyDescent="0.25">
      <c r="A94" s="16"/>
      <c r="B94" s="18">
        <v>90</v>
      </c>
      <c r="C94" s="17" t="s">
        <v>10</v>
      </c>
      <c r="D94" s="26">
        <v>22</v>
      </c>
      <c r="E94" s="24">
        <v>21.645200000000003</v>
      </c>
      <c r="F94" s="24">
        <v>28.984499999999997</v>
      </c>
      <c r="G94" s="24">
        <v>30.872999999999998</v>
      </c>
      <c r="H94" s="24">
        <v>33.560800000000008</v>
      </c>
      <c r="I94" s="24">
        <v>35.563499999999998</v>
      </c>
      <c r="J94" s="24">
        <v>40.159499999999994</v>
      </c>
      <c r="K94" s="24">
        <v>47.32</v>
      </c>
      <c r="L94" s="24">
        <v>52.79</v>
      </c>
      <c r="M94" s="24">
        <v>44.75</v>
      </c>
      <c r="N94" s="24">
        <v>40.24</v>
      </c>
      <c r="O94" s="24">
        <v>33.75</v>
      </c>
      <c r="P94" s="24">
        <v>24.63</v>
      </c>
      <c r="Q94" s="24">
        <v>20.47</v>
      </c>
      <c r="R94" s="24">
        <v>18.920000000000002</v>
      </c>
      <c r="S94" s="24">
        <v>17.38</v>
      </c>
      <c r="T94" s="24">
        <v>16.75</v>
      </c>
    </row>
    <row r="95" spans="1:20" x14ac:dyDescent="0.25">
      <c r="A95" s="16"/>
      <c r="B95" s="18">
        <v>91</v>
      </c>
      <c r="C95" s="17" t="s">
        <v>9</v>
      </c>
      <c r="D95" s="26">
        <v>22</v>
      </c>
      <c r="E95" s="24">
        <v>19.779600000000002</v>
      </c>
      <c r="F95" s="24">
        <v>26.3064</v>
      </c>
      <c r="G95" s="24">
        <v>28.05425</v>
      </c>
      <c r="H95" s="24">
        <v>30.430400000000002</v>
      </c>
      <c r="I95" s="24">
        <v>32.2455</v>
      </c>
      <c r="J95" s="24">
        <v>36.469499999999996</v>
      </c>
      <c r="K95" s="24">
        <v>43.29</v>
      </c>
      <c r="L95" s="24">
        <v>48.43</v>
      </c>
      <c r="M95" s="24">
        <v>40.880000000000003</v>
      </c>
      <c r="N95" s="24">
        <v>36.83</v>
      </c>
      <c r="O95" s="24">
        <v>30.92</v>
      </c>
      <c r="P95" s="24">
        <v>22.17</v>
      </c>
      <c r="Q95" s="24">
        <v>18.47</v>
      </c>
      <c r="R95" s="24">
        <v>17.059999999999999</v>
      </c>
      <c r="S95" s="24">
        <v>15.63</v>
      </c>
      <c r="T95" s="24">
        <v>15.07</v>
      </c>
    </row>
    <row r="96" spans="1:20" x14ac:dyDescent="0.25">
      <c r="A96" s="16"/>
      <c r="B96" s="18">
        <v>92</v>
      </c>
      <c r="C96" s="17" t="s">
        <v>8</v>
      </c>
      <c r="D96" s="26">
        <v>22</v>
      </c>
      <c r="E96" s="24">
        <v>20.521599999999999</v>
      </c>
      <c r="F96" s="24">
        <v>27.391199999999994</v>
      </c>
      <c r="G96" s="24">
        <v>29.171499999999998</v>
      </c>
      <c r="H96" s="24">
        <v>31.730400000000003</v>
      </c>
      <c r="I96" s="24">
        <v>33.589500000000001</v>
      </c>
      <c r="J96" s="24">
        <v>38.047999999999995</v>
      </c>
      <c r="K96" s="24">
        <v>45.2</v>
      </c>
      <c r="L96" s="24">
        <v>50.47</v>
      </c>
      <c r="M96" s="24">
        <v>42.68</v>
      </c>
      <c r="N96" s="24">
        <v>38.46</v>
      </c>
      <c r="O96" s="24">
        <v>32.19</v>
      </c>
      <c r="P96" s="24">
        <v>23.19</v>
      </c>
      <c r="Q96" s="24">
        <v>19.3</v>
      </c>
      <c r="R96" s="24">
        <v>17.89</v>
      </c>
      <c r="S96" s="24">
        <v>16.36</v>
      </c>
      <c r="T96" s="24">
        <v>15.79</v>
      </c>
    </row>
    <row r="97" spans="1:20" x14ac:dyDescent="0.25">
      <c r="A97" s="16"/>
      <c r="B97" s="18">
        <v>93</v>
      </c>
      <c r="C97" s="17" t="s">
        <v>7</v>
      </c>
      <c r="D97" s="26">
        <v>22</v>
      </c>
      <c r="E97" s="24">
        <v>20.256599999999999</v>
      </c>
      <c r="F97" s="24">
        <v>26.927899999999994</v>
      </c>
      <c r="G97" s="24">
        <v>28.720499999999998</v>
      </c>
      <c r="H97" s="24">
        <v>31.189599999999999</v>
      </c>
      <c r="I97" s="24">
        <v>33.064500000000002</v>
      </c>
      <c r="J97" s="24">
        <v>37.412499999999994</v>
      </c>
      <c r="K97" s="24">
        <v>44.37</v>
      </c>
      <c r="L97" s="24">
        <v>49.58</v>
      </c>
      <c r="M97" s="24">
        <v>41.87</v>
      </c>
      <c r="N97" s="24">
        <v>37.69</v>
      </c>
      <c r="O97" s="24">
        <v>31.6</v>
      </c>
      <c r="P97" s="24">
        <v>22.73</v>
      </c>
      <c r="Q97" s="24">
        <v>18.89</v>
      </c>
      <c r="R97" s="24">
        <v>17.47</v>
      </c>
      <c r="S97" s="24">
        <v>16.03</v>
      </c>
      <c r="T97" s="24">
        <v>15.47</v>
      </c>
    </row>
    <row r="98" spans="1:20" x14ac:dyDescent="0.25">
      <c r="A98" s="16"/>
      <c r="B98" s="18">
        <v>94</v>
      </c>
      <c r="C98" s="17" t="s">
        <v>6</v>
      </c>
      <c r="D98" s="26">
        <v>22</v>
      </c>
      <c r="E98" s="24">
        <v>19.4404</v>
      </c>
      <c r="F98" s="24">
        <v>25.8431</v>
      </c>
      <c r="G98" s="24">
        <v>27.531499999999998</v>
      </c>
      <c r="H98" s="24">
        <v>29.900000000000002</v>
      </c>
      <c r="I98" s="24">
        <v>31.647000000000002</v>
      </c>
      <c r="J98" s="24">
        <v>35.752000000000002</v>
      </c>
      <c r="K98" s="24">
        <v>42.38</v>
      </c>
      <c r="L98" s="24">
        <v>47.36</v>
      </c>
      <c r="M98" s="24">
        <v>39.979999999999997</v>
      </c>
      <c r="N98" s="24">
        <v>36.159999999999997</v>
      </c>
      <c r="O98" s="24">
        <v>30.34</v>
      </c>
      <c r="P98" s="24">
        <v>21.71</v>
      </c>
      <c r="Q98" s="24">
        <v>18.05</v>
      </c>
      <c r="R98" s="24">
        <v>16.72</v>
      </c>
      <c r="S98" s="24">
        <v>15.39</v>
      </c>
      <c r="T98" s="24">
        <v>14.82</v>
      </c>
    </row>
    <row r="99" spans="1:20" x14ac:dyDescent="0.25">
      <c r="A99" s="16"/>
      <c r="B99" s="18">
        <v>95</v>
      </c>
      <c r="C99" s="17" t="s">
        <v>5</v>
      </c>
      <c r="D99" s="26">
        <v>22</v>
      </c>
      <c r="E99" s="24">
        <v>22.005600000000001</v>
      </c>
      <c r="F99" s="24">
        <v>29.481699999999996</v>
      </c>
      <c r="G99" s="24">
        <v>31.487999999999996</v>
      </c>
      <c r="H99" s="24">
        <v>34.309600000000003</v>
      </c>
      <c r="I99" s="24">
        <v>36.350999999999999</v>
      </c>
      <c r="J99" s="24">
        <v>41.204999999999998</v>
      </c>
      <c r="K99" s="24">
        <v>49.26</v>
      </c>
      <c r="L99" s="24">
        <v>54.91</v>
      </c>
      <c r="M99" s="24">
        <v>46.55</v>
      </c>
      <c r="N99" s="24">
        <v>41.81</v>
      </c>
      <c r="O99" s="24">
        <v>35.01</v>
      </c>
      <c r="P99" s="24">
        <v>25.5</v>
      </c>
      <c r="Q99" s="24">
        <v>21.13</v>
      </c>
      <c r="R99" s="24">
        <v>19.47</v>
      </c>
      <c r="S99" s="24">
        <v>17.97</v>
      </c>
      <c r="T99" s="24">
        <v>17.32</v>
      </c>
    </row>
    <row r="100" spans="1:20" x14ac:dyDescent="0.25">
      <c r="B100" s="18">
        <v>98</v>
      </c>
      <c r="C100" s="17" t="s">
        <v>102</v>
      </c>
      <c r="D100" s="26">
        <v>22</v>
      </c>
      <c r="E100" s="24">
        <v>24.772200000000002</v>
      </c>
      <c r="F100" s="24">
        <v>32.589199999999998</v>
      </c>
      <c r="G100" s="24">
        <v>34.860249999999994</v>
      </c>
      <c r="H100" s="24">
        <v>38.251200000000004</v>
      </c>
      <c r="I100" s="24">
        <v>40.677000000000007</v>
      </c>
      <c r="J100" s="24">
        <v>46.176249999999996</v>
      </c>
      <c r="K100" s="24">
        <v>54.65</v>
      </c>
      <c r="L100" s="24">
        <v>61.31</v>
      </c>
      <c r="M100" s="24">
        <v>52.22</v>
      </c>
      <c r="N100" s="24">
        <v>47.55</v>
      </c>
      <c r="O100" s="24">
        <v>40.36</v>
      </c>
      <c r="P100" s="24">
        <v>29.38</v>
      </c>
      <c r="Q100" s="24">
        <v>24.54</v>
      </c>
      <c r="R100" s="24">
        <v>22.3</v>
      </c>
      <c r="S100" s="24">
        <v>20.46</v>
      </c>
      <c r="T100" s="24">
        <v>19.739999999999998</v>
      </c>
    </row>
    <row r="101" spans="1:20" x14ac:dyDescent="0.25">
      <c r="E101" s="39">
        <f>E17+E24</f>
        <v>67.511400000000009</v>
      </c>
      <c r="F101" s="15">
        <f t="shared" ref="F101:T101" si="0">F17+F24</f>
        <v>87.111699999999985</v>
      </c>
      <c r="G101" s="15">
        <f t="shared" si="0"/>
        <v>95.191749999999985</v>
      </c>
      <c r="H101" s="15">
        <f t="shared" si="0"/>
        <v>101.79520000000002</v>
      </c>
      <c r="I101" s="15">
        <f t="shared" si="0"/>
        <v>109.46250000000001</v>
      </c>
      <c r="J101" s="15">
        <f t="shared" si="0"/>
        <v>125.44974999999999</v>
      </c>
      <c r="K101" s="15">
        <f t="shared" si="0"/>
        <v>151.30000000000001</v>
      </c>
      <c r="L101" s="15">
        <f t="shared" si="0"/>
        <v>171.51999999999998</v>
      </c>
      <c r="M101" s="15">
        <f t="shared" si="0"/>
        <v>149.27000000000001</v>
      </c>
      <c r="N101" s="15">
        <f t="shared" si="0"/>
        <v>139.85000000000002</v>
      </c>
      <c r="O101" s="15">
        <f t="shared" si="0"/>
        <v>123.85</v>
      </c>
      <c r="P101" s="15">
        <f t="shared" si="0"/>
        <v>82.699999999999989</v>
      </c>
      <c r="Q101" s="15">
        <f t="shared" si="0"/>
        <v>70.06</v>
      </c>
      <c r="R101" s="15">
        <f t="shared" si="0"/>
        <v>65.34</v>
      </c>
      <c r="S101" s="15">
        <f t="shared" si="0"/>
        <v>60.99</v>
      </c>
      <c r="T101" s="15">
        <f t="shared" si="0"/>
        <v>59.15</v>
      </c>
    </row>
  </sheetData>
  <mergeCells count="2">
    <mergeCell ref="B2:C4"/>
    <mergeCell ref="D2:N2"/>
  </mergeCells>
  <pageMargins left="0.78740157499999996" right="0.78740157499999996" top="0.984251969" bottom="0.984251969" header="0.4921259845" footer="0.4921259845"/>
  <pageSetup paperSize="9" orientation="portrait" horizontalDpi="1200" verticalDpi="1200" r:id="rId1"/>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10">
    <tabColor rgb="FF00B050"/>
  </sheetPr>
  <dimension ref="A1:T100"/>
  <sheetViews>
    <sheetView showGridLines="0" workbookViewId="0">
      <pane ySplit="4" topLeftCell="A5" activePane="bottomLeft" state="frozenSplit"/>
      <selection activeCell="R102" sqref="R102"/>
      <selection pane="bottomLeft" activeCell="L5" sqref="L5"/>
    </sheetView>
  </sheetViews>
  <sheetFormatPr baseColWidth="10" defaultRowHeight="13.2" x14ac:dyDescent="0.25"/>
  <cols>
    <col min="1" max="1" width="11.44140625" style="15"/>
    <col min="2" max="2" width="4" style="15" customWidth="1"/>
    <col min="3" max="3" width="24.88671875" style="15" customWidth="1"/>
    <col min="4" max="4" width="5.5546875" style="15" customWidth="1"/>
    <col min="5" max="6" width="6.5546875" style="15" customWidth="1"/>
    <col min="7" max="7" width="6.44140625" style="15" customWidth="1"/>
    <col min="8" max="9" width="6.6640625" style="15" customWidth="1"/>
    <col min="10" max="10" width="6.5546875" style="15" customWidth="1"/>
    <col min="11" max="11" width="6.6640625" style="15" customWidth="1"/>
    <col min="12" max="12" width="6.88671875" style="15" customWidth="1"/>
    <col min="13" max="13" width="7.33203125" style="15" customWidth="1"/>
    <col min="14" max="14" width="6.6640625" style="15" customWidth="1"/>
    <col min="15" max="15" width="8.33203125" style="15" customWidth="1"/>
    <col min="16" max="257" width="11.44140625" style="15"/>
    <col min="258" max="258" width="4" style="15" customWidth="1"/>
    <col min="259" max="259" width="24.88671875" style="15" customWidth="1"/>
    <col min="260" max="260" width="5.5546875" style="15" customWidth="1"/>
    <col min="261" max="262" width="6.5546875" style="15" customWidth="1"/>
    <col min="263" max="263" width="6.44140625" style="15" customWidth="1"/>
    <col min="264" max="265" width="6.6640625" style="15" customWidth="1"/>
    <col min="266" max="266" width="6.5546875" style="15" customWidth="1"/>
    <col min="267" max="267" width="6.6640625" style="15" customWidth="1"/>
    <col min="268" max="268" width="6.88671875" style="15" customWidth="1"/>
    <col min="269" max="269" width="7.33203125" style="15" customWidth="1"/>
    <col min="270" max="270" width="6.6640625" style="15" customWidth="1"/>
    <col min="271" max="271" width="8.33203125" style="15" customWidth="1"/>
    <col min="272" max="513" width="11.44140625" style="15"/>
    <col min="514" max="514" width="4" style="15" customWidth="1"/>
    <col min="515" max="515" width="24.88671875" style="15" customWidth="1"/>
    <col min="516" max="516" width="5.5546875" style="15" customWidth="1"/>
    <col min="517" max="518" width="6.5546875" style="15" customWidth="1"/>
    <col min="519" max="519" width="6.44140625" style="15" customWidth="1"/>
    <col min="520" max="521" width="6.6640625" style="15" customWidth="1"/>
    <col min="522" max="522" width="6.5546875" style="15" customWidth="1"/>
    <col min="523" max="523" width="6.6640625" style="15" customWidth="1"/>
    <col min="524" max="524" width="6.88671875" style="15" customWidth="1"/>
    <col min="525" max="525" width="7.33203125" style="15" customWidth="1"/>
    <col min="526" max="526" width="6.6640625" style="15" customWidth="1"/>
    <col min="527" max="527" width="8.33203125" style="15" customWidth="1"/>
    <col min="528" max="769" width="11.44140625" style="15"/>
    <col min="770" max="770" width="4" style="15" customWidth="1"/>
    <col min="771" max="771" width="24.88671875" style="15" customWidth="1"/>
    <col min="772" max="772" width="5.5546875" style="15" customWidth="1"/>
    <col min="773" max="774" width="6.5546875" style="15" customWidth="1"/>
    <col min="775" max="775" width="6.44140625" style="15" customWidth="1"/>
    <col min="776" max="777" width="6.6640625" style="15" customWidth="1"/>
    <col min="778" max="778" width="6.5546875" style="15" customWidth="1"/>
    <col min="779" max="779" width="6.6640625" style="15" customWidth="1"/>
    <col min="780" max="780" width="6.88671875" style="15" customWidth="1"/>
    <col min="781" max="781" width="7.33203125" style="15" customWidth="1"/>
    <col min="782" max="782" width="6.6640625" style="15" customWidth="1"/>
    <col min="783" max="783" width="8.33203125" style="15" customWidth="1"/>
    <col min="784" max="1025" width="11.44140625" style="15"/>
    <col min="1026" max="1026" width="4" style="15" customWidth="1"/>
    <col min="1027" max="1027" width="24.88671875" style="15" customWidth="1"/>
    <col min="1028" max="1028" width="5.5546875" style="15" customWidth="1"/>
    <col min="1029" max="1030" width="6.5546875" style="15" customWidth="1"/>
    <col min="1031" max="1031" width="6.44140625" style="15" customWidth="1"/>
    <col min="1032" max="1033" width="6.6640625" style="15" customWidth="1"/>
    <col min="1034" max="1034" width="6.5546875" style="15" customWidth="1"/>
    <col min="1035" max="1035" width="6.6640625" style="15" customWidth="1"/>
    <col min="1036" max="1036" width="6.88671875" style="15" customWidth="1"/>
    <col min="1037" max="1037" width="7.33203125" style="15" customWidth="1"/>
    <col min="1038" max="1038" width="6.6640625" style="15" customWidth="1"/>
    <col min="1039" max="1039" width="8.33203125" style="15" customWidth="1"/>
    <col min="1040" max="1281" width="11.44140625" style="15"/>
    <col min="1282" max="1282" width="4" style="15" customWidth="1"/>
    <col min="1283" max="1283" width="24.88671875" style="15" customWidth="1"/>
    <col min="1284" max="1284" width="5.5546875" style="15" customWidth="1"/>
    <col min="1285" max="1286" width="6.5546875" style="15" customWidth="1"/>
    <col min="1287" max="1287" width="6.44140625" style="15" customWidth="1"/>
    <col min="1288" max="1289" width="6.6640625" style="15" customWidth="1"/>
    <col min="1290" max="1290" width="6.5546875" style="15" customWidth="1"/>
    <col min="1291" max="1291" width="6.6640625" style="15" customWidth="1"/>
    <col min="1292" max="1292" width="6.88671875" style="15" customWidth="1"/>
    <col min="1293" max="1293" width="7.33203125" style="15" customWidth="1"/>
    <col min="1294" max="1294" width="6.6640625" style="15" customWidth="1"/>
    <col min="1295" max="1295" width="8.33203125" style="15" customWidth="1"/>
    <col min="1296" max="1537" width="11.44140625" style="15"/>
    <col min="1538" max="1538" width="4" style="15" customWidth="1"/>
    <col min="1539" max="1539" width="24.88671875" style="15" customWidth="1"/>
    <col min="1540" max="1540" width="5.5546875" style="15" customWidth="1"/>
    <col min="1541" max="1542" width="6.5546875" style="15" customWidth="1"/>
    <col min="1543" max="1543" width="6.44140625" style="15" customWidth="1"/>
    <col min="1544" max="1545" width="6.6640625" style="15" customWidth="1"/>
    <col min="1546" max="1546" width="6.5546875" style="15" customWidth="1"/>
    <col min="1547" max="1547" width="6.6640625" style="15" customWidth="1"/>
    <col min="1548" max="1548" width="6.88671875" style="15" customWidth="1"/>
    <col min="1549" max="1549" width="7.33203125" style="15" customWidth="1"/>
    <col min="1550" max="1550" width="6.6640625" style="15" customWidth="1"/>
    <col min="1551" max="1551" width="8.33203125" style="15" customWidth="1"/>
    <col min="1552" max="1793" width="11.44140625" style="15"/>
    <col min="1794" max="1794" width="4" style="15" customWidth="1"/>
    <col min="1795" max="1795" width="24.88671875" style="15" customWidth="1"/>
    <col min="1796" max="1796" width="5.5546875" style="15" customWidth="1"/>
    <col min="1797" max="1798" width="6.5546875" style="15" customWidth="1"/>
    <col min="1799" max="1799" width="6.44140625" style="15" customWidth="1"/>
    <col min="1800" max="1801" width="6.6640625" style="15" customWidth="1"/>
    <col min="1802" max="1802" width="6.5546875" style="15" customWidth="1"/>
    <col min="1803" max="1803" width="6.6640625" style="15" customWidth="1"/>
    <col min="1804" max="1804" width="6.88671875" style="15" customWidth="1"/>
    <col min="1805" max="1805" width="7.33203125" style="15" customWidth="1"/>
    <col min="1806" max="1806" width="6.6640625" style="15" customWidth="1"/>
    <col min="1807" max="1807" width="8.33203125" style="15" customWidth="1"/>
    <col min="1808" max="2049" width="11.44140625" style="15"/>
    <col min="2050" max="2050" width="4" style="15" customWidth="1"/>
    <col min="2051" max="2051" width="24.88671875" style="15" customWidth="1"/>
    <col min="2052" max="2052" width="5.5546875" style="15" customWidth="1"/>
    <col min="2053" max="2054" width="6.5546875" style="15" customWidth="1"/>
    <col min="2055" max="2055" width="6.44140625" style="15" customWidth="1"/>
    <col min="2056" max="2057" width="6.6640625" style="15" customWidth="1"/>
    <col min="2058" max="2058" width="6.5546875" style="15" customWidth="1"/>
    <col min="2059" max="2059" width="6.6640625" style="15" customWidth="1"/>
    <col min="2060" max="2060" width="6.88671875" style="15" customWidth="1"/>
    <col min="2061" max="2061" width="7.33203125" style="15" customWidth="1"/>
    <col min="2062" max="2062" width="6.6640625" style="15" customWidth="1"/>
    <col min="2063" max="2063" width="8.33203125" style="15" customWidth="1"/>
    <col min="2064" max="2305" width="11.44140625" style="15"/>
    <col min="2306" max="2306" width="4" style="15" customWidth="1"/>
    <col min="2307" max="2307" width="24.88671875" style="15" customWidth="1"/>
    <col min="2308" max="2308" width="5.5546875" style="15" customWidth="1"/>
    <col min="2309" max="2310" width="6.5546875" style="15" customWidth="1"/>
    <col min="2311" max="2311" width="6.44140625" style="15" customWidth="1"/>
    <col min="2312" max="2313" width="6.6640625" style="15" customWidth="1"/>
    <col min="2314" max="2314" width="6.5546875" style="15" customWidth="1"/>
    <col min="2315" max="2315" width="6.6640625" style="15" customWidth="1"/>
    <col min="2316" max="2316" width="6.88671875" style="15" customWidth="1"/>
    <col min="2317" max="2317" width="7.33203125" style="15" customWidth="1"/>
    <col min="2318" max="2318" width="6.6640625" style="15" customWidth="1"/>
    <col min="2319" max="2319" width="8.33203125" style="15" customWidth="1"/>
    <col min="2320" max="2561" width="11.44140625" style="15"/>
    <col min="2562" max="2562" width="4" style="15" customWidth="1"/>
    <col min="2563" max="2563" width="24.88671875" style="15" customWidth="1"/>
    <col min="2564" max="2564" width="5.5546875" style="15" customWidth="1"/>
    <col min="2565" max="2566" width="6.5546875" style="15" customWidth="1"/>
    <col min="2567" max="2567" width="6.44140625" style="15" customWidth="1"/>
    <col min="2568" max="2569" width="6.6640625" style="15" customWidth="1"/>
    <col min="2570" max="2570" width="6.5546875" style="15" customWidth="1"/>
    <col min="2571" max="2571" width="6.6640625" style="15" customWidth="1"/>
    <col min="2572" max="2572" width="6.88671875" style="15" customWidth="1"/>
    <col min="2573" max="2573" width="7.33203125" style="15" customWidth="1"/>
    <col min="2574" max="2574" width="6.6640625" style="15" customWidth="1"/>
    <col min="2575" max="2575" width="8.33203125" style="15" customWidth="1"/>
    <col min="2576" max="2817" width="11.44140625" style="15"/>
    <col min="2818" max="2818" width="4" style="15" customWidth="1"/>
    <col min="2819" max="2819" width="24.88671875" style="15" customWidth="1"/>
    <col min="2820" max="2820" width="5.5546875" style="15" customWidth="1"/>
    <col min="2821" max="2822" width="6.5546875" style="15" customWidth="1"/>
    <col min="2823" max="2823" width="6.44140625" style="15" customWidth="1"/>
    <col min="2824" max="2825" width="6.6640625" style="15" customWidth="1"/>
    <col min="2826" max="2826" width="6.5546875" style="15" customWidth="1"/>
    <col min="2827" max="2827" width="6.6640625" style="15" customWidth="1"/>
    <col min="2828" max="2828" width="6.88671875" style="15" customWidth="1"/>
    <col min="2829" max="2829" width="7.33203125" style="15" customWidth="1"/>
    <col min="2830" max="2830" width="6.6640625" style="15" customWidth="1"/>
    <col min="2831" max="2831" width="8.33203125" style="15" customWidth="1"/>
    <col min="2832" max="3073" width="11.44140625" style="15"/>
    <col min="3074" max="3074" width="4" style="15" customWidth="1"/>
    <col min="3075" max="3075" width="24.88671875" style="15" customWidth="1"/>
    <col min="3076" max="3076" width="5.5546875" style="15" customWidth="1"/>
    <col min="3077" max="3078" width="6.5546875" style="15" customWidth="1"/>
    <col min="3079" max="3079" width="6.44140625" style="15" customWidth="1"/>
    <col min="3080" max="3081" width="6.6640625" style="15" customWidth="1"/>
    <col min="3082" max="3082" width="6.5546875" style="15" customWidth="1"/>
    <col min="3083" max="3083" width="6.6640625" style="15" customWidth="1"/>
    <col min="3084" max="3084" width="6.88671875" style="15" customWidth="1"/>
    <col min="3085" max="3085" width="7.33203125" style="15" customWidth="1"/>
    <col min="3086" max="3086" width="6.6640625" style="15" customWidth="1"/>
    <col min="3087" max="3087" width="8.33203125" style="15" customWidth="1"/>
    <col min="3088" max="3329" width="11.44140625" style="15"/>
    <col min="3330" max="3330" width="4" style="15" customWidth="1"/>
    <col min="3331" max="3331" width="24.88671875" style="15" customWidth="1"/>
    <col min="3332" max="3332" width="5.5546875" style="15" customWidth="1"/>
    <col min="3333" max="3334" width="6.5546875" style="15" customWidth="1"/>
    <col min="3335" max="3335" width="6.44140625" style="15" customWidth="1"/>
    <col min="3336" max="3337" width="6.6640625" style="15" customWidth="1"/>
    <col min="3338" max="3338" width="6.5546875" style="15" customWidth="1"/>
    <col min="3339" max="3339" width="6.6640625" style="15" customWidth="1"/>
    <col min="3340" max="3340" width="6.88671875" style="15" customWidth="1"/>
    <col min="3341" max="3341" width="7.33203125" style="15" customWidth="1"/>
    <col min="3342" max="3342" width="6.6640625" style="15" customWidth="1"/>
    <col min="3343" max="3343" width="8.33203125" style="15" customWidth="1"/>
    <col min="3344" max="3585" width="11.44140625" style="15"/>
    <col min="3586" max="3586" width="4" style="15" customWidth="1"/>
    <col min="3587" max="3587" width="24.88671875" style="15" customWidth="1"/>
    <col min="3588" max="3588" width="5.5546875" style="15" customWidth="1"/>
    <col min="3589" max="3590" width="6.5546875" style="15" customWidth="1"/>
    <col min="3591" max="3591" width="6.44140625" style="15" customWidth="1"/>
    <col min="3592" max="3593" width="6.6640625" style="15" customWidth="1"/>
    <col min="3594" max="3594" width="6.5546875" style="15" customWidth="1"/>
    <col min="3595" max="3595" width="6.6640625" style="15" customWidth="1"/>
    <col min="3596" max="3596" width="6.88671875" style="15" customWidth="1"/>
    <col min="3597" max="3597" width="7.33203125" style="15" customWidth="1"/>
    <col min="3598" max="3598" width="6.6640625" style="15" customWidth="1"/>
    <col min="3599" max="3599" width="8.33203125" style="15" customWidth="1"/>
    <col min="3600" max="3841" width="11.44140625" style="15"/>
    <col min="3842" max="3842" width="4" style="15" customWidth="1"/>
    <col min="3843" max="3843" width="24.88671875" style="15" customWidth="1"/>
    <col min="3844" max="3844" width="5.5546875" style="15" customWidth="1"/>
    <col min="3845" max="3846" width="6.5546875" style="15" customWidth="1"/>
    <col min="3847" max="3847" width="6.44140625" style="15" customWidth="1"/>
    <col min="3848" max="3849" width="6.6640625" style="15" customWidth="1"/>
    <col min="3850" max="3850" width="6.5546875" style="15" customWidth="1"/>
    <col min="3851" max="3851" width="6.6640625" style="15" customWidth="1"/>
    <col min="3852" max="3852" width="6.88671875" style="15" customWidth="1"/>
    <col min="3853" max="3853" width="7.33203125" style="15" customWidth="1"/>
    <col min="3854" max="3854" width="6.6640625" style="15" customWidth="1"/>
    <col min="3855" max="3855" width="8.33203125" style="15" customWidth="1"/>
    <col min="3856" max="4097" width="11.44140625" style="15"/>
    <col min="4098" max="4098" width="4" style="15" customWidth="1"/>
    <col min="4099" max="4099" width="24.88671875" style="15" customWidth="1"/>
    <col min="4100" max="4100" width="5.5546875" style="15" customWidth="1"/>
    <col min="4101" max="4102" width="6.5546875" style="15" customWidth="1"/>
    <col min="4103" max="4103" width="6.44140625" style="15" customWidth="1"/>
    <col min="4104" max="4105" width="6.6640625" style="15" customWidth="1"/>
    <col min="4106" max="4106" width="6.5546875" style="15" customWidth="1"/>
    <col min="4107" max="4107" width="6.6640625" style="15" customWidth="1"/>
    <col min="4108" max="4108" width="6.88671875" style="15" customWidth="1"/>
    <col min="4109" max="4109" width="7.33203125" style="15" customWidth="1"/>
    <col min="4110" max="4110" width="6.6640625" style="15" customWidth="1"/>
    <col min="4111" max="4111" width="8.33203125" style="15" customWidth="1"/>
    <col min="4112" max="4353" width="11.44140625" style="15"/>
    <col min="4354" max="4354" width="4" style="15" customWidth="1"/>
    <col min="4355" max="4355" width="24.88671875" style="15" customWidth="1"/>
    <col min="4356" max="4356" width="5.5546875" style="15" customWidth="1"/>
    <col min="4357" max="4358" width="6.5546875" style="15" customWidth="1"/>
    <col min="4359" max="4359" width="6.44140625" style="15" customWidth="1"/>
    <col min="4360" max="4361" width="6.6640625" style="15" customWidth="1"/>
    <col min="4362" max="4362" width="6.5546875" style="15" customWidth="1"/>
    <col min="4363" max="4363" width="6.6640625" style="15" customWidth="1"/>
    <col min="4364" max="4364" width="6.88671875" style="15" customWidth="1"/>
    <col min="4365" max="4365" width="7.33203125" style="15" customWidth="1"/>
    <col min="4366" max="4366" width="6.6640625" style="15" customWidth="1"/>
    <col min="4367" max="4367" width="8.33203125" style="15" customWidth="1"/>
    <col min="4368" max="4609" width="11.44140625" style="15"/>
    <col min="4610" max="4610" width="4" style="15" customWidth="1"/>
    <col min="4611" max="4611" width="24.88671875" style="15" customWidth="1"/>
    <col min="4612" max="4612" width="5.5546875" style="15" customWidth="1"/>
    <col min="4613" max="4614" width="6.5546875" style="15" customWidth="1"/>
    <col min="4615" max="4615" width="6.44140625" style="15" customWidth="1"/>
    <col min="4616" max="4617" width="6.6640625" style="15" customWidth="1"/>
    <col min="4618" max="4618" width="6.5546875" style="15" customWidth="1"/>
    <col min="4619" max="4619" width="6.6640625" style="15" customWidth="1"/>
    <col min="4620" max="4620" width="6.88671875" style="15" customWidth="1"/>
    <col min="4621" max="4621" width="7.33203125" style="15" customWidth="1"/>
    <col min="4622" max="4622" width="6.6640625" style="15" customWidth="1"/>
    <col min="4623" max="4623" width="8.33203125" style="15" customWidth="1"/>
    <col min="4624" max="4865" width="11.44140625" style="15"/>
    <col min="4866" max="4866" width="4" style="15" customWidth="1"/>
    <col min="4867" max="4867" width="24.88671875" style="15" customWidth="1"/>
    <col min="4868" max="4868" width="5.5546875" style="15" customWidth="1"/>
    <col min="4869" max="4870" width="6.5546875" style="15" customWidth="1"/>
    <col min="4871" max="4871" width="6.44140625" style="15" customWidth="1"/>
    <col min="4872" max="4873" width="6.6640625" style="15" customWidth="1"/>
    <col min="4874" max="4874" width="6.5546875" style="15" customWidth="1"/>
    <col min="4875" max="4875" width="6.6640625" style="15" customWidth="1"/>
    <col min="4876" max="4876" width="6.88671875" style="15" customWidth="1"/>
    <col min="4877" max="4877" width="7.33203125" style="15" customWidth="1"/>
    <col min="4878" max="4878" width="6.6640625" style="15" customWidth="1"/>
    <col min="4879" max="4879" width="8.33203125" style="15" customWidth="1"/>
    <col min="4880" max="5121" width="11.44140625" style="15"/>
    <col min="5122" max="5122" width="4" style="15" customWidth="1"/>
    <col min="5123" max="5123" width="24.88671875" style="15" customWidth="1"/>
    <col min="5124" max="5124" width="5.5546875" style="15" customWidth="1"/>
    <col min="5125" max="5126" width="6.5546875" style="15" customWidth="1"/>
    <col min="5127" max="5127" width="6.44140625" style="15" customWidth="1"/>
    <col min="5128" max="5129" width="6.6640625" style="15" customWidth="1"/>
    <col min="5130" max="5130" width="6.5546875" style="15" customWidth="1"/>
    <col min="5131" max="5131" width="6.6640625" style="15" customWidth="1"/>
    <col min="5132" max="5132" width="6.88671875" style="15" customWidth="1"/>
    <col min="5133" max="5133" width="7.33203125" style="15" customWidth="1"/>
    <col min="5134" max="5134" width="6.6640625" style="15" customWidth="1"/>
    <col min="5135" max="5135" width="8.33203125" style="15" customWidth="1"/>
    <col min="5136" max="5377" width="11.44140625" style="15"/>
    <col min="5378" max="5378" width="4" style="15" customWidth="1"/>
    <col min="5379" max="5379" width="24.88671875" style="15" customWidth="1"/>
    <col min="5380" max="5380" width="5.5546875" style="15" customWidth="1"/>
    <col min="5381" max="5382" width="6.5546875" style="15" customWidth="1"/>
    <col min="5383" max="5383" width="6.44140625" style="15" customWidth="1"/>
    <col min="5384" max="5385" width="6.6640625" style="15" customWidth="1"/>
    <col min="5386" max="5386" width="6.5546875" style="15" customWidth="1"/>
    <col min="5387" max="5387" width="6.6640625" style="15" customWidth="1"/>
    <col min="5388" max="5388" width="6.88671875" style="15" customWidth="1"/>
    <col min="5389" max="5389" width="7.33203125" style="15" customWidth="1"/>
    <col min="5390" max="5390" width="6.6640625" style="15" customWidth="1"/>
    <col min="5391" max="5391" width="8.33203125" style="15" customWidth="1"/>
    <col min="5392" max="5633" width="11.44140625" style="15"/>
    <col min="5634" max="5634" width="4" style="15" customWidth="1"/>
    <col min="5635" max="5635" width="24.88671875" style="15" customWidth="1"/>
    <col min="5636" max="5636" width="5.5546875" style="15" customWidth="1"/>
    <col min="5637" max="5638" width="6.5546875" style="15" customWidth="1"/>
    <col min="5639" max="5639" width="6.44140625" style="15" customWidth="1"/>
    <col min="5640" max="5641" width="6.6640625" style="15" customWidth="1"/>
    <col min="5642" max="5642" width="6.5546875" style="15" customWidth="1"/>
    <col min="5643" max="5643" width="6.6640625" style="15" customWidth="1"/>
    <col min="5644" max="5644" width="6.88671875" style="15" customWidth="1"/>
    <col min="5645" max="5645" width="7.33203125" style="15" customWidth="1"/>
    <col min="5646" max="5646" width="6.6640625" style="15" customWidth="1"/>
    <col min="5647" max="5647" width="8.33203125" style="15" customWidth="1"/>
    <col min="5648" max="5889" width="11.44140625" style="15"/>
    <col min="5890" max="5890" width="4" style="15" customWidth="1"/>
    <col min="5891" max="5891" width="24.88671875" style="15" customWidth="1"/>
    <col min="5892" max="5892" width="5.5546875" style="15" customWidth="1"/>
    <col min="5893" max="5894" width="6.5546875" style="15" customWidth="1"/>
    <col min="5895" max="5895" width="6.44140625" style="15" customWidth="1"/>
    <col min="5896" max="5897" width="6.6640625" style="15" customWidth="1"/>
    <col min="5898" max="5898" width="6.5546875" style="15" customWidth="1"/>
    <col min="5899" max="5899" width="6.6640625" style="15" customWidth="1"/>
    <col min="5900" max="5900" width="6.88671875" style="15" customWidth="1"/>
    <col min="5901" max="5901" width="7.33203125" style="15" customWidth="1"/>
    <col min="5902" max="5902" width="6.6640625" style="15" customWidth="1"/>
    <col min="5903" max="5903" width="8.33203125" style="15" customWidth="1"/>
    <col min="5904" max="6145" width="11.44140625" style="15"/>
    <col min="6146" max="6146" width="4" style="15" customWidth="1"/>
    <col min="6147" max="6147" width="24.88671875" style="15" customWidth="1"/>
    <col min="6148" max="6148" width="5.5546875" style="15" customWidth="1"/>
    <col min="6149" max="6150" width="6.5546875" style="15" customWidth="1"/>
    <col min="6151" max="6151" width="6.44140625" style="15" customWidth="1"/>
    <col min="6152" max="6153" width="6.6640625" style="15" customWidth="1"/>
    <col min="6154" max="6154" width="6.5546875" style="15" customWidth="1"/>
    <col min="6155" max="6155" width="6.6640625" style="15" customWidth="1"/>
    <col min="6156" max="6156" width="6.88671875" style="15" customWidth="1"/>
    <col min="6157" max="6157" width="7.33203125" style="15" customWidth="1"/>
    <col min="6158" max="6158" width="6.6640625" style="15" customWidth="1"/>
    <col min="6159" max="6159" width="8.33203125" style="15" customWidth="1"/>
    <col min="6160" max="6401" width="11.44140625" style="15"/>
    <col min="6402" max="6402" width="4" style="15" customWidth="1"/>
    <col min="6403" max="6403" width="24.88671875" style="15" customWidth="1"/>
    <col min="6404" max="6404" width="5.5546875" style="15" customWidth="1"/>
    <col min="6405" max="6406" width="6.5546875" style="15" customWidth="1"/>
    <col min="6407" max="6407" width="6.44140625" style="15" customWidth="1"/>
    <col min="6408" max="6409" width="6.6640625" style="15" customWidth="1"/>
    <col min="6410" max="6410" width="6.5546875" style="15" customWidth="1"/>
    <col min="6411" max="6411" width="6.6640625" style="15" customWidth="1"/>
    <col min="6412" max="6412" width="6.88671875" style="15" customWidth="1"/>
    <col min="6413" max="6413" width="7.33203125" style="15" customWidth="1"/>
    <col min="6414" max="6414" width="6.6640625" style="15" customWidth="1"/>
    <col min="6415" max="6415" width="8.33203125" style="15" customWidth="1"/>
    <col min="6416" max="6657" width="11.44140625" style="15"/>
    <col min="6658" max="6658" width="4" style="15" customWidth="1"/>
    <col min="6659" max="6659" width="24.88671875" style="15" customWidth="1"/>
    <col min="6660" max="6660" width="5.5546875" style="15" customWidth="1"/>
    <col min="6661" max="6662" width="6.5546875" style="15" customWidth="1"/>
    <col min="6663" max="6663" width="6.44140625" style="15" customWidth="1"/>
    <col min="6664" max="6665" width="6.6640625" style="15" customWidth="1"/>
    <col min="6666" max="6666" width="6.5546875" style="15" customWidth="1"/>
    <col min="6667" max="6667" width="6.6640625" style="15" customWidth="1"/>
    <col min="6668" max="6668" width="6.88671875" style="15" customWidth="1"/>
    <col min="6669" max="6669" width="7.33203125" style="15" customWidth="1"/>
    <col min="6670" max="6670" width="6.6640625" style="15" customWidth="1"/>
    <col min="6671" max="6671" width="8.33203125" style="15" customWidth="1"/>
    <col min="6672" max="6913" width="11.44140625" style="15"/>
    <col min="6914" max="6914" width="4" style="15" customWidth="1"/>
    <col min="6915" max="6915" width="24.88671875" style="15" customWidth="1"/>
    <col min="6916" max="6916" width="5.5546875" style="15" customWidth="1"/>
    <col min="6917" max="6918" width="6.5546875" style="15" customWidth="1"/>
    <col min="6919" max="6919" width="6.44140625" style="15" customWidth="1"/>
    <col min="6920" max="6921" width="6.6640625" style="15" customWidth="1"/>
    <col min="6922" max="6922" width="6.5546875" style="15" customWidth="1"/>
    <col min="6923" max="6923" width="6.6640625" style="15" customWidth="1"/>
    <col min="6924" max="6924" width="6.88671875" style="15" customWidth="1"/>
    <col min="6925" max="6925" width="7.33203125" style="15" customWidth="1"/>
    <col min="6926" max="6926" width="6.6640625" style="15" customWidth="1"/>
    <col min="6927" max="6927" width="8.33203125" style="15" customWidth="1"/>
    <col min="6928" max="7169" width="11.44140625" style="15"/>
    <col min="7170" max="7170" width="4" style="15" customWidth="1"/>
    <col min="7171" max="7171" width="24.88671875" style="15" customWidth="1"/>
    <col min="7172" max="7172" width="5.5546875" style="15" customWidth="1"/>
    <col min="7173" max="7174" width="6.5546875" style="15" customWidth="1"/>
    <col min="7175" max="7175" width="6.44140625" style="15" customWidth="1"/>
    <col min="7176" max="7177" width="6.6640625" style="15" customWidth="1"/>
    <col min="7178" max="7178" width="6.5546875" style="15" customWidth="1"/>
    <col min="7179" max="7179" width="6.6640625" style="15" customWidth="1"/>
    <col min="7180" max="7180" width="6.88671875" style="15" customWidth="1"/>
    <col min="7181" max="7181" width="7.33203125" style="15" customWidth="1"/>
    <col min="7182" max="7182" width="6.6640625" style="15" customWidth="1"/>
    <col min="7183" max="7183" width="8.33203125" style="15" customWidth="1"/>
    <col min="7184" max="7425" width="11.44140625" style="15"/>
    <col min="7426" max="7426" width="4" style="15" customWidth="1"/>
    <col min="7427" max="7427" width="24.88671875" style="15" customWidth="1"/>
    <col min="7428" max="7428" width="5.5546875" style="15" customWidth="1"/>
    <col min="7429" max="7430" width="6.5546875" style="15" customWidth="1"/>
    <col min="7431" max="7431" width="6.44140625" style="15" customWidth="1"/>
    <col min="7432" max="7433" width="6.6640625" style="15" customWidth="1"/>
    <col min="7434" max="7434" width="6.5546875" style="15" customWidth="1"/>
    <col min="7435" max="7435" width="6.6640625" style="15" customWidth="1"/>
    <col min="7436" max="7436" width="6.88671875" style="15" customWidth="1"/>
    <col min="7437" max="7437" width="7.33203125" style="15" customWidth="1"/>
    <col min="7438" max="7438" width="6.6640625" style="15" customWidth="1"/>
    <col min="7439" max="7439" width="8.33203125" style="15" customWidth="1"/>
    <col min="7440" max="7681" width="11.44140625" style="15"/>
    <col min="7682" max="7682" width="4" style="15" customWidth="1"/>
    <col min="7683" max="7683" width="24.88671875" style="15" customWidth="1"/>
    <col min="7684" max="7684" width="5.5546875" style="15" customWidth="1"/>
    <col min="7685" max="7686" width="6.5546875" style="15" customWidth="1"/>
    <col min="7687" max="7687" width="6.44140625" style="15" customWidth="1"/>
    <col min="7688" max="7689" width="6.6640625" style="15" customWidth="1"/>
    <col min="7690" max="7690" width="6.5546875" style="15" customWidth="1"/>
    <col min="7691" max="7691" width="6.6640625" style="15" customWidth="1"/>
    <col min="7692" max="7692" width="6.88671875" style="15" customWidth="1"/>
    <col min="7693" max="7693" width="7.33203125" style="15" customWidth="1"/>
    <col min="7694" max="7694" width="6.6640625" style="15" customWidth="1"/>
    <col min="7695" max="7695" width="8.33203125" style="15" customWidth="1"/>
    <col min="7696" max="7937" width="11.44140625" style="15"/>
    <col min="7938" max="7938" width="4" style="15" customWidth="1"/>
    <col min="7939" max="7939" width="24.88671875" style="15" customWidth="1"/>
    <col min="7940" max="7940" width="5.5546875" style="15" customWidth="1"/>
    <col min="7941" max="7942" width="6.5546875" style="15" customWidth="1"/>
    <col min="7943" max="7943" width="6.44140625" style="15" customWidth="1"/>
    <col min="7944" max="7945" width="6.6640625" style="15" customWidth="1"/>
    <col min="7946" max="7946" width="6.5546875" style="15" customWidth="1"/>
    <col min="7947" max="7947" width="6.6640625" style="15" customWidth="1"/>
    <col min="7948" max="7948" width="6.88671875" style="15" customWidth="1"/>
    <col min="7949" max="7949" width="7.33203125" style="15" customWidth="1"/>
    <col min="7950" max="7950" width="6.6640625" style="15" customWidth="1"/>
    <col min="7951" max="7951" width="8.33203125" style="15" customWidth="1"/>
    <col min="7952" max="8193" width="11.44140625" style="15"/>
    <col min="8194" max="8194" width="4" style="15" customWidth="1"/>
    <col min="8195" max="8195" width="24.88671875" style="15" customWidth="1"/>
    <col min="8196" max="8196" width="5.5546875" style="15" customWidth="1"/>
    <col min="8197" max="8198" width="6.5546875" style="15" customWidth="1"/>
    <col min="8199" max="8199" width="6.44140625" style="15" customWidth="1"/>
    <col min="8200" max="8201" width="6.6640625" style="15" customWidth="1"/>
    <col min="8202" max="8202" width="6.5546875" style="15" customWidth="1"/>
    <col min="8203" max="8203" width="6.6640625" style="15" customWidth="1"/>
    <col min="8204" max="8204" width="6.88671875" style="15" customWidth="1"/>
    <col min="8205" max="8205" width="7.33203125" style="15" customWidth="1"/>
    <col min="8206" max="8206" width="6.6640625" style="15" customWidth="1"/>
    <col min="8207" max="8207" width="8.33203125" style="15" customWidth="1"/>
    <col min="8208" max="8449" width="11.44140625" style="15"/>
    <col min="8450" max="8450" width="4" style="15" customWidth="1"/>
    <col min="8451" max="8451" width="24.88671875" style="15" customWidth="1"/>
    <col min="8452" max="8452" width="5.5546875" style="15" customWidth="1"/>
    <col min="8453" max="8454" width="6.5546875" style="15" customWidth="1"/>
    <col min="8455" max="8455" width="6.44140625" style="15" customWidth="1"/>
    <col min="8456" max="8457" width="6.6640625" style="15" customWidth="1"/>
    <col min="8458" max="8458" width="6.5546875" style="15" customWidth="1"/>
    <col min="8459" max="8459" width="6.6640625" style="15" customWidth="1"/>
    <col min="8460" max="8460" width="6.88671875" style="15" customWidth="1"/>
    <col min="8461" max="8461" width="7.33203125" style="15" customWidth="1"/>
    <col min="8462" max="8462" width="6.6640625" style="15" customWidth="1"/>
    <col min="8463" max="8463" width="8.33203125" style="15" customWidth="1"/>
    <col min="8464" max="8705" width="11.44140625" style="15"/>
    <col min="8706" max="8706" width="4" style="15" customWidth="1"/>
    <col min="8707" max="8707" width="24.88671875" style="15" customWidth="1"/>
    <col min="8708" max="8708" width="5.5546875" style="15" customWidth="1"/>
    <col min="8709" max="8710" width="6.5546875" style="15" customWidth="1"/>
    <col min="8711" max="8711" width="6.44140625" style="15" customWidth="1"/>
    <col min="8712" max="8713" width="6.6640625" style="15" customWidth="1"/>
    <col min="8714" max="8714" width="6.5546875" style="15" customWidth="1"/>
    <col min="8715" max="8715" width="6.6640625" style="15" customWidth="1"/>
    <col min="8716" max="8716" width="6.88671875" style="15" customWidth="1"/>
    <col min="8717" max="8717" width="7.33203125" style="15" customWidth="1"/>
    <col min="8718" max="8718" width="6.6640625" style="15" customWidth="1"/>
    <col min="8719" max="8719" width="8.33203125" style="15" customWidth="1"/>
    <col min="8720" max="8961" width="11.44140625" style="15"/>
    <col min="8962" max="8962" width="4" style="15" customWidth="1"/>
    <col min="8963" max="8963" width="24.88671875" style="15" customWidth="1"/>
    <col min="8964" max="8964" width="5.5546875" style="15" customWidth="1"/>
    <col min="8965" max="8966" width="6.5546875" style="15" customWidth="1"/>
    <col min="8967" max="8967" width="6.44140625" style="15" customWidth="1"/>
    <col min="8968" max="8969" width="6.6640625" style="15" customWidth="1"/>
    <col min="8970" max="8970" width="6.5546875" style="15" customWidth="1"/>
    <col min="8971" max="8971" width="6.6640625" style="15" customWidth="1"/>
    <col min="8972" max="8972" width="6.88671875" style="15" customWidth="1"/>
    <col min="8973" max="8973" width="7.33203125" style="15" customWidth="1"/>
    <col min="8974" max="8974" width="6.6640625" style="15" customWidth="1"/>
    <col min="8975" max="8975" width="8.33203125" style="15" customWidth="1"/>
    <col min="8976" max="9217" width="11.44140625" style="15"/>
    <col min="9218" max="9218" width="4" style="15" customWidth="1"/>
    <col min="9219" max="9219" width="24.88671875" style="15" customWidth="1"/>
    <col min="9220" max="9220" width="5.5546875" style="15" customWidth="1"/>
    <col min="9221" max="9222" width="6.5546875" style="15" customWidth="1"/>
    <col min="9223" max="9223" width="6.44140625" style="15" customWidth="1"/>
    <col min="9224" max="9225" width="6.6640625" style="15" customWidth="1"/>
    <col min="9226" max="9226" width="6.5546875" style="15" customWidth="1"/>
    <col min="9227" max="9227" width="6.6640625" style="15" customWidth="1"/>
    <col min="9228" max="9228" width="6.88671875" style="15" customWidth="1"/>
    <col min="9229" max="9229" width="7.33203125" style="15" customWidth="1"/>
    <col min="9230" max="9230" width="6.6640625" style="15" customWidth="1"/>
    <col min="9231" max="9231" width="8.33203125" style="15" customWidth="1"/>
    <col min="9232" max="9473" width="11.44140625" style="15"/>
    <col min="9474" max="9474" width="4" style="15" customWidth="1"/>
    <col min="9475" max="9475" width="24.88671875" style="15" customWidth="1"/>
    <col min="9476" max="9476" width="5.5546875" style="15" customWidth="1"/>
    <col min="9477" max="9478" width="6.5546875" style="15" customWidth="1"/>
    <col min="9479" max="9479" width="6.44140625" style="15" customWidth="1"/>
    <col min="9480" max="9481" width="6.6640625" style="15" customWidth="1"/>
    <col min="9482" max="9482" width="6.5546875" style="15" customWidth="1"/>
    <col min="9483" max="9483" width="6.6640625" style="15" customWidth="1"/>
    <col min="9484" max="9484" width="6.88671875" style="15" customWidth="1"/>
    <col min="9485" max="9485" width="7.33203125" style="15" customWidth="1"/>
    <col min="9486" max="9486" width="6.6640625" style="15" customWidth="1"/>
    <col min="9487" max="9487" width="8.33203125" style="15" customWidth="1"/>
    <col min="9488" max="9729" width="11.44140625" style="15"/>
    <col min="9730" max="9730" width="4" style="15" customWidth="1"/>
    <col min="9731" max="9731" width="24.88671875" style="15" customWidth="1"/>
    <col min="9732" max="9732" width="5.5546875" style="15" customWidth="1"/>
    <col min="9733" max="9734" width="6.5546875" style="15" customWidth="1"/>
    <col min="9735" max="9735" width="6.44140625" style="15" customWidth="1"/>
    <col min="9736" max="9737" width="6.6640625" style="15" customWidth="1"/>
    <col min="9738" max="9738" width="6.5546875" style="15" customWidth="1"/>
    <col min="9739" max="9739" width="6.6640625" style="15" customWidth="1"/>
    <col min="9740" max="9740" width="6.88671875" style="15" customWidth="1"/>
    <col min="9741" max="9741" width="7.33203125" style="15" customWidth="1"/>
    <col min="9742" max="9742" width="6.6640625" style="15" customWidth="1"/>
    <col min="9743" max="9743" width="8.33203125" style="15" customWidth="1"/>
    <col min="9744" max="9985" width="11.44140625" style="15"/>
    <col min="9986" max="9986" width="4" style="15" customWidth="1"/>
    <col min="9987" max="9987" width="24.88671875" style="15" customWidth="1"/>
    <col min="9988" max="9988" width="5.5546875" style="15" customWidth="1"/>
    <col min="9989" max="9990" width="6.5546875" style="15" customWidth="1"/>
    <col min="9991" max="9991" width="6.44140625" style="15" customWidth="1"/>
    <col min="9992" max="9993" width="6.6640625" style="15" customWidth="1"/>
    <col min="9994" max="9994" width="6.5546875" style="15" customWidth="1"/>
    <col min="9995" max="9995" width="6.6640625" style="15" customWidth="1"/>
    <col min="9996" max="9996" width="6.88671875" style="15" customWidth="1"/>
    <col min="9997" max="9997" width="7.33203125" style="15" customWidth="1"/>
    <col min="9998" max="9998" width="6.6640625" style="15" customWidth="1"/>
    <col min="9999" max="9999" width="8.33203125" style="15" customWidth="1"/>
    <col min="10000" max="10241" width="11.44140625" style="15"/>
    <col min="10242" max="10242" width="4" style="15" customWidth="1"/>
    <col min="10243" max="10243" width="24.88671875" style="15" customWidth="1"/>
    <col min="10244" max="10244" width="5.5546875" style="15" customWidth="1"/>
    <col min="10245" max="10246" width="6.5546875" style="15" customWidth="1"/>
    <col min="10247" max="10247" width="6.44140625" style="15" customWidth="1"/>
    <col min="10248" max="10249" width="6.6640625" style="15" customWidth="1"/>
    <col min="10250" max="10250" width="6.5546875" style="15" customWidth="1"/>
    <col min="10251" max="10251" width="6.6640625" style="15" customWidth="1"/>
    <col min="10252" max="10252" width="6.88671875" style="15" customWidth="1"/>
    <col min="10253" max="10253" width="7.33203125" style="15" customWidth="1"/>
    <col min="10254" max="10254" width="6.6640625" style="15" customWidth="1"/>
    <col min="10255" max="10255" width="8.33203125" style="15" customWidth="1"/>
    <col min="10256" max="10497" width="11.44140625" style="15"/>
    <col min="10498" max="10498" width="4" style="15" customWidth="1"/>
    <col min="10499" max="10499" width="24.88671875" style="15" customWidth="1"/>
    <col min="10500" max="10500" width="5.5546875" style="15" customWidth="1"/>
    <col min="10501" max="10502" width="6.5546875" style="15" customWidth="1"/>
    <col min="10503" max="10503" width="6.44140625" style="15" customWidth="1"/>
    <col min="10504" max="10505" width="6.6640625" style="15" customWidth="1"/>
    <col min="10506" max="10506" width="6.5546875" style="15" customWidth="1"/>
    <col min="10507" max="10507" width="6.6640625" style="15" customWidth="1"/>
    <col min="10508" max="10508" width="6.88671875" style="15" customWidth="1"/>
    <col min="10509" max="10509" width="7.33203125" style="15" customWidth="1"/>
    <col min="10510" max="10510" width="6.6640625" style="15" customWidth="1"/>
    <col min="10511" max="10511" width="8.33203125" style="15" customWidth="1"/>
    <col min="10512" max="10753" width="11.44140625" style="15"/>
    <col min="10754" max="10754" width="4" style="15" customWidth="1"/>
    <col min="10755" max="10755" width="24.88671875" style="15" customWidth="1"/>
    <col min="10756" max="10756" width="5.5546875" style="15" customWidth="1"/>
    <col min="10757" max="10758" width="6.5546875" style="15" customWidth="1"/>
    <col min="10759" max="10759" width="6.44140625" style="15" customWidth="1"/>
    <col min="10760" max="10761" width="6.6640625" style="15" customWidth="1"/>
    <col min="10762" max="10762" width="6.5546875" style="15" customWidth="1"/>
    <col min="10763" max="10763" width="6.6640625" style="15" customWidth="1"/>
    <col min="10764" max="10764" width="6.88671875" style="15" customWidth="1"/>
    <col min="10765" max="10765" width="7.33203125" style="15" customWidth="1"/>
    <col min="10766" max="10766" width="6.6640625" style="15" customWidth="1"/>
    <col min="10767" max="10767" width="8.33203125" style="15" customWidth="1"/>
    <col min="10768" max="11009" width="11.44140625" style="15"/>
    <col min="11010" max="11010" width="4" style="15" customWidth="1"/>
    <col min="11011" max="11011" width="24.88671875" style="15" customWidth="1"/>
    <col min="11012" max="11012" width="5.5546875" style="15" customWidth="1"/>
    <col min="11013" max="11014" width="6.5546875" style="15" customWidth="1"/>
    <col min="11015" max="11015" width="6.44140625" style="15" customWidth="1"/>
    <col min="11016" max="11017" width="6.6640625" style="15" customWidth="1"/>
    <col min="11018" max="11018" width="6.5546875" style="15" customWidth="1"/>
    <col min="11019" max="11019" width="6.6640625" style="15" customWidth="1"/>
    <col min="11020" max="11020" width="6.88671875" style="15" customWidth="1"/>
    <col min="11021" max="11021" width="7.33203125" style="15" customWidth="1"/>
    <col min="11022" max="11022" width="6.6640625" style="15" customWidth="1"/>
    <col min="11023" max="11023" width="8.33203125" style="15" customWidth="1"/>
    <col min="11024" max="11265" width="11.44140625" style="15"/>
    <col min="11266" max="11266" width="4" style="15" customWidth="1"/>
    <col min="11267" max="11267" width="24.88671875" style="15" customWidth="1"/>
    <col min="11268" max="11268" width="5.5546875" style="15" customWidth="1"/>
    <col min="11269" max="11270" width="6.5546875" style="15" customWidth="1"/>
    <col min="11271" max="11271" width="6.44140625" style="15" customWidth="1"/>
    <col min="11272" max="11273" width="6.6640625" style="15" customWidth="1"/>
    <col min="11274" max="11274" width="6.5546875" style="15" customWidth="1"/>
    <col min="11275" max="11275" width="6.6640625" style="15" customWidth="1"/>
    <col min="11276" max="11276" width="6.88671875" style="15" customWidth="1"/>
    <col min="11277" max="11277" width="7.33203125" style="15" customWidth="1"/>
    <col min="11278" max="11278" width="6.6640625" style="15" customWidth="1"/>
    <col min="11279" max="11279" width="8.33203125" style="15" customWidth="1"/>
    <col min="11280" max="11521" width="11.44140625" style="15"/>
    <col min="11522" max="11522" width="4" style="15" customWidth="1"/>
    <col min="11523" max="11523" width="24.88671875" style="15" customWidth="1"/>
    <col min="11524" max="11524" width="5.5546875" style="15" customWidth="1"/>
    <col min="11525" max="11526" width="6.5546875" style="15" customWidth="1"/>
    <col min="11527" max="11527" width="6.44140625" style="15" customWidth="1"/>
    <col min="11528" max="11529" width="6.6640625" style="15" customWidth="1"/>
    <col min="11530" max="11530" width="6.5546875" style="15" customWidth="1"/>
    <col min="11531" max="11531" width="6.6640625" style="15" customWidth="1"/>
    <col min="11532" max="11532" width="6.88671875" style="15" customWidth="1"/>
    <col min="11533" max="11533" width="7.33203125" style="15" customWidth="1"/>
    <col min="11534" max="11534" width="6.6640625" style="15" customWidth="1"/>
    <col min="11535" max="11535" width="8.33203125" style="15" customWidth="1"/>
    <col min="11536" max="11777" width="11.44140625" style="15"/>
    <col min="11778" max="11778" width="4" style="15" customWidth="1"/>
    <col min="11779" max="11779" width="24.88671875" style="15" customWidth="1"/>
    <col min="11780" max="11780" width="5.5546875" style="15" customWidth="1"/>
    <col min="11781" max="11782" width="6.5546875" style="15" customWidth="1"/>
    <col min="11783" max="11783" width="6.44140625" style="15" customWidth="1"/>
    <col min="11784" max="11785" width="6.6640625" style="15" customWidth="1"/>
    <col min="11786" max="11786" width="6.5546875" style="15" customWidth="1"/>
    <col min="11787" max="11787" width="6.6640625" style="15" customWidth="1"/>
    <col min="11788" max="11788" width="6.88671875" style="15" customWidth="1"/>
    <col min="11789" max="11789" width="7.33203125" style="15" customWidth="1"/>
    <col min="11790" max="11790" width="6.6640625" style="15" customWidth="1"/>
    <col min="11791" max="11791" width="8.33203125" style="15" customWidth="1"/>
    <col min="11792" max="12033" width="11.44140625" style="15"/>
    <col min="12034" max="12034" width="4" style="15" customWidth="1"/>
    <col min="12035" max="12035" width="24.88671875" style="15" customWidth="1"/>
    <col min="12036" max="12036" width="5.5546875" style="15" customWidth="1"/>
    <col min="12037" max="12038" width="6.5546875" style="15" customWidth="1"/>
    <col min="12039" max="12039" width="6.44140625" style="15" customWidth="1"/>
    <col min="12040" max="12041" width="6.6640625" style="15" customWidth="1"/>
    <col min="12042" max="12042" width="6.5546875" style="15" customWidth="1"/>
    <col min="12043" max="12043" width="6.6640625" style="15" customWidth="1"/>
    <col min="12044" max="12044" width="6.88671875" style="15" customWidth="1"/>
    <col min="12045" max="12045" width="7.33203125" style="15" customWidth="1"/>
    <col min="12046" max="12046" width="6.6640625" style="15" customWidth="1"/>
    <col min="12047" max="12047" width="8.33203125" style="15" customWidth="1"/>
    <col min="12048" max="12289" width="11.44140625" style="15"/>
    <col min="12290" max="12290" width="4" style="15" customWidth="1"/>
    <col min="12291" max="12291" width="24.88671875" style="15" customWidth="1"/>
    <col min="12292" max="12292" width="5.5546875" style="15" customWidth="1"/>
    <col min="12293" max="12294" width="6.5546875" style="15" customWidth="1"/>
    <col min="12295" max="12295" width="6.44140625" style="15" customWidth="1"/>
    <col min="12296" max="12297" width="6.6640625" style="15" customWidth="1"/>
    <col min="12298" max="12298" width="6.5546875" style="15" customWidth="1"/>
    <col min="12299" max="12299" width="6.6640625" style="15" customWidth="1"/>
    <col min="12300" max="12300" width="6.88671875" style="15" customWidth="1"/>
    <col min="12301" max="12301" width="7.33203125" style="15" customWidth="1"/>
    <col min="12302" max="12302" width="6.6640625" style="15" customWidth="1"/>
    <col min="12303" max="12303" width="8.33203125" style="15" customWidth="1"/>
    <col min="12304" max="12545" width="11.44140625" style="15"/>
    <col min="12546" max="12546" width="4" style="15" customWidth="1"/>
    <col min="12547" max="12547" width="24.88671875" style="15" customWidth="1"/>
    <col min="12548" max="12548" width="5.5546875" style="15" customWidth="1"/>
    <col min="12549" max="12550" width="6.5546875" style="15" customWidth="1"/>
    <col min="12551" max="12551" width="6.44140625" style="15" customWidth="1"/>
    <col min="12552" max="12553" width="6.6640625" style="15" customWidth="1"/>
    <col min="12554" max="12554" width="6.5546875" style="15" customWidth="1"/>
    <col min="12555" max="12555" width="6.6640625" style="15" customWidth="1"/>
    <col min="12556" max="12556" width="6.88671875" style="15" customWidth="1"/>
    <col min="12557" max="12557" width="7.33203125" style="15" customWidth="1"/>
    <col min="12558" max="12558" width="6.6640625" style="15" customWidth="1"/>
    <col min="12559" max="12559" width="8.33203125" style="15" customWidth="1"/>
    <col min="12560" max="12801" width="11.44140625" style="15"/>
    <col min="12802" max="12802" width="4" style="15" customWidth="1"/>
    <col min="12803" max="12803" width="24.88671875" style="15" customWidth="1"/>
    <col min="12804" max="12804" width="5.5546875" style="15" customWidth="1"/>
    <col min="12805" max="12806" width="6.5546875" style="15" customWidth="1"/>
    <col min="12807" max="12807" width="6.44140625" style="15" customWidth="1"/>
    <col min="12808" max="12809" width="6.6640625" style="15" customWidth="1"/>
    <col min="12810" max="12810" width="6.5546875" style="15" customWidth="1"/>
    <col min="12811" max="12811" width="6.6640625" style="15" customWidth="1"/>
    <col min="12812" max="12812" width="6.88671875" style="15" customWidth="1"/>
    <col min="12813" max="12813" width="7.33203125" style="15" customWidth="1"/>
    <col min="12814" max="12814" width="6.6640625" style="15" customWidth="1"/>
    <col min="12815" max="12815" width="8.33203125" style="15" customWidth="1"/>
    <col min="12816" max="13057" width="11.44140625" style="15"/>
    <col min="13058" max="13058" width="4" style="15" customWidth="1"/>
    <col min="13059" max="13059" width="24.88671875" style="15" customWidth="1"/>
    <col min="13060" max="13060" width="5.5546875" style="15" customWidth="1"/>
    <col min="13061" max="13062" width="6.5546875" style="15" customWidth="1"/>
    <col min="13063" max="13063" width="6.44140625" style="15" customWidth="1"/>
    <col min="13064" max="13065" width="6.6640625" style="15" customWidth="1"/>
    <col min="13066" max="13066" width="6.5546875" style="15" customWidth="1"/>
    <col min="13067" max="13067" width="6.6640625" style="15" customWidth="1"/>
    <col min="13068" max="13068" width="6.88671875" style="15" customWidth="1"/>
    <col min="13069" max="13069" width="7.33203125" style="15" customWidth="1"/>
    <col min="13070" max="13070" width="6.6640625" style="15" customWidth="1"/>
    <col min="13071" max="13071" width="8.33203125" style="15" customWidth="1"/>
    <col min="13072" max="13313" width="11.44140625" style="15"/>
    <col min="13314" max="13314" width="4" style="15" customWidth="1"/>
    <col min="13315" max="13315" width="24.88671875" style="15" customWidth="1"/>
    <col min="13316" max="13316" width="5.5546875" style="15" customWidth="1"/>
    <col min="13317" max="13318" width="6.5546875" style="15" customWidth="1"/>
    <col min="13319" max="13319" width="6.44140625" style="15" customWidth="1"/>
    <col min="13320" max="13321" width="6.6640625" style="15" customWidth="1"/>
    <col min="13322" max="13322" width="6.5546875" style="15" customWidth="1"/>
    <col min="13323" max="13323" width="6.6640625" style="15" customWidth="1"/>
    <col min="13324" max="13324" width="6.88671875" style="15" customWidth="1"/>
    <col min="13325" max="13325" width="7.33203125" style="15" customWidth="1"/>
    <col min="13326" max="13326" width="6.6640625" style="15" customWidth="1"/>
    <col min="13327" max="13327" width="8.33203125" style="15" customWidth="1"/>
    <col min="13328" max="13569" width="11.44140625" style="15"/>
    <col min="13570" max="13570" width="4" style="15" customWidth="1"/>
    <col min="13571" max="13571" width="24.88671875" style="15" customWidth="1"/>
    <col min="13572" max="13572" width="5.5546875" style="15" customWidth="1"/>
    <col min="13573" max="13574" width="6.5546875" style="15" customWidth="1"/>
    <col min="13575" max="13575" width="6.44140625" style="15" customWidth="1"/>
    <col min="13576" max="13577" width="6.6640625" style="15" customWidth="1"/>
    <col min="13578" max="13578" width="6.5546875" style="15" customWidth="1"/>
    <col min="13579" max="13579" width="6.6640625" style="15" customWidth="1"/>
    <col min="13580" max="13580" width="6.88671875" style="15" customWidth="1"/>
    <col min="13581" max="13581" width="7.33203125" style="15" customWidth="1"/>
    <col min="13582" max="13582" width="6.6640625" style="15" customWidth="1"/>
    <col min="13583" max="13583" width="8.33203125" style="15" customWidth="1"/>
    <col min="13584" max="13825" width="11.44140625" style="15"/>
    <col min="13826" max="13826" width="4" style="15" customWidth="1"/>
    <col min="13827" max="13827" width="24.88671875" style="15" customWidth="1"/>
    <col min="13828" max="13828" width="5.5546875" style="15" customWidth="1"/>
    <col min="13829" max="13830" width="6.5546875" style="15" customWidth="1"/>
    <col min="13831" max="13831" width="6.44140625" style="15" customWidth="1"/>
    <col min="13832" max="13833" width="6.6640625" style="15" customWidth="1"/>
    <col min="13834" max="13834" width="6.5546875" style="15" customWidth="1"/>
    <col min="13835" max="13835" width="6.6640625" style="15" customWidth="1"/>
    <col min="13836" max="13836" width="6.88671875" style="15" customWidth="1"/>
    <col min="13837" max="13837" width="7.33203125" style="15" customWidth="1"/>
    <col min="13838" max="13838" width="6.6640625" style="15" customWidth="1"/>
    <col min="13839" max="13839" width="8.33203125" style="15" customWidth="1"/>
    <col min="13840" max="14081" width="11.44140625" style="15"/>
    <col min="14082" max="14082" width="4" style="15" customWidth="1"/>
    <col min="14083" max="14083" width="24.88671875" style="15" customWidth="1"/>
    <col min="14084" max="14084" width="5.5546875" style="15" customWidth="1"/>
    <col min="14085" max="14086" width="6.5546875" style="15" customWidth="1"/>
    <col min="14087" max="14087" width="6.44140625" style="15" customWidth="1"/>
    <col min="14088" max="14089" width="6.6640625" style="15" customWidth="1"/>
    <col min="14090" max="14090" width="6.5546875" style="15" customWidth="1"/>
    <col min="14091" max="14091" width="6.6640625" style="15" customWidth="1"/>
    <col min="14092" max="14092" width="6.88671875" style="15" customWidth="1"/>
    <col min="14093" max="14093" width="7.33203125" style="15" customWidth="1"/>
    <col min="14094" max="14094" width="6.6640625" style="15" customWidth="1"/>
    <col min="14095" max="14095" width="8.33203125" style="15" customWidth="1"/>
    <col min="14096" max="14337" width="11.44140625" style="15"/>
    <col min="14338" max="14338" width="4" style="15" customWidth="1"/>
    <col min="14339" max="14339" width="24.88671875" style="15" customWidth="1"/>
    <col min="14340" max="14340" width="5.5546875" style="15" customWidth="1"/>
    <col min="14341" max="14342" width="6.5546875" style="15" customWidth="1"/>
    <col min="14343" max="14343" width="6.44140625" style="15" customWidth="1"/>
    <col min="14344" max="14345" width="6.6640625" style="15" customWidth="1"/>
    <col min="14346" max="14346" width="6.5546875" style="15" customWidth="1"/>
    <col min="14347" max="14347" width="6.6640625" style="15" customWidth="1"/>
    <col min="14348" max="14348" width="6.88671875" style="15" customWidth="1"/>
    <col min="14349" max="14349" width="7.33203125" style="15" customWidth="1"/>
    <col min="14350" max="14350" width="6.6640625" style="15" customWidth="1"/>
    <col min="14351" max="14351" width="8.33203125" style="15" customWidth="1"/>
    <col min="14352" max="14593" width="11.44140625" style="15"/>
    <col min="14594" max="14594" width="4" style="15" customWidth="1"/>
    <col min="14595" max="14595" width="24.88671875" style="15" customWidth="1"/>
    <col min="14596" max="14596" width="5.5546875" style="15" customWidth="1"/>
    <col min="14597" max="14598" width="6.5546875" style="15" customWidth="1"/>
    <col min="14599" max="14599" width="6.44140625" style="15" customWidth="1"/>
    <col min="14600" max="14601" width="6.6640625" style="15" customWidth="1"/>
    <col min="14602" max="14602" width="6.5546875" style="15" customWidth="1"/>
    <col min="14603" max="14603" width="6.6640625" style="15" customWidth="1"/>
    <col min="14604" max="14604" width="6.88671875" style="15" customWidth="1"/>
    <col min="14605" max="14605" width="7.33203125" style="15" customWidth="1"/>
    <col min="14606" max="14606" width="6.6640625" style="15" customWidth="1"/>
    <col min="14607" max="14607" width="8.33203125" style="15" customWidth="1"/>
    <col min="14608" max="14849" width="11.44140625" style="15"/>
    <col min="14850" max="14850" width="4" style="15" customWidth="1"/>
    <col min="14851" max="14851" width="24.88671875" style="15" customWidth="1"/>
    <col min="14852" max="14852" width="5.5546875" style="15" customWidth="1"/>
    <col min="14853" max="14854" width="6.5546875" style="15" customWidth="1"/>
    <col min="14855" max="14855" width="6.44140625" style="15" customWidth="1"/>
    <col min="14856" max="14857" width="6.6640625" style="15" customWidth="1"/>
    <col min="14858" max="14858" width="6.5546875" style="15" customWidth="1"/>
    <col min="14859" max="14859" width="6.6640625" style="15" customWidth="1"/>
    <col min="14860" max="14860" width="6.88671875" style="15" customWidth="1"/>
    <col min="14861" max="14861" width="7.33203125" style="15" customWidth="1"/>
    <col min="14862" max="14862" width="6.6640625" style="15" customWidth="1"/>
    <col min="14863" max="14863" width="8.33203125" style="15" customWidth="1"/>
    <col min="14864" max="15105" width="11.44140625" style="15"/>
    <col min="15106" max="15106" width="4" style="15" customWidth="1"/>
    <col min="15107" max="15107" width="24.88671875" style="15" customWidth="1"/>
    <col min="15108" max="15108" width="5.5546875" style="15" customWidth="1"/>
    <col min="15109" max="15110" width="6.5546875" style="15" customWidth="1"/>
    <col min="15111" max="15111" width="6.44140625" style="15" customWidth="1"/>
    <col min="15112" max="15113" width="6.6640625" style="15" customWidth="1"/>
    <col min="15114" max="15114" width="6.5546875" style="15" customWidth="1"/>
    <col min="15115" max="15115" width="6.6640625" style="15" customWidth="1"/>
    <col min="15116" max="15116" width="6.88671875" style="15" customWidth="1"/>
    <col min="15117" max="15117" width="7.33203125" style="15" customWidth="1"/>
    <col min="15118" max="15118" width="6.6640625" style="15" customWidth="1"/>
    <col min="15119" max="15119" width="8.33203125" style="15" customWidth="1"/>
    <col min="15120" max="15361" width="11.44140625" style="15"/>
    <col min="15362" max="15362" width="4" style="15" customWidth="1"/>
    <col min="15363" max="15363" width="24.88671875" style="15" customWidth="1"/>
    <col min="15364" max="15364" width="5.5546875" style="15" customWidth="1"/>
    <col min="15365" max="15366" width="6.5546875" style="15" customWidth="1"/>
    <col min="15367" max="15367" width="6.44140625" style="15" customWidth="1"/>
    <col min="15368" max="15369" width="6.6640625" style="15" customWidth="1"/>
    <col min="15370" max="15370" width="6.5546875" style="15" customWidth="1"/>
    <col min="15371" max="15371" width="6.6640625" style="15" customWidth="1"/>
    <col min="15372" max="15372" width="6.88671875" style="15" customWidth="1"/>
    <col min="15373" max="15373" width="7.33203125" style="15" customWidth="1"/>
    <col min="15374" max="15374" width="6.6640625" style="15" customWidth="1"/>
    <col min="15375" max="15375" width="8.33203125" style="15" customWidth="1"/>
    <col min="15376" max="15617" width="11.44140625" style="15"/>
    <col min="15618" max="15618" width="4" style="15" customWidth="1"/>
    <col min="15619" max="15619" width="24.88671875" style="15" customWidth="1"/>
    <col min="15620" max="15620" width="5.5546875" style="15" customWidth="1"/>
    <col min="15621" max="15622" width="6.5546875" style="15" customWidth="1"/>
    <col min="15623" max="15623" width="6.44140625" style="15" customWidth="1"/>
    <col min="15624" max="15625" width="6.6640625" style="15" customWidth="1"/>
    <col min="15626" max="15626" width="6.5546875" style="15" customWidth="1"/>
    <col min="15627" max="15627" width="6.6640625" style="15" customWidth="1"/>
    <col min="15628" max="15628" width="6.88671875" style="15" customWidth="1"/>
    <col min="15629" max="15629" width="7.33203125" style="15" customWidth="1"/>
    <col min="15630" max="15630" width="6.6640625" style="15" customWidth="1"/>
    <col min="15631" max="15631" width="8.33203125" style="15" customWidth="1"/>
    <col min="15632" max="15873" width="11.44140625" style="15"/>
    <col min="15874" max="15874" width="4" style="15" customWidth="1"/>
    <col min="15875" max="15875" width="24.88671875" style="15" customWidth="1"/>
    <col min="15876" max="15876" width="5.5546875" style="15" customWidth="1"/>
    <col min="15877" max="15878" width="6.5546875" style="15" customWidth="1"/>
    <col min="15879" max="15879" width="6.44140625" style="15" customWidth="1"/>
    <col min="15880" max="15881" width="6.6640625" style="15" customWidth="1"/>
    <col min="15882" max="15882" width="6.5546875" style="15" customWidth="1"/>
    <col min="15883" max="15883" width="6.6640625" style="15" customWidth="1"/>
    <col min="15884" max="15884" width="6.88671875" style="15" customWidth="1"/>
    <col min="15885" max="15885" width="7.33203125" style="15" customWidth="1"/>
    <col min="15886" max="15886" width="6.6640625" style="15" customWidth="1"/>
    <col min="15887" max="15887" width="8.33203125" style="15" customWidth="1"/>
    <col min="15888" max="16129" width="11.44140625" style="15"/>
    <col min="16130" max="16130" width="4" style="15" customWidth="1"/>
    <col min="16131" max="16131" width="24.88671875" style="15" customWidth="1"/>
    <col min="16132" max="16132" width="5.5546875" style="15" customWidth="1"/>
    <col min="16133" max="16134" width="6.5546875" style="15" customWidth="1"/>
    <col min="16135" max="16135" width="6.44140625" style="15" customWidth="1"/>
    <col min="16136" max="16137" width="6.6640625" style="15" customWidth="1"/>
    <col min="16138" max="16138" width="6.5546875" style="15" customWidth="1"/>
    <col min="16139" max="16139" width="6.6640625" style="15" customWidth="1"/>
    <col min="16140" max="16140" width="6.88671875" style="15" customWidth="1"/>
    <col min="16141" max="16141" width="7.33203125" style="15" customWidth="1"/>
    <col min="16142" max="16142" width="6.6640625" style="15" customWidth="1"/>
    <col min="16143" max="16143" width="8.33203125" style="15" customWidth="1"/>
    <col min="16144" max="16384" width="11.44140625" style="15"/>
  </cols>
  <sheetData>
    <row r="1" spans="1:20" x14ac:dyDescent="0.25">
      <c r="A1" s="16"/>
      <c r="B1" s="16"/>
      <c r="C1" s="16"/>
      <c r="D1" s="16"/>
      <c r="E1" s="16"/>
      <c r="F1" s="16"/>
      <c r="G1" s="16"/>
      <c r="H1" s="16"/>
      <c r="I1" s="16"/>
      <c r="J1" s="16"/>
      <c r="K1" s="16"/>
      <c r="L1" s="16"/>
      <c r="M1" s="16"/>
      <c r="N1" s="16"/>
      <c r="O1" s="16"/>
      <c r="P1" s="16"/>
      <c r="Q1" s="16"/>
      <c r="R1" s="16"/>
      <c r="S1" s="16"/>
      <c r="T1" s="16"/>
    </row>
    <row r="2" spans="1:20" ht="21" x14ac:dyDescent="0.25">
      <c r="A2" s="16"/>
      <c r="B2" s="77" t="s">
        <v>101</v>
      </c>
      <c r="C2" s="77"/>
      <c r="D2" s="79" t="s">
        <v>100</v>
      </c>
      <c r="E2" s="80"/>
      <c r="F2" s="80"/>
      <c r="G2" s="80"/>
      <c r="H2" s="80"/>
      <c r="I2" s="80"/>
      <c r="J2" s="80"/>
      <c r="K2" s="80"/>
      <c r="L2" s="80"/>
      <c r="M2" s="80"/>
      <c r="N2" s="80"/>
      <c r="O2" s="21"/>
      <c r="P2" s="16"/>
      <c r="Q2" s="16"/>
      <c r="R2" s="16"/>
      <c r="S2" s="16"/>
      <c r="T2" s="16"/>
    </row>
    <row r="3" spans="1:20" x14ac:dyDescent="0.25">
      <c r="A3" s="16"/>
      <c r="B3" s="77"/>
      <c r="C3" s="78"/>
      <c r="D3" s="20">
        <v>0.1</v>
      </c>
      <c r="E3" s="20">
        <v>6.1</v>
      </c>
      <c r="F3" s="20">
        <v>29.1</v>
      </c>
      <c r="G3" s="20">
        <v>39.1</v>
      </c>
      <c r="H3" s="20">
        <v>49.1</v>
      </c>
      <c r="I3" s="20">
        <v>59.1</v>
      </c>
      <c r="J3" s="20">
        <v>69.099999999999994</v>
      </c>
      <c r="K3" s="20">
        <v>79.099999999999994</v>
      </c>
      <c r="L3" s="20">
        <v>89.1</v>
      </c>
      <c r="M3" s="20">
        <v>100.1</v>
      </c>
      <c r="N3" s="20">
        <v>150.1</v>
      </c>
      <c r="O3" s="20">
        <v>200.1</v>
      </c>
      <c r="P3" s="20">
        <v>300.10000000000002</v>
      </c>
      <c r="Q3" s="20">
        <v>400.1</v>
      </c>
      <c r="R3" s="20">
        <v>500.1</v>
      </c>
      <c r="S3" s="20">
        <v>700.1</v>
      </c>
      <c r="T3" s="20">
        <v>1000.1</v>
      </c>
    </row>
    <row r="4" spans="1:20" ht="12.75" customHeight="1" x14ac:dyDescent="0.25">
      <c r="A4" s="16"/>
      <c r="B4" s="77"/>
      <c r="C4" s="78"/>
      <c r="D4" s="20">
        <v>6</v>
      </c>
      <c r="E4" s="20">
        <v>29</v>
      </c>
      <c r="F4" s="20">
        <v>39</v>
      </c>
      <c r="G4" s="20">
        <v>49</v>
      </c>
      <c r="H4" s="20">
        <v>59</v>
      </c>
      <c r="I4" s="20">
        <v>69</v>
      </c>
      <c r="J4" s="20">
        <v>79</v>
      </c>
      <c r="K4" s="20">
        <v>89</v>
      </c>
      <c r="L4" s="20">
        <v>100</v>
      </c>
      <c r="M4" s="20">
        <v>150</v>
      </c>
      <c r="N4" s="20">
        <v>200</v>
      </c>
      <c r="O4" s="20">
        <v>300</v>
      </c>
      <c r="P4" s="20">
        <v>400</v>
      </c>
      <c r="Q4" s="20">
        <v>500</v>
      </c>
      <c r="R4" s="20">
        <v>700</v>
      </c>
      <c r="S4" s="20">
        <v>1000</v>
      </c>
      <c r="T4" s="20">
        <v>1500</v>
      </c>
    </row>
    <row r="5" spans="1:20" x14ac:dyDescent="0.25">
      <c r="A5" s="16"/>
      <c r="B5" s="19">
        <v>1</v>
      </c>
      <c r="C5" s="17" t="s">
        <v>99</v>
      </c>
      <c r="D5" s="26">
        <v>22</v>
      </c>
      <c r="E5" s="23">
        <f>'TB Classic'!E5+('TB Classic'!E5*0.05)</f>
        <v>19.110210000000002</v>
      </c>
      <c r="F5" s="23">
        <f>'TB Classic'!F5+('TB Classic'!F5*0.05)</f>
        <v>24.762255</v>
      </c>
      <c r="G5" s="23">
        <f>'TB Classic'!G5+('TB Classic'!G5*0.05)</f>
        <v>26.260499999999997</v>
      </c>
      <c r="H5" s="23">
        <f>'TB Classic'!H5+('TB Classic'!H5*0.05)</f>
        <v>28.282800000000002</v>
      </c>
      <c r="I5" s="23">
        <f>'TB Classic'!I5+('TB Classic'!I5*0.05)</f>
        <v>29.811599999999999</v>
      </c>
      <c r="J5" s="23">
        <f>'TB Classic'!J5+('TB Classic'!J5*0.05)</f>
        <v>33.471374999999995</v>
      </c>
      <c r="K5" s="23">
        <f>'TB Classic'!K5+('TB Classic'!K5*0.05)</f>
        <v>39.700500000000005</v>
      </c>
      <c r="L5" s="23">
        <f>'TB Classic'!L5+('TB Classic'!L5*0.05)</f>
        <v>44.183999999999997</v>
      </c>
      <c r="M5" s="23">
        <f>'TB Classic'!M5+('TB Classic'!M5*0.05)</f>
        <v>36.518999999999998</v>
      </c>
      <c r="N5" s="23">
        <f>'TB Classic'!N5+('TB Classic'!N5*0.05)</f>
        <v>32.497500000000002</v>
      </c>
      <c r="O5" s="23">
        <f>'TB Classic'!O5+('TB Classic'!O5*0.05)</f>
        <v>26.7225</v>
      </c>
      <c r="P5" s="23">
        <f>'TB Classic'!P5+('TB Classic'!P5*0.05)</f>
        <v>18.259499999999999</v>
      </c>
      <c r="Q5" s="23">
        <f>'TB Classic'!Q5+('TB Classic'!Q5*0.05)</f>
        <v>14.983499999999999</v>
      </c>
      <c r="R5" s="23">
        <f>'TB Classic'!R5+('TB Classic'!R5*0.05)</f>
        <v>13.702500000000001</v>
      </c>
      <c r="S5" s="23">
        <f>'TB Classic'!S5+('TB Classic'!S5*0.05)</f>
        <v>12.442499999999999</v>
      </c>
      <c r="T5" s="23">
        <f>'TB Classic'!T5+('TB Classic'!T5*0.05)</f>
        <v>11.938499999999999</v>
      </c>
    </row>
    <row r="6" spans="1:20" x14ac:dyDescent="0.25">
      <c r="A6" s="16"/>
      <c r="B6" s="19">
        <v>2</v>
      </c>
      <c r="C6" s="17" t="s">
        <v>98</v>
      </c>
      <c r="D6" s="26">
        <v>22</v>
      </c>
      <c r="E6" s="23">
        <f>'TB Classic'!E6+('TB Classic'!E6*0.05)</f>
        <v>21.191520000000001</v>
      </c>
      <c r="F6" s="23">
        <f>'TB Classic'!F6+('TB Classic'!F6*0.05)</f>
        <v>28.998060000000002</v>
      </c>
      <c r="G6" s="23">
        <f>'TB Classic'!G6+('TB Classic'!G6*0.05)</f>
        <v>30.802275000000002</v>
      </c>
      <c r="H6" s="23">
        <f>'TB Classic'!H6+('TB Classic'!H6*0.05)</f>
        <v>33.753720000000001</v>
      </c>
      <c r="I6" s="23">
        <f>'TB Classic'!I6+('TB Classic'!I6*0.05)</f>
        <v>35.732024999999993</v>
      </c>
      <c r="J6" s="23">
        <f>'TB Classic'!J6+('TB Classic'!J6*0.05)</f>
        <v>40.380899999999997</v>
      </c>
      <c r="K6" s="23">
        <f>'TB Classic'!K6+('TB Classic'!K6*0.05)</f>
        <v>48.058500000000002</v>
      </c>
      <c r="L6" s="23">
        <f>'TB Classic'!L6+('TB Classic'!L6*0.05)</f>
        <v>53.413499999999999</v>
      </c>
      <c r="M6" s="23">
        <f>'TB Classic'!M6+('TB Classic'!M6*0.05)</f>
        <v>46.252499999999998</v>
      </c>
      <c r="N6" s="23">
        <f>'TB Classic'!N6+('TB Classic'!N6*0.05)</f>
        <v>41.265000000000001</v>
      </c>
      <c r="O6" s="23">
        <f>'TB Classic'!O6+('TB Classic'!O6*0.05)</f>
        <v>34.933500000000002</v>
      </c>
      <c r="P6" s="23">
        <f>'TB Classic'!P6+('TB Classic'!P6*0.05)</f>
        <v>26.439</v>
      </c>
      <c r="Q6" s="23">
        <f>'TB Classic'!Q6+('TB Classic'!Q6*0.05)</f>
        <v>21.923999999999999</v>
      </c>
      <c r="R6" s="23">
        <f>'TB Classic'!R6+('TB Classic'!R6*0.05)</f>
        <v>20.380500000000001</v>
      </c>
      <c r="S6" s="23">
        <f>'TB Classic'!S6+('TB Classic'!S6*0.05)</f>
        <v>18.910500000000003</v>
      </c>
      <c r="T6" s="23">
        <f>'TB Classic'!T6+('TB Classic'!T6*0.05)</f>
        <v>18.333000000000002</v>
      </c>
    </row>
    <row r="7" spans="1:20" x14ac:dyDescent="0.25">
      <c r="A7" s="16"/>
      <c r="B7" s="19">
        <v>3</v>
      </c>
      <c r="C7" s="17" t="s">
        <v>97</v>
      </c>
      <c r="D7" s="26">
        <v>22</v>
      </c>
      <c r="E7" s="23">
        <f>'TB Classic'!E7+('TB Classic'!E7*0.05)</f>
        <v>21.74802</v>
      </c>
      <c r="F7" s="23">
        <f>'TB Classic'!F7+('TB Classic'!F7*0.05)</f>
        <v>28.440404999999995</v>
      </c>
      <c r="G7" s="23">
        <f>'TB Classic'!G7+('TB Classic'!G7*0.05)</f>
        <v>30.027374999999996</v>
      </c>
      <c r="H7" s="23">
        <f>'TB Classic'!H7+('TB Classic'!H7*0.05)</f>
        <v>32.497920000000001</v>
      </c>
      <c r="I7" s="23">
        <f>'TB Classic'!I7+('TB Classic'!I7*0.05)</f>
        <v>34.265700000000002</v>
      </c>
      <c r="J7" s="23">
        <f>'TB Classic'!J7+('TB Classic'!J7*0.05)</f>
        <v>38.680425</v>
      </c>
      <c r="K7" s="23">
        <f>'TB Classic'!K7+('TB Classic'!K7*0.05)</f>
        <v>46.441499999999998</v>
      </c>
      <c r="L7" s="23">
        <f>'TB Classic'!L7+('TB Classic'!L7*0.05)</f>
        <v>51.408000000000001</v>
      </c>
      <c r="M7" s="23">
        <f>'TB Classic'!M7+('TB Classic'!M7*0.05)</f>
        <v>42.640500000000003</v>
      </c>
      <c r="N7" s="23">
        <f>'TB Classic'!N7+('TB Classic'!N7*0.05)</f>
        <v>37.421999999999997</v>
      </c>
      <c r="O7" s="23">
        <f>'TB Classic'!O7+('TB Classic'!O7*0.05)</f>
        <v>30.533999999999999</v>
      </c>
      <c r="P7" s="23">
        <f>'TB Classic'!P7+('TB Classic'!P7*0.05)</f>
        <v>21.21</v>
      </c>
      <c r="Q7" s="23">
        <f>'TB Classic'!Q7+('TB Classic'!Q7*0.05)</f>
        <v>17.304000000000002</v>
      </c>
      <c r="R7" s="23">
        <f>'TB Classic'!R7+('TB Classic'!R7*0.05)</f>
        <v>15.676499999999999</v>
      </c>
      <c r="S7" s="23">
        <f>'TB Classic'!S7+('TB Classic'!S7*0.05)</f>
        <v>14.269500000000001</v>
      </c>
      <c r="T7" s="23">
        <f>'TB Classic'!T7+('TB Classic'!T7*0.05)</f>
        <v>13.6815</v>
      </c>
    </row>
    <row r="8" spans="1:20" x14ac:dyDescent="0.25">
      <c r="A8" s="16"/>
      <c r="B8" s="19">
        <v>4</v>
      </c>
      <c r="C8" s="17" t="s">
        <v>96</v>
      </c>
      <c r="D8" s="26">
        <v>22</v>
      </c>
      <c r="E8" s="23">
        <f>'TB Classic'!E8+('TB Classic'!E8*0.05)</f>
        <v>27.313019999999998</v>
      </c>
      <c r="F8" s="23">
        <f>'TB Classic'!F8+('TB Classic'!F8*0.05)</f>
        <v>35.701785000000001</v>
      </c>
      <c r="G8" s="23">
        <f>'TB Classic'!G8+('TB Classic'!G8*0.05)</f>
        <v>38.884912500000006</v>
      </c>
      <c r="H8" s="23">
        <f>'TB Classic'!H8+('TB Classic'!H8*0.05)</f>
        <v>42.500640000000004</v>
      </c>
      <c r="I8" s="23">
        <f>'TB Classic'!I8+('TB Classic'!I8*0.05)</f>
        <v>45.643499999999996</v>
      </c>
      <c r="J8" s="23">
        <f>'TB Classic'!J8+('TB Classic'!J8*0.05)</f>
        <v>52.165837499999995</v>
      </c>
      <c r="K8" s="23">
        <f>'TB Classic'!K8+('TB Classic'!K8*0.05)</f>
        <v>62.664000000000001</v>
      </c>
      <c r="L8" s="23">
        <f>'TB Classic'!L8+('TB Classic'!L8*0.05)</f>
        <v>70.885500000000008</v>
      </c>
      <c r="M8" s="23">
        <f>'TB Classic'!M8+('TB Classic'!M8*0.05)</f>
        <v>59.041499999999999</v>
      </c>
      <c r="N8" s="23">
        <f>'TB Classic'!N8+('TB Classic'!N8*0.05)</f>
        <v>54.7575</v>
      </c>
      <c r="O8" s="23">
        <f>'TB Classic'!O8+('TB Classic'!O8*0.05)</f>
        <v>46.651499999999999</v>
      </c>
      <c r="P8" s="23">
        <f>'TB Classic'!P8+('TB Classic'!P8*0.05)</f>
        <v>31.667999999999999</v>
      </c>
      <c r="Q8" s="23">
        <f>'TB Classic'!Q8+('TB Classic'!Q8*0.05)</f>
        <v>26.554499999999997</v>
      </c>
      <c r="R8" s="23">
        <f>'TB Classic'!R8+('TB Classic'!R8*0.05)</f>
        <v>24.580500000000001</v>
      </c>
      <c r="S8" s="23">
        <f>'TB Classic'!S8+('TB Classic'!S8*0.05)</f>
        <v>22.144500000000001</v>
      </c>
      <c r="T8" s="23">
        <f>'TB Classic'!T8+('TB Classic'!T8*0.05)</f>
        <v>21.398999999999997</v>
      </c>
    </row>
    <row r="9" spans="1:20" x14ac:dyDescent="0.25">
      <c r="A9" s="16"/>
      <c r="B9" s="19">
        <v>5</v>
      </c>
      <c r="C9" s="17" t="s">
        <v>95</v>
      </c>
      <c r="D9" s="26">
        <v>22</v>
      </c>
      <c r="E9" s="23">
        <f>'TB Classic'!E9+('TB Classic'!E9*0.05)</f>
        <v>28.281330000000004</v>
      </c>
      <c r="F9" s="23">
        <f>'TB Classic'!F9+('TB Classic'!F9*0.05)</f>
        <v>36.342495</v>
      </c>
      <c r="G9" s="23">
        <f>'TB Classic'!G9+('TB Classic'!G9*0.05)</f>
        <v>39.584474999999998</v>
      </c>
      <c r="H9" s="23">
        <f>'TB Classic'!H9+('TB Classic'!H9*0.05)</f>
        <v>43.123080000000002</v>
      </c>
      <c r="I9" s="23">
        <f>'TB Classic'!I9+('TB Classic'!I9*0.05)</f>
        <v>46.32705</v>
      </c>
      <c r="J9" s="23">
        <f>'TB Classic'!J9+('TB Classic'!J9*0.05)</f>
        <v>53.059124999999995</v>
      </c>
      <c r="K9" s="23">
        <f>'TB Classic'!K9+('TB Classic'!K9*0.05)</f>
        <v>63.861000000000004</v>
      </c>
      <c r="L9" s="23">
        <f>'TB Classic'!L9+('TB Classic'!L9*0.05)</f>
        <v>72.260999999999996</v>
      </c>
      <c r="M9" s="23">
        <f>'TB Classic'!M9+('TB Classic'!M9*0.05)</f>
        <v>62.936999999999998</v>
      </c>
      <c r="N9" s="23">
        <f>'TB Classic'!N9+('TB Classic'!N9*0.05)</f>
        <v>58.789500000000004</v>
      </c>
      <c r="O9" s="23">
        <f>'TB Classic'!O9+('TB Classic'!O9*0.05)</f>
        <v>50.851500000000001</v>
      </c>
      <c r="P9" s="23">
        <f>'TB Classic'!P9+('TB Classic'!P9*0.05)</f>
        <v>33.9465</v>
      </c>
      <c r="Q9" s="23">
        <f>'TB Classic'!Q9+('TB Classic'!Q9*0.05)</f>
        <v>28.601999999999997</v>
      </c>
      <c r="R9" s="23">
        <f>'TB Classic'!R9+('TB Classic'!R9*0.05)</f>
        <v>26.291999999999998</v>
      </c>
      <c r="S9" s="23">
        <f>'TB Classic'!S9+('TB Classic'!S9*0.05)</f>
        <v>23.971499999999999</v>
      </c>
      <c r="T9" s="23">
        <f>'TB Classic'!T9+('TB Classic'!T9*0.05)</f>
        <v>23.226000000000003</v>
      </c>
    </row>
    <row r="10" spans="1:20" x14ac:dyDescent="0.25">
      <c r="A10" s="16"/>
      <c r="B10" s="19">
        <v>6</v>
      </c>
      <c r="C10" s="17" t="s">
        <v>94</v>
      </c>
      <c r="D10" s="26">
        <v>22</v>
      </c>
      <c r="E10" s="23">
        <f>'TB Classic'!E10+('TB Classic'!E10*0.05)</f>
        <v>24.252269999999999</v>
      </c>
      <c r="F10" s="23">
        <f>'TB Classic'!F10+('TB Classic'!F10*0.05)</f>
        <v>32.427044999999993</v>
      </c>
      <c r="G10" s="23">
        <f>'TB Classic'!G10+('TB Classic'!G10*0.05)</f>
        <v>34.579912499999999</v>
      </c>
      <c r="H10" s="23">
        <f>'TB Classic'!H10+('TB Classic'!H10*0.05)</f>
        <v>37.663080000000008</v>
      </c>
      <c r="I10" s="23">
        <f>'TB Classic'!I10+('TB Classic'!I10*0.05)</f>
        <v>39.877425000000002</v>
      </c>
      <c r="J10" s="23">
        <f>'TB Classic'!J10+('TB Classic'!J10*0.05)</f>
        <v>45.094874999999995</v>
      </c>
      <c r="K10" s="23">
        <f>'TB Classic'!K10+('TB Classic'!K10*0.05)</f>
        <v>53.098500000000001</v>
      </c>
      <c r="L10" s="23">
        <f>'TB Classic'!L10+('TB Classic'!L10*0.05)</f>
        <v>59.272500000000001</v>
      </c>
      <c r="M10" s="23">
        <f>'TB Classic'!M10+('TB Classic'!M10*0.05)</f>
        <v>50.421000000000006</v>
      </c>
      <c r="N10" s="23">
        <f>'TB Classic'!N10+('TB Classic'!N10*0.05)</f>
        <v>45.496499999999997</v>
      </c>
      <c r="O10" s="23">
        <f>'TB Classic'!O10+('TB Classic'!O10*0.05)</f>
        <v>38.241</v>
      </c>
      <c r="P10" s="23">
        <f>'TB Classic'!P10+('TB Classic'!P10*0.05)</f>
        <v>28.055999999999997</v>
      </c>
      <c r="Q10" s="23">
        <f>'TB Classic'!Q10+('TB Classic'!Q10*0.05)</f>
        <v>23.383499999999998</v>
      </c>
      <c r="R10" s="23">
        <f>'TB Classic'!R10+('TB Classic'!R10*0.05)</f>
        <v>21.577500000000001</v>
      </c>
      <c r="S10" s="23">
        <f>'TB Classic'!S10+('TB Classic'!S10*0.05)</f>
        <v>19.823999999999998</v>
      </c>
      <c r="T10" s="23">
        <f>'TB Classic'!T10+('TB Classic'!T10*0.05)</f>
        <v>19.162500000000001</v>
      </c>
    </row>
    <row r="11" spans="1:20" x14ac:dyDescent="0.25">
      <c r="A11" s="16"/>
      <c r="B11" s="19">
        <v>7</v>
      </c>
      <c r="C11" s="17" t="s">
        <v>93</v>
      </c>
      <c r="D11" s="26">
        <v>22</v>
      </c>
      <c r="E11" s="23">
        <f>'TB Classic'!E11+('TB Classic'!E11*0.05)</f>
        <v>17.373930000000001</v>
      </c>
      <c r="F11" s="23">
        <f>'TB Classic'!F11+('TB Classic'!F11*0.05)</f>
        <v>22.44858</v>
      </c>
      <c r="G11" s="23">
        <f>'TB Classic'!G11+('TB Classic'!G11*0.05)</f>
        <v>23.408437499999998</v>
      </c>
      <c r="H11" s="23">
        <f>'TB Classic'!H11+('TB Classic'!H11*0.05)</f>
        <v>25.159680000000002</v>
      </c>
      <c r="I11" s="23">
        <f>'TB Classic'!I11+('TB Classic'!I11*0.05)</f>
        <v>26.272575</v>
      </c>
      <c r="J11" s="23">
        <f>'TB Classic'!J11+('TB Classic'!J11*0.05)</f>
        <v>29.3278125</v>
      </c>
      <c r="K11" s="23">
        <f>'TB Classic'!K11+('TB Classic'!K11*0.05)</f>
        <v>34.4925</v>
      </c>
      <c r="L11" s="23">
        <f>'TB Classic'!L11+('TB Classic'!L11*0.05)</f>
        <v>38.052</v>
      </c>
      <c r="M11" s="23">
        <f>'TB Classic'!M11+('TB Classic'!M11*0.05)</f>
        <v>31.605</v>
      </c>
      <c r="N11" s="23">
        <f>'TB Classic'!N11+('TB Classic'!N11*0.05)</f>
        <v>27.4785</v>
      </c>
      <c r="O11" s="23">
        <f>'TB Classic'!O11+('TB Classic'!O11*0.05)</f>
        <v>22.218</v>
      </c>
      <c r="P11" s="23">
        <f>'TB Classic'!P11+('TB Classic'!P11*0.05)</f>
        <v>15.025500000000001</v>
      </c>
      <c r="Q11" s="23">
        <f>'TB Classic'!Q11+('TB Classic'!Q11*0.05)</f>
        <v>12.159000000000001</v>
      </c>
      <c r="R11" s="23">
        <f>'TB Classic'!R11+('TB Classic'!R11*0.05)</f>
        <v>11.045999999999999</v>
      </c>
      <c r="S11" s="23">
        <f>'TB Classic'!S11+('TB Classic'!S11*0.05)</f>
        <v>10.038</v>
      </c>
      <c r="T11" s="23">
        <f>'TB Classic'!T11+('TB Classic'!T11*0.05)</f>
        <v>9.5340000000000007</v>
      </c>
    </row>
    <row r="12" spans="1:20" x14ac:dyDescent="0.25">
      <c r="A12" s="16"/>
      <c r="B12" s="19">
        <v>8</v>
      </c>
      <c r="C12" s="17" t="s">
        <v>92</v>
      </c>
      <c r="D12" s="26">
        <v>22</v>
      </c>
      <c r="E12" s="23">
        <f>'TB Classic'!E12+('TB Classic'!E12*0.05)</f>
        <v>21.82593</v>
      </c>
      <c r="F12" s="23">
        <f>'TB Classic'!F12+('TB Classic'!F12*0.05)</f>
        <v>29.876069999999999</v>
      </c>
      <c r="G12" s="23">
        <f>'TB Classic'!G12+('TB Classic'!G12*0.05)</f>
        <v>31.803187499999996</v>
      </c>
      <c r="H12" s="23">
        <f>'TB Classic'!H12+('TB Classic'!H12*0.05)</f>
        <v>34.769279999999995</v>
      </c>
      <c r="I12" s="23">
        <f>'TB Classic'!I12+('TB Classic'!I12*0.05)</f>
        <v>36.80145000000001</v>
      </c>
      <c r="J12" s="23">
        <f>'TB Classic'!J12+('TB Classic'!J12*0.05)</f>
        <v>41.597062499999993</v>
      </c>
      <c r="K12" s="23">
        <f>'TB Classic'!K12+('TB Classic'!K12*0.05)</f>
        <v>49.686</v>
      </c>
      <c r="L12" s="23">
        <f>'TB Classic'!L12+('TB Classic'!L12*0.05)</f>
        <v>55.250999999999998</v>
      </c>
      <c r="M12" s="23">
        <f>'TB Classic'!M12+('TB Classic'!M12*0.05)</f>
        <v>47.733000000000004</v>
      </c>
      <c r="N12" s="23">
        <f>'TB Classic'!N12+('TB Classic'!N12*0.05)</f>
        <v>42.7455</v>
      </c>
      <c r="O12" s="23">
        <f>'TB Classic'!O12+('TB Classic'!O12*0.05)</f>
        <v>36.141000000000005</v>
      </c>
      <c r="P12" s="23">
        <f>'TB Classic'!P12+('TB Classic'!P12*0.05)</f>
        <v>27.006</v>
      </c>
      <c r="Q12" s="23">
        <f>'TB Classic'!Q12+('TB Classic'!Q12*0.05)</f>
        <v>22.438500000000001</v>
      </c>
      <c r="R12" s="23">
        <f>'TB Classic'!R12+('TB Classic'!R12*0.05)</f>
        <v>20.811</v>
      </c>
      <c r="S12" s="23">
        <f>'TB Classic'!S12+('TB Classic'!S12*0.05)</f>
        <v>19.246499999999997</v>
      </c>
      <c r="T12" s="23">
        <f>'TB Classic'!T12+('TB Classic'!T12*0.05)</f>
        <v>18.5745</v>
      </c>
    </row>
    <row r="13" spans="1:20" x14ac:dyDescent="0.25">
      <c r="A13" s="16"/>
      <c r="B13" s="19">
        <v>9</v>
      </c>
      <c r="C13" s="17" t="s">
        <v>91</v>
      </c>
      <c r="D13" s="26">
        <v>22</v>
      </c>
      <c r="E13" s="23">
        <f>'TB Classic'!E13+('TB Classic'!E13*0.05)</f>
        <v>22.02627</v>
      </c>
      <c r="F13" s="23">
        <f>'TB Classic'!F13+('TB Classic'!F13*0.05)</f>
        <v>28.677705</v>
      </c>
      <c r="G13" s="23">
        <f>'TB Classic'!G13+('TB Classic'!G13*0.05)</f>
        <v>31.028287499999998</v>
      </c>
      <c r="H13" s="23">
        <f>'TB Classic'!H13+('TB Classic'!H13*0.05)</f>
        <v>34.070399999999999</v>
      </c>
      <c r="I13" s="23">
        <f>'TB Classic'!I13+('TB Classic'!I13*0.05)</f>
        <v>36.492750000000001</v>
      </c>
      <c r="J13" s="23">
        <f>'TB Classic'!J13+('TB Classic'!J13*0.05)</f>
        <v>41.597062499999993</v>
      </c>
      <c r="K13" s="23">
        <f>'TB Classic'!K13+('TB Classic'!K13*0.05)</f>
        <v>49.769999999999996</v>
      </c>
      <c r="L13" s="23">
        <f>'TB Classic'!L13+('TB Classic'!L13*0.05)</f>
        <v>56.2485</v>
      </c>
      <c r="M13" s="23">
        <f>'TB Classic'!M13+('TB Classic'!M13*0.05)</f>
        <v>47.46</v>
      </c>
      <c r="N13" s="23">
        <f>'TB Classic'!N13+('TB Classic'!N13*0.05)</f>
        <v>44.016000000000005</v>
      </c>
      <c r="O13" s="23">
        <f>'TB Classic'!O13+('TB Classic'!O13*0.05)</f>
        <v>36.939</v>
      </c>
      <c r="P13" s="23">
        <f>'TB Classic'!P13+('TB Classic'!P13*0.05)</f>
        <v>25.577999999999999</v>
      </c>
      <c r="Q13" s="23">
        <f>'TB Classic'!Q13+('TB Classic'!Q13*0.05)</f>
        <v>21.493499999999997</v>
      </c>
      <c r="R13" s="23">
        <f>'TB Classic'!R13+('TB Classic'!R13*0.05)</f>
        <v>19.866000000000003</v>
      </c>
      <c r="S13" s="23">
        <f>'TB Classic'!S13+('TB Classic'!S13*0.05)</f>
        <v>18.248999999999999</v>
      </c>
      <c r="T13" s="23">
        <f>'TB Classic'!T13+('TB Classic'!T13*0.05)</f>
        <v>17.661000000000001</v>
      </c>
    </row>
    <row r="14" spans="1:20" x14ac:dyDescent="0.25">
      <c r="A14" s="16"/>
      <c r="B14" s="18">
        <v>10</v>
      </c>
      <c r="C14" s="17" t="s">
        <v>90</v>
      </c>
      <c r="D14" s="26">
        <v>22</v>
      </c>
      <c r="E14" s="23">
        <f>'TB Classic'!E14+('TB Classic'!E14*0.05)</f>
        <v>20.779710000000001</v>
      </c>
      <c r="F14" s="23">
        <f>'TB Classic'!F14+('TB Classic'!F14*0.05)</f>
        <v>28.036994999999994</v>
      </c>
      <c r="G14" s="23">
        <f>'TB Classic'!G14+('TB Classic'!G14*0.05)</f>
        <v>29.489249999999998</v>
      </c>
      <c r="H14" s="23">
        <f>'TB Classic'!H14+('TB Classic'!H14*0.05)</f>
        <v>32.268600000000006</v>
      </c>
      <c r="I14" s="23">
        <f>'TB Classic'!I14+('TB Classic'!I14*0.05)</f>
        <v>33.957000000000001</v>
      </c>
      <c r="J14" s="23">
        <f>'TB Classic'!J14+('TB Classic'!J14*0.05)</f>
        <v>38.271450000000002</v>
      </c>
      <c r="K14" s="23">
        <f>'TB Classic'!K14+('TB Classic'!K14*0.05)</f>
        <v>45.507000000000005</v>
      </c>
      <c r="L14" s="23">
        <f>'TB Classic'!L14+('TB Classic'!L14*0.05)</f>
        <v>50.210999999999999</v>
      </c>
      <c r="M14" s="23">
        <f>'TB Classic'!M14+('TB Classic'!M14*0.05)</f>
        <v>43.102499999999999</v>
      </c>
      <c r="N14" s="23">
        <f>'TB Classic'!N14+('TB Classic'!N14*0.05)</f>
        <v>37.821000000000005</v>
      </c>
      <c r="O14" s="23">
        <f>'TB Classic'!O14+('TB Classic'!O14*0.05)</f>
        <v>31.636499999999998</v>
      </c>
      <c r="P14" s="23">
        <f>'TB Classic'!P14+('TB Classic'!P14*0.05)</f>
        <v>23.583000000000002</v>
      </c>
      <c r="Q14" s="23">
        <f>'TB Classic'!Q14+('TB Classic'!Q14*0.05)</f>
        <v>19.445999999999998</v>
      </c>
      <c r="R14" s="23">
        <f>'TB Classic'!R14+('TB Classic'!R14*0.05)</f>
        <v>17.9025</v>
      </c>
      <c r="S14" s="23">
        <f>'TB Classic'!S14+('TB Classic'!S14*0.05)</f>
        <v>16.59</v>
      </c>
      <c r="T14" s="23">
        <f>'TB Classic'!T14+('TB Classic'!T14*0.05)</f>
        <v>16.001999999999999</v>
      </c>
    </row>
    <row r="15" spans="1:20" x14ac:dyDescent="0.25">
      <c r="A15" s="16"/>
      <c r="B15" s="18">
        <v>11</v>
      </c>
      <c r="C15" s="17" t="s">
        <v>89</v>
      </c>
      <c r="D15" s="26">
        <v>22</v>
      </c>
      <c r="E15" s="23">
        <f>'TB Classic'!E15+('TB Classic'!E15*0.05)</f>
        <v>21.124739999999999</v>
      </c>
      <c r="F15" s="23">
        <f>'TB Classic'!F15+('TB Classic'!F15*0.05)</f>
        <v>27.870884999999994</v>
      </c>
      <c r="G15" s="23">
        <f>'TB Classic'!G15+('TB Classic'!G15*0.05)</f>
        <v>29.263237499999999</v>
      </c>
      <c r="H15" s="23">
        <f>'TB Classic'!H15+('TB Classic'!H15*0.05)</f>
        <v>31.646160000000002</v>
      </c>
      <c r="I15" s="23">
        <f>'TB Classic'!I15+('TB Classic'!I15*0.05)</f>
        <v>33.196275</v>
      </c>
      <c r="J15" s="23">
        <f>'TB Classic'!J15+('TB Classic'!J15*0.05)</f>
        <v>37.216724999999997</v>
      </c>
      <c r="K15" s="23">
        <f>'TB Classic'!K15+('TB Classic'!K15*0.05)</f>
        <v>43.543500000000002</v>
      </c>
      <c r="L15" s="23">
        <f>'TB Classic'!L15+('TB Classic'!L15*0.05)</f>
        <v>48.110999999999997</v>
      </c>
      <c r="M15" s="23">
        <f>'TB Classic'!M15+('TB Classic'!M15*0.05)</f>
        <v>40.6875</v>
      </c>
      <c r="N15" s="23">
        <f>'TB Classic'!N15+('TB Classic'!N15*0.05)</f>
        <v>35.552999999999997</v>
      </c>
      <c r="O15" s="23">
        <f>'TB Classic'!O15+('TB Classic'!O15*0.05)</f>
        <v>29.231999999999999</v>
      </c>
      <c r="P15" s="23">
        <f>'TB Classic'!P15+('TB Classic'!P15*0.05)</f>
        <v>21.021000000000001</v>
      </c>
      <c r="Q15" s="23">
        <f>'TB Classic'!Q15+('TB Classic'!Q15*0.05)</f>
        <v>17.125499999999999</v>
      </c>
      <c r="R15" s="23">
        <f>'TB Classic'!R15+('TB Classic'!R15*0.05)</f>
        <v>15.676499999999999</v>
      </c>
      <c r="S15" s="23">
        <f>'TB Classic'!S15+('TB Classic'!S15*0.05)</f>
        <v>14.3535</v>
      </c>
      <c r="T15" s="23">
        <f>'TB Classic'!T15+('TB Classic'!T15*0.05)</f>
        <v>13.6815</v>
      </c>
    </row>
    <row r="16" spans="1:20" x14ac:dyDescent="0.25">
      <c r="A16" s="16"/>
      <c r="B16" s="18">
        <v>12</v>
      </c>
      <c r="C16" s="17" t="s">
        <v>88</v>
      </c>
      <c r="D16" s="26">
        <v>22</v>
      </c>
      <c r="E16" s="23">
        <f>'TB Classic'!E16+('TB Classic'!E16*0.05)</f>
        <v>23.974019999999999</v>
      </c>
      <c r="F16" s="23">
        <f>'TB Classic'!F16+('TB Classic'!F16*0.05)</f>
        <v>31.39479</v>
      </c>
      <c r="G16" s="23">
        <f>'TB Classic'!G16+('TB Classic'!G16*0.05)</f>
        <v>34.343137499999997</v>
      </c>
      <c r="H16" s="23">
        <f>'TB Classic'!H16+('TB Classic'!H16*0.05)</f>
        <v>37.575720000000004</v>
      </c>
      <c r="I16" s="23">
        <f>'TB Classic'!I16+('TB Classic'!I16*0.05)</f>
        <v>40.494824999999999</v>
      </c>
      <c r="J16" s="23">
        <f>'TB Classic'!J16+('TB Classic'!J16*0.05)</f>
        <v>46.472474999999996</v>
      </c>
      <c r="K16" s="23">
        <f>'TB Classic'!K16+('TB Classic'!K16*0.05)</f>
        <v>56.174999999999997</v>
      </c>
      <c r="L16" s="23">
        <f>'TB Classic'!L16+('TB Classic'!L16*0.05)</f>
        <v>63.839999999999996</v>
      </c>
      <c r="M16" s="23">
        <f>'TB Classic'!M16+('TB Classic'!M16*0.05)</f>
        <v>53.203500000000005</v>
      </c>
      <c r="N16" s="23">
        <f>'TB Classic'!N16+('TB Classic'!N16*0.05)</f>
        <v>49.927499999999995</v>
      </c>
      <c r="O16" s="23">
        <f>'TB Classic'!O16+('TB Classic'!O16*0.05)</f>
        <v>42.945</v>
      </c>
      <c r="P16" s="23">
        <f>'TB Classic'!P16+('TB Classic'!P16*0.05)</f>
        <v>28.812000000000001</v>
      </c>
      <c r="Q16" s="23">
        <f>'TB Classic'!Q16+('TB Classic'!Q16*0.05)</f>
        <v>24.412500000000001</v>
      </c>
      <c r="R16" s="23">
        <f>'TB Classic'!R16+('TB Classic'!R16*0.05)</f>
        <v>22.6905</v>
      </c>
      <c r="S16" s="23">
        <f>'TB Classic'!S16+('TB Classic'!S16*0.05)</f>
        <v>20.485500000000002</v>
      </c>
      <c r="T16" s="23">
        <f>'TB Classic'!T16+('TB Classic'!T16*0.05)</f>
        <v>19.908000000000001</v>
      </c>
    </row>
    <row r="17" spans="1:20" x14ac:dyDescent="0.25">
      <c r="A17" s="16"/>
      <c r="B17" s="18">
        <v>13</v>
      </c>
      <c r="C17" s="17" t="s">
        <v>87</v>
      </c>
      <c r="D17" s="26">
        <v>22</v>
      </c>
      <c r="E17" s="23">
        <f>'TB Classic'!E17+('TB Classic'!E17*0.05)</f>
        <v>21.614460000000005</v>
      </c>
      <c r="F17" s="23">
        <f>'TB Classic'!F17+('TB Classic'!F17*0.05)</f>
        <v>28.760759999999994</v>
      </c>
      <c r="G17" s="23">
        <f>'TB Classic'!G17+('TB Classic'!G17*0.05)</f>
        <v>30.264149999999997</v>
      </c>
      <c r="H17" s="23">
        <f>'TB Classic'!H17+('TB Classic'!H17*0.05)</f>
        <v>32.814600000000006</v>
      </c>
      <c r="I17" s="23">
        <f>'TB Classic'!I17+('TB Classic'!I17*0.05)</f>
        <v>34.497225</v>
      </c>
      <c r="J17" s="23">
        <f>'TB Classic'!J17+('TB Classic'!J17*0.05)</f>
        <v>38.841862499999998</v>
      </c>
      <c r="K17" s="23">
        <f>'TB Classic'!K17+('TB Classic'!K17*0.05)</f>
        <v>45.412500000000001</v>
      </c>
      <c r="L17" s="23">
        <f>'TB Classic'!L17+('TB Classic'!L17*0.05)</f>
        <v>50.305499999999995</v>
      </c>
      <c r="M17" s="23">
        <f>'TB Classic'!M17+('TB Classic'!M17*0.05)</f>
        <v>42.913499999999999</v>
      </c>
      <c r="N17" s="23">
        <f>'TB Classic'!N17+('TB Classic'!N17*0.05)</f>
        <v>37.821000000000005</v>
      </c>
      <c r="O17" s="23">
        <f>'TB Classic'!O17+('TB Classic'!O17*0.05)</f>
        <v>31.437000000000001</v>
      </c>
      <c r="P17" s="23">
        <f>'TB Classic'!P17+('TB Classic'!P17*0.05)</f>
        <v>22.921499999999998</v>
      </c>
      <c r="Q17" s="23">
        <f>'TB Classic'!Q17+('TB Classic'!Q17*0.05)</f>
        <v>18.837</v>
      </c>
      <c r="R17" s="23">
        <f>'TB Classic'!R17+('TB Classic'!R17*0.05)</f>
        <v>17.304000000000002</v>
      </c>
      <c r="S17" s="23">
        <f>'TB Classic'!S17+('TB Classic'!S17*0.05)</f>
        <v>15.9285</v>
      </c>
      <c r="T17" s="23">
        <f>'TB Classic'!T17+('TB Classic'!T17*0.05)</f>
        <v>15.256499999999999</v>
      </c>
    </row>
    <row r="18" spans="1:20" x14ac:dyDescent="0.25">
      <c r="A18" s="16"/>
      <c r="B18" s="18">
        <v>14</v>
      </c>
      <c r="C18" s="17" t="s">
        <v>86</v>
      </c>
      <c r="D18" s="26">
        <v>22</v>
      </c>
      <c r="E18" s="23">
        <f>'TB Classic'!E18+('TB Classic'!E18*0.05)</f>
        <v>22.02627</v>
      </c>
      <c r="F18" s="23">
        <f>'TB Classic'!F18+('TB Classic'!F18*0.05)</f>
        <v>30.516779999999997</v>
      </c>
      <c r="G18" s="23">
        <f>'TB Classic'!G18+('TB Classic'!G18*0.05)</f>
        <v>32.416649999999997</v>
      </c>
      <c r="H18" s="23">
        <f>'TB Classic'!H18+('TB Classic'!H18*0.05)</f>
        <v>35.708400000000005</v>
      </c>
      <c r="I18" s="23">
        <f>'TB Classic'!I18+('TB Classic'!I18*0.05)</f>
        <v>37.804724999999998</v>
      </c>
      <c r="J18" s="23">
        <f>'TB Classic'!J18+('TB Classic'!J18*0.05)</f>
        <v>42.737887499999992</v>
      </c>
      <c r="K18" s="23">
        <f>'TB Classic'!K18+('TB Classic'!K18*0.05)</f>
        <v>48.573</v>
      </c>
      <c r="L18" s="23">
        <f>'TB Classic'!L18+('TB Classic'!L18*0.05)</f>
        <v>54.148499999999999</v>
      </c>
      <c r="M18" s="23">
        <f>'TB Classic'!M18+('TB Classic'!M18*0.05)</f>
        <v>48.846000000000004</v>
      </c>
      <c r="N18" s="23">
        <f>'TB Classic'!N18+('TB Classic'!N18*0.05)</f>
        <v>44.016000000000005</v>
      </c>
      <c r="O18" s="23">
        <f>'TB Classic'!O18+('TB Classic'!O18*0.05)</f>
        <v>37.936500000000002</v>
      </c>
      <c r="P18" s="23">
        <f>'TB Classic'!P18+('TB Classic'!P18*0.05)</f>
        <v>31.856999999999999</v>
      </c>
      <c r="Q18" s="23">
        <f>'TB Classic'!Q18+('TB Classic'!Q18*0.05)</f>
        <v>26.554499999999997</v>
      </c>
      <c r="R18" s="23">
        <f>'TB Classic'!R18+('TB Classic'!R18*0.05)</f>
        <v>24.8325</v>
      </c>
      <c r="S18" s="23">
        <f>'TB Classic'!S18+('TB Classic'!S18*0.05)</f>
        <v>23.141999999999999</v>
      </c>
      <c r="T18" s="23">
        <f>'TB Classic'!T18+('TB Classic'!T18*0.05)</f>
        <v>22.3125</v>
      </c>
    </row>
    <row r="19" spans="1:20" x14ac:dyDescent="0.25">
      <c r="A19" s="16"/>
      <c r="B19" s="18">
        <v>15</v>
      </c>
      <c r="C19" s="17" t="s">
        <v>85</v>
      </c>
      <c r="D19" s="26">
        <v>22</v>
      </c>
      <c r="E19" s="23">
        <f>'TB Classic'!E19+('TB Classic'!E19*0.05)</f>
        <v>19.666710000000002</v>
      </c>
      <c r="F19" s="23">
        <f>'TB Classic'!F19+('TB Classic'!F19*0.05)</f>
        <v>26.435219999999997</v>
      </c>
      <c r="G19" s="23">
        <f>'TB Classic'!G19+('TB Classic'!G19*0.05)</f>
        <v>27.799537499999992</v>
      </c>
      <c r="H19" s="23">
        <f>'TB Classic'!H19+('TB Classic'!H19*0.05)</f>
        <v>30.390360000000001</v>
      </c>
      <c r="I19" s="23">
        <f>'TB Classic'!I19+('TB Classic'!I19*0.05)</f>
        <v>31.961475</v>
      </c>
      <c r="J19" s="23">
        <f>'TB Classic'!J19+('TB Classic'!J19*0.05)</f>
        <v>35.914462499999992</v>
      </c>
      <c r="K19" s="23">
        <f>'TB Classic'!K19+('TB Classic'!K19*0.05)</f>
        <v>41.317500000000003</v>
      </c>
      <c r="L19" s="23">
        <f>'TB Classic'!L19+('TB Classic'!L19*0.05)</f>
        <v>45.643499999999996</v>
      </c>
      <c r="M19" s="23">
        <f>'TB Classic'!M19+('TB Classic'!M19*0.05)</f>
        <v>40.32</v>
      </c>
      <c r="N19" s="23">
        <f>'TB Classic'!N19+('TB Classic'!N19*0.05)</f>
        <v>35.448</v>
      </c>
      <c r="O19" s="23">
        <f>'TB Classic'!O19+('TB Classic'!O19*0.05)</f>
        <v>29.526</v>
      </c>
      <c r="P19" s="23">
        <f>'TB Classic'!P19+('TB Classic'!P19*0.05)</f>
        <v>24.15</v>
      </c>
      <c r="Q19" s="23">
        <f>'TB Classic'!Q19+('TB Classic'!Q19*0.05)</f>
        <v>19.866000000000003</v>
      </c>
      <c r="R19" s="23">
        <f>'TB Classic'!R19+('TB Classic'!R19*0.05)</f>
        <v>18.322499999999998</v>
      </c>
      <c r="S19" s="23">
        <f>'TB Classic'!S19+('TB Classic'!S19*0.05)</f>
        <v>16.915499999999998</v>
      </c>
      <c r="T19" s="23">
        <f>'TB Classic'!T19+('TB Classic'!T19*0.05)</f>
        <v>16.254000000000001</v>
      </c>
    </row>
    <row r="20" spans="1:20" x14ac:dyDescent="0.25">
      <c r="A20" s="16"/>
      <c r="B20" s="18">
        <v>16</v>
      </c>
      <c r="C20" s="17" t="s">
        <v>84</v>
      </c>
      <c r="D20" s="26">
        <v>22</v>
      </c>
      <c r="E20" s="23">
        <f>'TB Classic'!E20+('TB Classic'!E20*0.05)</f>
        <v>21.959490000000002</v>
      </c>
      <c r="F20" s="23">
        <f>'TB Classic'!F20+('TB Classic'!F20*0.05)</f>
        <v>29.472659999999998</v>
      </c>
      <c r="G20" s="23">
        <f>'TB Classic'!G20+('TB Classic'!G20*0.05)</f>
        <v>31.415737499999999</v>
      </c>
      <c r="H20" s="23">
        <f>'TB Classic'!H20+('TB Classic'!H20*0.05)</f>
        <v>34.299720000000001</v>
      </c>
      <c r="I20" s="23">
        <f>'TB Classic'!I20+('TB Classic'!I20*0.05)</f>
        <v>36.338400000000007</v>
      </c>
      <c r="J20" s="23">
        <f>'TB Classic'!J20+('TB Classic'!J20*0.05)</f>
        <v>41.198849999999993</v>
      </c>
      <c r="K20" s="23">
        <f>'TB Classic'!K20+('TB Classic'!K20*0.05)</f>
        <v>49.339500000000001</v>
      </c>
      <c r="L20" s="23">
        <f>'TB Classic'!L20+('TB Classic'!L20*0.05)</f>
        <v>54.967500000000001</v>
      </c>
      <c r="M20" s="23">
        <f>'TB Classic'!M20+('TB Classic'!M20*0.05)</f>
        <v>46.62</v>
      </c>
      <c r="N20" s="23">
        <f>'TB Classic'!N20+('TB Classic'!N20*0.05)</f>
        <v>41.653500000000001</v>
      </c>
      <c r="O20" s="23">
        <f>'TB Classic'!O20+('TB Classic'!O20*0.05)</f>
        <v>34.838999999999999</v>
      </c>
      <c r="P20" s="23">
        <f>'TB Classic'!P20+('TB Classic'!P20*0.05)</f>
        <v>25.388999999999999</v>
      </c>
      <c r="Q20" s="23">
        <f>'TB Classic'!Q20+('TB Classic'!Q20*0.05)</f>
        <v>21.073499999999999</v>
      </c>
      <c r="R20" s="23">
        <f>'TB Classic'!R20+('TB Classic'!R20*0.05)</f>
        <v>19.445999999999998</v>
      </c>
      <c r="S20" s="23">
        <f>'TB Classic'!S20+('TB Classic'!S20*0.05)</f>
        <v>17.829000000000001</v>
      </c>
      <c r="T20" s="23">
        <f>'TB Classic'!T20+('TB Classic'!T20*0.05)</f>
        <v>17.2515</v>
      </c>
    </row>
    <row r="21" spans="1:20" x14ac:dyDescent="0.25">
      <c r="A21" s="16"/>
      <c r="B21" s="18">
        <v>17</v>
      </c>
      <c r="C21" s="17" t="s">
        <v>83</v>
      </c>
      <c r="D21" s="26">
        <v>22</v>
      </c>
      <c r="E21" s="23">
        <f>'TB Classic'!E21+('TB Classic'!E21*0.05)</f>
        <v>21.959490000000002</v>
      </c>
      <c r="F21" s="23">
        <f>'TB Classic'!F21+('TB Classic'!F21*0.05)</f>
        <v>29.472659999999998</v>
      </c>
      <c r="G21" s="23">
        <f>'TB Classic'!G21+('TB Classic'!G21*0.05)</f>
        <v>31.415737499999999</v>
      </c>
      <c r="H21" s="23">
        <f>'TB Classic'!H21+('TB Classic'!H21*0.05)</f>
        <v>34.299720000000001</v>
      </c>
      <c r="I21" s="23">
        <f>'TB Classic'!I21+('TB Classic'!I21*0.05)</f>
        <v>36.338400000000007</v>
      </c>
      <c r="J21" s="23">
        <f>'TB Classic'!J21+('TB Classic'!J21*0.05)</f>
        <v>41.198849999999993</v>
      </c>
      <c r="K21" s="23">
        <f>'TB Classic'!K21+('TB Classic'!K21*0.05)</f>
        <v>49.339500000000001</v>
      </c>
      <c r="L21" s="23">
        <f>'TB Classic'!L21+('TB Classic'!L21*0.05)</f>
        <v>54.967500000000001</v>
      </c>
      <c r="M21" s="23">
        <f>'TB Classic'!M21+('TB Classic'!M21*0.05)</f>
        <v>46.62</v>
      </c>
      <c r="N21" s="23">
        <f>'TB Classic'!N21+('TB Classic'!N21*0.05)</f>
        <v>41.653500000000001</v>
      </c>
      <c r="O21" s="23">
        <f>'TB Classic'!O21+('TB Classic'!O21*0.05)</f>
        <v>34.838999999999999</v>
      </c>
      <c r="P21" s="23">
        <f>'TB Classic'!P21+('TB Classic'!P21*0.05)</f>
        <v>25.388999999999999</v>
      </c>
      <c r="Q21" s="23">
        <f>'TB Classic'!Q21+('TB Classic'!Q21*0.05)</f>
        <v>21.073499999999999</v>
      </c>
      <c r="R21" s="23">
        <f>'TB Classic'!R21+('TB Classic'!R21*0.05)</f>
        <v>19.445999999999998</v>
      </c>
      <c r="S21" s="23">
        <f>'TB Classic'!S21+('TB Classic'!S21*0.05)</f>
        <v>17.829000000000001</v>
      </c>
      <c r="T21" s="23">
        <f>'TB Classic'!T21+('TB Classic'!T21*0.05)</f>
        <v>17.2515</v>
      </c>
    </row>
    <row r="22" spans="1:20" x14ac:dyDescent="0.25">
      <c r="A22" s="16"/>
      <c r="B22" s="18">
        <v>18</v>
      </c>
      <c r="C22" s="17" t="s">
        <v>82</v>
      </c>
      <c r="D22" s="26">
        <v>22</v>
      </c>
      <c r="E22" s="23">
        <f>'TB Classic'!E22+('TB Classic'!E22*0.05)</f>
        <v>20.779710000000001</v>
      </c>
      <c r="F22" s="23">
        <f>'TB Classic'!F22+('TB Classic'!F22*0.05)</f>
        <v>27.953939999999996</v>
      </c>
      <c r="G22" s="23">
        <f>'TB Classic'!G22+('TB Classic'!G22*0.05)</f>
        <v>29.489249999999998</v>
      </c>
      <c r="H22" s="23">
        <f>'TB Classic'!H22+('TB Classic'!H22*0.05)</f>
        <v>32.192160000000001</v>
      </c>
      <c r="I22" s="23">
        <f>'TB Classic'!I22+('TB Classic'!I22*0.05)</f>
        <v>33.879825000000004</v>
      </c>
      <c r="J22" s="23">
        <f>'TB Classic'!J22+('TB Classic'!J22*0.05)</f>
        <v>38.110012499999996</v>
      </c>
      <c r="K22" s="23">
        <f>'TB Classic'!K22+('TB Classic'!K22*0.05)</f>
        <v>44.047499999999999</v>
      </c>
      <c r="L22" s="23">
        <f>'TB Classic'!L22+('TB Classic'!L22*0.05)</f>
        <v>48.657000000000004</v>
      </c>
      <c r="M22" s="23">
        <f>'TB Classic'!M22+('TB Classic'!M22*0.05)</f>
        <v>42.913499999999999</v>
      </c>
      <c r="N22" s="23">
        <f>'TB Classic'!N22+('TB Classic'!N22*0.05)</f>
        <v>37.716000000000001</v>
      </c>
      <c r="O22" s="23">
        <f>'TB Classic'!O22+('TB Classic'!O22*0.05)</f>
        <v>31.437000000000001</v>
      </c>
      <c r="P22" s="23">
        <f>'TB Classic'!P22+('TB Classic'!P22*0.05)</f>
        <v>25.766999999999999</v>
      </c>
      <c r="Q22" s="23">
        <f>'TB Classic'!Q22+('TB Classic'!Q22*0.05)</f>
        <v>21.157499999999999</v>
      </c>
      <c r="R22" s="23">
        <f>'TB Classic'!R22+('TB Classic'!R22*0.05)</f>
        <v>19.445999999999998</v>
      </c>
      <c r="S22" s="23">
        <f>'TB Classic'!S22+('TB Classic'!S22*0.05)</f>
        <v>17.997</v>
      </c>
      <c r="T22" s="23">
        <f>'TB Classic'!T22+('TB Classic'!T22*0.05)</f>
        <v>17.335500000000003</v>
      </c>
    </row>
    <row r="23" spans="1:20" x14ac:dyDescent="0.25">
      <c r="A23" s="16"/>
      <c r="B23" s="18">
        <v>19</v>
      </c>
      <c r="C23" s="17" t="s">
        <v>81</v>
      </c>
      <c r="D23" s="26">
        <v>22</v>
      </c>
      <c r="E23" s="23">
        <f>'TB Classic'!E23+('TB Classic'!E23*0.05)</f>
        <v>22.449210000000001</v>
      </c>
      <c r="F23" s="23">
        <f>'TB Classic'!F23+('TB Classic'!F23*0.05)</f>
        <v>30.196424999999998</v>
      </c>
      <c r="G23" s="23">
        <f>'TB Classic'!G23+('TB Classic'!G23*0.05)</f>
        <v>32.265974999999997</v>
      </c>
      <c r="H23" s="23">
        <f>'TB Classic'!H23+('TB Classic'!H23*0.05)</f>
        <v>35.162400000000005</v>
      </c>
      <c r="I23" s="23">
        <f>'TB Classic'!I23+('TB Classic'!I23*0.05)</f>
        <v>37.418849999999999</v>
      </c>
      <c r="J23" s="23">
        <f>'TB Classic'!J23+('TB Classic'!J23*0.05)</f>
        <v>42.328912499999994</v>
      </c>
      <c r="K23" s="23">
        <f>'TB Classic'!K23+('TB Classic'!K23*0.05)</f>
        <v>50.799000000000007</v>
      </c>
      <c r="L23" s="23">
        <f>'TB Classic'!L23+('TB Classic'!L23*0.05)</f>
        <v>56.616</v>
      </c>
      <c r="M23" s="23">
        <f>'TB Classic'!M23+('TB Classic'!M23*0.05)</f>
        <v>48.100500000000004</v>
      </c>
      <c r="N23" s="23">
        <f>'TB Classic'!N23+('TB Classic'!N23*0.05)</f>
        <v>43.228500000000004</v>
      </c>
      <c r="O23" s="23">
        <f>'TB Classic'!O23+('TB Classic'!O23*0.05)</f>
        <v>36.340499999999999</v>
      </c>
      <c r="P23" s="23">
        <f>'TB Classic'!P23+('TB Classic'!P23*0.05)</f>
        <v>26.628</v>
      </c>
      <c r="Q23" s="23">
        <f>'TB Classic'!Q23+('TB Classic'!Q23*0.05)</f>
        <v>22.186499999999999</v>
      </c>
      <c r="R23" s="23">
        <f>'TB Classic'!R23+('TB Classic'!R23*0.05)</f>
        <v>20.464499999999997</v>
      </c>
      <c r="S23" s="23">
        <f>'TB Classic'!S23+('TB Classic'!S23*0.05)</f>
        <v>18.826499999999999</v>
      </c>
      <c r="T23" s="23">
        <f>'TB Classic'!T23+('TB Classic'!T23*0.05)</f>
        <v>18.164999999999999</v>
      </c>
    </row>
    <row r="24" spans="1:20" x14ac:dyDescent="0.25">
      <c r="A24" s="16"/>
      <c r="B24" s="18">
        <v>20</v>
      </c>
      <c r="C24" s="17" t="s">
        <v>80</v>
      </c>
      <c r="D24" s="26">
        <v>42</v>
      </c>
      <c r="E24" s="23">
        <f>'TB Classic'!E24+('TB Classic'!E24*0.05)</f>
        <v>49.272510000000011</v>
      </c>
      <c r="F24" s="23">
        <f>'TB Classic'!F24+('TB Classic'!F24*0.05)</f>
        <v>62.706524999999985</v>
      </c>
      <c r="G24" s="23">
        <f>'TB Classic'!G24+('TB Classic'!G24*0.05)</f>
        <v>69.687187499999993</v>
      </c>
      <c r="H24" s="23">
        <f>'TB Classic'!H24+('TB Classic'!H24*0.05)</f>
        <v>74.070360000000008</v>
      </c>
      <c r="I24" s="23">
        <f>'TB Classic'!I24+('TB Classic'!I24*0.05)</f>
        <v>80.438400000000001</v>
      </c>
      <c r="J24" s="23">
        <f>'TB Classic'!J24+('TB Classic'!J24*0.05)</f>
        <v>92.880375000000001</v>
      </c>
      <c r="K24" s="23">
        <f>'TB Classic'!K24+('TB Classic'!K24*0.05)</f>
        <v>113.4525</v>
      </c>
      <c r="L24" s="23">
        <f>'TB Classic'!L24+('TB Classic'!L24*0.05)</f>
        <v>129.79050000000001</v>
      </c>
      <c r="M24" s="23">
        <f>'TB Classic'!M24+('TB Classic'!M24*0.05)</f>
        <v>113.82000000000001</v>
      </c>
      <c r="N24" s="23">
        <f>'TB Classic'!N24+('TB Classic'!N24*0.05)</f>
        <v>109.02150000000002</v>
      </c>
      <c r="O24" s="23">
        <f>'TB Classic'!O24+('TB Classic'!O24*0.05)</f>
        <v>98.605499999999992</v>
      </c>
      <c r="P24" s="23">
        <f>'TB Classic'!P24+('TB Classic'!P24*0.05)</f>
        <v>63.913499999999999</v>
      </c>
      <c r="Q24" s="23">
        <f>'TB Classic'!Q24+('TB Classic'!Q24*0.05)</f>
        <v>54.726000000000006</v>
      </c>
      <c r="R24" s="23">
        <f>'TB Classic'!R24+('TB Classic'!R24*0.05)</f>
        <v>51.302999999999997</v>
      </c>
      <c r="S24" s="23">
        <f>'TB Classic'!S24+('TB Classic'!S24*0.05)</f>
        <v>48.110999999999997</v>
      </c>
      <c r="T24" s="23">
        <f>'TB Classic'!T24+('TB Classic'!T24*0.05)</f>
        <v>46.850999999999999</v>
      </c>
    </row>
    <row r="25" spans="1:20" x14ac:dyDescent="0.25">
      <c r="A25" s="16"/>
      <c r="B25" s="18">
        <v>21</v>
      </c>
      <c r="C25" s="17" t="s">
        <v>79</v>
      </c>
      <c r="D25" s="26">
        <v>22</v>
      </c>
      <c r="E25" s="23">
        <f>'TB Classic'!E25+('TB Classic'!E25*0.05)</f>
        <v>17.162460000000003</v>
      </c>
      <c r="F25" s="23">
        <f>'TB Classic'!F25+('TB Classic'!F25*0.05)</f>
        <v>22.768934999999999</v>
      </c>
      <c r="G25" s="23">
        <f>'TB Classic'!G25+('TB Classic'!G25*0.05)</f>
        <v>23.795887499999999</v>
      </c>
      <c r="H25" s="23">
        <f>'TB Classic'!H25+('TB Classic'!H25*0.05)</f>
        <v>25.858560000000001</v>
      </c>
      <c r="I25" s="23">
        <f>'TB Classic'!I25+('TB Classic'!I25*0.05)</f>
        <v>27.044325000000004</v>
      </c>
      <c r="J25" s="23">
        <f>'TB Classic'!J25+('TB Classic'!J25*0.05)</f>
        <v>30.307199999999998</v>
      </c>
      <c r="K25" s="23">
        <f>'TB Classic'!K25+('TB Classic'!K25*0.05)</f>
        <v>35.427</v>
      </c>
      <c r="L25" s="23">
        <f>'TB Classic'!L25+('TB Classic'!L25*0.05)</f>
        <v>39.143999999999998</v>
      </c>
      <c r="M25" s="23">
        <f>'TB Classic'!M25+('TB Classic'!M25*0.05)</f>
        <v>33.274500000000003</v>
      </c>
      <c r="N25" s="23">
        <f>'TB Classic'!N25+('TB Classic'!N25*0.05)</f>
        <v>29.148000000000003</v>
      </c>
      <c r="O25" s="23">
        <f>'TB Classic'!O25+('TB Classic'!O25*0.05)</f>
        <v>24.223500000000001</v>
      </c>
      <c r="P25" s="23">
        <f>'TB Classic'!P25+('TB Classic'!P25*0.05)</f>
        <v>17.492999999999999</v>
      </c>
      <c r="Q25" s="23">
        <f>'TB Classic'!Q25+('TB Classic'!Q25*0.05)</f>
        <v>14.385</v>
      </c>
      <c r="R25" s="23">
        <f>'TB Classic'!R25+('TB Classic'!R25*0.05)</f>
        <v>13.188000000000001</v>
      </c>
      <c r="S25" s="23">
        <f>'TB Classic'!S25+('TB Classic'!S25*0.05)</f>
        <v>12.2745</v>
      </c>
      <c r="T25" s="23">
        <f>'TB Classic'!T25+('TB Classic'!T25*0.05)</f>
        <v>11.781000000000001</v>
      </c>
    </row>
    <row r="26" spans="1:20" x14ac:dyDescent="0.25">
      <c r="A26" s="16"/>
      <c r="B26" s="18">
        <v>22</v>
      </c>
      <c r="C26" s="17" t="s">
        <v>78</v>
      </c>
      <c r="D26" s="26">
        <v>22</v>
      </c>
      <c r="E26" s="23">
        <f>'TB Classic'!E26+('TB Classic'!E26*0.05)</f>
        <v>23.974019999999999</v>
      </c>
      <c r="F26" s="23">
        <f>'TB Classic'!F26+('TB Classic'!F26*0.05)</f>
        <v>32.106689999999993</v>
      </c>
      <c r="G26" s="23">
        <f>'TB Classic'!G26+('TB Classic'!G26*0.05)</f>
        <v>34.655250000000002</v>
      </c>
      <c r="H26" s="23">
        <f>'TB Classic'!H26+('TB Classic'!H26*0.05)</f>
        <v>38.285520000000005</v>
      </c>
      <c r="I26" s="23">
        <f>'TB Classic'!I26+('TB Classic'!I26*0.05)</f>
        <v>40.946849999999998</v>
      </c>
      <c r="J26" s="23">
        <f>'TB Classic'!J26+('TB Classic'!J26*0.05)</f>
        <v>46.644674999999999</v>
      </c>
      <c r="K26" s="23">
        <f>'TB Classic'!K26+('TB Classic'!K26*0.05)</f>
        <v>56.007000000000005</v>
      </c>
      <c r="L26" s="23">
        <f>'TB Classic'!L26+('TB Classic'!L26*0.05)</f>
        <v>62.926499999999997</v>
      </c>
      <c r="M26" s="23">
        <f>'TB Classic'!M26+('TB Classic'!M26*0.05)</f>
        <v>54.127499999999998</v>
      </c>
      <c r="N26" s="23">
        <f>'TB Classic'!N26+('TB Classic'!N26*0.05)</f>
        <v>49.539000000000001</v>
      </c>
      <c r="O26" s="23">
        <f>'TB Classic'!O26+('TB Classic'!O26*0.05)</f>
        <v>42.441000000000003</v>
      </c>
      <c r="P26" s="23">
        <f>'TB Classic'!P26+('TB Classic'!P26*0.05)</f>
        <v>31.573499999999999</v>
      </c>
      <c r="Q26" s="23">
        <f>'TB Classic'!Q26+('TB Classic'!Q26*0.05)</f>
        <v>26.554499999999997</v>
      </c>
      <c r="R26" s="23">
        <f>'TB Classic'!R26+('TB Classic'!R26*0.05)</f>
        <v>24.233999999999998</v>
      </c>
      <c r="S26" s="23">
        <f>'TB Classic'!S26+('TB Classic'!S26*0.05)</f>
        <v>22.3965</v>
      </c>
      <c r="T26" s="23">
        <f>'TB Classic'!T26+('TB Classic'!T26*0.05)</f>
        <v>21.651</v>
      </c>
    </row>
    <row r="27" spans="1:20" x14ac:dyDescent="0.25">
      <c r="A27" s="16"/>
      <c r="B27" s="18">
        <v>23</v>
      </c>
      <c r="C27" s="17" t="s">
        <v>77</v>
      </c>
      <c r="D27" s="26">
        <v>22</v>
      </c>
      <c r="E27" s="23">
        <f>'TB Classic'!E27+('TB Classic'!E27*0.05)</f>
        <v>21.54768</v>
      </c>
      <c r="F27" s="23">
        <f>'TB Classic'!F27+('TB Classic'!F27*0.05)</f>
        <v>29.555714999999999</v>
      </c>
      <c r="G27" s="23">
        <f>'TB Classic'!G27+('TB Classic'!G27*0.05)</f>
        <v>31.491074999999999</v>
      </c>
      <c r="H27" s="23">
        <f>'TB Classic'!H27+('TB Classic'!H27*0.05)</f>
        <v>34.452600000000004</v>
      </c>
      <c r="I27" s="23">
        <f>'TB Classic'!I27+('TB Classic'!I27*0.05)</f>
        <v>36.492750000000001</v>
      </c>
      <c r="J27" s="23">
        <f>'TB Classic'!J27+('TB Classic'!J27*0.05)</f>
        <v>41.274187499999996</v>
      </c>
      <c r="K27" s="23">
        <f>'TB Classic'!K27+('TB Classic'!K27*0.05)</f>
        <v>47.8065</v>
      </c>
      <c r="L27" s="23">
        <f>'TB Classic'!L27+('TB Classic'!L27*0.05)</f>
        <v>53.140500000000003</v>
      </c>
      <c r="M27" s="23">
        <f>'TB Classic'!M27+('TB Classic'!M27*0.05)</f>
        <v>47.46</v>
      </c>
      <c r="N27" s="23">
        <f>'TB Classic'!N27+('TB Classic'!N27*0.05)</f>
        <v>42.546000000000006</v>
      </c>
      <c r="O27" s="23">
        <f>'TB Classic'!O27+('TB Classic'!O27*0.05)</f>
        <v>36.036000000000001</v>
      </c>
      <c r="P27" s="23">
        <f>'TB Classic'!P27+('TB Classic'!P27*0.05)</f>
        <v>29.862000000000002</v>
      </c>
      <c r="Q27" s="23">
        <f>'TB Classic'!Q27+('TB Classic'!Q27*0.05)</f>
        <v>24.7485</v>
      </c>
      <c r="R27" s="23">
        <f>'TB Classic'!R27+('TB Classic'!R27*0.05)</f>
        <v>23.037000000000003</v>
      </c>
      <c r="S27" s="23">
        <f>'TB Classic'!S27+('TB Classic'!S27*0.05)</f>
        <v>21.230999999999998</v>
      </c>
      <c r="T27" s="23">
        <f>'TB Classic'!T27+('TB Classic'!T27*0.05)</f>
        <v>20.485500000000002</v>
      </c>
    </row>
    <row r="28" spans="1:20" x14ac:dyDescent="0.25">
      <c r="A28" s="16"/>
      <c r="B28" s="18">
        <v>24</v>
      </c>
      <c r="C28" s="17" t="s">
        <v>76</v>
      </c>
      <c r="D28" s="26">
        <v>22</v>
      </c>
      <c r="E28" s="23">
        <f>'TB Classic'!E28+('TB Classic'!E28*0.05)</f>
        <v>20.991180000000004</v>
      </c>
      <c r="F28" s="23">
        <f>'TB Classic'!F28+('TB Classic'!F28*0.05)</f>
        <v>28.511595</v>
      </c>
      <c r="G28" s="23">
        <f>'TB Classic'!G28+('TB Classic'!G28*0.05)</f>
        <v>30.188812499999997</v>
      </c>
      <c r="H28" s="23">
        <f>'TB Classic'!H28+('TB Classic'!H28*0.05)</f>
        <v>33.04392</v>
      </c>
      <c r="I28" s="23">
        <f>'TB Classic'!I28+('TB Classic'!I28*0.05)</f>
        <v>34.883099999999999</v>
      </c>
      <c r="J28" s="23">
        <f>'TB Classic'!J28+('TB Classic'!J28*0.05)</f>
        <v>39.412274999999994</v>
      </c>
      <c r="K28" s="23">
        <f>'TB Classic'!K28+('TB Classic'!K28*0.05)</f>
        <v>46.872</v>
      </c>
      <c r="L28" s="23">
        <f>'TB Classic'!L28+('TB Classic'!L28*0.05)</f>
        <v>51.953999999999994</v>
      </c>
      <c r="M28" s="23">
        <f>'TB Classic'!M28+('TB Classic'!M28*0.05)</f>
        <v>44.771999999999998</v>
      </c>
      <c r="N28" s="23">
        <f>'TB Classic'!N28+('TB Classic'!N28*0.05)</f>
        <v>39.784500000000001</v>
      </c>
      <c r="O28" s="23">
        <f>'TB Classic'!O28+('TB Classic'!O28*0.05)</f>
        <v>33.432000000000002</v>
      </c>
      <c r="P28" s="23">
        <f>'TB Classic'!P28+('TB Classic'!P28*0.05)</f>
        <v>25.010999999999999</v>
      </c>
      <c r="Q28" s="23">
        <f>'TB Classic'!Q28+('TB Classic'!Q28*0.05)</f>
        <v>20.726999999999997</v>
      </c>
      <c r="R28" s="23">
        <f>'TB Classic'!R28+('TB Classic'!R28*0.05)</f>
        <v>19.099500000000003</v>
      </c>
      <c r="S28" s="23">
        <f>'TB Classic'!S28+('TB Classic'!S28*0.05)</f>
        <v>17.744999999999997</v>
      </c>
      <c r="T28" s="23">
        <f>'TB Classic'!T28+('TB Classic'!T28*0.05)</f>
        <v>17.1675</v>
      </c>
    </row>
    <row r="29" spans="1:20" x14ac:dyDescent="0.25">
      <c r="A29" s="16"/>
      <c r="B29" s="18">
        <v>25</v>
      </c>
      <c r="C29" s="17" t="s">
        <v>75</v>
      </c>
      <c r="D29" s="26">
        <v>22</v>
      </c>
      <c r="E29" s="23">
        <f>'TB Classic'!E29+('TB Classic'!E29*0.05)</f>
        <v>20.289990000000003</v>
      </c>
      <c r="F29" s="23">
        <f>'TB Classic'!F29+('TB Classic'!F29*0.05)</f>
        <v>26.114864999999998</v>
      </c>
      <c r="G29" s="23">
        <f>'TB Classic'!G29+('TB Classic'!G29*0.05)</f>
        <v>27.950212499999999</v>
      </c>
      <c r="H29" s="23">
        <f>'TB Classic'!H29+('TB Classic'!H29*0.05)</f>
        <v>30.55416</v>
      </c>
      <c r="I29" s="23">
        <f>'TB Classic'!I29+('TB Classic'!I29*0.05)</f>
        <v>32.424525000000003</v>
      </c>
      <c r="J29" s="23">
        <f>'TB Classic'!J29+('TB Classic'!J29*0.05)</f>
        <v>36.72164999999999</v>
      </c>
      <c r="K29" s="23">
        <f>'TB Classic'!K29+('TB Classic'!K29*0.05)</f>
        <v>43.711500000000001</v>
      </c>
      <c r="L29" s="23">
        <f>'TB Classic'!L29+('TB Classic'!L29*0.05)</f>
        <v>49.024499999999996</v>
      </c>
      <c r="M29" s="23">
        <f>'TB Classic'!M29+('TB Classic'!M29*0.05)</f>
        <v>41.149499999999996</v>
      </c>
      <c r="N29" s="23">
        <f>'TB Classic'!N29+('TB Classic'!N29*0.05)</f>
        <v>37.421999999999997</v>
      </c>
      <c r="O29" s="23">
        <f>'TB Classic'!O29+('TB Classic'!O29*0.05)</f>
        <v>31.437000000000001</v>
      </c>
      <c r="P29" s="23">
        <f>'TB Classic'!P29+('TB Classic'!P29*0.05)</f>
        <v>21.966000000000001</v>
      </c>
      <c r="Q29" s="23">
        <f>'TB Classic'!Q29+('TB Classic'!Q29*0.05)</f>
        <v>18.322499999999998</v>
      </c>
      <c r="R29" s="23">
        <f>'TB Classic'!R29+('TB Classic'!R29*0.05)</f>
        <v>16.443000000000001</v>
      </c>
      <c r="S29" s="23">
        <f>'TB Classic'!S29+('TB Classic'!S29*0.05)</f>
        <v>15.015000000000001</v>
      </c>
      <c r="T29" s="23">
        <f>'TB Classic'!T29+('TB Classic'!T29*0.05)</f>
        <v>14.511000000000001</v>
      </c>
    </row>
    <row r="30" spans="1:20" x14ac:dyDescent="0.25">
      <c r="A30" s="16"/>
      <c r="B30" s="18">
        <v>26</v>
      </c>
      <c r="C30" s="17" t="s">
        <v>74</v>
      </c>
      <c r="D30" s="26">
        <v>22</v>
      </c>
      <c r="E30" s="23">
        <f>'TB Classic'!E30+('TB Classic'!E30*0.05)</f>
        <v>17.518619999999999</v>
      </c>
      <c r="F30" s="23">
        <f>'TB Classic'!F30+('TB Classic'!F30*0.05)</f>
        <v>22.685879999999997</v>
      </c>
      <c r="G30" s="23">
        <f>'TB Classic'!G30+('TB Classic'!G30*0.05)</f>
        <v>23.645212499999996</v>
      </c>
      <c r="H30" s="23">
        <f>'TB Classic'!H30+('TB Classic'!H30*0.05)</f>
        <v>25.465440000000001</v>
      </c>
      <c r="I30" s="23">
        <f>'TB Classic'!I30+('TB Classic'!I30*0.05)</f>
        <v>26.581275000000002</v>
      </c>
      <c r="J30" s="23">
        <f>'TB Classic'!J30+('TB Classic'!J30*0.05)</f>
        <v>29.661449999999995</v>
      </c>
      <c r="K30" s="23">
        <f>'TB Classic'!K30+('TB Classic'!K30*0.05)</f>
        <v>34.744500000000002</v>
      </c>
      <c r="L30" s="23">
        <f>'TB Classic'!L30+('TB Classic'!L30*0.05)</f>
        <v>38.230499999999999</v>
      </c>
      <c r="M30" s="23">
        <f>'TB Classic'!M30+('TB Classic'!M30*0.05)</f>
        <v>31.888500000000001</v>
      </c>
      <c r="N30" s="23">
        <f>'TB Classic'!N30+('TB Classic'!N30*0.05)</f>
        <v>27.573</v>
      </c>
      <c r="O30" s="23">
        <f>'TB Classic'!O30+('TB Classic'!O30*0.05)</f>
        <v>22.323</v>
      </c>
      <c r="P30" s="23">
        <f>'TB Classic'!P30+('TB Classic'!P30*0.05)</f>
        <v>15.309000000000001</v>
      </c>
      <c r="Q30" s="23">
        <f>'TB Classic'!Q30+('TB Classic'!Q30*0.05)</f>
        <v>12.4215</v>
      </c>
      <c r="R30" s="23">
        <f>'TB Classic'!R30+('TB Classic'!R30*0.05)</f>
        <v>11.224499999999999</v>
      </c>
      <c r="S30" s="23">
        <f>'TB Classic'!S30+('TB Classic'!S30*0.05)</f>
        <v>10.279499999999999</v>
      </c>
      <c r="T30" s="23">
        <f>'TB Classic'!T30+('TB Classic'!T30*0.05)</f>
        <v>9.870000000000001</v>
      </c>
    </row>
    <row r="31" spans="1:20" x14ac:dyDescent="0.25">
      <c r="A31" s="16"/>
      <c r="B31" s="18">
        <v>27</v>
      </c>
      <c r="C31" s="17" t="s">
        <v>73</v>
      </c>
      <c r="D31" s="26">
        <v>22</v>
      </c>
      <c r="E31" s="23">
        <f>'TB Classic'!E31+('TB Classic'!E31*0.05)</f>
        <v>21.46977</v>
      </c>
      <c r="F31" s="23">
        <f>'TB Classic'!F31+('TB Classic'!F31*0.05)</f>
        <v>29.318415000000002</v>
      </c>
      <c r="G31" s="23">
        <f>'TB Classic'!G31+('TB Classic'!G31*0.05)</f>
        <v>31.189724999999999</v>
      </c>
      <c r="H31" s="23">
        <f>'TB Classic'!H31+('TB Classic'!H31*0.05)</f>
        <v>34.146840000000005</v>
      </c>
      <c r="I31" s="23">
        <f>'TB Classic'!I31+('TB Classic'!I31*0.05)</f>
        <v>36.106875000000002</v>
      </c>
      <c r="J31" s="23">
        <f>'TB Classic'!J31+('TB Classic'!J31*0.05)</f>
        <v>40.87597499999999</v>
      </c>
      <c r="K31" s="23">
        <f>'TB Classic'!K31+('TB Classic'!K31*0.05)</f>
        <v>48.7515</v>
      </c>
      <c r="L31" s="23">
        <f>'TB Classic'!L31+('TB Classic'!L31*0.05)</f>
        <v>54.148499999999999</v>
      </c>
      <c r="M31" s="23">
        <f>'TB Classic'!M31+('TB Classic'!M31*0.05)</f>
        <v>46.903500000000001</v>
      </c>
      <c r="N31" s="23">
        <f>'TB Classic'!N31+('TB Classic'!N31*0.05)</f>
        <v>41.957999999999998</v>
      </c>
      <c r="O31" s="23">
        <f>'TB Classic'!O31+('TB Classic'!O31*0.05)</f>
        <v>35.4375</v>
      </c>
      <c r="P31" s="23">
        <f>'TB Classic'!P31+('TB Classic'!P31*0.05)</f>
        <v>26.7225</v>
      </c>
      <c r="Q31" s="23">
        <f>'TB Classic'!Q31+('TB Classic'!Q31*0.05)</f>
        <v>22.186499999999999</v>
      </c>
      <c r="R31" s="23">
        <f>'TB Classic'!R31+('TB Classic'!R31*0.05)</f>
        <v>20.643000000000001</v>
      </c>
      <c r="S31" s="23">
        <f>'TB Classic'!S31+('TB Classic'!S31*0.05)</f>
        <v>19.078500000000002</v>
      </c>
      <c r="T31" s="23">
        <f>'TB Classic'!T31+('TB Classic'!T31*0.05)</f>
        <v>18.416999999999998</v>
      </c>
    </row>
    <row r="32" spans="1:20" x14ac:dyDescent="0.25">
      <c r="A32" s="16"/>
      <c r="B32" s="18">
        <v>28</v>
      </c>
      <c r="C32" s="17" t="s">
        <v>72</v>
      </c>
      <c r="D32" s="26">
        <v>22</v>
      </c>
      <c r="E32" s="23">
        <f>'TB Classic'!E32+('TB Classic'!E32*0.05)</f>
        <v>21.057960000000001</v>
      </c>
      <c r="F32" s="23">
        <f>'TB Classic'!F32+('TB Classic'!F32*0.05)</f>
        <v>28.274294999999995</v>
      </c>
      <c r="G32" s="23">
        <f>'TB Classic'!G32+('TB Classic'!G32*0.05)</f>
        <v>29.952037499999996</v>
      </c>
      <c r="H32" s="23">
        <f>'TB Classic'!H32+('TB Classic'!H32*0.05)</f>
        <v>32.585279999999997</v>
      </c>
      <c r="I32" s="23">
        <f>'TB Classic'!I32+('TB Classic'!I32*0.05)</f>
        <v>34.420049999999996</v>
      </c>
      <c r="J32" s="23">
        <f>'TB Classic'!J32+('TB Classic'!J32*0.05)</f>
        <v>38.841862499999998</v>
      </c>
      <c r="K32" s="23">
        <f>'TB Classic'!K32+('TB Classic'!K32*0.05)</f>
        <v>46.273499999999999</v>
      </c>
      <c r="L32" s="23">
        <f>'TB Classic'!L32+('TB Classic'!L32*0.05)</f>
        <v>51.219000000000001</v>
      </c>
      <c r="M32" s="23">
        <f>'TB Classic'!M32+('TB Classic'!M32*0.05)</f>
        <v>43.837499999999999</v>
      </c>
      <c r="N32" s="23">
        <f>'TB Classic'!N32+('TB Classic'!N32*0.05)</f>
        <v>38.703000000000003</v>
      </c>
      <c r="O32" s="23">
        <f>'TB Classic'!O32+('TB Classic'!O32*0.05)</f>
        <v>32.329499999999996</v>
      </c>
      <c r="P32" s="23">
        <f>'TB Classic'!P32+('TB Classic'!P32*0.05)</f>
        <v>23.772000000000002</v>
      </c>
      <c r="Q32" s="23">
        <f>'TB Classic'!Q32+('TB Classic'!Q32*0.05)</f>
        <v>19.614000000000001</v>
      </c>
      <c r="R32" s="23">
        <f>'TB Classic'!R32+('TB Classic'!R32*0.05)</f>
        <v>18.070500000000003</v>
      </c>
      <c r="S32" s="23">
        <f>'TB Classic'!S32+('TB Classic'!S32*0.05)</f>
        <v>16.59</v>
      </c>
      <c r="T32" s="23">
        <f>'TB Classic'!T32+('TB Classic'!T32*0.05)</f>
        <v>16.001999999999999</v>
      </c>
    </row>
    <row r="33" spans="1:20" x14ac:dyDescent="0.25">
      <c r="A33" s="16"/>
      <c r="B33" s="18">
        <v>29</v>
      </c>
      <c r="C33" s="17" t="s">
        <v>71</v>
      </c>
      <c r="D33" s="26">
        <v>22</v>
      </c>
      <c r="E33" s="23">
        <f>'TB Classic'!E33+('TB Classic'!E33*0.05)</f>
        <v>21.74802</v>
      </c>
      <c r="F33" s="23">
        <f>'TB Classic'!F33+('TB Classic'!F33*0.05)</f>
        <v>30.113369999999996</v>
      </c>
      <c r="G33" s="23">
        <f>'TB Classic'!G33+('TB Classic'!G33*0.05)</f>
        <v>32.190637499999994</v>
      </c>
      <c r="H33" s="23">
        <f>'TB Classic'!H33+('TB Classic'!H33*0.05)</f>
        <v>35.391719999999992</v>
      </c>
      <c r="I33" s="23">
        <f>'TB Classic'!I33+('TB Classic'!I33*0.05)</f>
        <v>37.650375000000004</v>
      </c>
      <c r="J33" s="23">
        <f>'TB Classic'!J33+('TB Classic'!J33*0.05)</f>
        <v>42.662550000000003</v>
      </c>
      <c r="K33" s="23">
        <f>'TB Classic'!K33+('TB Classic'!K33*0.05)</f>
        <v>50.883000000000003</v>
      </c>
      <c r="L33" s="23">
        <f>'TB Classic'!L33+('TB Classic'!L33*0.05)</f>
        <v>56.710499999999996</v>
      </c>
      <c r="M33" s="23">
        <f>'TB Classic'!M33+('TB Classic'!M33*0.05)</f>
        <v>49.591499999999996</v>
      </c>
      <c r="N33" s="23">
        <f>'TB Classic'!N33+('TB Classic'!N33*0.05)</f>
        <v>44.708999999999996</v>
      </c>
      <c r="O33" s="23">
        <f>'TB Classic'!O33+('TB Classic'!O33*0.05)</f>
        <v>38.335499999999996</v>
      </c>
      <c r="P33" s="23">
        <f>'TB Classic'!P33+('TB Classic'!P33*0.05)</f>
        <v>29.389499999999998</v>
      </c>
      <c r="Q33" s="23">
        <f>'TB Classic'!Q33+('TB Classic'!Q33*0.05)</f>
        <v>24.580500000000001</v>
      </c>
      <c r="R33" s="23">
        <f>'TB Classic'!R33+('TB Classic'!R33*0.05)</f>
        <v>22.952999999999999</v>
      </c>
      <c r="S33" s="23">
        <f>'TB Classic'!S33+('TB Classic'!S33*0.05)</f>
        <v>21.315000000000001</v>
      </c>
      <c r="T33" s="23">
        <f>'TB Classic'!T33+('TB Classic'!T33*0.05)</f>
        <v>20.653500000000001</v>
      </c>
    </row>
    <row r="34" spans="1:20" x14ac:dyDescent="0.25">
      <c r="A34" s="16"/>
      <c r="B34" s="18">
        <v>30</v>
      </c>
      <c r="C34" s="17" t="s">
        <v>70</v>
      </c>
      <c r="D34" s="26">
        <v>22</v>
      </c>
      <c r="E34" s="23">
        <f>'TB Classic'!E34+('TB Classic'!E34*0.05)</f>
        <v>20.779710000000001</v>
      </c>
      <c r="F34" s="23">
        <f>'TB Classic'!F34+('TB Classic'!F34*0.05)</f>
        <v>27.479339999999997</v>
      </c>
      <c r="G34" s="23">
        <f>'TB Classic'!G34+('TB Classic'!G34*0.05)</f>
        <v>28.725112500000002</v>
      </c>
      <c r="H34" s="23">
        <f>'TB Classic'!H34+('TB Classic'!H34*0.05)</f>
        <v>31.100160000000002</v>
      </c>
      <c r="I34" s="23">
        <f>'TB Classic'!I34+('TB Classic'!I34*0.05)</f>
        <v>32.578875000000004</v>
      </c>
      <c r="J34" s="23">
        <f>'TB Classic'!J34+('TB Classic'!J34*0.05)</f>
        <v>36.484874999999995</v>
      </c>
      <c r="K34" s="23">
        <f>'TB Classic'!K34+('TB Classic'!K34*0.05)</f>
        <v>42.682499999999997</v>
      </c>
      <c r="L34" s="23">
        <f>'TB Classic'!L34+('TB Classic'!L34*0.05)</f>
        <v>47.018999999999998</v>
      </c>
      <c r="M34" s="23">
        <f>'TB Classic'!M34+('TB Classic'!M34*0.05)</f>
        <v>39.763500000000001</v>
      </c>
      <c r="N34" s="23">
        <f>'TB Classic'!N34+('TB Classic'!N34*0.05)</f>
        <v>34.660499999999999</v>
      </c>
      <c r="O34" s="23">
        <f>'TB Classic'!O34+('TB Classic'!O34*0.05)</f>
        <v>28.528500000000001</v>
      </c>
      <c r="P34" s="23">
        <f>'TB Classic'!P34+('TB Classic'!P34*0.05)</f>
        <v>20.4435</v>
      </c>
      <c r="Q34" s="23">
        <f>'TB Classic'!Q34+('TB Classic'!Q34*0.05)</f>
        <v>16.705500000000001</v>
      </c>
      <c r="R34" s="23">
        <f>'TB Classic'!R34+('TB Classic'!R34*0.05)</f>
        <v>15.245999999999999</v>
      </c>
      <c r="S34" s="23">
        <f>'TB Classic'!S34+('TB Classic'!S34*0.05)</f>
        <v>14.0175</v>
      </c>
      <c r="T34" s="23">
        <f>'TB Classic'!T34+('TB Classic'!T34*0.05)</f>
        <v>13.440000000000001</v>
      </c>
    </row>
    <row r="35" spans="1:20" x14ac:dyDescent="0.25">
      <c r="A35" s="16"/>
      <c r="B35" s="18">
        <v>31</v>
      </c>
      <c r="C35" s="17" t="s">
        <v>69</v>
      </c>
      <c r="D35" s="26">
        <v>22</v>
      </c>
      <c r="E35" s="23">
        <f>'TB Classic'!E35+('TB Classic'!E35*0.05)</f>
        <v>18.141900000000003</v>
      </c>
      <c r="F35" s="23">
        <f>'TB Classic'!F35+('TB Classic'!F35*0.05)</f>
        <v>24.287654999999997</v>
      </c>
      <c r="G35" s="23">
        <f>'TB Classic'!G35+('TB Classic'!G35*0.05)</f>
        <v>25.647037499999996</v>
      </c>
      <c r="H35" s="23">
        <f>'TB Classic'!H35+('TB Classic'!H35*0.05)</f>
        <v>27.889679999999998</v>
      </c>
      <c r="I35" s="23">
        <f>'TB Classic'!I35+('TB Classic'!I35*0.05)</f>
        <v>29.348549999999999</v>
      </c>
      <c r="J35" s="23">
        <f>'TB Classic'!J35+('TB Classic'!J35*0.05)</f>
        <v>33.073162499999995</v>
      </c>
      <c r="K35" s="23">
        <f>'TB Classic'!K35+('TB Classic'!K35*0.05)</f>
        <v>38.755499999999998</v>
      </c>
      <c r="L35" s="23">
        <f>'TB Classic'!L35+('TB Classic'!L35*0.05)</f>
        <v>43.081499999999998</v>
      </c>
      <c r="M35" s="23">
        <f>'TB Classic'!M35+('TB Classic'!M35*0.05)</f>
        <v>36.981000000000002</v>
      </c>
      <c r="N35" s="23">
        <f>'TB Classic'!N35+('TB Classic'!N35*0.05)</f>
        <v>32.991</v>
      </c>
      <c r="O35" s="23">
        <f>'TB Classic'!O35+('TB Classic'!O35*0.05)</f>
        <v>27.730499999999999</v>
      </c>
      <c r="P35" s="23">
        <f>'TB Classic'!P35+('TB Classic'!P35*0.05)</f>
        <v>20.349</v>
      </c>
      <c r="Q35" s="23">
        <f>'TB Classic'!Q35+('TB Classic'!Q35*0.05)</f>
        <v>16.8735</v>
      </c>
      <c r="R35" s="23">
        <f>'TB Classic'!R35+('TB Classic'!R35*0.05)</f>
        <v>15.676499999999999</v>
      </c>
      <c r="S35" s="23">
        <f>'TB Classic'!S35+('TB Classic'!S35*0.05)</f>
        <v>14.511000000000001</v>
      </c>
      <c r="T35" s="23">
        <f>'TB Classic'!T35+('TB Classic'!T35*0.05)</f>
        <v>14.0175</v>
      </c>
    </row>
    <row r="36" spans="1:20" x14ac:dyDescent="0.25">
      <c r="A36" s="16"/>
      <c r="B36" s="18">
        <v>32</v>
      </c>
      <c r="C36" s="17" t="s">
        <v>68</v>
      </c>
      <c r="D36" s="26">
        <v>22</v>
      </c>
      <c r="E36" s="23">
        <f>'TB Classic'!E36+('TB Classic'!E36*0.05)</f>
        <v>19.944960000000005</v>
      </c>
      <c r="F36" s="23">
        <f>'TB Classic'!F36+('TB Classic'!F36*0.05)</f>
        <v>26.518274999999999</v>
      </c>
      <c r="G36" s="23">
        <f>'TB Classic'!G36+('TB Classic'!G36*0.05)</f>
        <v>28.262325000000001</v>
      </c>
      <c r="H36" s="23">
        <f>'TB Classic'!H36+('TB Classic'!H36*0.05)</f>
        <v>30.707040000000003</v>
      </c>
      <c r="I36" s="23">
        <f>'TB Classic'!I36+('TB Classic'!I36*0.05)</f>
        <v>32.5017</v>
      </c>
      <c r="J36" s="23">
        <f>'TB Classic'!J36+('TB Classic'!J36*0.05)</f>
        <v>36.807749999999999</v>
      </c>
      <c r="K36" s="23">
        <f>'TB Classic'!K36+('TB Classic'!K36*0.05)</f>
        <v>43.543500000000002</v>
      </c>
      <c r="L36" s="23">
        <f>'TB Classic'!L36+('TB Classic'!L36*0.05)</f>
        <v>48.657000000000004</v>
      </c>
      <c r="M36" s="23">
        <f>'TB Classic'!M36+('TB Classic'!M36*0.05)</f>
        <v>41.149499999999996</v>
      </c>
      <c r="N36" s="23">
        <f>'TB Classic'!N36+('TB Classic'!N36*0.05)</f>
        <v>37.222500000000004</v>
      </c>
      <c r="O36" s="23">
        <f>'TB Classic'!O36+('TB Classic'!O36*0.05)</f>
        <v>31.226999999999997</v>
      </c>
      <c r="P36" s="23">
        <f>'TB Classic'!P36+('TB Classic'!P36*0.05)</f>
        <v>22.438500000000001</v>
      </c>
      <c r="Q36" s="23">
        <f>'TB Classic'!Q36+('TB Classic'!Q36*0.05)</f>
        <v>18.753</v>
      </c>
      <c r="R36" s="23">
        <f>'TB Classic'!R36+('TB Classic'!R36*0.05)</f>
        <v>17.304000000000002</v>
      </c>
      <c r="S36" s="23">
        <f>'TB Classic'!S36+('TB Classic'!S36*0.05)</f>
        <v>15.9285</v>
      </c>
      <c r="T36" s="23">
        <f>'TB Classic'!T36+('TB Classic'!T36*0.05)</f>
        <v>15.340499999999999</v>
      </c>
    </row>
    <row r="37" spans="1:20" x14ac:dyDescent="0.25">
      <c r="A37" s="16"/>
      <c r="B37" s="18">
        <v>33</v>
      </c>
      <c r="C37" s="17" t="s">
        <v>67</v>
      </c>
      <c r="D37" s="26">
        <v>22</v>
      </c>
      <c r="E37" s="23">
        <f>'TB Classic'!E37+('TB Classic'!E37*0.05)</f>
        <v>21.959490000000002</v>
      </c>
      <c r="F37" s="23">
        <f>'TB Classic'!F37+('TB Classic'!F37*0.05)</f>
        <v>30.030314999999998</v>
      </c>
      <c r="G37" s="23">
        <f>'TB Classic'!G37+('TB Classic'!G37*0.05)</f>
        <v>31.803187499999996</v>
      </c>
      <c r="H37" s="23">
        <f>'TB Classic'!H37+('TB Classic'!H37*0.05)</f>
        <v>34.84572</v>
      </c>
      <c r="I37" s="23">
        <f>'TB Classic'!I37+('TB Classic'!I37*0.05)</f>
        <v>36.878625</v>
      </c>
      <c r="J37" s="23">
        <f>'TB Classic'!J37+('TB Classic'!J37*0.05)</f>
        <v>41.597062499999993</v>
      </c>
      <c r="K37" s="23">
        <f>'TB Classic'!K37+('TB Classic'!K37*0.05)</f>
        <v>48.657000000000004</v>
      </c>
      <c r="L37" s="23">
        <f>'TB Classic'!L37+('TB Classic'!L37*0.05)</f>
        <v>54.148499999999999</v>
      </c>
      <c r="M37" s="23">
        <f>'TB Classic'!M37+('TB Classic'!M37*0.05)</f>
        <v>47.082000000000001</v>
      </c>
      <c r="N37" s="23">
        <f>'TB Classic'!N37+('TB Classic'!N37*0.05)</f>
        <v>42.146999999999998</v>
      </c>
      <c r="O37" s="23">
        <f>'TB Classic'!O37+('TB Classic'!O37*0.05)</f>
        <v>35.941499999999998</v>
      </c>
      <c r="P37" s="23">
        <f>'TB Classic'!P37+('TB Classic'!P37*0.05)</f>
        <v>27.289499999999997</v>
      </c>
      <c r="Q37" s="23">
        <f>'TB Classic'!Q37+('TB Classic'!Q37*0.05)</f>
        <v>22.6905</v>
      </c>
      <c r="R37" s="23">
        <f>'TB Classic'!R37+('TB Classic'!R37*0.05)</f>
        <v>21.157499999999999</v>
      </c>
      <c r="S37" s="23">
        <f>'TB Classic'!S37+('TB Classic'!S37*0.05)</f>
        <v>19.655999999999999</v>
      </c>
      <c r="T37" s="23">
        <f>'TB Classic'!T37+('TB Classic'!T37*0.05)</f>
        <v>18.994499999999999</v>
      </c>
    </row>
    <row r="38" spans="1:20" x14ac:dyDescent="0.25">
      <c r="A38" s="16"/>
      <c r="B38" s="18">
        <v>34</v>
      </c>
      <c r="C38" s="17" t="s">
        <v>66</v>
      </c>
      <c r="D38" s="26">
        <v>22</v>
      </c>
      <c r="E38" s="23">
        <f>'TB Classic'!E38+('TB Classic'!E38*0.05)</f>
        <v>18.976649999999999</v>
      </c>
      <c r="F38" s="23">
        <f>'TB Classic'!F38+('TB Classic'!F38*0.05)</f>
        <v>24.999554999999997</v>
      </c>
      <c r="G38" s="23">
        <f>'TB Classic'!G38+('TB Classic'!G38*0.05)</f>
        <v>26.260499999999997</v>
      </c>
      <c r="H38" s="23">
        <f>'TB Classic'!H38+('TB Classic'!H38*0.05)</f>
        <v>28.435680000000001</v>
      </c>
      <c r="I38" s="23">
        <f>'TB Classic'!I38+('TB Classic'!I38*0.05)</f>
        <v>29.734425000000002</v>
      </c>
      <c r="J38" s="23">
        <f>'TB Classic'!J38+('TB Classic'!J38*0.05)</f>
        <v>33.396037499999998</v>
      </c>
      <c r="K38" s="23">
        <f>'TB Classic'!K38+('TB Classic'!K38*0.05)</f>
        <v>39.102000000000004</v>
      </c>
      <c r="L38" s="23">
        <f>'TB Classic'!L38+('TB Classic'!L38*0.05)</f>
        <v>43.175999999999995</v>
      </c>
      <c r="M38" s="23">
        <f>'TB Classic'!M38+('TB Classic'!M38*0.05)</f>
        <v>36.518999999999998</v>
      </c>
      <c r="N38" s="23">
        <f>'TB Classic'!N38+('TB Classic'!N38*0.05)</f>
        <v>32.003999999999998</v>
      </c>
      <c r="O38" s="23">
        <f>'TB Classic'!O38+('TB Classic'!O38*0.05)</f>
        <v>26.428500000000003</v>
      </c>
      <c r="P38" s="23">
        <f>'TB Classic'!P38+('TB Classic'!P38*0.05)</f>
        <v>18.920999999999999</v>
      </c>
      <c r="Q38" s="23">
        <f>'TB Classic'!Q38+('TB Classic'!Q38*0.05)</f>
        <v>15.497999999999999</v>
      </c>
      <c r="R38" s="23">
        <f>'TB Classic'!R38+('TB Classic'!R38*0.05)</f>
        <v>14.216999999999999</v>
      </c>
      <c r="S38" s="23">
        <f>'TB Classic'!S38+('TB Classic'!S38*0.05)</f>
        <v>13.104000000000001</v>
      </c>
      <c r="T38" s="23">
        <f>'TB Classic'!T38+('TB Classic'!T38*0.05)</f>
        <v>12.5265</v>
      </c>
    </row>
    <row r="39" spans="1:20" x14ac:dyDescent="0.25">
      <c r="A39" s="16"/>
      <c r="B39" s="18">
        <v>35</v>
      </c>
      <c r="C39" s="17" t="s">
        <v>65</v>
      </c>
      <c r="D39" s="26">
        <v>22</v>
      </c>
      <c r="E39" s="23">
        <f>'TB Classic'!E39+('TB Classic'!E39*0.05)</f>
        <v>21.402990000000003</v>
      </c>
      <c r="F39" s="23">
        <f>'TB Classic'!F39+('TB Classic'!F39*0.05)</f>
        <v>29.472659999999998</v>
      </c>
      <c r="G39" s="23">
        <f>'TB Classic'!G39+('TB Classic'!G39*0.05)</f>
        <v>31.415737499999999</v>
      </c>
      <c r="H39" s="23">
        <f>'TB Classic'!H39+('TB Classic'!H39*0.05)</f>
        <v>34.452600000000004</v>
      </c>
      <c r="I39" s="23">
        <f>'TB Classic'!I39+('TB Classic'!I39*0.05)</f>
        <v>36.569925000000005</v>
      </c>
      <c r="J39" s="23">
        <f>'TB Classic'!J39+('TB Classic'!J39*0.05)</f>
        <v>41.360287499999998</v>
      </c>
      <c r="K39" s="23">
        <f>'TB Classic'!K39+('TB Classic'!K39*0.05)</f>
        <v>49.255499999999998</v>
      </c>
      <c r="L39" s="23">
        <f>'TB Classic'!L39+('TB Classic'!L39*0.05)</f>
        <v>54.789000000000001</v>
      </c>
      <c r="M39" s="23">
        <f>'TB Classic'!M39+('TB Classic'!M39*0.05)</f>
        <v>47.733000000000004</v>
      </c>
      <c r="N39" s="23">
        <f>'TB Classic'!N39+('TB Classic'!N39*0.05)</f>
        <v>42.839999999999996</v>
      </c>
      <c r="O39" s="23">
        <f>'TB Classic'!O39+('TB Classic'!O39*0.05)</f>
        <v>36.54</v>
      </c>
      <c r="P39" s="23">
        <f>'TB Classic'!P39+('TB Classic'!P39*0.05)</f>
        <v>27.961500000000001</v>
      </c>
      <c r="Q39" s="23">
        <f>'TB Classic'!Q39+('TB Classic'!Q39*0.05)</f>
        <v>23.299500000000002</v>
      </c>
      <c r="R39" s="23">
        <f>'TB Classic'!R39+('TB Classic'!R39*0.05)</f>
        <v>21.672000000000001</v>
      </c>
      <c r="S39" s="23">
        <f>'TB Classic'!S39+('TB Classic'!S39*0.05)</f>
        <v>20.233499999999999</v>
      </c>
      <c r="T39" s="23">
        <f>'TB Classic'!T39+('TB Classic'!T39*0.05)</f>
        <v>19.571999999999999</v>
      </c>
    </row>
    <row r="40" spans="1:20" x14ac:dyDescent="0.25">
      <c r="A40" s="16"/>
      <c r="B40" s="18">
        <v>36</v>
      </c>
      <c r="C40" s="17" t="s">
        <v>64</v>
      </c>
      <c r="D40" s="26">
        <v>22</v>
      </c>
      <c r="E40" s="23">
        <f>'TB Classic'!E40+('TB Classic'!E40*0.05)</f>
        <v>20.43468</v>
      </c>
      <c r="F40" s="23">
        <f>'TB Classic'!F40+('TB Classic'!F40*0.05)</f>
        <v>27.562394999999995</v>
      </c>
      <c r="G40" s="23">
        <f>'TB Classic'!G40+('TB Classic'!G40*0.05)</f>
        <v>29.026462499999997</v>
      </c>
      <c r="H40" s="23">
        <f>'TB Classic'!H40+('TB Classic'!H40*0.05)</f>
        <v>31.799040000000002</v>
      </c>
      <c r="I40" s="23">
        <f>'TB Classic'!I40+('TB Classic'!I40*0.05)</f>
        <v>33.427800000000005</v>
      </c>
      <c r="J40" s="23">
        <f>'TB Classic'!J40+('TB Classic'!J40*0.05)</f>
        <v>37.625699999999995</v>
      </c>
      <c r="K40" s="23">
        <f>'TB Classic'!K40+('TB Classic'!K40*0.05)</f>
        <v>43.543500000000002</v>
      </c>
      <c r="L40" s="23">
        <f>'TB Classic'!L40+('TB Classic'!L40*0.05)</f>
        <v>48.016499999999994</v>
      </c>
      <c r="M40" s="23">
        <f>'TB Classic'!M40+('TB Classic'!M40*0.05)</f>
        <v>42.451500000000003</v>
      </c>
      <c r="N40" s="23">
        <f>'TB Classic'!N40+('TB Classic'!N40*0.05)</f>
        <v>37.222500000000004</v>
      </c>
      <c r="O40" s="23">
        <f>'TB Classic'!O40+('TB Classic'!O40*0.05)</f>
        <v>31.1325</v>
      </c>
      <c r="P40" s="23">
        <f>'TB Classic'!P40+('TB Classic'!P40*0.05)</f>
        <v>25.388999999999999</v>
      </c>
      <c r="Q40" s="23">
        <f>'TB Classic'!Q40+('TB Classic'!Q40*0.05)</f>
        <v>20.895</v>
      </c>
      <c r="R40" s="23">
        <f>'TB Classic'!R40+('TB Classic'!R40*0.05)</f>
        <v>19.183499999999999</v>
      </c>
      <c r="S40" s="23">
        <f>'TB Classic'!S40+('TB Classic'!S40*0.05)</f>
        <v>17.744999999999997</v>
      </c>
      <c r="T40" s="23">
        <f>'TB Classic'!T40+('TB Classic'!T40*0.05)</f>
        <v>17.083500000000001</v>
      </c>
    </row>
    <row r="41" spans="1:20" x14ac:dyDescent="0.25">
      <c r="A41" s="16"/>
      <c r="B41" s="18">
        <v>37</v>
      </c>
      <c r="C41" s="17" t="s">
        <v>63</v>
      </c>
      <c r="D41" s="26">
        <v>22</v>
      </c>
      <c r="E41" s="23">
        <f>'TB Classic'!E41+('TB Classic'!E41*0.05)</f>
        <v>20.924400000000002</v>
      </c>
      <c r="F41" s="23">
        <f>'TB Classic'!F41+('TB Classic'!F41*0.05)</f>
        <v>28.274294999999995</v>
      </c>
      <c r="G41" s="23">
        <f>'TB Classic'!G41+('TB Classic'!G41*0.05)</f>
        <v>29.8767</v>
      </c>
      <c r="H41" s="23">
        <f>'TB Classic'!H41+('TB Classic'!H41*0.05)</f>
        <v>32.661720000000003</v>
      </c>
      <c r="I41" s="23">
        <f>'TB Classic'!I41+('TB Classic'!I41*0.05)</f>
        <v>34.420049999999996</v>
      </c>
      <c r="J41" s="23">
        <f>'TB Classic'!J41+('TB Classic'!J41*0.05)</f>
        <v>38.841862499999998</v>
      </c>
      <c r="K41" s="23">
        <f>'TB Classic'!K41+('TB Classic'!K41*0.05)</f>
        <v>46.273499999999999</v>
      </c>
      <c r="L41" s="23">
        <f>'TB Classic'!L41+('TB Classic'!L41*0.05)</f>
        <v>51.219000000000001</v>
      </c>
      <c r="M41" s="23">
        <f>'TB Classic'!M41+('TB Classic'!M41*0.05)</f>
        <v>43.932000000000002</v>
      </c>
      <c r="N41" s="23">
        <f>'TB Classic'!N41+('TB Classic'!N41*0.05)</f>
        <v>38.902499999999996</v>
      </c>
      <c r="O41" s="23">
        <f>'TB Classic'!O41+('TB Classic'!O41*0.05)</f>
        <v>32.529000000000003</v>
      </c>
      <c r="P41" s="23">
        <f>'TB Classic'!P41+('TB Classic'!P41*0.05)</f>
        <v>24.15</v>
      </c>
      <c r="Q41" s="23">
        <f>'TB Classic'!Q41+('TB Classic'!Q41*0.05)</f>
        <v>19.95</v>
      </c>
      <c r="R41" s="23">
        <f>'TB Classic'!R41+('TB Classic'!R41*0.05)</f>
        <v>18.416999999999998</v>
      </c>
      <c r="S41" s="23">
        <f>'TB Classic'!S41+('TB Classic'!S41*0.05)</f>
        <v>17.083500000000001</v>
      </c>
      <c r="T41" s="23">
        <f>'TB Classic'!T41+('TB Classic'!T41*0.05)</f>
        <v>16.422000000000001</v>
      </c>
    </row>
    <row r="42" spans="1:20" x14ac:dyDescent="0.25">
      <c r="A42" s="16"/>
      <c r="B42" s="18">
        <v>38</v>
      </c>
      <c r="C42" s="17" t="s">
        <v>62</v>
      </c>
      <c r="D42" s="26">
        <v>22</v>
      </c>
      <c r="E42" s="23">
        <f>'TB Classic'!E42+('TB Classic'!E42*0.05)</f>
        <v>19.944960000000005</v>
      </c>
      <c r="F42" s="23">
        <f>'TB Classic'!F42+('TB Classic'!F42*0.05)</f>
        <v>26.435219999999997</v>
      </c>
      <c r="G42" s="23">
        <f>'TB Classic'!G42+('TB Classic'!G42*0.05)</f>
        <v>27.799537499999992</v>
      </c>
      <c r="H42" s="23">
        <f>'TB Classic'!H42+('TB Classic'!H42*0.05)</f>
        <v>30.084600000000002</v>
      </c>
      <c r="I42" s="23">
        <f>'TB Classic'!I42+('TB Classic'!I42*0.05)</f>
        <v>31.575600000000001</v>
      </c>
      <c r="J42" s="23">
        <f>'TB Classic'!J42+('TB Classic'!J42*0.05)</f>
        <v>35.430150000000005</v>
      </c>
      <c r="K42" s="23">
        <f>'TB Classic'!K42+('TB Classic'!K42*0.05)</f>
        <v>41.401499999999999</v>
      </c>
      <c r="L42" s="23">
        <f>'TB Classic'!L42+('TB Classic'!L42*0.05)</f>
        <v>45.738</v>
      </c>
      <c r="M42" s="23">
        <f>'TB Classic'!M42+('TB Classic'!M42*0.05)</f>
        <v>38.839500000000001</v>
      </c>
      <c r="N42" s="23">
        <f>'TB Classic'!N42+('TB Classic'!N42*0.05)</f>
        <v>34.072500000000005</v>
      </c>
      <c r="O42" s="23">
        <f>'TB Classic'!O42+('TB Classic'!O42*0.05)</f>
        <v>28.224</v>
      </c>
      <c r="P42" s="23">
        <f>'TB Classic'!P42+('TB Classic'!P42*0.05)</f>
        <v>20.349</v>
      </c>
      <c r="Q42" s="23">
        <f>'TB Classic'!Q42+('TB Classic'!Q42*0.05)</f>
        <v>16.705500000000001</v>
      </c>
      <c r="R42" s="23">
        <f>'TB Classic'!R42+('TB Classic'!R42*0.05)</f>
        <v>15.33</v>
      </c>
      <c r="S42" s="23">
        <f>'TB Classic'!S42+('TB Classic'!S42*0.05)</f>
        <v>14.1015</v>
      </c>
      <c r="T42" s="23">
        <f>'TB Classic'!T42+('TB Classic'!T42*0.05)</f>
        <v>13.524000000000001</v>
      </c>
    </row>
    <row r="43" spans="1:20" x14ac:dyDescent="0.25">
      <c r="A43" s="16"/>
      <c r="B43" s="18">
        <v>39</v>
      </c>
      <c r="C43" s="17" t="s">
        <v>61</v>
      </c>
      <c r="D43" s="26">
        <v>22</v>
      </c>
      <c r="E43" s="23">
        <f>'TB Classic'!E43+('TB Classic'!E43*0.05)</f>
        <v>20.15643</v>
      </c>
      <c r="F43" s="23">
        <f>'TB Classic'!F43+('TB Classic'!F43*0.05)</f>
        <v>25.960619999999995</v>
      </c>
      <c r="G43" s="23">
        <f>'TB Classic'!G43+('TB Classic'!G43*0.05)</f>
        <v>27.7242</v>
      </c>
      <c r="H43" s="23">
        <f>'TB Classic'!H43+('TB Classic'!H43*0.05)</f>
        <v>30.313920000000003</v>
      </c>
      <c r="I43" s="23">
        <f>'TB Classic'!I43+('TB Classic'!I43*0.05)</f>
        <v>32.115825000000001</v>
      </c>
      <c r="J43" s="23">
        <f>'TB Classic'!J43+('TB Classic'!J43*0.05)</f>
        <v>36.398774999999993</v>
      </c>
      <c r="K43" s="23">
        <f>'TB Classic'!K43+('TB Classic'!K43*0.05)</f>
        <v>43.364999999999995</v>
      </c>
      <c r="L43" s="23">
        <f>'TB Classic'!L43+('TB Classic'!L43*0.05)</f>
        <v>48.573</v>
      </c>
      <c r="M43" s="23">
        <f>'TB Classic'!M43+('TB Classic'!M43*0.05)</f>
        <v>40.782000000000004</v>
      </c>
      <c r="N43" s="23">
        <f>'TB Classic'!N43+('TB Classic'!N43*0.05)</f>
        <v>37.033500000000004</v>
      </c>
      <c r="O43" s="23">
        <f>'TB Classic'!O43+('TB Classic'!O43*0.05)</f>
        <v>31.1325</v>
      </c>
      <c r="P43" s="23">
        <f>'TB Classic'!P43+('TB Classic'!P43*0.05)</f>
        <v>21.682499999999997</v>
      </c>
      <c r="Q43" s="23">
        <f>'TB Classic'!Q43+('TB Classic'!Q43*0.05)</f>
        <v>18.070500000000003</v>
      </c>
      <c r="R43" s="23">
        <f>'TB Classic'!R43+('TB Classic'!R43*0.05)</f>
        <v>16.274999999999999</v>
      </c>
      <c r="S43" s="23">
        <f>'TB Classic'!S43+('TB Classic'!S43*0.05)</f>
        <v>14.847000000000001</v>
      </c>
      <c r="T43" s="23">
        <f>'TB Classic'!T43+('TB Classic'!T43*0.05)</f>
        <v>14.269500000000001</v>
      </c>
    </row>
    <row r="44" spans="1:20" x14ac:dyDescent="0.25">
      <c r="A44" s="16"/>
      <c r="B44" s="18">
        <v>40</v>
      </c>
      <c r="C44" s="17" t="s">
        <v>60</v>
      </c>
      <c r="D44" s="26">
        <v>22</v>
      </c>
      <c r="E44" s="23">
        <f>'TB Classic'!E44+('TB Classic'!E44*0.05)</f>
        <v>26.266800000000003</v>
      </c>
      <c r="F44" s="23">
        <f>'TB Classic'!F44+('TB Classic'!F44*0.05)</f>
        <v>36.817094999999995</v>
      </c>
      <c r="G44" s="23">
        <f>'TB Classic'!G44+('TB Classic'!G44*0.05)</f>
        <v>39.347699999999996</v>
      </c>
      <c r="H44" s="23">
        <f>'TB Classic'!H44+('TB Classic'!H44*0.05)</f>
        <v>43.363320000000002</v>
      </c>
      <c r="I44" s="23">
        <f>'TB Classic'!I44+('TB Classic'!I44*0.05)</f>
        <v>46.095525000000002</v>
      </c>
      <c r="J44" s="23">
        <f>'TB Classic'!J44+('TB Classic'!J44*0.05)</f>
        <v>52.327274999999993</v>
      </c>
      <c r="K44" s="23">
        <f>'TB Classic'!K44+('TB Classic'!K44*0.05)</f>
        <v>59.671499999999995</v>
      </c>
      <c r="L44" s="23">
        <f>'TB Classic'!L44+('TB Classic'!L44*0.05)</f>
        <v>66.685500000000005</v>
      </c>
      <c r="M44" s="23">
        <f>'TB Classic'!M44+('TB Classic'!M44*0.05)</f>
        <v>60.343499999999999</v>
      </c>
      <c r="N44" s="23">
        <f>'TB Classic'!N44+('TB Classic'!N44*0.05)</f>
        <v>54.652499999999996</v>
      </c>
      <c r="O44" s="23">
        <f>'TB Classic'!O44+('TB Classic'!O44*0.05)</f>
        <v>47.344500000000004</v>
      </c>
      <c r="P44" s="23">
        <f>'TB Classic'!P44+('TB Classic'!P44*0.05)</f>
        <v>39.942</v>
      </c>
      <c r="Q44" s="23">
        <f>'TB Classic'!Q44+('TB Classic'!Q44*0.05)</f>
        <v>33.484499999999997</v>
      </c>
      <c r="R44" s="23">
        <f>'TB Classic'!R44+('TB Classic'!R44*0.05)</f>
        <v>31.342500000000001</v>
      </c>
      <c r="S44" s="23">
        <f>'TB Classic'!S44+('TB Classic'!S44*0.05)</f>
        <v>29.19</v>
      </c>
      <c r="T44" s="23">
        <f>'TB Classic'!T44+('TB Classic'!T44*0.05)</f>
        <v>28.287000000000003</v>
      </c>
    </row>
    <row r="45" spans="1:20" x14ac:dyDescent="0.25">
      <c r="A45" s="16"/>
      <c r="B45" s="18">
        <v>41</v>
      </c>
      <c r="C45" s="17" t="s">
        <v>59</v>
      </c>
      <c r="D45" s="26">
        <v>22</v>
      </c>
      <c r="E45" s="23">
        <f>'TB Classic'!E45+('TB Classic'!E45*0.05)</f>
        <v>21.26943</v>
      </c>
      <c r="F45" s="23">
        <f>'TB Classic'!F45+('TB Classic'!F45*0.05)</f>
        <v>28.831949999999999</v>
      </c>
      <c r="G45" s="23">
        <f>'TB Classic'!G45+('TB Classic'!G45*0.05)</f>
        <v>30.565499999999997</v>
      </c>
      <c r="H45" s="23">
        <f>'TB Classic'!H45+('TB Classic'!H45*0.05)</f>
        <v>33.360600000000005</v>
      </c>
      <c r="I45" s="23">
        <f>'TB Classic'!I45+('TB Classic'!I45*0.05)</f>
        <v>35.268974999999998</v>
      </c>
      <c r="J45" s="23">
        <f>'TB Classic'!J45+('TB Classic'!J45*0.05)</f>
        <v>39.810487500000001</v>
      </c>
      <c r="K45" s="23">
        <f>'TB Classic'!K45+('TB Classic'!K45*0.05)</f>
        <v>47.554499999999997</v>
      </c>
      <c r="L45" s="23">
        <f>'TB Classic'!L45+('TB Classic'!L45*0.05)</f>
        <v>52.772999999999996</v>
      </c>
      <c r="M45" s="23">
        <f>'TB Classic'!M45+('TB Classic'!M45*0.05)</f>
        <v>45.233999999999995</v>
      </c>
      <c r="N45" s="23">
        <f>'TB Classic'!N45+('TB Classic'!N45*0.05)</f>
        <v>40.183500000000002</v>
      </c>
      <c r="O45" s="23">
        <f>'TB Classic'!O45+('TB Classic'!O45*0.05)</f>
        <v>33.736499999999999</v>
      </c>
      <c r="P45" s="23">
        <f>'TB Classic'!P45+('TB Classic'!P45*0.05)</f>
        <v>24.821999999999999</v>
      </c>
      <c r="Q45" s="23">
        <f>'TB Classic'!Q45+('TB Classic'!Q45*0.05)</f>
        <v>20.558999999999997</v>
      </c>
      <c r="R45" s="23">
        <f>'TB Classic'!R45+('TB Classic'!R45*0.05)</f>
        <v>18.9315</v>
      </c>
      <c r="S45" s="23">
        <f>'TB Classic'!S45+('TB Classic'!S45*0.05)</f>
        <v>17.503500000000003</v>
      </c>
      <c r="T45" s="23">
        <f>'TB Classic'!T45+('TB Classic'!T45*0.05)</f>
        <v>16.831500000000002</v>
      </c>
    </row>
    <row r="46" spans="1:20" x14ac:dyDescent="0.25">
      <c r="A46" s="16"/>
      <c r="B46" s="18">
        <v>42</v>
      </c>
      <c r="C46" s="17" t="s">
        <v>58</v>
      </c>
      <c r="D46" s="26">
        <v>22</v>
      </c>
      <c r="E46" s="23">
        <f>'TB Classic'!E46+('TB Classic'!E46*0.05)</f>
        <v>20.501460000000002</v>
      </c>
      <c r="F46" s="23">
        <f>'TB Classic'!F46+('TB Classic'!F46*0.05)</f>
        <v>26.921684999999997</v>
      </c>
      <c r="G46" s="23">
        <f>'TB Classic'!G46+('TB Classic'!G46*0.05)</f>
        <v>28.111650000000001</v>
      </c>
      <c r="H46" s="23">
        <f>'TB Classic'!H46+('TB Classic'!H46*0.05)</f>
        <v>30.390360000000001</v>
      </c>
      <c r="I46" s="23">
        <f>'TB Classic'!I46+('TB Classic'!I46*0.05)</f>
        <v>31.807125000000003</v>
      </c>
      <c r="J46" s="23">
        <f>'TB Classic'!J46+('TB Classic'!J46*0.05)</f>
        <v>35.591587499999996</v>
      </c>
      <c r="K46" s="23">
        <f>'TB Classic'!K46+('TB Classic'!K46*0.05)</f>
        <v>41.58</v>
      </c>
      <c r="L46" s="23">
        <f>'TB Classic'!L46+('TB Classic'!L46*0.05)</f>
        <v>45.738</v>
      </c>
      <c r="M46" s="23">
        <f>'TB Classic'!M46+('TB Classic'!M46*0.05)</f>
        <v>38.555999999999997</v>
      </c>
      <c r="N46" s="23">
        <f>'TB Classic'!N46+('TB Classic'!N46*0.05)</f>
        <v>33.39</v>
      </c>
      <c r="O46" s="23">
        <f>'TB Classic'!O46+('TB Classic'!O46*0.05)</f>
        <v>27.226500000000001</v>
      </c>
      <c r="P46" s="23">
        <f>'TB Classic'!P46+('TB Classic'!P46*0.05)</f>
        <v>19.3095</v>
      </c>
      <c r="Q46" s="23">
        <f>'TB Classic'!Q46+('TB Classic'!Q46*0.05)</f>
        <v>15.676499999999999</v>
      </c>
      <c r="R46" s="23">
        <f>'TB Classic'!R46+('TB Classic'!R46*0.05)</f>
        <v>14.216999999999999</v>
      </c>
      <c r="S46" s="23">
        <f>'TB Classic'!S46+('TB Classic'!S46*0.05)</f>
        <v>13.104000000000001</v>
      </c>
      <c r="T46" s="23">
        <f>'TB Classic'!T46+('TB Classic'!T46*0.05)</f>
        <v>12.5265</v>
      </c>
    </row>
    <row r="47" spans="1:20" x14ac:dyDescent="0.25">
      <c r="A47" s="16"/>
      <c r="B47" s="18">
        <v>43</v>
      </c>
      <c r="C47" s="17" t="s">
        <v>57</v>
      </c>
      <c r="D47" s="26">
        <v>22</v>
      </c>
      <c r="E47" s="23">
        <f>'TB Classic'!E47+('TB Classic'!E47*0.05)</f>
        <v>22.02627</v>
      </c>
      <c r="F47" s="23">
        <f>'TB Classic'!F47+('TB Classic'!F47*0.05)</f>
        <v>28.760759999999994</v>
      </c>
      <c r="G47" s="23">
        <f>'TB Classic'!G47+('TB Classic'!G47*0.05)</f>
        <v>30.339487499999997</v>
      </c>
      <c r="H47" s="23">
        <f>'TB Classic'!H47+('TB Classic'!H47*0.05)</f>
        <v>32.814600000000006</v>
      </c>
      <c r="I47" s="23">
        <f>'TB Classic'!I47+('TB Classic'!I47*0.05)</f>
        <v>34.574399999999997</v>
      </c>
      <c r="J47" s="23">
        <f>'TB Classic'!J47+('TB Classic'!J47*0.05)</f>
        <v>38.917199999999994</v>
      </c>
      <c r="K47" s="23">
        <f>'TB Classic'!K47+('TB Classic'!K47*0.05)</f>
        <v>46.094999999999999</v>
      </c>
      <c r="L47" s="23">
        <f>'TB Classic'!L47+('TB Classic'!L47*0.05)</f>
        <v>51.135000000000005</v>
      </c>
      <c r="M47" s="23">
        <f>'TB Classic'!M47+('TB Classic'!M47*0.05)</f>
        <v>42.451500000000003</v>
      </c>
      <c r="N47" s="23">
        <f>'TB Classic'!N47+('TB Classic'!N47*0.05)</f>
        <v>37.421999999999997</v>
      </c>
      <c r="O47" s="23">
        <f>'TB Classic'!O47+('TB Classic'!O47*0.05)</f>
        <v>30.533999999999999</v>
      </c>
      <c r="P47" s="23">
        <f>'TB Classic'!P47+('TB Classic'!P47*0.05)</f>
        <v>21.304499999999997</v>
      </c>
      <c r="Q47" s="23">
        <f>'TB Classic'!Q47+('TB Classic'!Q47*0.05)</f>
        <v>17.387999999999998</v>
      </c>
      <c r="R47" s="23">
        <f>'TB Classic'!R47+('TB Classic'!R47*0.05)</f>
        <v>15.7605</v>
      </c>
      <c r="S47" s="23">
        <f>'TB Classic'!S47+('TB Classic'!S47*0.05)</f>
        <v>14.3535</v>
      </c>
      <c r="T47" s="23">
        <f>'TB Classic'!T47+('TB Classic'!T47*0.05)</f>
        <v>13.765499999999999</v>
      </c>
    </row>
    <row r="48" spans="1:20" x14ac:dyDescent="0.25">
      <c r="A48" s="16"/>
      <c r="B48" s="18">
        <v>44</v>
      </c>
      <c r="C48" s="17" t="s">
        <v>56</v>
      </c>
      <c r="D48" s="26">
        <v>22</v>
      </c>
      <c r="E48" s="23">
        <f>'TB Classic'!E48+('TB Classic'!E48*0.05)</f>
        <v>22.382429999999999</v>
      </c>
      <c r="F48" s="23">
        <f>'TB Classic'!F48+('TB Classic'!F48*0.05)</f>
        <v>31.39479</v>
      </c>
      <c r="G48" s="23">
        <f>'TB Classic'!G48+('TB Classic'!G48*0.05)</f>
        <v>33.492899999999999</v>
      </c>
      <c r="H48" s="23">
        <f>'TB Classic'!H48+('TB Classic'!H48*0.05)</f>
        <v>36.953280000000007</v>
      </c>
      <c r="I48" s="23">
        <f>'TB Classic'!I48+('TB Classic'!I48*0.05)</f>
        <v>39.337199999999996</v>
      </c>
      <c r="J48" s="23">
        <f>'TB Classic'!J48+('TB Classic'!J48*0.05)</f>
        <v>44.685899999999997</v>
      </c>
      <c r="K48" s="23">
        <f>'TB Classic'!K48+('TB Classic'!K48*0.05)</f>
        <v>52.247999999999998</v>
      </c>
      <c r="L48" s="23">
        <f>'TB Classic'!L48+('TB Classic'!L48*0.05)</f>
        <v>58.442999999999998</v>
      </c>
      <c r="M48" s="23">
        <f>'TB Classic'!M48+('TB Classic'!M48*0.05)</f>
        <v>51.817500000000003</v>
      </c>
      <c r="N48" s="23">
        <f>'TB Classic'!N48+('TB Classic'!N48*0.05)</f>
        <v>47.176499999999997</v>
      </c>
      <c r="O48" s="23">
        <f>'TB Classic'!O48+('TB Classic'!O48*0.05)</f>
        <v>41.044500000000006</v>
      </c>
      <c r="P48" s="23">
        <f>'TB Classic'!P48+('TB Classic'!P48*0.05)</f>
        <v>32.140500000000003</v>
      </c>
      <c r="Q48" s="23">
        <f>'TB Classic'!Q48+('TB Classic'!Q48*0.05)</f>
        <v>27.058499999999999</v>
      </c>
      <c r="R48" s="23">
        <f>'TB Classic'!R48+('TB Classic'!R48*0.05)</f>
        <v>25.525499999999997</v>
      </c>
      <c r="S48" s="23">
        <f>'TB Classic'!S48+('TB Classic'!S48*0.05)</f>
        <v>23.803500000000003</v>
      </c>
      <c r="T48" s="23">
        <f>'TB Classic'!T48+('TB Classic'!T48*0.05)</f>
        <v>23.141999999999999</v>
      </c>
    </row>
    <row r="49" spans="1:20" x14ac:dyDescent="0.25">
      <c r="A49" s="16"/>
      <c r="B49" s="18">
        <v>45</v>
      </c>
      <c r="C49" s="17" t="s">
        <v>55</v>
      </c>
      <c r="D49" s="26">
        <v>22</v>
      </c>
      <c r="E49" s="23">
        <f>'TB Classic'!E49+('TB Classic'!E49*0.05)</f>
        <v>21.057960000000001</v>
      </c>
      <c r="F49" s="23">
        <f>'TB Classic'!F49+('TB Classic'!F49*0.05)</f>
        <v>28.274294999999995</v>
      </c>
      <c r="G49" s="23">
        <f>'TB Classic'!G49+('TB Classic'!G49*0.05)</f>
        <v>29.952037499999996</v>
      </c>
      <c r="H49" s="23">
        <f>'TB Classic'!H49+('TB Classic'!H49*0.05)</f>
        <v>32.585279999999997</v>
      </c>
      <c r="I49" s="23">
        <f>'TB Classic'!I49+('TB Classic'!I49*0.05)</f>
        <v>34.420049999999996</v>
      </c>
      <c r="J49" s="23">
        <f>'TB Classic'!J49+('TB Classic'!J49*0.05)</f>
        <v>38.841862499999998</v>
      </c>
      <c r="K49" s="23">
        <f>'TB Classic'!K49+('TB Classic'!K49*0.05)</f>
        <v>46.273499999999999</v>
      </c>
      <c r="L49" s="23">
        <f>'TB Classic'!L49+('TB Classic'!L49*0.05)</f>
        <v>51.219000000000001</v>
      </c>
      <c r="M49" s="23">
        <f>'TB Classic'!M49+('TB Classic'!M49*0.05)</f>
        <v>43.837499999999999</v>
      </c>
      <c r="N49" s="23">
        <f>'TB Classic'!N49+('TB Classic'!N49*0.05)</f>
        <v>38.703000000000003</v>
      </c>
      <c r="O49" s="23">
        <f>'TB Classic'!O49+('TB Classic'!O49*0.05)</f>
        <v>32.329499999999996</v>
      </c>
      <c r="P49" s="23">
        <f>'TB Classic'!P49+('TB Classic'!P49*0.05)</f>
        <v>23.772000000000002</v>
      </c>
      <c r="Q49" s="23">
        <f>'TB Classic'!Q49+('TB Classic'!Q49*0.05)</f>
        <v>19.614000000000001</v>
      </c>
      <c r="R49" s="23">
        <f>'TB Classic'!R49+('TB Classic'!R49*0.05)</f>
        <v>18.070500000000003</v>
      </c>
      <c r="S49" s="23">
        <f>'TB Classic'!S49+('TB Classic'!S49*0.05)</f>
        <v>16.59</v>
      </c>
      <c r="T49" s="23">
        <f>'TB Classic'!T49+('TB Classic'!T49*0.05)</f>
        <v>16.001999999999999</v>
      </c>
    </row>
    <row r="50" spans="1:20" x14ac:dyDescent="0.25">
      <c r="A50" s="16"/>
      <c r="B50" s="18">
        <v>46</v>
      </c>
      <c r="C50" s="17" t="s">
        <v>54</v>
      </c>
      <c r="D50" s="26">
        <v>22</v>
      </c>
      <c r="E50" s="23">
        <f>'TB Classic'!E50+('TB Classic'!E50*0.05)</f>
        <v>24.051930000000002</v>
      </c>
      <c r="F50" s="23">
        <f>'TB Classic'!F50+('TB Classic'!F50*0.05)</f>
        <v>31.39479</v>
      </c>
      <c r="G50" s="23">
        <f>'TB Classic'!G50+('TB Classic'!G50*0.05)</f>
        <v>34.343137499999997</v>
      </c>
      <c r="H50" s="23">
        <f>'TB Classic'!H50+('TB Classic'!H50*0.05)</f>
        <v>37.663080000000008</v>
      </c>
      <c r="I50" s="23">
        <f>'TB Classic'!I50+('TB Classic'!I50*0.05)</f>
        <v>40.572000000000003</v>
      </c>
      <c r="J50" s="23">
        <f>'TB Classic'!J50+('TB Classic'!J50*0.05)</f>
        <v>46.558574999999998</v>
      </c>
      <c r="K50" s="23">
        <f>'TB Classic'!K50+('TB Classic'!K50*0.05)</f>
        <v>56.259</v>
      </c>
      <c r="L50" s="23">
        <f>'TB Classic'!L50+('TB Classic'!L50*0.05)</f>
        <v>63.9345</v>
      </c>
      <c r="M50" s="23">
        <f>'TB Classic'!M50+('TB Classic'!M50*0.05)</f>
        <v>53.298000000000002</v>
      </c>
      <c r="N50" s="23">
        <f>'TB Classic'!N50+('TB Classic'!N50*0.05)</f>
        <v>50.127000000000002</v>
      </c>
      <c r="O50" s="23">
        <f>'TB Classic'!O50+('TB Classic'!O50*0.05)</f>
        <v>43.039500000000004</v>
      </c>
      <c r="P50" s="23">
        <f>'TB Classic'!P50+('TB Classic'!P50*0.05)</f>
        <v>28.906500000000001</v>
      </c>
      <c r="Q50" s="23">
        <f>'TB Classic'!Q50+('TB Classic'!Q50*0.05)</f>
        <v>24.496499999999997</v>
      </c>
      <c r="R50" s="23">
        <f>'TB Classic'!R50+('TB Classic'!R50*0.05)</f>
        <v>22.785</v>
      </c>
      <c r="S50" s="23">
        <f>'TB Classic'!S50+('TB Classic'!S50*0.05)</f>
        <v>20.569500000000001</v>
      </c>
      <c r="T50" s="23">
        <f>'TB Classic'!T50+('TB Classic'!T50*0.05)</f>
        <v>19.991999999999997</v>
      </c>
    </row>
    <row r="51" spans="1:20" x14ac:dyDescent="0.25">
      <c r="A51" s="16"/>
      <c r="B51" s="18">
        <v>47</v>
      </c>
      <c r="C51" s="17" t="s">
        <v>53</v>
      </c>
      <c r="D51" s="26">
        <v>22</v>
      </c>
      <c r="E51" s="23">
        <f>'TB Classic'!E51+('TB Classic'!E51*0.05)</f>
        <v>21.959490000000002</v>
      </c>
      <c r="F51" s="23">
        <f>'TB Classic'!F51+('TB Classic'!F51*0.05)</f>
        <v>29.555714999999999</v>
      </c>
      <c r="G51" s="23">
        <f>'TB Classic'!G51+('TB Classic'!G51*0.05)</f>
        <v>31.189724999999999</v>
      </c>
      <c r="H51" s="23">
        <f>'TB Classic'!H51+('TB Classic'!H51*0.05)</f>
        <v>33.983040000000003</v>
      </c>
      <c r="I51" s="23">
        <f>'TB Classic'!I51+('TB Classic'!I51*0.05)</f>
        <v>35.809199999999997</v>
      </c>
      <c r="J51" s="23">
        <f>'TB Classic'!J51+('TB Classic'!J51*0.05)</f>
        <v>40.380899999999997</v>
      </c>
      <c r="K51" s="23">
        <f>'TB Classic'!K51+('TB Classic'!K51*0.05)</f>
        <v>47.292000000000002</v>
      </c>
      <c r="L51" s="23">
        <f>'TB Classic'!L51+('TB Classic'!L51*0.05)</f>
        <v>52.5</v>
      </c>
      <c r="M51" s="23">
        <f>'TB Classic'!M51+('TB Classic'!M51*0.05)</f>
        <v>45.139500000000005</v>
      </c>
      <c r="N51" s="23">
        <f>'TB Classic'!N51+('TB Classic'!N51*0.05)</f>
        <v>40.183500000000002</v>
      </c>
      <c r="O51" s="23">
        <f>'TB Classic'!O51+('TB Classic'!O51*0.05)</f>
        <v>33.736499999999999</v>
      </c>
      <c r="P51" s="23">
        <f>'TB Classic'!P51+('TB Classic'!P51*0.05)</f>
        <v>25.105499999999999</v>
      </c>
      <c r="Q51" s="23">
        <f>'TB Classic'!Q51+('TB Classic'!Q51*0.05)</f>
        <v>20.811</v>
      </c>
      <c r="R51" s="23">
        <f>'TB Classic'!R51+('TB Classic'!R51*0.05)</f>
        <v>19.267500000000002</v>
      </c>
      <c r="S51" s="23">
        <f>'TB Classic'!S51+('TB Classic'!S51*0.05)</f>
        <v>17.744999999999997</v>
      </c>
      <c r="T51" s="23">
        <f>'TB Classic'!T51+('TB Classic'!T51*0.05)</f>
        <v>17.083500000000001</v>
      </c>
    </row>
    <row r="52" spans="1:20" x14ac:dyDescent="0.25">
      <c r="A52" s="16"/>
      <c r="B52" s="18">
        <v>48</v>
      </c>
      <c r="C52" s="17" t="s">
        <v>52</v>
      </c>
      <c r="D52" s="26">
        <v>22</v>
      </c>
      <c r="E52" s="23">
        <f>'TB Classic'!E52+('TB Classic'!E52*0.05)</f>
        <v>17.997210000000003</v>
      </c>
      <c r="F52" s="23">
        <f>'TB Classic'!F52+('TB Classic'!F52*0.05)</f>
        <v>23.967299999999998</v>
      </c>
      <c r="G52" s="23">
        <f>'TB Classic'!G52+('TB Classic'!G52*0.05)</f>
        <v>25.334924999999995</v>
      </c>
      <c r="H52" s="23">
        <f>'TB Classic'!H52+('TB Classic'!H52*0.05)</f>
        <v>27.507480000000001</v>
      </c>
      <c r="I52" s="23">
        <f>'TB Classic'!I52+('TB Classic'!I52*0.05)</f>
        <v>28.962675000000001</v>
      </c>
      <c r="J52" s="23">
        <f>'TB Classic'!J52+('TB Classic'!J52*0.05)</f>
        <v>32.578087499999995</v>
      </c>
      <c r="K52" s="23">
        <f>'TB Classic'!K52+('TB Classic'!K52*0.05)</f>
        <v>36.792000000000002</v>
      </c>
      <c r="L52" s="23">
        <f>'TB Classic'!L52+('TB Classic'!L52*0.05)</f>
        <v>40.887</v>
      </c>
      <c r="M52" s="23">
        <f>'TB Classic'!M52+('TB Classic'!M52*0.05)</f>
        <v>36.33</v>
      </c>
      <c r="N52" s="23">
        <f>'TB Classic'!N52+('TB Classic'!N52*0.05)</f>
        <v>32.402999999999999</v>
      </c>
      <c r="O52" s="23">
        <f>'TB Classic'!O52+('TB Classic'!O52*0.05)</f>
        <v>27.132000000000001</v>
      </c>
      <c r="P52" s="23">
        <f>'TB Classic'!P52+('TB Classic'!P52*0.05)</f>
        <v>22.344000000000001</v>
      </c>
      <c r="Q52" s="23">
        <f>'TB Classic'!Q52+('TB Classic'!Q52*0.05)</f>
        <v>18.501000000000001</v>
      </c>
      <c r="R52" s="23">
        <f>'TB Classic'!R52+('TB Classic'!R52*0.05)</f>
        <v>17.125499999999999</v>
      </c>
      <c r="S52" s="23">
        <f>'TB Classic'!S52+('TB Classic'!S52*0.05)</f>
        <v>15.7605</v>
      </c>
      <c r="T52" s="23">
        <f>'TB Classic'!T52+('TB Classic'!T52*0.05)</f>
        <v>15.099</v>
      </c>
    </row>
    <row r="53" spans="1:20" x14ac:dyDescent="0.25">
      <c r="A53" s="16"/>
      <c r="B53" s="18">
        <v>49</v>
      </c>
      <c r="C53" s="17" t="s">
        <v>51</v>
      </c>
      <c r="D53" s="26">
        <v>22</v>
      </c>
      <c r="E53" s="23">
        <f>'TB Classic'!E53+('TB Classic'!E53*0.05)</f>
        <v>20.991180000000004</v>
      </c>
      <c r="F53" s="23">
        <f>'TB Classic'!F53+('TB Classic'!F53*0.05)</f>
        <v>28.677705</v>
      </c>
      <c r="G53" s="23">
        <f>'TB Classic'!G53+('TB Classic'!G53*0.05)</f>
        <v>30.414825</v>
      </c>
      <c r="H53" s="23">
        <f>'TB Classic'!H53+('TB Classic'!H53*0.05)</f>
        <v>33.28416</v>
      </c>
      <c r="I53" s="23">
        <f>'TB Classic'!I53+('TB Classic'!I53*0.05)</f>
        <v>35.191800000000008</v>
      </c>
      <c r="J53" s="23">
        <f>'TB Classic'!J53+('TB Classic'!J53*0.05)</f>
        <v>39.810487500000001</v>
      </c>
      <c r="K53" s="23">
        <f>'TB Classic'!K53+('TB Classic'!K53*0.05)</f>
        <v>47.375999999999998</v>
      </c>
      <c r="L53" s="23">
        <f>'TB Classic'!L53+('TB Classic'!L53*0.05)</f>
        <v>52.594500000000004</v>
      </c>
      <c r="M53" s="23">
        <f>'TB Classic'!M53+('TB Classic'!M53*0.05)</f>
        <v>45.507000000000005</v>
      </c>
      <c r="N53" s="23">
        <f>'TB Classic'!N53+('TB Classic'!N53*0.05)</f>
        <v>40.477499999999999</v>
      </c>
      <c r="O53" s="23">
        <f>'TB Classic'!O53+('TB Classic'!O53*0.05)</f>
        <v>34.230000000000004</v>
      </c>
      <c r="P53" s="23">
        <f>'TB Classic'!P53+('TB Classic'!P53*0.05)</f>
        <v>25.766999999999999</v>
      </c>
      <c r="Q53" s="23">
        <f>'TB Classic'!Q53+('TB Classic'!Q53*0.05)</f>
        <v>21.325499999999998</v>
      </c>
      <c r="R53" s="23">
        <f>'TB Classic'!R53+('TB Classic'!R53*0.05)</f>
        <v>19.782</v>
      </c>
      <c r="S53" s="23">
        <f>'TB Classic'!S53+('TB Classic'!S53*0.05)</f>
        <v>18.416999999999998</v>
      </c>
      <c r="T53" s="23">
        <f>'TB Classic'!T53+('TB Classic'!T53*0.05)</f>
        <v>17.744999999999997</v>
      </c>
    </row>
    <row r="54" spans="1:20" x14ac:dyDescent="0.25">
      <c r="A54" s="16"/>
      <c r="B54" s="18">
        <v>50</v>
      </c>
      <c r="C54" s="17" t="s">
        <v>50</v>
      </c>
      <c r="D54" s="26">
        <v>22</v>
      </c>
      <c r="E54" s="23">
        <f>'TB Classic'!E54+('TB Classic'!E54*0.05)</f>
        <v>25.854990000000004</v>
      </c>
      <c r="F54" s="23">
        <f>'TB Classic'!F54+('TB Classic'!F54*0.05)</f>
        <v>35.464485000000003</v>
      </c>
      <c r="G54" s="23">
        <f>'TB Classic'!G54+('TB Classic'!G54*0.05)</f>
        <v>37.657987500000004</v>
      </c>
      <c r="H54" s="23">
        <f>'TB Classic'!H54+('TB Classic'!H54*0.05)</f>
        <v>41.332200000000007</v>
      </c>
      <c r="I54" s="23">
        <f>'TB Classic'!I54+('TB Classic'!I54*0.05)</f>
        <v>43.791300000000007</v>
      </c>
      <c r="J54" s="23">
        <f>'TB Classic'!J54+('TB Classic'!J54*0.05)</f>
        <v>49.485974999999996</v>
      </c>
      <c r="K54" s="23">
        <f>'TB Classic'!K54+('TB Classic'!K54*0.05)</f>
        <v>56.427</v>
      </c>
      <c r="L54" s="23">
        <f>'TB Classic'!L54+('TB Classic'!L54*0.05)</f>
        <v>62.747999999999998</v>
      </c>
      <c r="M54" s="23">
        <f>'TB Classic'!M54+('TB Classic'!M54*0.05)</f>
        <v>56.259</v>
      </c>
      <c r="N54" s="23">
        <f>'TB Classic'!N54+('TB Classic'!N54*0.05)</f>
        <v>50.421000000000006</v>
      </c>
      <c r="O54" s="23">
        <f>'TB Classic'!O54+('TB Classic'!O54*0.05)</f>
        <v>43.039500000000004</v>
      </c>
      <c r="P54" s="23">
        <f>'TB Classic'!P54+('TB Classic'!P54*0.05)</f>
        <v>35.847000000000001</v>
      </c>
      <c r="Q54" s="23">
        <f>'TB Classic'!Q54+('TB Classic'!Q54*0.05)</f>
        <v>29.8935</v>
      </c>
      <c r="R54" s="23">
        <f>'TB Classic'!R54+('TB Classic'!R54*0.05)</f>
        <v>27.835500000000003</v>
      </c>
      <c r="S54" s="23">
        <f>'TB Classic'!S54+('TB Classic'!S54*0.05)</f>
        <v>25.630500000000001</v>
      </c>
      <c r="T54" s="23">
        <f>'TB Classic'!T54+('TB Classic'!T54*0.05)</f>
        <v>24.801000000000002</v>
      </c>
    </row>
    <row r="55" spans="1:20" x14ac:dyDescent="0.25">
      <c r="A55" s="16"/>
      <c r="B55" s="18">
        <v>51</v>
      </c>
      <c r="C55" s="17" t="s">
        <v>49</v>
      </c>
      <c r="D55" s="26">
        <v>22</v>
      </c>
      <c r="E55" s="23">
        <f>'TB Classic'!E55+('TB Classic'!E55*0.05)</f>
        <v>21.46977</v>
      </c>
      <c r="F55" s="23">
        <f>'TB Classic'!F55+('TB Classic'!F55*0.05)</f>
        <v>29.23536</v>
      </c>
      <c r="G55" s="23">
        <f>'TB Classic'!G55+('TB Classic'!G55*0.05)</f>
        <v>31.028287499999998</v>
      </c>
      <c r="H55" s="23">
        <f>'TB Classic'!H55+('TB Classic'!H55*0.05)</f>
        <v>33.983040000000003</v>
      </c>
      <c r="I55" s="23">
        <f>'TB Classic'!I55+('TB Classic'!I55*0.05)</f>
        <v>35.952525000000001</v>
      </c>
      <c r="J55" s="23">
        <f>'TB Classic'!J55+('TB Classic'!J55*0.05)</f>
        <v>40.628437499999997</v>
      </c>
      <c r="K55" s="23">
        <f>'TB Classic'!K55+('TB Classic'!K55*0.05)</f>
        <v>48.321000000000005</v>
      </c>
      <c r="L55" s="23">
        <f>'TB Classic'!L55+('TB Classic'!L55*0.05)</f>
        <v>53.697000000000003</v>
      </c>
      <c r="M55" s="23">
        <f>'TB Classic'!M55+('TB Classic'!M55*0.05)</f>
        <v>46.441499999999998</v>
      </c>
      <c r="N55" s="23">
        <f>'TB Classic'!N55+('TB Classic'!N55*0.05)</f>
        <v>41.359499999999997</v>
      </c>
      <c r="O55" s="23">
        <f>'TB Classic'!O55+('TB Classic'!O55*0.05)</f>
        <v>34.933500000000002</v>
      </c>
      <c r="P55" s="23">
        <f>'TB Classic'!P55+('TB Classic'!P55*0.05)</f>
        <v>26.3445</v>
      </c>
      <c r="Q55" s="23">
        <f>'TB Classic'!Q55+('TB Classic'!Q55*0.05)</f>
        <v>21.84</v>
      </c>
      <c r="R55" s="23">
        <f>'TB Classic'!R55+('TB Classic'!R55*0.05)</f>
        <v>20.212499999999999</v>
      </c>
      <c r="S55" s="23">
        <f>'TB Classic'!S55+('TB Classic'!S55*0.05)</f>
        <v>18.826499999999999</v>
      </c>
      <c r="T55" s="23">
        <f>'TB Classic'!T55+('TB Classic'!T55*0.05)</f>
        <v>18.164999999999999</v>
      </c>
    </row>
    <row r="56" spans="1:20" x14ac:dyDescent="0.25">
      <c r="A56" s="16"/>
      <c r="B56" s="18">
        <v>52</v>
      </c>
      <c r="C56" s="17" t="s">
        <v>48</v>
      </c>
      <c r="D56" s="26">
        <v>22</v>
      </c>
      <c r="E56" s="23">
        <f>'TB Classic'!E56+('TB Classic'!E56*0.05)</f>
        <v>22.727460000000004</v>
      </c>
      <c r="F56" s="23">
        <f>'TB Classic'!F56+('TB Classic'!F56*0.05)</f>
        <v>30.267614999999999</v>
      </c>
      <c r="G56" s="23">
        <f>'TB Classic'!G56+('TB Classic'!G56*0.05)</f>
        <v>32.190637499999994</v>
      </c>
      <c r="H56" s="23">
        <f>'TB Classic'!H56+('TB Classic'!H56*0.05)</f>
        <v>34.998600000000003</v>
      </c>
      <c r="I56" s="23">
        <f>'TB Classic'!I56+('TB Classic'!I56*0.05)</f>
        <v>37.032975000000008</v>
      </c>
      <c r="J56" s="23">
        <f>'TB Classic'!J56+('TB Classic'!J56*0.05)</f>
        <v>41.8446</v>
      </c>
      <c r="K56" s="23">
        <f>'TB Classic'!K56+('TB Classic'!K56*0.05)</f>
        <v>49.255499999999998</v>
      </c>
      <c r="L56" s="23">
        <f>'TB Classic'!L56+('TB Classic'!L56*0.05)</f>
        <v>54.967500000000001</v>
      </c>
      <c r="M56" s="23">
        <f>'TB Classic'!M56+('TB Classic'!M56*0.05)</f>
        <v>46.525500000000001</v>
      </c>
      <c r="N56" s="23">
        <f>'TB Classic'!N56+('TB Classic'!N56*0.05)</f>
        <v>41.758500000000005</v>
      </c>
      <c r="O56" s="23">
        <f>'TB Classic'!O56+('TB Classic'!O56*0.05)</f>
        <v>34.933500000000002</v>
      </c>
      <c r="P56" s="23">
        <f>'TB Classic'!P56+('TB Classic'!P56*0.05)</f>
        <v>25.388999999999999</v>
      </c>
      <c r="Q56" s="23">
        <f>'TB Classic'!Q56+('TB Classic'!Q56*0.05)</f>
        <v>21.073499999999999</v>
      </c>
      <c r="R56" s="23">
        <f>'TB Classic'!R56+('TB Classic'!R56*0.05)</f>
        <v>19.445999999999998</v>
      </c>
      <c r="S56" s="23">
        <f>'TB Classic'!S56+('TB Classic'!S56*0.05)</f>
        <v>17.829000000000001</v>
      </c>
      <c r="T56" s="23">
        <f>'TB Classic'!T56+('TB Classic'!T56*0.05)</f>
        <v>17.1675</v>
      </c>
    </row>
    <row r="57" spans="1:20" x14ac:dyDescent="0.25">
      <c r="A57" s="16"/>
      <c r="B57" s="18">
        <v>53</v>
      </c>
      <c r="C57" s="17" t="s">
        <v>47</v>
      </c>
      <c r="D57" s="26">
        <v>22</v>
      </c>
      <c r="E57" s="24">
        <f>'TB Classic'!E57+('TB Classic'!E57*0.05)</f>
        <v>21.54768</v>
      </c>
      <c r="F57" s="24">
        <f>'TB Classic'!F57+('TB Classic'!F57*0.05)</f>
        <v>29.472659999999998</v>
      </c>
      <c r="G57" s="24">
        <f>'TB Classic'!G57+('TB Classic'!G57*0.05)</f>
        <v>31.340399999999999</v>
      </c>
      <c r="H57" s="24">
        <f>'TB Classic'!H57+('TB Classic'!H57*0.05)</f>
        <v>34.299720000000001</v>
      </c>
      <c r="I57" s="24">
        <f>'TB Classic'!I57+('TB Classic'!I57*0.05)</f>
        <v>36.338400000000007</v>
      </c>
      <c r="J57" s="24">
        <f>'TB Classic'!J57+('TB Classic'!J57*0.05)</f>
        <v>41.112749999999998</v>
      </c>
      <c r="K57" s="24">
        <f>'TB Classic'!K57+('TB Classic'!K57*0.05)</f>
        <v>49.087499999999999</v>
      </c>
      <c r="L57" s="24">
        <f>'TB Classic'!L57+('TB Classic'!L57*0.05)</f>
        <v>54.610500000000002</v>
      </c>
      <c r="M57" s="24">
        <f>'TB Classic'!M57+('TB Classic'!M57*0.05)</f>
        <v>47.176499999999997</v>
      </c>
      <c r="N57" s="24">
        <f>'TB Classic'!N57+('TB Classic'!N57*0.05)</f>
        <v>42.252000000000002</v>
      </c>
      <c r="O57" s="24">
        <f>'TB Classic'!O57+('TB Classic'!O57*0.05)</f>
        <v>35.731500000000004</v>
      </c>
      <c r="P57" s="24">
        <f>'TB Classic'!P57+('TB Classic'!P57*0.05)</f>
        <v>26.7225</v>
      </c>
      <c r="Q57" s="24">
        <f>'TB Classic'!Q57+('TB Classic'!Q57*0.05)</f>
        <v>22.186499999999999</v>
      </c>
      <c r="R57" s="24">
        <f>'TB Classic'!R57+('TB Classic'!R57*0.05)</f>
        <v>20.643000000000001</v>
      </c>
      <c r="S57" s="24">
        <f>'TB Classic'!S57+('TB Classic'!S57*0.05)</f>
        <v>19.078500000000002</v>
      </c>
      <c r="T57" s="24">
        <f>'TB Classic'!T57+('TB Classic'!T57*0.05)</f>
        <v>18.416999999999998</v>
      </c>
    </row>
    <row r="58" spans="1:20" x14ac:dyDescent="0.25">
      <c r="A58" s="16"/>
      <c r="B58" s="18">
        <v>54</v>
      </c>
      <c r="C58" s="17" t="s">
        <v>46</v>
      </c>
      <c r="D58" s="26">
        <v>22</v>
      </c>
      <c r="E58" s="24">
        <f>'TB Classic'!E58+('TB Classic'!E58*0.05)</f>
        <v>21.681240000000003</v>
      </c>
      <c r="F58" s="24">
        <f>'TB Classic'!F58+('TB Classic'!F58*0.05)</f>
        <v>29.06925</v>
      </c>
      <c r="G58" s="24">
        <f>'TB Classic'!G58+('TB Classic'!G58*0.05)</f>
        <v>30.651599999999995</v>
      </c>
      <c r="H58" s="24">
        <f>'TB Classic'!H58+('TB Classic'!H58*0.05)</f>
        <v>33.437040000000003</v>
      </c>
      <c r="I58" s="24">
        <f>'TB Classic'!I58+('TB Classic'!I58*0.05)</f>
        <v>35.191800000000008</v>
      </c>
      <c r="J58" s="24">
        <f>'TB Classic'!J58+('TB Classic'!J58*0.05)</f>
        <v>39.573712499999999</v>
      </c>
      <c r="K58" s="24">
        <f>'TB Classic'!K58+('TB Classic'!K58*0.05)</f>
        <v>46.273499999999999</v>
      </c>
      <c r="L58" s="24">
        <f>'TB Classic'!L58+('TB Classic'!L58*0.05)</f>
        <v>51.219000000000001</v>
      </c>
      <c r="M58" s="24">
        <f>'TB Classic'!M58+('TB Classic'!M58*0.05)</f>
        <v>44.026499999999999</v>
      </c>
      <c r="N58" s="24">
        <f>'TB Classic'!N58+('TB Classic'!N58*0.05)</f>
        <v>38.797499999999999</v>
      </c>
      <c r="O58" s="24">
        <f>'TB Classic'!O58+('TB Classic'!O58*0.05)</f>
        <v>32.529000000000003</v>
      </c>
      <c r="P58" s="24">
        <f>'TB Classic'!P58+('TB Classic'!P58*0.05)</f>
        <v>24.15</v>
      </c>
      <c r="Q58" s="24">
        <f>'TB Classic'!Q58+('TB Classic'!Q58*0.05)</f>
        <v>19.866000000000003</v>
      </c>
      <c r="R58" s="24">
        <f>'TB Classic'!R58+('TB Classic'!R58*0.05)</f>
        <v>18.322499999999998</v>
      </c>
      <c r="S58" s="24">
        <f>'TB Classic'!S58+('TB Classic'!S58*0.05)</f>
        <v>16.999500000000001</v>
      </c>
      <c r="T58" s="24">
        <f>'TB Classic'!T58+('TB Classic'!T58*0.05)</f>
        <v>16.338000000000001</v>
      </c>
    </row>
    <row r="59" spans="1:20" x14ac:dyDescent="0.25">
      <c r="A59" s="16"/>
      <c r="B59" s="18">
        <v>55</v>
      </c>
      <c r="C59" s="17" t="s">
        <v>45</v>
      </c>
      <c r="D59" s="26">
        <v>22</v>
      </c>
      <c r="E59" s="24">
        <f>'TB Classic'!E59+('TB Classic'!E59*0.05)</f>
        <v>22.938930000000003</v>
      </c>
      <c r="F59" s="24">
        <f>'TB Classic'!F59+('TB Classic'!F59*0.05)</f>
        <v>30.671025</v>
      </c>
      <c r="G59" s="24">
        <f>'TB Classic'!G59+('TB Classic'!G59*0.05)</f>
        <v>32.653424999999999</v>
      </c>
      <c r="H59" s="24">
        <f>'TB Classic'!H59+('TB Classic'!H59*0.05)</f>
        <v>35.468159999999997</v>
      </c>
      <c r="I59" s="24">
        <f>'TB Classic'!I59+('TB Classic'!I59*0.05)</f>
        <v>37.5732</v>
      </c>
      <c r="J59" s="24">
        <f>'TB Classic'!J59+('TB Classic'!J59*0.05)</f>
        <v>42.501112499999998</v>
      </c>
      <c r="K59" s="24">
        <f>'TB Classic'!K59+('TB Classic'!K59*0.05)</f>
        <v>50.200500000000005</v>
      </c>
      <c r="L59" s="24">
        <f>'TB Classic'!L59+('TB Classic'!L59*0.05)</f>
        <v>55.975500000000004</v>
      </c>
      <c r="M59" s="24">
        <f>'TB Classic'!M59+('TB Classic'!M59*0.05)</f>
        <v>47.46</v>
      </c>
      <c r="N59" s="24">
        <f>'TB Classic'!N59+('TB Classic'!N59*0.05)</f>
        <v>42.441000000000003</v>
      </c>
      <c r="O59" s="24">
        <f>'TB Classic'!O59+('TB Classic'!O59*0.05)</f>
        <v>35.532000000000004</v>
      </c>
      <c r="P59" s="24">
        <f>'TB Classic'!P59+('TB Classic'!P59*0.05)</f>
        <v>25.9665</v>
      </c>
      <c r="Q59" s="24">
        <f>'TB Classic'!Q59+('TB Classic'!Q59*0.05)</f>
        <v>21.493499999999997</v>
      </c>
      <c r="R59" s="24">
        <f>'TB Classic'!R59+('TB Classic'!R59*0.05)</f>
        <v>19.866000000000003</v>
      </c>
      <c r="S59" s="24">
        <f>'TB Classic'!S59+('TB Classic'!S59*0.05)</f>
        <v>18.164999999999999</v>
      </c>
      <c r="T59" s="24">
        <f>'TB Classic'!T59+('TB Classic'!T59*0.05)</f>
        <v>17.503500000000003</v>
      </c>
    </row>
    <row r="60" spans="1:20" x14ac:dyDescent="0.25">
      <c r="A60" s="16"/>
      <c r="B60" s="18">
        <v>56</v>
      </c>
      <c r="C60" s="17" t="s">
        <v>44</v>
      </c>
      <c r="D60" s="26">
        <v>22</v>
      </c>
      <c r="E60" s="24">
        <f>'TB Classic'!E60+('TB Classic'!E60*0.05)</f>
        <v>21.26943</v>
      </c>
      <c r="F60" s="24">
        <f>'TB Classic'!F60+('TB Classic'!F60*0.05)</f>
        <v>29.23536</v>
      </c>
      <c r="G60" s="24">
        <f>'TB Classic'!G60+('TB Classic'!G60*0.05)</f>
        <v>31.114387499999999</v>
      </c>
      <c r="H60" s="24">
        <f>'TB Classic'!H60+('TB Classic'!H60*0.05)</f>
        <v>34.146840000000005</v>
      </c>
      <c r="I60" s="24">
        <f>'TB Classic'!I60+('TB Classic'!I60*0.05)</f>
        <v>36.184049999999999</v>
      </c>
      <c r="J60" s="24">
        <f>'TB Classic'!J60+('TB Classic'!J60*0.05)</f>
        <v>40.951312499999993</v>
      </c>
      <c r="K60" s="24">
        <f>'TB Classic'!K60+('TB Classic'!K60*0.05)</f>
        <v>48.7515</v>
      </c>
      <c r="L60" s="24">
        <f>'TB Classic'!L60+('TB Classic'!L60*0.05)</f>
        <v>54.148499999999999</v>
      </c>
      <c r="M60" s="24">
        <f>'TB Classic'!M60+('TB Classic'!M60*0.05)</f>
        <v>47.082000000000001</v>
      </c>
      <c r="N60" s="24">
        <f>'TB Classic'!N60+('TB Classic'!N60*0.05)</f>
        <v>42.146999999999998</v>
      </c>
      <c r="O60" s="24">
        <f>'TB Classic'!O60+('TB Classic'!O60*0.05)</f>
        <v>35.836500000000001</v>
      </c>
      <c r="P60" s="24">
        <f>'TB Classic'!P60+('TB Classic'!P60*0.05)</f>
        <v>27.289499999999997</v>
      </c>
      <c r="Q60" s="24">
        <f>'TB Classic'!Q60+('TB Classic'!Q60*0.05)</f>
        <v>22.6905</v>
      </c>
      <c r="R60" s="24">
        <f>'TB Classic'!R60+('TB Classic'!R60*0.05)</f>
        <v>21.157499999999999</v>
      </c>
      <c r="S60" s="24">
        <f>'TB Classic'!S60+('TB Classic'!S60*0.05)</f>
        <v>19.655999999999999</v>
      </c>
      <c r="T60" s="24">
        <f>'TB Classic'!T60+('TB Classic'!T60*0.05)</f>
        <v>18.994499999999999</v>
      </c>
    </row>
    <row r="61" spans="1:20" x14ac:dyDescent="0.25">
      <c r="A61" s="16"/>
      <c r="B61" s="18">
        <v>57</v>
      </c>
      <c r="C61" s="17" t="s">
        <v>43</v>
      </c>
      <c r="D61" s="26">
        <v>22</v>
      </c>
      <c r="E61" s="24">
        <f>'TB Classic'!E61+('TB Classic'!E61*0.05)</f>
        <v>23.072490000000002</v>
      </c>
      <c r="F61" s="24">
        <f>'TB Classic'!F61+('TB Classic'!F61*0.05)</f>
        <v>30.908324999999998</v>
      </c>
      <c r="G61" s="24">
        <f>'TB Classic'!G61+('TB Classic'!G61*0.05)</f>
        <v>32.567325000000004</v>
      </c>
      <c r="H61" s="24">
        <f>'TB Classic'!H61+('TB Classic'!H61*0.05)</f>
        <v>35.468159999999997</v>
      </c>
      <c r="I61" s="24">
        <f>'TB Classic'!I61+('TB Classic'!I61*0.05)</f>
        <v>37.341674999999995</v>
      </c>
      <c r="J61" s="24">
        <f>'TB Classic'!J61+('TB Classic'!J61*0.05)</f>
        <v>42.092137499999993</v>
      </c>
      <c r="K61" s="24">
        <f>'TB Classic'!K61+('TB Classic'!K61*0.05)</f>
        <v>49.517999999999994</v>
      </c>
      <c r="L61" s="24">
        <f>'TB Classic'!L61+('TB Classic'!L61*0.05)</f>
        <v>54.789000000000001</v>
      </c>
      <c r="M61" s="24">
        <f>'TB Classic'!M61+('TB Classic'!M61*0.05)</f>
        <v>46.903500000000001</v>
      </c>
      <c r="N61" s="24">
        <f>'TB Classic'!N61+('TB Classic'!N61*0.05)</f>
        <v>41.265000000000001</v>
      </c>
      <c r="O61" s="24">
        <f>'TB Classic'!O61+('TB Classic'!O61*0.05)</f>
        <v>34.44</v>
      </c>
      <c r="P61" s="24">
        <f>'TB Classic'!P61+('TB Classic'!P61*0.05)</f>
        <v>25.388999999999999</v>
      </c>
      <c r="Q61" s="24">
        <f>'TB Classic'!Q61+('TB Classic'!Q61*0.05)</f>
        <v>20.895</v>
      </c>
      <c r="R61" s="24">
        <f>'TB Classic'!R61+('TB Classic'!R61*0.05)</f>
        <v>19.267500000000002</v>
      </c>
      <c r="S61" s="24">
        <f>'TB Classic'!S61+('TB Classic'!S61*0.05)</f>
        <v>17.661000000000001</v>
      </c>
      <c r="T61" s="24">
        <f>'TB Classic'!T61+('TB Classic'!T61*0.05)</f>
        <v>16.999500000000001</v>
      </c>
    </row>
    <row r="62" spans="1:20" x14ac:dyDescent="0.25">
      <c r="A62" s="16"/>
      <c r="B62" s="18">
        <v>58</v>
      </c>
      <c r="C62" s="17" t="s">
        <v>42</v>
      </c>
      <c r="D62" s="26">
        <v>22</v>
      </c>
      <c r="E62" s="24">
        <f>'TB Classic'!E62+('TB Classic'!E62*0.05)</f>
        <v>20.367900000000002</v>
      </c>
      <c r="F62" s="24">
        <f>'TB Classic'!F62+('TB Classic'!F62*0.05)</f>
        <v>27.242039999999996</v>
      </c>
      <c r="G62" s="24">
        <f>'TB Classic'!G62+('TB Classic'!G62*0.05)</f>
        <v>28.649774999999998</v>
      </c>
      <c r="H62" s="24">
        <f>'TB Classic'!H62+('TB Classic'!H62*0.05)</f>
        <v>31.329480000000004</v>
      </c>
      <c r="I62" s="24">
        <f>'TB Classic'!I62+('TB Classic'!I62*0.05)</f>
        <v>32.887574999999998</v>
      </c>
      <c r="J62" s="24">
        <f>'TB Classic'!J62+('TB Classic'!J62*0.05)</f>
        <v>36.969187499999997</v>
      </c>
      <c r="K62" s="24">
        <f>'TB Classic'!K62+('TB Classic'!K62*0.05)</f>
        <v>42.766499999999994</v>
      </c>
      <c r="L62" s="24">
        <f>'TB Classic'!L62+('TB Classic'!L62*0.05)</f>
        <v>47.103000000000002</v>
      </c>
      <c r="M62" s="24">
        <f>'TB Classic'!M62+('TB Classic'!M62*0.05)</f>
        <v>41.433</v>
      </c>
      <c r="N62" s="24">
        <f>'TB Classic'!N62+('TB Classic'!N62*0.05)</f>
        <v>36.246000000000002</v>
      </c>
      <c r="O62" s="24">
        <f>'TB Classic'!O62+('TB Classic'!O62*0.05)</f>
        <v>30.03</v>
      </c>
      <c r="P62" s="24">
        <f>'TB Classic'!P62+('TB Classic'!P62*0.05)</f>
        <v>24.444000000000003</v>
      </c>
      <c r="Q62" s="24">
        <f>'TB Classic'!Q62+('TB Classic'!Q62*0.05)</f>
        <v>20.044499999999999</v>
      </c>
      <c r="R62" s="24">
        <f>'TB Classic'!R62+('TB Classic'!R62*0.05)</f>
        <v>18.322499999999998</v>
      </c>
      <c r="S62" s="24">
        <f>'TB Classic'!S62+('TB Classic'!S62*0.05)</f>
        <v>16.999500000000001</v>
      </c>
      <c r="T62" s="24">
        <f>'TB Classic'!T62+('TB Classic'!T62*0.05)</f>
        <v>16.338000000000001</v>
      </c>
    </row>
    <row r="63" spans="1:20" x14ac:dyDescent="0.25">
      <c r="A63" s="16"/>
      <c r="B63" s="18">
        <v>59</v>
      </c>
      <c r="C63" s="17" t="s">
        <v>41</v>
      </c>
      <c r="D63" s="26">
        <v>22</v>
      </c>
      <c r="E63" s="24">
        <f>'TB Classic'!E63+('TB Classic'!E63*0.05)</f>
        <v>21.26943</v>
      </c>
      <c r="F63" s="24">
        <f>'TB Classic'!F63+('TB Classic'!F63*0.05)</f>
        <v>29.23536</v>
      </c>
      <c r="G63" s="24">
        <f>'TB Classic'!G63+('TB Classic'!G63*0.05)</f>
        <v>31.028287499999998</v>
      </c>
      <c r="H63" s="24">
        <f>'TB Classic'!H63+('TB Classic'!H63*0.05)</f>
        <v>34.070399999999999</v>
      </c>
      <c r="I63" s="24">
        <f>'TB Classic'!I63+('TB Classic'!I63*0.05)</f>
        <v>36.106875000000002</v>
      </c>
      <c r="J63" s="24">
        <f>'TB Classic'!J63+('TB Classic'!J63*0.05)</f>
        <v>40.789874999999995</v>
      </c>
      <c r="K63" s="24">
        <f>'TB Classic'!K63+('TB Classic'!K63*0.05)</f>
        <v>48.573</v>
      </c>
      <c r="L63" s="24">
        <f>'TB Classic'!L63+('TB Classic'!L63*0.05)</f>
        <v>53.97</v>
      </c>
      <c r="M63" s="24">
        <f>'TB Classic'!M63+('TB Classic'!M63*0.05)</f>
        <v>46.903500000000001</v>
      </c>
      <c r="N63" s="24">
        <f>'TB Classic'!N63+('TB Classic'!N63*0.05)</f>
        <v>41.957999999999998</v>
      </c>
      <c r="O63" s="24">
        <f>'TB Classic'!O63+('TB Classic'!O63*0.05)</f>
        <v>35.637</v>
      </c>
      <c r="P63" s="24">
        <f>'TB Classic'!P63+('TB Classic'!P63*0.05)</f>
        <v>27.1005</v>
      </c>
      <c r="Q63" s="24">
        <f>'TB Classic'!Q63+('TB Classic'!Q63*0.05)</f>
        <v>22.522500000000001</v>
      </c>
      <c r="R63" s="24">
        <f>'TB Classic'!R63+('TB Classic'!R63*0.05)</f>
        <v>20.978999999999999</v>
      </c>
      <c r="S63" s="24">
        <f>'TB Classic'!S63+('TB Classic'!S63*0.05)</f>
        <v>19.488</v>
      </c>
      <c r="T63" s="24">
        <f>'TB Classic'!T63+('TB Classic'!T63*0.05)</f>
        <v>18.826499999999999</v>
      </c>
    </row>
    <row r="64" spans="1:20" x14ac:dyDescent="0.25">
      <c r="A64" s="16"/>
      <c r="B64" s="18">
        <v>60</v>
      </c>
      <c r="C64" s="17" t="s">
        <v>40</v>
      </c>
      <c r="D64" s="26">
        <v>22</v>
      </c>
      <c r="E64" s="24">
        <f>'TB Classic'!E64+('TB Classic'!E64*0.05)</f>
        <v>21.191520000000001</v>
      </c>
      <c r="F64" s="24">
        <f>'TB Classic'!F64+('TB Classic'!F64*0.05)</f>
        <v>28.677705</v>
      </c>
      <c r="G64" s="24">
        <f>'TB Classic'!G64+('TB Classic'!G64*0.05)</f>
        <v>30.490162499999993</v>
      </c>
      <c r="H64" s="24">
        <f>'TB Classic'!H64+('TB Classic'!H64*0.05)</f>
        <v>33.28416</v>
      </c>
      <c r="I64" s="24">
        <f>'TB Classic'!I64+('TB Classic'!I64*0.05)</f>
        <v>35.191800000000008</v>
      </c>
      <c r="J64" s="24">
        <f>'TB Classic'!J64+('TB Classic'!J64*0.05)</f>
        <v>39.735149999999997</v>
      </c>
      <c r="K64" s="24">
        <f>'TB Classic'!K64+('TB Classic'!K64*0.05)</f>
        <v>47.207999999999998</v>
      </c>
      <c r="L64" s="24">
        <f>'TB Classic'!L64+('TB Classic'!L64*0.05)</f>
        <v>52.416000000000004</v>
      </c>
      <c r="M64" s="24">
        <f>'TB Classic'!M64+('TB Classic'!M64*0.05)</f>
        <v>45.139500000000005</v>
      </c>
      <c r="N64" s="24">
        <f>'TB Classic'!N64+('TB Classic'!N64*0.05)</f>
        <v>40.183500000000002</v>
      </c>
      <c r="O64" s="24">
        <f>'TB Classic'!O64+('TB Classic'!O64*0.05)</f>
        <v>33.830999999999996</v>
      </c>
      <c r="P64" s="24">
        <f>'TB Classic'!P64+('TB Classic'!P64*0.05)</f>
        <v>25.2</v>
      </c>
      <c r="Q64" s="24">
        <f>'TB Classic'!Q64+('TB Classic'!Q64*0.05)</f>
        <v>20.895</v>
      </c>
      <c r="R64" s="24">
        <f>'TB Classic'!R64+('TB Classic'!R64*0.05)</f>
        <v>19.351500000000001</v>
      </c>
      <c r="S64" s="24">
        <f>'TB Classic'!S64+('TB Classic'!S64*0.05)</f>
        <v>17.913</v>
      </c>
      <c r="T64" s="24">
        <f>'TB Classic'!T64+('TB Classic'!T64*0.05)</f>
        <v>17.2515</v>
      </c>
    </row>
    <row r="65" spans="1:20" x14ac:dyDescent="0.25">
      <c r="A65" s="16"/>
      <c r="B65" s="18">
        <v>61</v>
      </c>
      <c r="C65" s="17" t="s">
        <v>39</v>
      </c>
      <c r="D65" s="26">
        <v>22</v>
      </c>
      <c r="E65" s="24">
        <f>'TB Classic'!E65+('TB Classic'!E65*0.05)</f>
        <v>22.02627</v>
      </c>
      <c r="F65" s="24">
        <f>'TB Classic'!F65+('TB Classic'!F65*0.05)</f>
        <v>30.113369999999996</v>
      </c>
      <c r="G65" s="24">
        <f>'TB Classic'!G65+('TB Classic'!G65*0.05)</f>
        <v>31.878525</v>
      </c>
      <c r="H65" s="24">
        <f>'TB Classic'!H65+('TB Classic'!H65*0.05)</f>
        <v>34.922159999999998</v>
      </c>
      <c r="I65" s="24">
        <f>'TB Classic'!I65+('TB Classic'!I65*0.05)</f>
        <v>36.878625</v>
      </c>
      <c r="J65" s="24">
        <f>'TB Classic'!J65+('TB Classic'!J65*0.05)</f>
        <v>41.597062499999993</v>
      </c>
      <c r="K65" s="24">
        <f>'TB Classic'!K65+('TB Classic'!K65*0.05)</f>
        <v>47.292000000000002</v>
      </c>
      <c r="L65" s="24">
        <f>'TB Classic'!L65+('TB Classic'!L65*0.05)</f>
        <v>52.594500000000004</v>
      </c>
      <c r="M65" s="24">
        <f>'TB Classic'!M65+('TB Classic'!M65*0.05)</f>
        <v>47.082000000000001</v>
      </c>
      <c r="N65" s="24">
        <f>'TB Classic'!N65+('TB Classic'!N65*0.05)</f>
        <v>42.252000000000002</v>
      </c>
      <c r="O65" s="24">
        <f>'TB Classic'!O65+('TB Classic'!O65*0.05)</f>
        <v>35.941499999999998</v>
      </c>
      <c r="P65" s="24">
        <f>'TB Classic'!P65+('TB Classic'!P65*0.05)</f>
        <v>29.862000000000002</v>
      </c>
      <c r="Q65" s="24">
        <f>'TB Classic'!Q65+('TB Classic'!Q65*0.05)</f>
        <v>24.8325</v>
      </c>
      <c r="R65" s="24">
        <f>'TB Classic'!R65+('TB Classic'!R65*0.05)</f>
        <v>23.120999999999999</v>
      </c>
      <c r="S65" s="24">
        <f>'TB Classic'!S65+('TB Classic'!S65*0.05)</f>
        <v>21.483000000000001</v>
      </c>
      <c r="T65" s="24">
        <f>'TB Classic'!T65+('TB Classic'!T65*0.05)</f>
        <v>20.737500000000001</v>
      </c>
    </row>
    <row r="66" spans="1:20" x14ac:dyDescent="0.25">
      <c r="A66" s="16"/>
      <c r="B66" s="18">
        <v>62</v>
      </c>
      <c r="C66" s="17" t="s">
        <v>38</v>
      </c>
      <c r="D66" s="26">
        <v>22</v>
      </c>
      <c r="E66" s="24">
        <f>'TB Classic'!E66+('TB Classic'!E66*0.05)</f>
        <v>21.54768</v>
      </c>
      <c r="F66" s="24">
        <f>'TB Classic'!F66+('TB Classic'!F66*0.05)</f>
        <v>29.472659999999998</v>
      </c>
      <c r="G66" s="24">
        <f>'TB Classic'!G66+('TB Classic'!G66*0.05)</f>
        <v>31.340399999999999</v>
      </c>
      <c r="H66" s="24">
        <f>'TB Classic'!H66+('TB Classic'!H66*0.05)</f>
        <v>34.376160000000006</v>
      </c>
      <c r="I66" s="24">
        <f>'TB Classic'!I66+('TB Classic'!I66*0.05)</f>
        <v>36.415574999999997</v>
      </c>
      <c r="J66" s="24">
        <f>'TB Classic'!J66+('TB Classic'!J66*0.05)</f>
        <v>41.198849999999993</v>
      </c>
      <c r="K66" s="24">
        <f>'TB Classic'!K66+('TB Classic'!K66*0.05)</f>
        <v>49.087499999999999</v>
      </c>
      <c r="L66" s="24">
        <f>'TB Classic'!L66+('TB Classic'!L66*0.05)</f>
        <v>54.610500000000002</v>
      </c>
      <c r="M66" s="24">
        <f>'TB Classic'!M66+('TB Classic'!M66*0.05)</f>
        <v>47.46</v>
      </c>
      <c r="N66" s="24">
        <f>'TB Classic'!N66+('TB Classic'!N66*0.05)</f>
        <v>42.441000000000003</v>
      </c>
      <c r="O66" s="24">
        <f>'TB Classic'!O66+('TB Classic'!O66*0.05)</f>
        <v>36.036000000000001</v>
      </c>
      <c r="P66" s="24">
        <f>'TB Classic'!P66+('TB Classic'!P66*0.05)</f>
        <v>27.289499999999997</v>
      </c>
      <c r="Q66" s="24">
        <f>'TB Classic'!Q66+('TB Classic'!Q66*0.05)</f>
        <v>22.6905</v>
      </c>
      <c r="R66" s="24">
        <f>'TB Classic'!R66+('TB Classic'!R66*0.05)</f>
        <v>21.073499999999999</v>
      </c>
      <c r="S66" s="24">
        <f>'TB Classic'!S66+('TB Classic'!S66*0.05)</f>
        <v>19.571999999999999</v>
      </c>
      <c r="T66" s="24">
        <f>'TB Classic'!T66+('TB Classic'!T66*0.05)</f>
        <v>18.910500000000003</v>
      </c>
    </row>
    <row r="67" spans="1:20" x14ac:dyDescent="0.25">
      <c r="A67" s="16"/>
      <c r="B67" s="18">
        <v>63</v>
      </c>
      <c r="C67" s="17" t="s">
        <v>37</v>
      </c>
      <c r="D67" s="26">
        <v>22</v>
      </c>
      <c r="E67" s="24">
        <f>'TB Classic'!E67+('TB Classic'!E67*0.05)</f>
        <v>20.568240000000003</v>
      </c>
      <c r="F67" s="24">
        <f>'TB Classic'!F67+('TB Classic'!F67*0.05)</f>
        <v>26.992874999999994</v>
      </c>
      <c r="G67" s="24">
        <f>'TB Classic'!G67+('TB Classic'!G67*0.05)</f>
        <v>28.337662499999997</v>
      </c>
      <c r="H67" s="24">
        <f>'TB Classic'!H67+('TB Classic'!H67*0.05)</f>
        <v>30.707040000000003</v>
      </c>
      <c r="I67" s="24">
        <f>'TB Classic'!I67+('TB Classic'!I67*0.05)</f>
        <v>32.192999999999998</v>
      </c>
      <c r="J67" s="24">
        <f>'TB Classic'!J67+('TB Classic'!J67*0.05)</f>
        <v>36.161999999999999</v>
      </c>
      <c r="K67" s="24">
        <f>'TB Classic'!K67+('TB Classic'!K67*0.05)</f>
        <v>43.113</v>
      </c>
      <c r="L67" s="24">
        <f>'TB Classic'!L67+('TB Classic'!L67*0.05)</f>
        <v>47.470500000000001</v>
      </c>
      <c r="M67" s="24">
        <f>'TB Classic'!M67+('TB Classic'!M67*0.05)</f>
        <v>39.952500000000001</v>
      </c>
      <c r="N67" s="24">
        <f>'TB Classic'!N67+('TB Classic'!N67*0.05)</f>
        <v>34.660499999999999</v>
      </c>
      <c r="O67" s="24">
        <f>'TB Classic'!O67+('TB Classic'!O67*0.05)</f>
        <v>28.1295</v>
      </c>
      <c r="P67" s="24">
        <f>'TB Classic'!P67+('TB Classic'!P67*0.05)</f>
        <v>19.8765</v>
      </c>
      <c r="Q67" s="24">
        <f>'TB Classic'!Q67+('TB Classic'!Q67*0.05)</f>
        <v>16.096499999999999</v>
      </c>
      <c r="R67" s="24">
        <f>'TB Classic'!R67+('TB Classic'!R67*0.05)</f>
        <v>14.647499999999999</v>
      </c>
      <c r="S67" s="24">
        <f>'TB Classic'!S67+('TB Classic'!S67*0.05)</f>
        <v>13.356000000000002</v>
      </c>
      <c r="T67" s="24">
        <f>'TB Classic'!T67+('TB Classic'!T67*0.05)</f>
        <v>12.768000000000001</v>
      </c>
    </row>
    <row r="68" spans="1:20" x14ac:dyDescent="0.25">
      <c r="A68" s="16"/>
      <c r="B68" s="18">
        <v>64</v>
      </c>
      <c r="C68" s="17" t="s">
        <v>36</v>
      </c>
      <c r="D68" s="26">
        <v>22</v>
      </c>
      <c r="E68" s="24">
        <f>'TB Classic'!E68+('TB Classic'!E68*0.05)</f>
        <v>22.170960000000001</v>
      </c>
      <c r="F68" s="24">
        <f>'TB Classic'!F68+('TB Classic'!F68*0.05)</f>
        <v>30.030314999999998</v>
      </c>
      <c r="G68" s="24">
        <f>'TB Classic'!G68+('TB Classic'!G68*0.05)</f>
        <v>31.803187499999996</v>
      </c>
      <c r="H68" s="24">
        <f>'TB Classic'!H68+('TB Classic'!H68*0.05)</f>
        <v>34.769279999999995</v>
      </c>
      <c r="I68" s="24">
        <f>'TB Classic'!I68+('TB Classic'!I68*0.05)</f>
        <v>36.724275000000006</v>
      </c>
      <c r="J68" s="24">
        <f>'TB Classic'!J68+('TB Classic'!J68*0.05)</f>
        <v>41.435625000000002</v>
      </c>
      <c r="K68" s="24">
        <f>'TB Classic'!K68+('TB Classic'!K68*0.05)</f>
        <v>48.488999999999997</v>
      </c>
      <c r="L68" s="24">
        <f>'TB Classic'!L68+('TB Classic'!L68*0.05)</f>
        <v>53.97</v>
      </c>
      <c r="M68" s="24">
        <f>'TB Classic'!M68+('TB Classic'!M68*0.05)</f>
        <v>46.714500000000001</v>
      </c>
      <c r="N68" s="24">
        <f>'TB Classic'!N68+('TB Classic'!N68*0.05)</f>
        <v>41.758500000000005</v>
      </c>
      <c r="O68" s="24">
        <f>'TB Classic'!O68+('TB Classic'!O68*0.05)</f>
        <v>35.4375</v>
      </c>
      <c r="P68" s="24">
        <f>'TB Classic'!P68+('TB Classic'!P68*0.05)</f>
        <v>26.628</v>
      </c>
      <c r="Q68" s="24">
        <f>'TB Classic'!Q68+('TB Classic'!Q68*0.05)</f>
        <v>22.186499999999999</v>
      </c>
      <c r="R68" s="24">
        <f>'TB Classic'!R68+('TB Classic'!R68*0.05)</f>
        <v>20.558999999999997</v>
      </c>
      <c r="S68" s="24">
        <f>'TB Classic'!S68+('TB Classic'!S68*0.05)</f>
        <v>18.994499999999999</v>
      </c>
      <c r="T68" s="24">
        <f>'TB Classic'!T68+('TB Classic'!T68*0.05)</f>
        <v>18.333000000000002</v>
      </c>
    </row>
    <row r="69" spans="1:20" x14ac:dyDescent="0.25">
      <c r="A69" s="16"/>
      <c r="B69" s="18">
        <v>65</v>
      </c>
      <c r="C69" s="17" t="s">
        <v>35</v>
      </c>
      <c r="D69" s="26">
        <v>22</v>
      </c>
      <c r="E69" s="24">
        <f>'TB Classic'!E69+('TB Classic'!E69*0.05)</f>
        <v>22.104179999999999</v>
      </c>
      <c r="F69" s="24">
        <f>'TB Classic'!F69+('TB Classic'!F69*0.05)</f>
        <v>30.030314999999998</v>
      </c>
      <c r="G69" s="24">
        <f>'TB Classic'!G69+('TB Classic'!G69*0.05)</f>
        <v>31.878525</v>
      </c>
      <c r="H69" s="24">
        <f>'TB Classic'!H69+('TB Classic'!H69*0.05)</f>
        <v>34.769279999999995</v>
      </c>
      <c r="I69" s="24">
        <f>'TB Classic'!I69+('TB Classic'!I69*0.05)</f>
        <v>36.80145000000001</v>
      </c>
      <c r="J69" s="24">
        <f>'TB Classic'!J69+('TB Classic'!J69*0.05)</f>
        <v>41.521724999999989</v>
      </c>
      <c r="K69" s="24">
        <f>'TB Classic'!K69+('TB Classic'!K69*0.05)</f>
        <v>48.7515</v>
      </c>
      <c r="L69" s="24">
        <f>'TB Classic'!L69+('TB Classic'!L69*0.05)</f>
        <v>54.242999999999995</v>
      </c>
      <c r="M69" s="24">
        <f>'TB Classic'!M69+('TB Classic'!M69*0.05)</f>
        <v>46.903500000000001</v>
      </c>
      <c r="N69" s="24">
        <f>'TB Classic'!N69+('TB Classic'!N69*0.05)</f>
        <v>42.146999999999998</v>
      </c>
      <c r="O69" s="24">
        <f>'TB Classic'!O69+('TB Classic'!O69*0.05)</f>
        <v>35.731500000000004</v>
      </c>
      <c r="P69" s="24">
        <f>'TB Classic'!P69+('TB Classic'!P69*0.05)</f>
        <v>26.7225</v>
      </c>
      <c r="Q69" s="24">
        <f>'TB Classic'!Q69+('TB Classic'!Q69*0.05)</f>
        <v>22.186499999999999</v>
      </c>
      <c r="R69" s="24">
        <f>'TB Classic'!R69+('TB Classic'!R69*0.05)</f>
        <v>20.643000000000001</v>
      </c>
      <c r="S69" s="24">
        <f>'TB Classic'!S69+('TB Classic'!S69*0.05)</f>
        <v>19.078500000000002</v>
      </c>
      <c r="T69" s="24">
        <f>'TB Classic'!T69+('TB Classic'!T69*0.05)</f>
        <v>18.416999999999998</v>
      </c>
    </row>
    <row r="70" spans="1:20" x14ac:dyDescent="0.25">
      <c r="A70" s="16"/>
      <c r="B70" s="18">
        <v>66</v>
      </c>
      <c r="C70" s="17" t="s">
        <v>34</v>
      </c>
      <c r="D70" s="26">
        <v>22</v>
      </c>
      <c r="E70" s="24">
        <f>'TB Classic'!E70+('TB Classic'!E70*0.05)</f>
        <v>21.26943</v>
      </c>
      <c r="F70" s="24">
        <f>'TB Classic'!F70+('TB Classic'!F70*0.05)</f>
        <v>28.191240000000001</v>
      </c>
      <c r="G70" s="24">
        <f>'TB Classic'!G70+('TB Classic'!G70*0.05)</f>
        <v>29.564587499999995</v>
      </c>
      <c r="H70" s="24">
        <f>'TB Classic'!H70+('TB Classic'!H70*0.05)</f>
        <v>32.028359999999999</v>
      </c>
      <c r="I70" s="24">
        <f>'TB Classic'!I70+('TB Classic'!I70*0.05)</f>
        <v>33.648299999999999</v>
      </c>
      <c r="J70" s="24">
        <f>'TB Classic'!J70+('TB Classic'!J70*0.05)</f>
        <v>37.7871375</v>
      </c>
      <c r="K70" s="24">
        <f>'TB Classic'!K70+('TB Classic'!K70*0.05)</f>
        <v>44.225999999999999</v>
      </c>
      <c r="L70" s="24">
        <f>'TB Classic'!L70+('TB Classic'!L70*0.05)</f>
        <v>48.846000000000004</v>
      </c>
      <c r="M70" s="24">
        <f>'TB Classic'!M70+('TB Classic'!M70*0.05)</f>
        <v>41.338499999999996</v>
      </c>
      <c r="N70" s="24">
        <f>'TB Classic'!N70+('TB Classic'!N70*0.05)</f>
        <v>36.340499999999999</v>
      </c>
      <c r="O70" s="24">
        <f>'TB Classic'!O70+('TB Classic'!O70*0.05)</f>
        <v>29.935500000000001</v>
      </c>
      <c r="P70" s="24">
        <f>'TB Classic'!P70+('TB Classic'!P70*0.05)</f>
        <v>21.304499999999997</v>
      </c>
      <c r="Q70" s="24">
        <f>'TB Classic'!Q70+('TB Classic'!Q70*0.05)</f>
        <v>17.472000000000001</v>
      </c>
      <c r="R70" s="24">
        <f>'TB Classic'!R70+('TB Classic'!R70*0.05)</f>
        <v>15.9285</v>
      </c>
      <c r="S70" s="24">
        <f>'TB Classic'!S70+('TB Classic'!S70*0.05)</f>
        <v>14.595000000000001</v>
      </c>
      <c r="T70" s="24">
        <f>'TB Classic'!T70+('TB Classic'!T70*0.05)</f>
        <v>13.933499999999999</v>
      </c>
    </row>
    <row r="71" spans="1:20" x14ac:dyDescent="0.25">
      <c r="A71" s="16"/>
      <c r="B71" s="18">
        <v>67</v>
      </c>
      <c r="C71" s="17" t="s">
        <v>33</v>
      </c>
      <c r="D71" s="26">
        <v>22</v>
      </c>
      <c r="E71" s="24">
        <f>'TB Classic'!E71+('TB Classic'!E71*0.05)</f>
        <v>22.170960000000001</v>
      </c>
      <c r="F71" s="24">
        <f>'TB Classic'!F71+('TB Classic'!F71*0.05)</f>
        <v>30.196424999999998</v>
      </c>
      <c r="G71" s="24">
        <f>'TB Classic'!G71+('TB Classic'!G71*0.05)</f>
        <v>31.9538625</v>
      </c>
      <c r="H71" s="24">
        <f>'TB Classic'!H71+('TB Classic'!H71*0.05)</f>
        <v>34.998600000000003</v>
      </c>
      <c r="I71" s="24">
        <f>'TB Classic'!I71+('TB Classic'!I71*0.05)</f>
        <v>36.955800000000004</v>
      </c>
      <c r="J71" s="24">
        <f>'TB Classic'!J71+('TB Classic'!J71*0.05)</f>
        <v>41.683162499999995</v>
      </c>
      <c r="K71" s="24">
        <f>'TB Classic'!K71+('TB Classic'!K71*0.05)</f>
        <v>48.7515</v>
      </c>
      <c r="L71" s="24">
        <f>'TB Classic'!L71+('TB Classic'!L71*0.05)</f>
        <v>54.242999999999995</v>
      </c>
      <c r="M71" s="24">
        <f>'TB Classic'!M71+('TB Classic'!M71*0.05)</f>
        <v>47.082000000000001</v>
      </c>
      <c r="N71" s="24">
        <f>'TB Classic'!N71+('TB Classic'!N71*0.05)</f>
        <v>42.052499999999995</v>
      </c>
      <c r="O71" s="24">
        <f>'TB Classic'!O71+('TB Classic'!O71*0.05)</f>
        <v>35.731500000000004</v>
      </c>
      <c r="P71" s="24">
        <f>'TB Classic'!P71+('TB Classic'!P71*0.05)</f>
        <v>27.1005</v>
      </c>
      <c r="Q71" s="24">
        <f>'TB Classic'!Q71+('TB Classic'!Q71*0.05)</f>
        <v>22.522500000000001</v>
      </c>
      <c r="R71" s="24">
        <f>'TB Classic'!R71+('TB Classic'!R71*0.05)</f>
        <v>20.895</v>
      </c>
      <c r="S71" s="24">
        <f>'TB Classic'!S71+('TB Classic'!S71*0.05)</f>
        <v>19.404</v>
      </c>
      <c r="T71" s="24">
        <f>'TB Classic'!T71+('TB Classic'!T71*0.05)</f>
        <v>18.7425</v>
      </c>
    </row>
    <row r="72" spans="1:20" x14ac:dyDescent="0.25">
      <c r="A72" s="16"/>
      <c r="B72" s="18">
        <v>68</v>
      </c>
      <c r="C72" s="17" t="s">
        <v>32</v>
      </c>
      <c r="D72" s="26">
        <v>22</v>
      </c>
      <c r="E72" s="24">
        <f>'TB Classic'!E72+('TB Classic'!E72*0.05)</f>
        <v>21.74802</v>
      </c>
      <c r="F72" s="24">
        <f>'TB Classic'!F72+('TB Classic'!F72*0.05)</f>
        <v>29.318415000000002</v>
      </c>
      <c r="G72" s="24">
        <f>'TB Classic'!G72+('TB Classic'!G72*0.05)</f>
        <v>30.952949999999998</v>
      </c>
      <c r="H72" s="24">
        <f>'TB Classic'!H72+('TB Classic'!H72*0.05)</f>
        <v>33.753720000000001</v>
      </c>
      <c r="I72" s="24">
        <f>'TB Classic'!I72+('TB Classic'!I72*0.05)</f>
        <v>35.65485000000001</v>
      </c>
      <c r="J72" s="24">
        <f>'TB Classic'!J72+('TB Classic'!J72*0.05)</f>
        <v>40.144124999999995</v>
      </c>
      <c r="K72" s="24">
        <f>'TB Classic'!K72+('TB Classic'!K72*0.05)</f>
        <v>47.04</v>
      </c>
      <c r="L72" s="24">
        <f>'TB Classic'!L72+('TB Classic'!L72*0.05)</f>
        <v>52.227000000000004</v>
      </c>
      <c r="M72" s="24">
        <f>'TB Classic'!M72+('TB Classic'!M72*0.05)</f>
        <v>45.045000000000002</v>
      </c>
      <c r="N72" s="24">
        <f>'TB Classic'!N72+('TB Classic'!N72*0.05)</f>
        <v>40.078500000000005</v>
      </c>
      <c r="O72" s="24">
        <f>'TB Classic'!O72+('TB Classic'!O72*0.05)</f>
        <v>33.736499999999999</v>
      </c>
      <c r="P72" s="24">
        <f>'TB Classic'!P72+('TB Classic'!P72*0.05)</f>
        <v>25.2</v>
      </c>
      <c r="Q72" s="24">
        <f>'TB Classic'!Q72+('TB Classic'!Q72*0.05)</f>
        <v>20.895</v>
      </c>
      <c r="R72" s="24">
        <f>'TB Classic'!R72+('TB Classic'!R72*0.05)</f>
        <v>19.351500000000001</v>
      </c>
      <c r="S72" s="24">
        <f>'TB Classic'!S72+('TB Classic'!S72*0.05)</f>
        <v>17.829000000000001</v>
      </c>
      <c r="T72" s="24">
        <f>'TB Classic'!T72+('TB Classic'!T72*0.05)</f>
        <v>17.1675</v>
      </c>
    </row>
    <row r="73" spans="1:20" x14ac:dyDescent="0.25">
      <c r="A73" s="16"/>
      <c r="B73" s="18">
        <v>69</v>
      </c>
      <c r="C73" s="17" t="s">
        <v>31</v>
      </c>
      <c r="D73" s="26">
        <v>22</v>
      </c>
      <c r="E73" s="24">
        <f>'TB Classic'!E73+('TB Classic'!E73*0.05)</f>
        <v>18.06399</v>
      </c>
      <c r="F73" s="24">
        <f>'TB Classic'!F73+('TB Classic'!F73*0.05)</f>
        <v>23.646944999999999</v>
      </c>
      <c r="G73" s="24">
        <f>'TB Classic'!G73+('TB Classic'!G73*0.05)</f>
        <v>24.872137499999997</v>
      </c>
      <c r="H73" s="24">
        <f>'TB Classic'!H73+('TB Classic'!H73*0.05)</f>
        <v>26.79768</v>
      </c>
      <c r="I73" s="24">
        <f>'TB Classic'!I73+('TB Classic'!I73*0.05)</f>
        <v>28.124775000000003</v>
      </c>
      <c r="J73" s="24">
        <f>'TB Classic'!J73+('TB Classic'!J73*0.05)</f>
        <v>31.448024999999994</v>
      </c>
      <c r="K73" s="24">
        <f>'TB Classic'!K73+('TB Classic'!K73*0.05)</f>
        <v>37.054499999999997</v>
      </c>
      <c r="L73" s="24">
        <f>'TB Classic'!L73+('TB Classic'!L73*0.05)</f>
        <v>40.981500000000004</v>
      </c>
      <c r="M73" s="24">
        <f>'TB Classic'!M73+('TB Classic'!M73*0.05)</f>
        <v>34.482000000000006</v>
      </c>
      <c r="N73" s="24">
        <f>'TB Classic'!N73+('TB Classic'!N73*0.05)</f>
        <v>30.334500000000002</v>
      </c>
      <c r="O73" s="24">
        <f>'TB Classic'!O73+('TB Classic'!O73*0.05)</f>
        <v>24.927</v>
      </c>
      <c r="P73" s="24">
        <f>'TB Classic'!P73+('TB Classic'!P73*0.05)</f>
        <v>17.209500000000002</v>
      </c>
      <c r="Q73" s="24">
        <f>'TB Classic'!Q73+('TB Classic'!Q73*0.05)</f>
        <v>14.133000000000001</v>
      </c>
      <c r="R73" s="24">
        <f>'TB Classic'!R73+('TB Classic'!R73*0.05)</f>
        <v>12.936</v>
      </c>
      <c r="S73" s="24">
        <f>'TB Classic'!S73+('TB Classic'!S73*0.05)</f>
        <v>11.781000000000001</v>
      </c>
      <c r="T73" s="24">
        <f>'TB Classic'!T73+('TB Classic'!T73*0.05)</f>
        <v>11.277000000000001</v>
      </c>
    </row>
    <row r="74" spans="1:20" x14ac:dyDescent="0.25">
      <c r="A74" s="16"/>
      <c r="B74" s="18">
        <v>70</v>
      </c>
      <c r="C74" s="17" t="s">
        <v>30</v>
      </c>
      <c r="D74" s="26">
        <v>22</v>
      </c>
      <c r="E74" s="24">
        <f>'TB Classic'!E74+('TB Classic'!E74*0.05)</f>
        <v>23.84046</v>
      </c>
      <c r="F74" s="24">
        <f>'TB Classic'!F74+('TB Classic'!F74*0.05)</f>
        <v>31.228679999999997</v>
      </c>
      <c r="G74" s="24">
        <f>'TB Classic'!G74+('TB Classic'!G74*0.05)</f>
        <v>33.417562499999995</v>
      </c>
      <c r="H74" s="24">
        <f>'TB Classic'!H74+('TB Classic'!H74*0.05)</f>
        <v>36.64752</v>
      </c>
      <c r="I74" s="24">
        <f>'TB Classic'!I74+('TB Classic'!I74*0.05)</f>
        <v>38.874149999999993</v>
      </c>
      <c r="J74" s="24">
        <f>'TB Classic'!J74+('TB Classic'!J74*0.05)</f>
        <v>44.126249999999999</v>
      </c>
      <c r="K74" s="24">
        <f>'TB Classic'!K74+('TB Classic'!K74*0.05)</f>
        <v>52.247999999999998</v>
      </c>
      <c r="L74" s="24">
        <f>'TB Classic'!L74+('TB Classic'!L74*0.05)</f>
        <v>58.442999999999998</v>
      </c>
      <c r="M74" s="24">
        <f>'TB Classic'!M74+('TB Classic'!M74*0.05)</f>
        <v>49.591499999999996</v>
      </c>
      <c r="N74" s="24">
        <f>'TB Classic'!N74+('TB Classic'!N74*0.05)</f>
        <v>44.908500000000004</v>
      </c>
      <c r="O74" s="24">
        <f>'TB Classic'!O74+('TB Classic'!O74*0.05)</f>
        <v>37.936500000000002</v>
      </c>
      <c r="P74" s="24">
        <f>'TB Classic'!P74+('TB Classic'!P74*0.05)</f>
        <v>27.383999999999997</v>
      </c>
      <c r="Q74" s="24">
        <f>'TB Classic'!Q74+('TB Classic'!Q74*0.05)</f>
        <v>22.869</v>
      </c>
      <c r="R74" s="24">
        <f>'TB Classic'!R74+('TB Classic'!R74*0.05)</f>
        <v>20.643000000000001</v>
      </c>
      <c r="S74" s="24">
        <f>'TB Classic'!S74+('TB Classic'!S74*0.05)</f>
        <v>18.910500000000003</v>
      </c>
      <c r="T74" s="24">
        <f>'TB Classic'!T74+('TB Classic'!T74*0.05)</f>
        <v>18.248999999999999</v>
      </c>
    </row>
    <row r="75" spans="1:20" x14ac:dyDescent="0.25">
      <c r="A75" s="16"/>
      <c r="B75" s="18">
        <v>71</v>
      </c>
      <c r="C75" s="17" t="s">
        <v>29</v>
      </c>
      <c r="D75" s="26">
        <v>22</v>
      </c>
      <c r="E75" s="24">
        <f>'TB Classic'!E75+('TB Classic'!E75*0.05)</f>
        <v>18.976649999999999</v>
      </c>
      <c r="F75" s="24">
        <f>'TB Classic'!F75+('TB Classic'!F75*0.05)</f>
        <v>24.916499999999996</v>
      </c>
      <c r="G75" s="24">
        <f>'TB Classic'!G75+('TB Classic'!G75*0.05)</f>
        <v>26.486512499999996</v>
      </c>
      <c r="H75" s="24">
        <f>'TB Classic'!H75+('TB Classic'!H75*0.05)</f>
        <v>28.675920000000001</v>
      </c>
      <c r="I75" s="24">
        <f>'TB Classic'!I75+('TB Classic'!I75*0.05)</f>
        <v>30.274650000000001</v>
      </c>
      <c r="J75" s="24">
        <f>'TB Classic'!J75+('TB Classic'!J75*0.05)</f>
        <v>34.1278875</v>
      </c>
      <c r="K75" s="24">
        <f>'TB Classic'!K75+('TB Classic'!K75*0.05)</f>
        <v>40.383000000000003</v>
      </c>
      <c r="L75" s="24">
        <f>'TB Classic'!L75+('TB Classic'!L75*0.05)</f>
        <v>45.097500000000004</v>
      </c>
      <c r="M75" s="24">
        <f>'TB Classic'!M75+('TB Classic'!M75*0.05)</f>
        <v>37.726500000000001</v>
      </c>
      <c r="N75" s="24">
        <f>'TB Classic'!N75+('TB Classic'!N75*0.05)</f>
        <v>33.872999999999998</v>
      </c>
      <c r="O75" s="24">
        <f>'TB Classic'!O75+('TB Classic'!O75*0.05)</f>
        <v>28.1295</v>
      </c>
      <c r="P75" s="24">
        <f>'TB Classic'!P75+('TB Classic'!P75*0.05)</f>
        <v>19.6875</v>
      </c>
      <c r="Q75" s="24">
        <f>'TB Classic'!Q75+('TB Classic'!Q75*0.05)</f>
        <v>16.274999999999999</v>
      </c>
      <c r="R75" s="24">
        <f>'TB Classic'!R75+('TB Classic'!R75*0.05)</f>
        <v>14.983499999999999</v>
      </c>
      <c r="S75" s="24">
        <f>'TB Classic'!S75+('TB Classic'!S75*0.05)</f>
        <v>13.6815</v>
      </c>
      <c r="T75" s="24">
        <f>'TB Classic'!T75+('TB Classic'!T75*0.05)</f>
        <v>13.188000000000001</v>
      </c>
    </row>
    <row r="76" spans="1:20" x14ac:dyDescent="0.25">
      <c r="A76" s="16"/>
      <c r="B76" s="18">
        <v>72</v>
      </c>
      <c r="C76" s="17" t="s">
        <v>28</v>
      </c>
      <c r="D76" s="26">
        <v>22</v>
      </c>
      <c r="E76" s="24">
        <f>'TB Classic'!E76+('TB Classic'!E76*0.05)</f>
        <v>22.660680000000003</v>
      </c>
      <c r="F76" s="24">
        <f>'TB Classic'!F76+('TB Classic'!F76*0.05)</f>
        <v>30.671025</v>
      </c>
      <c r="G76" s="24">
        <f>'TB Classic'!G76+('TB Classic'!G76*0.05)</f>
        <v>32.879437500000002</v>
      </c>
      <c r="H76" s="24">
        <f>'TB Classic'!H76+('TB Classic'!H76*0.05)</f>
        <v>35.861280000000008</v>
      </c>
      <c r="I76" s="24">
        <f>'TB Classic'!I76+('TB Classic'!I76*0.05)</f>
        <v>38.190600000000003</v>
      </c>
      <c r="J76" s="24">
        <f>'TB Classic'!J76+('TB Classic'!J76*0.05)</f>
        <v>43.308299999999996</v>
      </c>
      <c r="K76" s="24">
        <f>'TB Classic'!K76+('TB Classic'!K76*0.05)</f>
        <v>51.5655</v>
      </c>
      <c r="L76" s="24">
        <f>'TB Classic'!L76+('TB Classic'!L76*0.05)</f>
        <v>57.624000000000002</v>
      </c>
      <c r="M76" s="24">
        <f>'TB Classic'!M76+('TB Classic'!M76*0.05)</f>
        <v>49.402499999999996</v>
      </c>
      <c r="N76" s="24">
        <f>'TB Classic'!N76+('TB Classic'!N76*0.05)</f>
        <v>44.509500000000003</v>
      </c>
      <c r="O76" s="24">
        <f>'TB Classic'!O76+('TB Classic'!O76*0.05)</f>
        <v>37.642499999999998</v>
      </c>
      <c r="P76" s="24">
        <f>'TB Classic'!P76+('TB Classic'!P76*0.05)</f>
        <v>28.244999999999997</v>
      </c>
      <c r="Q76" s="24">
        <f>'TB Classic'!Q76+('TB Classic'!Q76*0.05)</f>
        <v>23.551500000000001</v>
      </c>
      <c r="R76" s="24">
        <f>'TB Classic'!R76+('TB Classic'!R76*0.05)</f>
        <v>21.84</v>
      </c>
      <c r="S76" s="24">
        <f>'TB Classic'!S76+('TB Classic'!S76*0.05)</f>
        <v>20.1495</v>
      </c>
      <c r="T76" s="24">
        <f>'TB Classic'!T76+('TB Classic'!T76*0.05)</f>
        <v>19.404</v>
      </c>
    </row>
    <row r="77" spans="1:20" x14ac:dyDescent="0.25">
      <c r="A77" s="16"/>
      <c r="B77" s="18">
        <v>73</v>
      </c>
      <c r="C77" s="17" t="s">
        <v>27</v>
      </c>
      <c r="D77" s="26">
        <v>22</v>
      </c>
      <c r="E77" s="24">
        <f>'TB Classic'!E77+('TB Classic'!E77*0.05)</f>
        <v>24.953460000000003</v>
      </c>
      <c r="F77" s="24">
        <f>'TB Classic'!F77+('TB Classic'!F77*0.05)</f>
        <v>32.427044999999993</v>
      </c>
      <c r="G77" s="24">
        <f>'TB Classic'!G77+('TB Classic'!G77*0.05)</f>
        <v>34.805925000000002</v>
      </c>
      <c r="H77" s="24">
        <f>'TB Classic'!H77+('TB Classic'!H77*0.05)</f>
        <v>38.132640000000002</v>
      </c>
      <c r="I77" s="24">
        <f>'TB Classic'!I77+('TB Classic'!I77*0.05)</f>
        <v>40.726349999999996</v>
      </c>
      <c r="J77" s="24">
        <f>'TB Classic'!J77+('TB Classic'!J77*0.05)</f>
        <v>46.235700000000001</v>
      </c>
      <c r="K77" s="24">
        <f>'TB Classic'!K77+('TB Classic'!K77*0.05)</f>
        <v>55.061999999999998</v>
      </c>
      <c r="L77" s="24">
        <f>'TB Classic'!L77+('TB Classic'!L77*0.05)</f>
        <v>61.834499999999998</v>
      </c>
      <c r="M77" s="24">
        <f>'TB Classic'!M77+('TB Classic'!M77*0.05)</f>
        <v>52.090499999999999</v>
      </c>
      <c r="N77" s="24">
        <f>'TB Classic'!N77+('TB Classic'!N77*0.05)</f>
        <v>47.564999999999998</v>
      </c>
      <c r="O77" s="24">
        <f>'TB Classic'!O77+('TB Classic'!O77*0.05)</f>
        <v>39.542999999999999</v>
      </c>
      <c r="P77" s="24">
        <f>'TB Classic'!P77+('TB Classic'!P77*0.05)</f>
        <v>27.4785</v>
      </c>
      <c r="Q77" s="24">
        <f>'TB Classic'!Q77+('TB Classic'!Q77*0.05)</f>
        <v>22.952999999999999</v>
      </c>
      <c r="R77" s="24">
        <f>'TB Classic'!R77+('TB Classic'!R77*0.05)</f>
        <v>20.978999999999999</v>
      </c>
      <c r="S77" s="24">
        <f>'TB Classic'!S77+('TB Classic'!S77*0.05)</f>
        <v>19.246499999999997</v>
      </c>
      <c r="T77" s="24">
        <f>'TB Classic'!T77+('TB Classic'!T77*0.05)</f>
        <v>18.490500000000001</v>
      </c>
    </row>
    <row r="78" spans="1:20" x14ac:dyDescent="0.25">
      <c r="A78" s="16"/>
      <c r="B78" s="18">
        <v>74</v>
      </c>
      <c r="C78" s="17" t="s">
        <v>26</v>
      </c>
      <c r="D78" s="26">
        <v>22</v>
      </c>
      <c r="E78" s="24">
        <f>'TB Classic'!E78+('TB Classic'!E78*0.05)</f>
        <v>21.191520000000001</v>
      </c>
      <c r="F78" s="24">
        <f>'TB Classic'!F78+('TB Classic'!F78*0.05)</f>
        <v>27.953939999999996</v>
      </c>
      <c r="G78" s="24">
        <f>'TB Classic'!G78+('TB Classic'!G78*0.05)</f>
        <v>29.338574999999999</v>
      </c>
      <c r="H78" s="24">
        <f>'TB Classic'!H78+('TB Classic'!H78*0.05)</f>
        <v>31.799040000000002</v>
      </c>
      <c r="I78" s="24">
        <f>'TB Classic'!I78+('TB Classic'!I78*0.05)</f>
        <v>33.350625000000001</v>
      </c>
      <c r="J78" s="24">
        <f>'TB Classic'!J78+('TB Classic'!J78*0.05)</f>
        <v>37.378162499999995</v>
      </c>
      <c r="K78" s="24">
        <f>'TB Classic'!K78+('TB Classic'!K78*0.05)</f>
        <v>43.795500000000004</v>
      </c>
      <c r="L78" s="24">
        <f>'TB Classic'!L78+('TB Classic'!L78*0.05)</f>
        <v>48.3</v>
      </c>
      <c r="M78" s="24">
        <f>'TB Classic'!M78+('TB Classic'!M78*0.05)</f>
        <v>40.971000000000004</v>
      </c>
      <c r="N78" s="24">
        <f>'TB Classic'!N78+('TB Classic'!N78*0.05)</f>
        <v>35.847000000000001</v>
      </c>
      <c r="O78" s="24">
        <f>'TB Classic'!O78+('TB Classic'!O78*0.05)</f>
        <v>29.526</v>
      </c>
      <c r="P78" s="24">
        <f>'TB Classic'!P78+('TB Classic'!P78*0.05)</f>
        <v>21.21</v>
      </c>
      <c r="Q78" s="24">
        <f>'TB Classic'!Q78+('TB Classic'!Q78*0.05)</f>
        <v>17.387999999999998</v>
      </c>
      <c r="R78" s="24">
        <f>'TB Classic'!R78+('TB Classic'!R78*0.05)</f>
        <v>15.9285</v>
      </c>
      <c r="S78" s="24">
        <f>'TB Classic'!S78+('TB Classic'!S78*0.05)</f>
        <v>14.511000000000001</v>
      </c>
      <c r="T78" s="24">
        <f>'TB Classic'!T78+('TB Classic'!T78*0.05)</f>
        <v>13.933499999999999</v>
      </c>
    </row>
    <row r="79" spans="1:20" x14ac:dyDescent="0.25">
      <c r="A79" s="16"/>
      <c r="B79" s="18">
        <v>75</v>
      </c>
      <c r="C79" s="17" t="s">
        <v>25</v>
      </c>
      <c r="D79" s="26">
        <v>22</v>
      </c>
      <c r="E79" s="24">
        <f>'TB Classic'!E79+('TB Classic'!E79*0.05)</f>
        <v>23.562210000000004</v>
      </c>
      <c r="F79" s="24">
        <f>'TB Classic'!F79+('TB Classic'!F79*0.05)</f>
        <v>31.465979999999998</v>
      </c>
      <c r="G79" s="24">
        <f>'TB Classic'!G79+('TB Classic'!G79*0.05)</f>
        <v>33.492899999999999</v>
      </c>
      <c r="H79" s="24">
        <f>'TB Classic'!H79+('TB Classic'!H79*0.05)</f>
        <v>36.407280000000007</v>
      </c>
      <c r="I79" s="24">
        <f>'TB Classic'!I79+('TB Classic'!I79*0.05)</f>
        <v>38.565449999999998</v>
      </c>
      <c r="J79" s="24">
        <f>'TB Classic'!J79+('TB Classic'!J79*0.05)</f>
        <v>43.631174999999992</v>
      </c>
      <c r="K79" s="24">
        <f>'TB Classic'!K79+('TB Classic'!K79*0.05)</f>
        <v>52.332000000000001</v>
      </c>
      <c r="L79" s="24">
        <f>'TB Classic'!L79+('TB Classic'!L79*0.05)</f>
        <v>58.264500000000005</v>
      </c>
      <c r="M79" s="24">
        <f>'TB Classic'!M79+('TB Classic'!M79*0.05)</f>
        <v>49.1295</v>
      </c>
      <c r="N79" s="24">
        <f>'TB Classic'!N79+('TB Classic'!N79*0.05)</f>
        <v>43.921499999999995</v>
      </c>
      <c r="O79" s="24">
        <f>'TB Classic'!O79+('TB Classic'!O79*0.05)</f>
        <v>36.634500000000003</v>
      </c>
      <c r="P79" s="24">
        <f>'TB Classic'!P79+('TB Classic'!P79*0.05)</f>
        <v>26.439</v>
      </c>
      <c r="Q79" s="24">
        <f>'TB Classic'!Q79+('TB Classic'!Q79*0.05)</f>
        <v>21.923999999999999</v>
      </c>
      <c r="R79" s="24">
        <f>'TB Classic'!R79+('TB Classic'!R79*0.05)</f>
        <v>20.128500000000003</v>
      </c>
      <c r="S79" s="24">
        <f>'TB Classic'!S79+('TB Classic'!S79*0.05)</f>
        <v>18.490500000000001</v>
      </c>
      <c r="T79" s="24">
        <f>'TB Classic'!T79+('TB Classic'!T79*0.05)</f>
        <v>17.829000000000001</v>
      </c>
    </row>
    <row r="80" spans="1:20" x14ac:dyDescent="0.25">
      <c r="A80" s="16"/>
      <c r="B80" s="18">
        <v>76</v>
      </c>
      <c r="C80" s="17" t="s">
        <v>24</v>
      </c>
      <c r="D80" s="26">
        <v>22</v>
      </c>
      <c r="E80" s="24">
        <f>'TB Classic'!E80+('TB Classic'!E80*0.05)</f>
        <v>21.191520000000001</v>
      </c>
      <c r="F80" s="24">
        <f>'TB Classic'!F80+('TB Classic'!F80*0.05)</f>
        <v>28.998060000000002</v>
      </c>
      <c r="G80" s="24">
        <f>'TB Classic'!G80+('TB Classic'!G80*0.05)</f>
        <v>30.802275000000002</v>
      </c>
      <c r="H80" s="24">
        <f>'TB Classic'!H80+('TB Classic'!H80*0.05)</f>
        <v>33.753720000000001</v>
      </c>
      <c r="I80" s="24">
        <f>'TB Classic'!I80+('TB Classic'!I80*0.05)</f>
        <v>35.732024999999993</v>
      </c>
      <c r="J80" s="24">
        <f>'TB Classic'!J80+('TB Classic'!J80*0.05)</f>
        <v>40.380899999999997</v>
      </c>
      <c r="K80" s="24">
        <f>'TB Classic'!K80+('TB Classic'!K80*0.05)</f>
        <v>48.152999999999999</v>
      </c>
      <c r="L80" s="24">
        <f>'TB Classic'!L80+('TB Classic'!L80*0.05)</f>
        <v>53.413499999999999</v>
      </c>
      <c r="M80" s="24">
        <f>'TB Classic'!M80+('TB Classic'!M80*0.05)</f>
        <v>46.347000000000001</v>
      </c>
      <c r="N80" s="24">
        <f>'TB Classic'!N80+('TB Classic'!N80*0.05)</f>
        <v>41.359499999999997</v>
      </c>
      <c r="O80" s="24">
        <f>'TB Classic'!O80+('TB Classic'!O80*0.05)</f>
        <v>35.038499999999999</v>
      </c>
      <c r="P80" s="24">
        <f>'TB Classic'!P80+('TB Classic'!P80*0.05)</f>
        <v>26.5335</v>
      </c>
      <c r="Q80" s="24">
        <f>'TB Classic'!Q80+('TB Classic'!Q80*0.05)</f>
        <v>22.008000000000003</v>
      </c>
      <c r="R80" s="24">
        <f>'TB Classic'!R80+('TB Classic'!R80*0.05)</f>
        <v>20.464499999999997</v>
      </c>
      <c r="S80" s="24">
        <f>'TB Classic'!S80+('TB Classic'!S80*0.05)</f>
        <v>18.994499999999999</v>
      </c>
      <c r="T80" s="24">
        <f>'TB Classic'!T80+('TB Classic'!T80*0.05)</f>
        <v>18.416999999999998</v>
      </c>
    </row>
    <row r="81" spans="1:20" x14ac:dyDescent="0.25">
      <c r="A81" s="16"/>
      <c r="B81" s="18">
        <v>77</v>
      </c>
      <c r="C81" s="17" t="s">
        <v>23</v>
      </c>
      <c r="D81" s="26">
        <v>22</v>
      </c>
      <c r="E81" s="24">
        <f>'TB Classic'!E81+('TB Classic'!E81*0.05)</f>
        <v>18.486930000000001</v>
      </c>
      <c r="F81" s="24">
        <f>'TB Classic'!F81+('TB Classic'!F81*0.05)</f>
        <v>24.679199999999998</v>
      </c>
      <c r="G81" s="24">
        <f>'TB Classic'!G81+('TB Classic'!G81*0.05)</f>
        <v>26.099062499999999</v>
      </c>
      <c r="H81" s="24">
        <f>'TB Classic'!H81+('TB Classic'!H81*0.05)</f>
        <v>28.35924</v>
      </c>
      <c r="I81" s="24">
        <f>'TB Classic'!I81+('TB Classic'!I81*0.05)</f>
        <v>29.811599999999999</v>
      </c>
      <c r="J81" s="24">
        <f>'TB Classic'!J81+('TB Classic'!J81*0.05)</f>
        <v>33.557474999999997</v>
      </c>
      <c r="K81" s="24">
        <f>'TB Classic'!K81+('TB Classic'!K81*0.05)</f>
        <v>39.353999999999999</v>
      </c>
      <c r="L81" s="24">
        <f>'TB Classic'!L81+('TB Classic'!L81*0.05)</f>
        <v>43.722000000000001</v>
      </c>
      <c r="M81" s="24">
        <f>'TB Classic'!M81+('TB Classic'!M81*0.05)</f>
        <v>37.442999999999998</v>
      </c>
      <c r="N81" s="24">
        <f>'TB Classic'!N81+('TB Classic'!N81*0.05)</f>
        <v>33.39</v>
      </c>
      <c r="O81" s="24">
        <f>'TB Classic'!O81+('TB Classic'!O81*0.05)</f>
        <v>28.024500000000003</v>
      </c>
      <c r="P81" s="24">
        <f>'TB Classic'!P81+('TB Classic'!P81*0.05)</f>
        <v>20.538</v>
      </c>
      <c r="Q81" s="24">
        <f>'TB Classic'!Q81+('TB Classic'!Q81*0.05)</f>
        <v>17.041499999999999</v>
      </c>
      <c r="R81" s="24">
        <f>'TB Classic'!R81+('TB Classic'!R81*0.05)</f>
        <v>15.7605</v>
      </c>
      <c r="S81" s="24">
        <f>'TB Classic'!S81+('TB Classic'!S81*0.05)</f>
        <v>14.679</v>
      </c>
      <c r="T81" s="24">
        <f>'TB Classic'!T81+('TB Classic'!T81*0.05)</f>
        <v>14.1015</v>
      </c>
    </row>
    <row r="82" spans="1:20" x14ac:dyDescent="0.25">
      <c r="A82" s="16"/>
      <c r="B82" s="18">
        <v>78</v>
      </c>
      <c r="C82" s="17" t="s">
        <v>22</v>
      </c>
      <c r="D82" s="26">
        <v>22</v>
      </c>
      <c r="E82" s="24">
        <f>'TB Classic'!E82+('TB Classic'!E82*0.05)</f>
        <v>21.124739999999999</v>
      </c>
      <c r="F82" s="24">
        <f>'TB Classic'!F82+('TB Classic'!F82*0.05)</f>
        <v>28.511595</v>
      </c>
      <c r="G82" s="24">
        <f>'TB Classic'!G82+('TB Classic'!G82*0.05)</f>
        <v>30.264149999999997</v>
      </c>
      <c r="H82" s="24">
        <f>'TB Classic'!H82+('TB Classic'!H82*0.05)</f>
        <v>32.967480000000002</v>
      </c>
      <c r="I82" s="24">
        <f>'TB Classic'!I82+('TB Classic'!I82*0.05)</f>
        <v>34.805925000000002</v>
      </c>
      <c r="J82" s="24">
        <f>'TB Classic'!J82+('TB Classic'!J82*0.05)</f>
        <v>39.326174999999999</v>
      </c>
      <c r="K82" s="24">
        <f>'TB Classic'!K82+('TB Classic'!K82*0.05)</f>
        <v>46.6935</v>
      </c>
      <c r="L82" s="24">
        <f>'TB Classic'!L82+('TB Classic'!L82*0.05)</f>
        <v>51.859499999999997</v>
      </c>
      <c r="M82" s="24">
        <f>'TB Classic'!M82+('TB Classic'!M82*0.05)</f>
        <v>44.582999999999998</v>
      </c>
      <c r="N82" s="24">
        <f>'TB Classic'!N82+('TB Classic'!N82*0.05)</f>
        <v>39.69</v>
      </c>
      <c r="O82" s="24">
        <f>'TB Classic'!O82+('TB Classic'!O82*0.05)</f>
        <v>33.337499999999999</v>
      </c>
      <c r="P82" s="24">
        <f>'TB Classic'!P82+('TB Classic'!P82*0.05)</f>
        <v>24.444000000000003</v>
      </c>
      <c r="Q82" s="24">
        <f>'TB Classic'!Q82+('TB Classic'!Q82*0.05)</f>
        <v>20.212499999999999</v>
      </c>
      <c r="R82" s="24">
        <f>'TB Classic'!R82+('TB Classic'!R82*0.05)</f>
        <v>18.669</v>
      </c>
      <c r="S82" s="24">
        <f>'TB Classic'!S82+('TB Classic'!S82*0.05)</f>
        <v>17.2515</v>
      </c>
      <c r="T82" s="24">
        <f>'TB Classic'!T82+('TB Classic'!T82*0.05)</f>
        <v>16.673999999999999</v>
      </c>
    </row>
    <row r="83" spans="1:20" x14ac:dyDescent="0.25">
      <c r="A83" s="16"/>
      <c r="B83" s="18">
        <v>79</v>
      </c>
      <c r="C83" s="17" t="s">
        <v>21</v>
      </c>
      <c r="D83" s="26">
        <v>22</v>
      </c>
      <c r="E83" s="24">
        <f>'TB Classic'!E83+('TB Classic'!E83*0.05)</f>
        <v>20.646149999999999</v>
      </c>
      <c r="F83" s="24">
        <f>'TB Classic'!F83+('TB Classic'!F83*0.05)</f>
        <v>27.953939999999996</v>
      </c>
      <c r="G83" s="24">
        <f>'TB Classic'!G83+('TB Classic'!G83*0.05)</f>
        <v>29.6506875</v>
      </c>
      <c r="H83" s="24">
        <f>'TB Classic'!H83+('TB Classic'!H83*0.05)</f>
        <v>32.345040000000004</v>
      </c>
      <c r="I83" s="24">
        <f>'TB Classic'!I83+('TB Classic'!I83*0.05)</f>
        <v>34.188525000000006</v>
      </c>
      <c r="J83" s="24">
        <f>'TB Classic'!J83+('TB Classic'!J83*0.05)</f>
        <v>38.518987499999994</v>
      </c>
      <c r="K83" s="24">
        <f>'TB Classic'!K83+('TB Classic'!K83*0.05)</f>
        <v>45.927</v>
      </c>
      <c r="L83" s="24">
        <f>'TB Classic'!L83+('TB Classic'!L83*0.05)</f>
        <v>50.851500000000001</v>
      </c>
      <c r="M83" s="24">
        <f>'TB Classic'!M83+('TB Classic'!M83*0.05)</f>
        <v>43.753500000000003</v>
      </c>
      <c r="N83" s="24">
        <f>'TB Classic'!N83+('TB Classic'!N83*0.05)</f>
        <v>38.703000000000003</v>
      </c>
      <c r="O83" s="24">
        <f>'TB Classic'!O83+('TB Classic'!O83*0.05)</f>
        <v>32.529000000000003</v>
      </c>
      <c r="P83" s="24">
        <f>'TB Classic'!P83+('TB Classic'!P83*0.05)</f>
        <v>24.255000000000003</v>
      </c>
      <c r="Q83" s="24">
        <f>'TB Classic'!Q83+('TB Classic'!Q83*0.05)</f>
        <v>20.044499999999999</v>
      </c>
      <c r="R83" s="24">
        <f>'TB Classic'!R83+('TB Classic'!R83*0.05)</f>
        <v>18.501000000000001</v>
      </c>
      <c r="S83" s="24">
        <f>'TB Classic'!S83+('TB Classic'!S83*0.05)</f>
        <v>17.1675</v>
      </c>
      <c r="T83" s="24">
        <f>'TB Classic'!T83+('TB Classic'!T83*0.05)</f>
        <v>16.59</v>
      </c>
    </row>
    <row r="84" spans="1:20" x14ac:dyDescent="0.25">
      <c r="A84" s="16"/>
      <c r="B84" s="18">
        <v>80</v>
      </c>
      <c r="C84" s="17" t="s">
        <v>20</v>
      </c>
      <c r="D84" s="26">
        <v>22</v>
      </c>
      <c r="E84" s="24">
        <f>'TB Classic'!E84+('TB Classic'!E84*0.05)</f>
        <v>21.54768</v>
      </c>
      <c r="F84" s="24">
        <f>'TB Classic'!F84+('TB Classic'!F84*0.05)</f>
        <v>29.555714999999999</v>
      </c>
      <c r="G84" s="24">
        <f>'TB Classic'!G84+('TB Classic'!G84*0.05)</f>
        <v>31.491074999999999</v>
      </c>
      <c r="H84" s="24">
        <f>'TB Classic'!H84+('TB Classic'!H84*0.05)</f>
        <v>34.452600000000004</v>
      </c>
      <c r="I84" s="24">
        <f>'TB Classic'!I84+('TB Classic'!I84*0.05)</f>
        <v>36.492750000000001</v>
      </c>
      <c r="J84" s="24">
        <f>'TB Classic'!J84+('TB Classic'!J84*0.05)</f>
        <v>41.360287499999998</v>
      </c>
      <c r="K84" s="24">
        <f>'TB Classic'!K84+('TB Classic'!K84*0.05)</f>
        <v>49.339500000000001</v>
      </c>
      <c r="L84" s="24">
        <f>'TB Classic'!L84+('TB Classic'!L84*0.05)</f>
        <v>54.883500000000005</v>
      </c>
      <c r="M84" s="24">
        <f>'TB Classic'!M84+('TB Classic'!M84*0.05)</f>
        <v>47.544000000000004</v>
      </c>
      <c r="N84" s="24">
        <f>'TB Classic'!N84+('TB Classic'!N84*0.05)</f>
        <v>42.546000000000006</v>
      </c>
      <c r="O84" s="24">
        <f>'TB Classic'!O84+('TB Classic'!O84*0.05)</f>
        <v>36.141000000000005</v>
      </c>
      <c r="P84" s="24">
        <f>'TB Classic'!P84+('TB Classic'!P84*0.05)</f>
        <v>27.006</v>
      </c>
      <c r="Q84" s="24">
        <f>'TB Classic'!Q84+('TB Classic'!Q84*0.05)</f>
        <v>22.522500000000001</v>
      </c>
      <c r="R84" s="24">
        <f>'TB Classic'!R84+('TB Classic'!R84*0.05)</f>
        <v>20.895</v>
      </c>
      <c r="S84" s="24">
        <f>'TB Classic'!S84+('TB Classic'!S84*0.05)</f>
        <v>19.32</v>
      </c>
      <c r="T84" s="24">
        <f>'TB Classic'!T84+('TB Classic'!T84*0.05)</f>
        <v>18.6585</v>
      </c>
    </row>
    <row r="85" spans="1:20" x14ac:dyDescent="0.25">
      <c r="A85" s="16"/>
      <c r="B85" s="18">
        <v>81</v>
      </c>
      <c r="C85" s="17" t="s">
        <v>19</v>
      </c>
      <c r="D85" s="26">
        <v>22</v>
      </c>
      <c r="E85" s="24">
        <f>'TB Classic'!E85+('TB Classic'!E85*0.05)</f>
        <v>19.599930000000001</v>
      </c>
      <c r="F85" s="24">
        <f>'TB Classic'!F85+('TB Classic'!F85*0.05)</f>
        <v>26.043674999999997</v>
      </c>
      <c r="G85" s="24">
        <f>'TB Classic'!G85+('TB Classic'!G85*0.05)</f>
        <v>27.7242</v>
      </c>
      <c r="H85" s="24">
        <f>'TB Classic'!H85+('TB Classic'!H85*0.05)</f>
        <v>30.084600000000002</v>
      </c>
      <c r="I85" s="24">
        <f>'TB Classic'!I85+('TB Classic'!I85*0.05)</f>
        <v>31.884300000000003</v>
      </c>
      <c r="J85" s="24">
        <f>'TB Classic'!J85+('TB Classic'!J85*0.05)</f>
        <v>36.075899999999997</v>
      </c>
      <c r="K85" s="24">
        <f>'TB Classic'!K85+('TB Classic'!K85*0.05)</f>
        <v>42.682499999999997</v>
      </c>
      <c r="L85" s="24">
        <f>'TB Classic'!L85+('TB Classic'!L85*0.05)</f>
        <v>47.743499999999997</v>
      </c>
      <c r="M85" s="24">
        <f>'TB Classic'!M85+('TB Classic'!M85*0.05)</f>
        <v>40.32</v>
      </c>
      <c r="N85" s="24">
        <f>'TB Classic'!N85+('TB Classic'!N85*0.05)</f>
        <v>36.54</v>
      </c>
      <c r="O85" s="24">
        <f>'TB Classic'!O85+('TB Classic'!O85*0.05)</f>
        <v>30.628500000000003</v>
      </c>
      <c r="P85" s="24">
        <f>'TB Classic'!P85+('TB Classic'!P85*0.05)</f>
        <v>21.966000000000001</v>
      </c>
      <c r="Q85" s="24">
        <f>'TB Classic'!Q85+('TB Classic'!Q85*0.05)</f>
        <v>18.322499999999998</v>
      </c>
      <c r="R85" s="24">
        <f>'TB Classic'!R85+('TB Classic'!R85*0.05)</f>
        <v>16.9575</v>
      </c>
      <c r="S85" s="24">
        <f>'TB Classic'!S85+('TB Classic'!S85*0.05)</f>
        <v>15.592499999999999</v>
      </c>
      <c r="T85" s="24">
        <f>'TB Classic'!T85+('TB Classic'!T85*0.05)</f>
        <v>15.099</v>
      </c>
    </row>
    <row r="86" spans="1:20" x14ac:dyDescent="0.25">
      <c r="A86" s="16"/>
      <c r="B86" s="18">
        <v>82</v>
      </c>
      <c r="C86" s="17" t="s">
        <v>18</v>
      </c>
      <c r="D86" s="26">
        <v>22</v>
      </c>
      <c r="E86" s="24">
        <f>'TB Classic'!E86+('TB Classic'!E86*0.05)</f>
        <v>20.924400000000002</v>
      </c>
      <c r="F86" s="24">
        <f>'TB Classic'!F86+('TB Classic'!F86*0.05)</f>
        <v>27.870884999999994</v>
      </c>
      <c r="G86" s="24">
        <f>'TB Classic'!G86+('TB Classic'!G86*0.05)</f>
        <v>29.726024999999996</v>
      </c>
      <c r="H86" s="24">
        <f>'TB Classic'!H86+('TB Classic'!H86*0.05)</f>
        <v>32.268600000000006</v>
      </c>
      <c r="I86" s="24">
        <f>'TB Classic'!I86+('TB Classic'!I86*0.05)</f>
        <v>34.188525000000006</v>
      </c>
      <c r="J86" s="24">
        <f>'TB Classic'!J86+('TB Classic'!J86*0.05)</f>
        <v>38.680425</v>
      </c>
      <c r="K86" s="24">
        <f>'TB Classic'!K86+('TB Classic'!K86*0.05)</f>
        <v>45.591000000000001</v>
      </c>
      <c r="L86" s="24">
        <f>'TB Classic'!L86+('TB Classic'!L86*0.05)</f>
        <v>50.946000000000005</v>
      </c>
      <c r="M86" s="24">
        <f>'TB Classic'!M86+('TB Classic'!M86*0.05)</f>
        <v>43.197000000000003</v>
      </c>
      <c r="N86" s="24">
        <f>'TB Classic'!N86+('TB Classic'!N86*0.05)</f>
        <v>38.997</v>
      </c>
      <c r="O86" s="24">
        <f>'TB Classic'!O86+('TB Classic'!O86*0.05)</f>
        <v>32.728500000000004</v>
      </c>
      <c r="P86" s="24">
        <f>'TB Classic'!P86+('TB Classic'!P86*0.05)</f>
        <v>23.677500000000002</v>
      </c>
      <c r="Q86" s="24">
        <f>'TB Classic'!Q86+('TB Classic'!Q86*0.05)</f>
        <v>19.698</v>
      </c>
      <c r="R86" s="24">
        <f>'TB Classic'!R86+('TB Classic'!R86*0.05)</f>
        <v>18.238500000000002</v>
      </c>
      <c r="S86" s="24">
        <f>'TB Classic'!S86+('TB Classic'!S86*0.05)</f>
        <v>16.758000000000003</v>
      </c>
      <c r="T86" s="24">
        <f>'TB Classic'!T86+('TB Classic'!T86*0.05)</f>
        <v>16.170000000000002</v>
      </c>
    </row>
    <row r="87" spans="1:20" x14ac:dyDescent="0.25">
      <c r="A87" s="16"/>
      <c r="B87" s="18">
        <v>83</v>
      </c>
      <c r="C87" s="17" t="s">
        <v>17</v>
      </c>
      <c r="D87" s="26">
        <v>22</v>
      </c>
      <c r="E87" s="24">
        <f>'TB Classic'!E87+('TB Classic'!E87*0.05)</f>
        <v>22.86102</v>
      </c>
      <c r="F87" s="24">
        <f>'TB Classic'!F87+('TB Classic'!F87*0.05)</f>
        <v>30.908324999999998</v>
      </c>
      <c r="G87" s="24">
        <f>'TB Classic'!G87+('TB Classic'!G87*0.05)</f>
        <v>32.728762499999995</v>
      </c>
      <c r="H87" s="24">
        <f>'TB Classic'!H87+('TB Classic'!H87*0.05)</f>
        <v>35.631959999999999</v>
      </c>
      <c r="I87" s="24">
        <f>'TB Classic'!I87+('TB Classic'!I87*0.05)</f>
        <v>37.5732</v>
      </c>
      <c r="J87" s="24">
        <f>'TB Classic'!J87+('TB Classic'!J87*0.05)</f>
        <v>42.328912499999994</v>
      </c>
      <c r="K87" s="24">
        <f>'TB Classic'!K87+('TB Classic'!K87*0.05)</f>
        <v>49.602000000000004</v>
      </c>
      <c r="L87" s="24">
        <f>'TB Classic'!L87+('TB Classic'!L87*0.05)</f>
        <v>55.156500000000001</v>
      </c>
      <c r="M87" s="24">
        <f>'TB Classic'!M87+('TB Classic'!M87*0.05)</f>
        <v>47.46</v>
      </c>
      <c r="N87" s="24">
        <f>'TB Classic'!N87+('TB Classic'!N87*0.05)</f>
        <v>42.346499999999999</v>
      </c>
      <c r="O87" s="24">
        <f>'TB Classic'!O87+('TB Classic'!O87*0.05)</f>
        <v>35.637</v>
      </c>
      <c r="P87" s="24">
        <f>'TB Classic'!P87+('TB Classic'!P87*0.05)</f>
        <v>26.3445</v>
      </c>
      <c r="Q87" s="24">
        <f>'TB Classic'!Q87+('TB Classic'!Q87*0.05)</f>
        <v>21.84</v>
      </c>
      <c r="R87" s="24">
        <f>'TB Classic'!R87+('TB Classic'!R87*0.05)</f>
        <v>20.212499999999999</v>
      </c>
      <c r="S87" s="24">
        <f>'TB Classic'!S87+('TB Classic'!S87*0.05)</f>
        <v>18.6585</v>
      </c>
      <c r="T87" s="24">
        <f>'TB Classic'!T87+('TB Classic'!T87*0.05)</f>
        <v>17.997</v>
      </c>
    </row>
    <row r="88" spans="1:20" x14ac:dyDescent="0.25">
      <c r="A88" s="16"/>
      <c r="B88" s="18">
        <v>84</v>
      </c>
      <c r="C88" s="17" t="s">
        <v>16</v>
      </c>
      <c r="D88" s="26">
        <v>22</v>
      </c>
      <c r="E88" s="24">
        <f>'TB Classic'!E88+('TB Classic'!E88*0.05)</f>
        <v>21.402990000000003</v>
      </c>
      <c r="F88" s="24">
        <f>'TB Classic'!F88+('TB Classic'!F88*0.05)</f>
        <v>28.440404999999995</v>
      </c>
      <c r="G88" s="24">
        <f>'TB Classic'!G88+('TB Classic'!G88*0.05)</f>
        <v>29.8767</v>
      </c>
      <c r="H88" s="24">
        <f>'TB Classic'!H88+('TB Classic'!H88*0.05)</f>
        <v>32.345040000000004</v>
      </c>
      <c r="I88" s="24">
        <f>'TB Classic'!I88+('TB Classic'!I88*0.05)</f>
        <v>33.957000000000001</v>
      </c>
      <c r="J88" s="24">
        <f>'TB Classic'!J88+('TB Classic'!J88*0.05)</f>
        <v>38.185349999999993</v>
      </c>
      <c r="K88" s="24">
        <f>'TB Classic'!K88+('TB Classic'!K88*0.05)</f>
        <v>44.730000000000004</v>
      </c>
      <c r="L88" s="24">
        <f>'TB Classic'!L88+('TB Classic'!L88*0.05)</f>
        <v>49.486499999999999</v>
      </c>
      <c r="M88" s="24">
        <f>'TB Classic'!M88+('TB Classic'!M88*0.05)</f>
        <v>41.9895</v>
      </c>
      <c r="N88" s="24">
        <f>'TB Classic'!N88+('TB Classic'!N88*0.05)</f>
        <v>36.9285</v>
      </c>
      <c r="O88" s="24">
        <f>'TB Classic'!O88+('TB Classic'!O88*0.05)</f>
        <v>30.533999999999999</v>
      </c>
      <c r="P88" s="24">
        <f>'TB Classic'!P88+('TB Classic'!P88*0.05)</f>
        <v>21.871499999999997</v>
      </c>
      <c r="Q88" s="24">
        <f>'TB Classic'!Q88+('TB Classic'!Q88*0.05)</f>
        <v>17.986499999999999</v>
      </c>
      <c r="R88" s="24">
        <f>'TB Classic'!R88+('TB Classic'!R88*0.05)</f>
        <v>16.443000000000001</v>
      </c>
      <c r="S88" s="24">
        <f>'TB Classic'!S88+('TB Classic'!S88*0.05)</f>
        <v>15.099</v>
      </c>
      <c r="T88" s="24">
        <f>'TB Classic'!T88+('TB Classic'!T88*0.05)</f>
        <v>14.427</v>
      </c>
    </row>
    <row r="89" spans="1:20" x14ac:dyDescent="0.25">
      <c r="A89" s="16"/>
      <c r="B89" s="18">
        <v>85</v>
      </c>
      <c r="C89" s="17" t="s">
        <v>15</v>
      </c>
      <c r="D89" s="26">
        <v>22</v>
      </c>
      <c r="E89" s="24">
        <f>'TB Classic'!E89+('TB Classic'!E89*0.05)</f>
        <v>20.991180000000004</v>
      </c>
      <c r="F89" s="24">
        <f>'TB Classic'!F89+('TB Classic'!F89*0.05)</f>
        <v>28.511595</v>
      </c>
      <c r="G89" s="24">
        <f>'TB Classic'!G89+('TB Classic'!G89*0.05)</f>
        <v>30.264149999999997</v>
      </c>
      <c r="H89" s="24">
        <f>'TB Classic'!H89+('TB Classic'!H89*0.05)</f>
        <v>33.131279999999997</v>
      </c>
      <c r="I89" s="24">
        <f>'TB Classic'!I89+('TB Classic'!I89*0.05)</f>
        <v>35.03745</v>
      </c>
      <c r="J89" s="24">
        <f>'TB Classic'!J89+('TB Classic'!J89*0.05)</f>
        <v>39.573712499999999</v>
      </c>
      <c r="K89" s="24">
        <f>'TB Classic'!K89+('TB Classic'!K89*0.05)</f>
        <v>47.207999999999998</v>
      </c>
      <c r="L89" s="24">
        <f>'TB Classic'!L89+('TB Classic'!L89*0.05)</f>
        <v>52.416000000000004</v>
      </c>
      <c r="M89" s="24">
        <f>'TB Classic'!M89+('TB Classic'!M89*0.05)</f>
        <v>45.233999999999995</v>
      </c>
      <c r="N89" s="24">
        <f>'TB Classic'!N89+('TB Classic'!N89*0.05)</f>
        <v>40.277999999999999</v>
      </c>
      <c r="O89" s="24">
        <f>'TB Classic'!O89+('TB Classic'!O89*0.05)</f>
        <v>33.936</v>
      </c>
      <c r="P89" s="24">
        <f>'TB Classic'!P89+('TB Classic'!P89*0.05)</f>
        <v>25.388999999999999</v>
      </c>
      <c r="Q89" s="24">
        <f>'TB Classic'!Q89+('TB Classic'!Q89*0.05)</f>
        <v>20.978999999999999</v>
      </c>
      <c r="R89" s="24">
        <f>'TB Classic'!R89+('TB Classic'!R89*0.05)</f>
        <v>19.445999999999998</v>
      </c>
      <c r="S89" s="24">
        <f>'TB Classic'!S89+('TB Classic'!S89*0.05)</f>
        <v>17.997</v>
      </c>
      <c r="T89" s="24">
        <f>'TB Classic'!T89+('TB Classic'!T89*0.05)</f>
        <v>17.419499999999999</v>
      </c>
    </row>
    <row r="90" spans="1:20" x14ac:dyDescent="0.25">
      <c r="A90" s="16"/>
      <c r="B90" s="18">
        <v>86</v>
      </c>
      <c r="C90" s="17" t="s">
        <v>14</v>
      </c>
      <c r="D90" s="26">
        <v>22</v>
      </c>
      <c r="E90" s="24">
        <f>'TB Classic'!E90+('TB Classic'!E90*0.05)</f>
        <v>21.057960000000001</v>
      </c>
      <c r="F90" s="24">
        <f>'TB Classic'!F90+('TB Classic'!F90*0.05)</f>
        <v>28.511595</v>
      </c>
      <c r="G90" s="24">
        <f>'TB Classic'!G90+('TB Classic'!G90*0.05)</f>
        <v>30.264149999999997</v>
      </c>
      <c r="H90" s="24">
        <f>'TB Classic'!H90+('TB Classic'!H90*0.05)</f>
        <v>32.967480000000002</v>
      </c>
      <c r="I90" s="24">
        <f>'TB Classic'!I90+('TB Classic'!I90*0.05)</f>
        <v>34.883099999999999</v>
      </c>
      <c r="J90" s="24">
        <f>'TB Classic'!J90+('TB Classic'!J90*0.05)</f>
        <v>39.412274999999994</v>
      </c>
      <c r="K90" s="24">
        <f>'TB Classic'!K90+('TB Classic'!K90*0.05)</f>
        <v>47.04</v>
      </c>
      <c r="L90" s="24">
        <f>'TB Classic'!L90+('TB Classic'!L90*0.05)</f>
        <v>52.227000000000004</v>
      </c>
      <c r="M90" s="24">
        <f>'TB Classic'!M90+('TB Classic'!M90*0.05)</f>
        <v>44.771999999999998</v>
      </c>
      <c r="N90" s="24">
        <f>'TB Classic'!N90+('TB Classic'!N90*0.05)</f>
        <v>39.784500000000001</v>
      </c>
      <c r="O90" s="24">
        <f>'TB Classic'!O90+('TB Classic'!O90*0.05)</f>
        <v>33.337499999999999</v>
      </c>
      <c r="P90" s="24">
        <f>'TB Classic'!P90+('TB Classic'!P90*0.05)</f>
        <v>24.538500000000003</v>
      </c>
      <c r="Q90" s="24">
        <f>'TB Classic'!Q90+('TB Classic'!Q90*0.05)</f>
        <v>20.296499999999998</v>
      </c>
      <c r="R90" s="24">
        <f>'TB Classic'!R90+('TB Classic'!R90*0.05)</f>
        <v>18.753</v>
      </c>
      <c r="S90" s="24">
        <f>'TB Classic'!S90+('TB Classic'!S90*0.05)</f>
        <v>17.2515</v>
      </c>
      <c r="T90" s="24">
        <f>'TB Classic'!T90+('TB Classic'!T90*0.05)</f>
        <v>16.673999999999999</v>
      </c>
    </row>
    <row r="91" spans="1:20" x14ac:dyDescent="0.25">
      <c r="A91" s="16"/>
      <c r="B91" s="18">
        <v>87</v>
      </c>
      <c r="C91" s="17" t="s">
        <v>13</v>
      </c>
      <c r="D91" s="26">
        <v>22</v>
      </c>
      <c r="E91" s="24">
        <f>'TB Classic'!E91+('TB Classic'!E91*0.05)</f>
        <v>20.779710000000001</v>
      </c>
      <c r="F91" s="24">
        <f>'TB Classic'!F91+('TB Classic'!F91*0.05)</f>
        <v>28.440404999999995</v>
      </c>
      <c r="G91" s="24">
        <f>'TB Classic'!G91+('TB Classic'!G91*0.05)</f>
        <v>30.113474999999998</v>
      </c>
      <c r="H91" s="24">
        <f>'TB Classic'!H91+('TB Classic'!H91*0.05)</f>
        <v>33.04392</v>
      </c>
      <c r="I91" s="24">
        <f>'TB Classic'!I91+('TB Classic'!I91*0.05)</f>
        <v>34.960275000000003</v>
      </c>
      <c r="J91" s="24">
        <f>'TB Classic'!J91+('TB Classic'!J91*0.05)</f>
        <v>39.412274999999994</v>
      </c>
      <c r="K91" s="24">
        <f>'TB Classic'!K91+('TB Classic'!K91*0.05)</f>
        <v>45.591000000000001</v>
      </c>
      <c r="L91" s="24">
        <f>'TB Classic'!L91+('TB Classic'!L91*0.05)</f>
        <v>50.578500000000005</v>
      </c>
      <c r="M91" s="24">
        <f>'TB Classic'!M91+('TB Classic'!M91*0.05)</f>
        <v>45.045000000000002</v>
      </c>
      <c r="N91" s="24">
        <f>'TB Classic'!N91+('TB Classic'!N91*0.05)</f>
        <v>39.983999999999995</v>
      </c>
      <c r="O91" s="24">
        <f>'TB Classic'!O91+('TB Classic'!O91*0.05)</f>
        <v>33.936</v>
      </c>
      <c r="P91" s="24">
        <f>'TB Classic'!P91+('TB Classic'!P91*0.05)</f>
        <v>28.055999999999997</v>
      </c>
      <c r="Q91" s="24">
        <f>'TB Classic'!Q91+('TB Classic'!Q91*0.05)</f>
        <v>23.205000000000002</v>
      </c>
      <c r="R91" s="24">
        <f>'TB Classic'!R91+('TB Classic'!R91*0.05)</f>
        <v>21.493499999999997</v>
      </c>
      <c r="S91" s="24">
        <f>'TB Classic'!S91+('TB Classic'!S91*0.05)</f>
        <v>19.991999999999997</v>
      </c>
      <c r="T91" s="24">
        <f>'TB Classic'!T91+('TB Classic'!T91*0.05)</f>
        <v>19.246499999999997</v>
      </c>
    </row>
    <row r="92" spans="1:20" x14ac:dyDescent="0.25">
      <c r="A92" s="16"/>
      <c r="B92" s="18">
        <v>88</v>
      </c>
      <c r="C92" s="17" t="s">
        <v>12</v>
      </c>
      <c r="D92" s="26">
        <v>22</v>
      </c>
      <c r="E92" s="24">
        <f>'TB Classic'!E92+('TB Classic'!E92*0.05)</f>
        <v>21.681240000000003</v>
      </c>
      <c r="F92" s="24">
        <f>'TB Classic'!F92+('TB Classic'!F92*0.05)</f>
        <v>29.152304999999998</v>
      </c>
      <c r="G92" s="24">
        <f>'TB Classic'!G92+('TB Classic'!G92*0.05)</f>
        <v>30.877612499999998</v>
      </c>
      <c r="H92" s="24">
        <f>'TB Classic'!H92+('TB Classic'!H92*0.05)</f>
        <v>33.513480000000001</v>
      </c>
      <c r="I92" s="24">
        <f>'TB Classic'!I92+('TB Classic'!I92*0.05)</f>
        <v>35.346150000000002</v>
      </c>
      <c r="J92" s="24">
        <f>'TB Classic'!J92+('TB Classic'!J92*0.05)</f>
        <v>39.896587499999995</v>
      </c>
      <c r="K92" s="24">
        <f>'TB Classic'!K92+('TB Classic'!K92*0.05)</f>
        <v>46.6935</v>
      </c>
      <c r="L92" s="24">
        <f>'TB Classic'!L92+('TB Classic'!L92*0.05)</f>
        <v>51.859499999999997</v>
      </c>
      <c r="M92" s="24">
        <f>'TB Classic'!M92+('TB Classic'!M92*0.05)</f>
        <v>44.488499999999995</v>
      </c>
      <c r="N92" s="24">
        <f>'TB Classic'!N92+('TB Classic'!N92*0.05)</f>
        <v>39.585000000000001</v>
      </c>
      <c r="O92" s="24">
        <f>'TB Classic'!O92+('TB Classic'!O92*0.05)</f>
        <v>33.232500000000002</v>
      </c>
      <c r="P92" s="24">
        <f>'TB Classic'!P92+('TB Classic'!P92*0.05)</f>
        <v>24.444000000000003</v>
      </c>
      <c r="Q92" s="24">
        <f>'TB Classic'!Q92+('TB Classic'!Q92*0.05)</f>
        <v>20.212499999999999</v>
      </c>
      <c r="R92" s="24">
        <f>'TB Classic'!R92+('TB Classic'!R92*0.05)</f>
        <v>18.669</v>
      </c>
      <c r="S92" s="24">
        <f>'TB Classic'!S92+('TB Classic'!S92*0.05)</f>
        <v>17.1675</v>
      </c>
      <c r="T92" s="24">
        <f>'TB Classic'!T92+('TB Classic'!T92*0.05)</f>
        <v>16.506</v>
      </c>
    </row>
    <row r="93" spans="1:20" x14ac:dyDescent="0.25">
      <c r="A93" s="16"/>
      <c r="B93" s="18">
        <v>89</v>
      </c>
      <c r="C93" s="17" t="s">
        <v>11</v>
      </c>
      <c r="D93" s="26">
        <v>22</v>
      </c>
      <c r="E93" s="24">
        <f>'TB Classic'!E93+('TB Classic'!E93*0.05)</f>
        <v>21.54768</v>
      </c>
      <c r="F93" s="24">
        <f>'TB Classic'!F93+('TB Classic'!F93*0.05)</f>
        <v>29.152304999999998</v>
      </c>
      <c r="G93" s="24">
        <f>'TB Classic'!G93+('TB Classic'!G93*0.05)</f>
        <v>30.877612499999998</v>
      </c>
      <c r="H93" s="24">
        <f>'TB Classic'!H93+('TB Classic'!H93*0.05)</f>
        <v>33.677279999999996</v>
      </c>
      <c r="I93" s="24">
        <f>'TB Classic'!I93+('TB Classic'!I93*0.05)</f>
        <v>35.577675000000006</v>
      </c>
      <c r="J93" s="24">
        <f>'TB Classic'!J93+('TB Classic'!J93*0.05)</f>
        <v>40.144124999999995</v>
      </c>
      <c r="K93" s="24">
        <f>'TB Classic'!K93+('TB Classic'!K93*0.05)</f>
        <v>47.890500000000003</v>
      </c>
      <c r="L93" s="24">
        <f>'TB Classic'!L93+('TB Classic'!L93*0.05)</f>
        <v>53.140500000000003</v>
      </c>
      <c r="M93" s="24">
        <f>'TB Classic'!M93+('TB Classic'!M93*0.05)</f>
        <v>45.601500000000001</v>
      </c>
      <c r="N93" s="24">
        <f>'TB Classic'!N93+('TB Classic'!N93*0.05)</f>
        <v>40.477499999999999</v>
      </c>
      <c r="O93" s="24">
        <f>'TB Classic'!O93+('TB Classic'!O93*0.05)</f>
        <v>33.830999999999996</v>
      </c>
      <c r="P93" s="24">
        <f>'TB Classic'!P93+('TB Classic'!P93*0.05)</f>
        <v>24.821999999999999</v>
      </c>
      <c r="Q93" s="24">
        <f>'TB Classic'!Q93+('TB Classic'!Q93*0.05)</f>
        <v>20.558999999999997</v>
      </c>
      <c r="R93" s="24">
        <f>'TB Classic'!R93+('TB Classic'!R93*0.05)</f>
        <v>18.9315</v>
      </c>
      <c r="S93" s="24">
        <f>'TB Classic'!S93+('TB Classic'!S93*0.05)</f>
        <v>17.419499999999999</v>
      </c>
      <c r="T93" s="24">
        <f>'TB Classic'!T93+('TB Classic'!T93*0.05)</f>
        <v>16.831500000000002</v>
      </c>
    </row>
    <row r="94" spans="1:20" x14ac:dyDescent="0.25">
      <c r="A94" s="16"/>
      <c r="B94" s="18">
        <v>90</v>
      </c>
      <c r="C94" s="17" t="s">
        <v>10</v>
      </c>
      <c r="D94" s="26">
        <v>22</v>
      </c>
      <c r="E94" s="24">
        <f>'TB Classic'!E94+('TB Classic'!E94*0.05)</f>
        <v>22.727460000000004</v>
      </c>
      <c r="F94" s="24">
        <f>'TB Classic'!F94+('TB Classic'!F94*0.05)</f>
        <v>30.433724999999995</v>
      </c>
      <c r="G94" s="24">
        <f>'TB Classic'!G94+('TB Classic'!G94*0.05)</f>
        <v>32.416649999999997</v>
      </c>
      <c r="H94" s="24">
        <f>'TB Classic'!H94+('TB Classic'!H94*0.05)</f>
        <v>35.23884000000001</v>
      </c>
      <c r="I94" s="24">
        <f>'TB Classic'!I94+('TB Classic'!I94*0.05)</f>
        <v>37.341674999999995</v>
      </c>
      <c r="J94" s="24">
        <f>'TB Classic'!J94+('TB Classic'!J94*0.05)</f>
        <v>42.167474999999996</v>
      </c>
      <c r="K94" s="24">
        <f>'TB Classic'!K94+('TB Classic'!K94*0.05)</f>
        <v>49.686</v>
      </c>
      <c r="L94" s="24">
        <f>'TB Classic'!L94+('TB Classic'!L94*0.05)</f>
        <v>55.429499999999997</v>
      </c>
      <c r="M94" s="24">
        <f>'TB Classic'!M94+('TB Classic'!M94*0.05)</f>
        <v>46.987499999999997</v>
      </c>
      <c r="N94" s="24">
        <f>'TB Classic'!N94+('TB Classic'!N94*0.05)</f>
        <v>42.252000000000002</v>
      </c>
      <c r="O94" s="24">
        <f>'TB Classic'!O94+('TB Classic'!O94*0.05)</f>
        <v>35.4375</v>
      </c>
      <c r="P94" s="24">
        <f>'TB Classic'!P94+('TB Classic'!P94*0.05)</f>
        <v>25.861499999999999</v>
      </c>
      <c r="Q94" s="24">
        <f>'TB Classic'!Q94+('TB Classic'!Q94*0.05)</f>
        <v>21.493499999999997</v>
      </c>
      <c r="R94" s="24">
        <f>'TB Classic'!R94+('TB Classic'!R94*0.05)</f>
        <v>19.866000000000003</v>
      </c>
      <c r="S94" s="24">
        <f>'TB Classic'!S94+('TB Classic'!S94*0.05)</f>
        <v>18.248999999999999</v>
      </c>
      <c r="T94" s="24">
        <f>'TB Classic'!T94+('TB Classic'!T94*0.05)</f>
        <v>17.587499999999999</v>
      </c>
    </row>
    <row r="95" spans="1:20" x14ac:dyDescent="0.25">
      <c r="A95" s="16"/>
      <c r="B95" s="18">
        <v>91</v>
      </c>
      <c r="C95" s="17" t="s">
        <v>9</v>
      </c>
      <c r="D95" s="26">
        <v>22</v>
      </c>
      <c r="E95" s="24">
        <f>'TB Classic'!E95+('TB Classic'!E95*0.05)</f>
        <v>20.768580000000004</v>
      </c>
      <c r="F95" s="24">
        <f>'TB Classic'!F95+('TB Classic'!F95*0.05)</f>
        <v>27.62172</v>
      </c>
      <c r="G95" s="24">
        <f>'TB Classic'!G95+('TB Classic'!G95*0.05)</f>
        <v>29.456962499999999</v>
      </c>
      <c r="H95" s="24">
        <f>'TB Classic'!H95+('TB Classic'!H95*0.05)</f>
        <v>31.951920000000001</v>
      </c>
      <c r="I95" s="24">
        <f>'TB Classic'!I95+('TB Classic'!I95*0.05)</f>
        <v>33.857774999999997</v>
      </c>
      <c r="J95" s="24">
        <f>'TB Classic'!J95+('TB Classic'!J95*0.05)</f>
        <v>38.292974999999998</v>
      </c>
      <c r="K95" s="24">
        <f>'TB Classic'!K95+('TB Classic'!K95*0.05)</f>
        <v>45.454499999999996</v>
      </c>
      <c r="L95" s="24">
        <f>'TB Classic'!L95+('TB Classic'!L95*0.05)</f>
        <v>50.851500000000001</v>
      </c>
      <c r="M95" s="24">
        <f>'TB Classic'!M95+('TB Classic'!M95*0.05)</f>
        <v>42.923999999999999</v>
      </c>
      <c r="N95" s="24">
        <f>'TB Classic'!N95+('TB Classic'!N95*0.05)</f>
        <v>38.671499999999995</v>
      </c>
      <c r="O95" s="24">
        <f>'TB Classic'!O95+('TB Classic'!O95*0.05)</f>
        <v>32.466000000000001</v>
      </c>
      <c r="P95" s="24">
        <f>'TB Classic'!P95+('TB Classic'!P95*0.05)</f>
        <v>23.278500000000001</v>
      </c>
      <c r="Q95" s="24">
        <f>'TB Classic'!Q95+('TB Classic'!Q95*0.05)</f>
        <v>19.3935</v>
      </c>
      <c r="R95" s="24">
        <f>'TB Classic'!R95+('TB Classic'!R95*0.05)</f>
        <v>17.913</v>
      </c>
      <c r="S95" s="24">
        <f>'TB Classic'!S95+('TB Classic'!S95*0.05)</f>
        <v>16.4115</v>
      </c>
      <c r="T95" s="24">
        <f>'TB Classic'!T95+('TB Classic'!T95*0.05)</f>
        <v>15.823500000000001</v>
      </c>
    </row>
    <row r="96" spans="1:20" x14ac:dyDescent="0.25">
      <c r="A96" s="16"/>
      <c r="B96" s="18">
        <v>92</v>
      </c>
      <c r="C96" s="17" t="s">
        <v>8</v>
      </c>
      <c r="D96" s="26">
        <v>22</v>
      </c>
      <c r="E96" s="24">
        <f>'TB Classic'!E96+('TB Classic'!E96*0.05)</f>
        <v>21.54768</v>
      </c>
      <c r="F96" s="24">
        <f>'TB Classic'!F96+('TB Classic'!F96*0.05)</f>
        <v>28.760759999999994</v>
      </c>
      <c r="G96" s="24">
        <f>'TB Classic'!G96+('TB Classic'!G96*0.05)</f>
        <v>30.630074999999998</v>
      </c>
      <c r="H96" s="24">
        <f>'TB Classic'!H96+('TB Classic'!H96*0.05)</f>
        <v>33.316920000000003</v>
      </c>
      <c r="I96" s="24">
        <f>'TB Classic'!I96+('TB Classic'!I96*0.05)</f>
        <v>35.268974999999998</v>
      </c>
      <c r="J96" s="24">
        <f>'TB Classic'!J96+('TB Classic'!J96*0.05)</f>
        <v>39.950399999999995</v>
      </c>
      <c r="K96" s="24">
        <f>'TB Classic'!K96+('TB Classic'!K96*0.05)</f>
        <v>47.46</v>
      </c>
      <c r="L96" s="24">
        <f>'TB Classic'!L96+('TB Classic'!L96*0.05)</f>
        <v>52.993499999999997</v>
      </c>
      <c r="M96" s="24">
        <f>'TB Classic'!M96+('TB Classic'!M96*0.05)</f>
        <v>44.814</v>
      </c>
      <c r="N96" s="24">
        <f>'TB Classic'!N96+('TB Classic'!N96*0.05)</f>
        <v>40.383000000000003</v>
      </c>
      <c r="O96" s="24">
        <f>'TB Classic'!O96+('TB Classic'!O96*0.05)</f>
        <v>33.799499999999995</v>
      </c>
      <c r="P96" s="24">
        <f>'TB Classic'!P96+('TB Classic'!P96*0.05)</f>
        <v>24.349500000000003</v>
      </c>
      <c r="Q96" s="24">
        <f>'TB Classic'!Q96+('TB Classic'!Q96*0.05)</f>
        <v>20.265000000000001</v>
      </c>
      <c r="R96" s="24">
        <f>'TB Classic'!R96+('TB Classic'!R96*0.05)</f>
        <v>18.784500000000001</v>
      </c>
      <c r="S96" s="24">
        <f>'TB Classic'!S96+('TB Classic'!S96*0.05)</f>
        <v>17.178000000000001</v>
      </c>
      <c r="T96" s="24">
        <f>'TB Classic'!T96+('TB Classic'!T96*0.05)</f>
        <v>16.579499999999999</v>
      </c>
    </row>
    <row r="97" spans="1:20" x14ac:dyDescent="0.25">
      <c r="A97" s="16"/>
      <c r="B97" s="18">
        <v>93</v>
      </c>
      <c r="C97" s="17" t="s">
        <v>7</v>
      </c>
      <c r="D97" s="26">
        <v>22</v>
      </c>
      <c r="E97" s="24">
        <f>'TB Classic'!E97+('TB Classic'!E97*0.05)</f>
        <v>21.26943</v>
      </c>
      <c r="F97" s="24">
        <f>'TB Classic'!F97+('TB Classic'!F97*0.05)</f>
        <v>28.274294999999995</v>
      </c>
      <c r="G97" s="24">
        <f>'TB Classic'!G97+('TB Classic'!G97*0.05)</f>
        <v>30.156524999999998</v>
      </c>
      <c r="H97" s="24">
        <f>'TB Classic'!H97+('TB Classic'!H97*0.05)</f>
        <v>32.749079999999999</v>
      </c>
      <c r="I97" s="24">
        <f>'TB Classic'!I97+('TB Classic'!I97*0.05)</f>
        <v>34.717725000000002</v>
      </c>
      <c r="J97" s="24">
        <f>'TB Classic'!J97+('TB Classic'!J97*0.05)</f>
        <v>39.283124999999991</v>
      </c>
      <c r="K97" s="24">
        <f>'TB Classic'!K97+('TB Classic'!K97*0.05)</f>
        <v>46.588499999999996</v>
      </c>
      <c r="L97" s="24">
        <f>'TB Classic'!L97+('TB Classic'!L97*0.05)</f>
        <v>52.058999999999997</v>
      </c>
      <c r="M97" s="24">
        <f>'TB Classic'!M97+('TB Classic'!M97*0.05)</f>
        <v>43.963499999999996</v>
      </c>
      <c r="N97" s="24">
        <f>'TB Classic'!N97+('TB Classic'!N97*0.05)</f>
        <v>39.5745</v>
      </c>
      <c r="O97" s="24">
        <f>'TB Classic'!O97+('TB Classic'!O97*0.05)</f>
        <v>33.18</v>
      </c>
      <c r="P97" s="24">
        <f>'TB Classic'!P97+('TB Classic'!P97*0.05)</f>
        <v>23.866500000000002</v>
      </c>
      <c r="Q97" s="24">
        <f>'TB Classic'!Q97+('TB Classic'!Q97*0.05)</f>
        <v>19.834500000000002</v>
      </c>
      <c r="R97" s="24">
        <f>'TB Classic'!R97+('TB Classic'!R97*0.05)</f>
        <v>18.343499999999999</v>
      </c>
      <c r="S97" s="24">
        <f>'TB Classic'!S97+('TB Classic'!S97*0.05)</f>
        <v>16.831500000000002</v>
      </c>
      <c r="T97" s="24">
        <f>'TB Classic'!T97+('TB Classic'!T97*0.05)</f>
        <v>16.243500000000001</v>
      </c>
    </row>
    <row r="98" spans="1:20" x14ac:dyDescent="0.25">
      <c r="A98" s="16"/>
      <c r="B98" s="18">
        <v>94</v>
      </c>
      <c r="C98" s="17" t="s">
        <v>6</v>
      </c>
      <c r="D98" s="26">
        <v>22</v>
      </c>
      <c r="E98" s="24">
        <f>'TB Classic'!E98+('TB Classic'!E98*0.05)</f>
        <v>20.412420000000001</v>
      </c>
      <c r="F98" s="24">
        <f>'TB Classic'!F98+('TB Classic'!F98*0.05)</f>
        <v>27.135255000000001</v>
      </c>
      <c r="G98" s="24">
        <f>'TB Classic'!G98+('TB Classic'!G98*0.05)</f>
        <v>28.908074999999997</v>
      </c>
      <c r="H98" s="24">
        <f>'TB Classic'!H98+('TB Classic'!H98*0.05)</f>
        <v>31.395000000000003</v>
      </c>
      <c r="I98" s="24">
        <f>'TB Classic'!I98+('TB Classic'!I98*0.05)</f>
        <v>33.229350000000004</v>
      </c>
      <c r="J98" s="24">
        <f>'TB Classic'!J98+('TB Classic'!J98*0.05)</f>
        <v>37.5396</v>
      </c>
      <c r="K98" s="24">
        <f>'TB Classic'!K98+('TB Classic'!K98*0.05)</f>
        <v>44.499000000000002</v>
      </c>
      <c r="L98" s="24">
        <f>'TB Classic'!L98+('TB Classic'!L98*0.05)</f>
        <v>49.728000000000002</v>
      </c>
      <c r="M98" s="24">
        <f>'TB Classic'!M98+('TB Classic'!M98*0.05)</f>
        <v>41.978999999999999</v>
      </c>
      <c r="N98" s="24">
        <f>'TB Classic'!N98+('TB Classic'!N98*0.05)</f>
        <v>37.967999999999996</v>
      </c>
      <c r="O98" s="24">
        <f>'TB Classic'!O98+('TB Classic'!O98*0.05)</f>
        <v>31.856999999999999</v>
      </c>
      <c r="P98" s="24">
        <f>'TB Classic'!P98+('TB Classic'!P98*0.05)</f>
        <v>22.795500000000001</v>
      </c>
      <c r="Q98" s="24">
        <f>'TB Classic'!Q98+('TB Classic'!Q98*0.05)</f>
        <v>18.952500000000001</v>
      </c>
      <c r="R98" s="24">
        <f>'TB Classic'!R98+('TB Classic'!R98*0.05)</f>
        <v>17.555999999999997</v>
      </c>
      <c r="S98" s="24">
        <f>'TB Classic'!S98+('TB Classic'!S98*0.05)</f>
        <v>16.159500000000001</v>
      </c>
      <c r="T98" s="24">
        <f>'TB Classic'!T98+('TB Classic'!T98*0.05)</f>
        <v>15.561</v>
      </c>
    </row>
    <row r="99" spans="1:20" x14ac:dyDescent="0.25">
      <c r="A99" s="16"/>
      <c r="B99" s="18">
        <v>95</v>
      </c>
      <c r="C99" s="17" t="s">
        <v>5</v>
      </c>
      <c r="D99" s="26">
        <v>22</v>
      </c>
      <c r="E99" s="24">
        <f>'TB Classic'!E99+('TB Classic'!E99*0.05)</f>
        <v>23.105880000000003</v>
      </c>
      <c r="F99" s="24">
        <f>'TB Classic'!F99+('TB Classic'!F99*0.05)</f>
        <v>30.955784999999995</v>
      </c>
      <c r="G99" s="24">
        <f>'TB Classic'!G99+('TB Classic'!G99*0.05)</f>
        <v>33.062399999999997</v>
      </c>
      <c r="H99" s="24">
        <f>'TB Classic'!H99+('TB Classic'!H99*0.05)</f>
        <v>36.025080000000003</v>
      </c>
      <c r="I99" s="24">
        <f>'TB Classic'!I99+('TB Classic'!I99*0.05)</f>
        <v>38.168549999999996</v>
      </c>
      <c r="J99" s="24">
        <f>'TB Classic'!J99+('TB Classic'!J99*0.05)</f>
        <v>43.265249999999995</v>
      </c>
      <c r="K99" s="24">
        <f>'TB Classic'!K99+('TB Classic'!K99*0.05)</f>
        <v>51.722999999999999</v>
      </c>
      <c r="L99" s="24">
        <f>'TB Classic'!L99+('TB Classic'!L99*0.05)</f>
        <v>57.655499999999996</v>
      </c>
      <c r="M99" s="24">
        <f>'TB Classic'!M99+('TB Classic'!M99*0.05)</f>
        <v>48.877499999999998</v>
      </c>
      <c r="N99" s="24">
        <f>'TB Classic'!N99+('TB Classic'!N99*0.05)</f>
        <v>43.900500000000001</v>
      </c>
      <c r="O99" s="24">
        <f>'TB Classic'!O99+('TB Classic'!O99*0.05)</f>
        <v>36.7605</v>
      </c>
      <c r="P99" s="24">
        <f>'TB Classic'!P99+('TB Classic'!P99*0.05)</f>
        <v>26.774999999999999</v>
      </c>
      <c r="Q99" s="24">
        <f>'TB Classic'!Q99+('TB Classic'!Q99*0.05)</f>
        <v>22.186499999999999</v>
      </c>
      <c r="R99" s="24">
        <f>'TB Classic'!R99+('TB Classic'!R99*0.05)</f>
        <v>20.4435</v>
      </c>
      <c r="S99" s="24">
        <f>'TB Classic'!S99+('TB Classic'!S99*0.05)</f>
        <v>18.868499999999997</v>
      </c>
      <c r="T99" s="24">
        <f>'TB Classic'!T99+('TB Classic'!T99*0.05)</f>
        <v>18.186</v>
      </c>
    </row>
    <row r="100" spans="1:20" x14ac:dyDescent="0.25">
      <c r="B100" s="18">
        <v>98</v>
      </c>
      <c r="C100" s="17" t="s">
        <v>102</v>
      </c>
      <c r="D100" s="26">
        <v>22</v>
      </c>
      <c r="E100" s="24">
        <f>'TB Classic'!E100+('TB Classic'!E100*0.05)</f>
        <v>26.010810000000003</v>
      </c>
      <c r="F100" s="24">
        <f>'TB Classic'!F100+('TB Classic'!F100*0.05)</f>
        <v>34.21866</v>
      </c>
      <c r="G100" s="24">
        <f>'TB Classic'!G100+('TB Classic'!G100*0.05)</f>
        <v>36.603262499999992</v>
      </c>
      <c r="H100" s="24">
        <f>'TB Classic'!H100+('TB Classic'!H100*0.05)</f>
        <v>40.163760000000003</v>
      </c>
      <c r="I100" s="24">
        <f>'TB Classic'!I100+('TB Classic'!I100*0.05)</f>
        <v>42.710850000000008</v>
      </c>
      <c r="J100" s="24">
        <f>'TB Classic'!J100+('TB Classic'!J100*0.05)</f>
        <v>48.485062499999998</v>
      </c>
      <c r="K100" s="24">
        <f>'TB Classic'!K100+('TB Classic'!K100*0.05)</f>
        <v>57.3825</v>
      </c>
      <c r="L100" s="24">
        <f>'TB Classic'!L100+('TB Classic'!L100*0.05)</f>
        <v>64.375500000000002</v>
      </c>
      <c r="M100" s="24">
        <f>'TB Classic'!M100+('TB Classic'!M100*0.05)</f>
        <v>54.830999999999996</v>
      </c>
      <c r="N100" s="24">
        <f>'TB Classic'!N100+('TB Classic'!N100*0.05)</f>
        <v>49.927499999999995</v>
      </c>
      <c r="O100" s="24">
        <f>'TB Classic'!O100+('TB Classic'!O100*0.05)</f>
        <v>42.378</v>
      </c>
      <c r="P100" s="24">
        <f>'TB Classic'!P100+('TB Classic'!P100*0.05)</f>
        <v>30.849</v>
      </c>
      <c r="Q100" s="24">
        <f>'TB Classic'!Q100+('TB Classic'!Q100*0.05)</f>
        <v>25.766999999999999</v>
      </c>
      <c r="R100" s="24">
        <f>'TB Classic'!R100+('TB Classic'!R100*0.05)</f>
        <v>23.414999999999999</v>
      </c>
      <c r="S100" s="24">
        <f>'TB Classic'!S100+('TB Classic'!S100*0.05)</f>
        <v>21.483000000000001</v>
      </c>
      <c r="T100" s="24">
        <f>'TB Classic'!T100+('TB Classic'!T100*0.05)</f>
        <v>20.726999999999997</v>
      </c>
    </row>
  </sheetData>
  <mergeCells count="2">
    <mergeCell ref="B2:C4"/>
    <mergeCell ref="D2:N2"/>
  </mergeCells>
  <pageMargins left="0.78740157499999996" right="0.78740157499999996" top="0.984251969" bottom="0.984251969" header="0.4921259845" footer="0.4921259845"/>
  <pageSetup paperSize="9" orientation="portrait" horizontalDpi="1200" verticalDpi="1200" r:id="rId1"/>
  <headerFooter alignWithMargins="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1">
    <tabColor rgb="FF00B050"/>
  </sheetPr>
  <dimension ref="A1:T100"/>
  <sheetViews>
    <sheetView showGridLines="0" workbookViewId="0">
      <pane ySplit="4" topLeftCell="A5" activePane="bottomLeft" state="frozenSplit"/>
      <selection activeCell="R102" sqref="R102"/>
      <selection pane="bottomLeft" activeCell="M5" sqref="M5"/>
    </sheetView>
  </sheetViews>
  <sheetFormatPr baseColWidth="10" defaultRowHeight="13.2" x14ac:dyDescent="0.25"/>
  <cols>
    <col min="1" max="1" width="11.44140625" style="15"/>
    <col min="2" max="2" width="4" style="15" customWidth="1"/>
    <col min="3" max="3" width="24.88671875" style="15" customWidth="1"/>
    <col min="4" max="4" width="5.5546875" style="15" customWidth="1"/>
    <col min="5" max="6" width="6.5546875" style="15" customWidth="1"/>
    <col min="7" max="7" width="6.44140625" style="15" customWidth="1"/>
    <col min="8" max="9" width="6.6640625" style="15" customWidth="1"/>
    <col min="10" max="10" width="6.5546875" style="15" customWidth="1"/>
    <col min="11" max="11" width="6.6640625" style="15" customWidth="1"/>
    <col min="12" max="12" width="6.88671875" style="15" customWidth="1"/>
    <col min="13" max="13" width="7.33203125" style="15" customWidth="1"/>
    <col min="14" max="14" width="6.6640625" style="15" customWidth="1"/>
    <col min="15" max="15" width="8.33203125" style="15" customWidth="1"/>
    <col min="16" max="257" width="11.44140625" style="15"/>
    <col min="258" max="258" width="4" style="15" customWidth="1"/>
    <col min="259" max="259" width="24.88671875" style="15" customWidth="1"/>
    <col min="260" max="260" width="5.5546875" style="15" customWidth="1"/>
    <col min="261" max="262" width="6.5546875" style="15" customWidth="1"/>
    <col min="263" max="263" width="6.44140625" style="15" customWidth="1"/>
    <col min="264" max="265" width="6.6640625" style="15" customWidth="1"/>
    <col min="266" max="266" width="6.5546875" style="15" customWidth="1"/>
    <col min="267" max="267" width="6.6640625" style="15" customWidth="1"/>
    <col min="268" max="268" width="6.88671875" style="15" customWidth="1"/>
    <col min="269" max="269" width="7.33203125" style="15" customWidth="1"/>
    <col min="270" max="270" width="6.6640625" style="15" customWidth="1"/>
    <col min="271" max="271" width="8.33203125" style="15" customWidth="1"/>
    <col min="272" max="513" width="11.44140625" style="15"/>
    <col min="514" max="514" width="4" style="15" customWidth="1"/>
    <col min="515" max="515" width="24.88671875" style="15" customWidth="1"/>
    <col min="516" max="516" width="5.5546875" style="15" customWidth="1"/>
    <col min="517" max="518" width="6.5546875" style="15" customWidth="1"/>
    <col min="519" max="519" width="6.44140625" style="15" customWidth="1"/>
    <col min="520" max="521" width="6.6640625" style="15" customWidth="1"/>
    <col min="522" max="522" width="6.5546875" style="15" customWidth="1"/>
    <col min="523" max="523" width="6.6640625" style="15" customWidth="1"/>
    <col min="524" max="524" width="6.88671875" style="15" customWidth="1"/>
    <col min="525" max="525" width="7.33203125" style="15" customWidth="1"/>
    <col min="526" max="526" width="6.6640625" style="15" customWidth="1"/>
    <col min="527" max="527" width="8.33203125" style="15" customWidth="1"/>
    <col min="528" max="769" width="11.44140625" style="15"/>
    <col min="770" max="770" width="4" style="15" customWidth="1"/>
    <col min="771" max="771" width="24.88671875" style="15" customWidth="1"/>
    <col min="772" max="772" width="5.5546875" style="15" customWidth="1"/>
    <col min="773" max="774" width="6.5546875" style="15" customWidth="1"/>
    <col min="775" max="775" width="6.44140625" style="15" customWidth="1"/>
    <col min="776" max="777" width="6.6640625" style="15" customWidth="1"/>
    <col min="778" max="778" width="6.5546875" style="15" customWidth="1"/>
    <col min="779" max="779" width="6.6640625" style="15" customWidth="1"/>
    <col min="780" max="780" width="6.88671875" style="15" customWidth="1"/>
    <col min="781" max="781" width="7.33203125" style="15" customWidth="1"/>
    <col min="782" max="782" width="6.6640625" style="15" customWidth="1"/>
    <col min="783" max="783" width="8.33203125" style="15" customWidth="1"/>
    <col min="784" max="1025" width="11.44140625" style="15"/>
    <col min="1026" max="1026" width="4" style="15" customWidth="1"/>
    <col min="1027" max="1027" width="24.88671875" style="15" customWidth="1"/>
    <col min="1028" max="1028" width="5.5546875" style="15" customWidth="1"/>
    <col min="1029" max="1030" width="6.5546875" style="15" customWidth="1"/>
    <col min="1031" max="1031" width="6.44140625" style="15" customWidth="1"/>
    <col min="1032" max="1033" width="6.6640625" style="15" customWidth="1"/>
    <col min="1034" max="1034" width="6.5546875" style="15" customWidth="1"/>
    <col min="1035" max="1035" width="6.6640625" style="15" customWidth="1"/>
    <col min="1036" max="1036" width="6.88671875" style="15" customWidth="1"/>
    <col min="1037" max="1037" width="7.33203125" style="15" customWidth="1"/>
    <col min="1038" max="1038" width="6.6640625" style="15" customWidth="1"/>
    <col min="1039" max="1039" width="8.33203125" style="15" customWidth="1"/>
    <col min="1040" max="1281" width="11.44140625" style="15"/>
    <col min="1282" max="1282" width="4" style="15" customWidth="1"/>
    <col min="1283" max="1283" width="24.88671875" style="15" customWidth="1"/>
    <col min="1284" max="1284" width="5.5546875" style="15" customWidth="1"/>
    <col min="1285" max="1286" width="6.5546875" style="15" customWidth="1"/>
    <col min="1287" max="1287" width="6.44140625" style="15" customWidth="1"/>
    <col min="1288" max="1289" width="6.6640625" style="15" customWidth="1"/>
    <col min="1290" max="1290" width="6.5546875" style="15" customWidth="1"/>
    <col min="1291" max="1291" width="6.6640625" style="15" customWidth="1"/>
    <col min="1292" max="1292" width="6.88671875" style="15" customWidth="1"/>
    <col min="1293" max="1293" width="7.33203125" style="15" customWidth="1"/>
    <col min="1294" max="1294" width="6.6640625" style="15" customWidth="1"/>
    <col min="1295" max="1295" width="8.33203125" style="15" customWidth="1"/>
    <col min="1296" max="1537" width="11.44140625" style="15"/>
    <col min="1538" max="1538" width="4" style="15" customWidth="1"/>
    <col min="1539" max="1539" width="24.88671875" style="15" customWidth="1"/>
    <col min="1540" max="1540" width="5.5546875" style="15" customWidth="1"/>
    <col min="1541" max="1542" width="6.5546875" style="15" customWidth="1"/>
    <col min="1543" max="1543" width="6.44140625" style="15" customWidth="1"/>
    <col min="1544" max="1545" width="6.6640625" style="15" customWidth="1"/>
    <col min="1546" max="1546" width="6.5546875" style="15" customWidth="1"/>
    <col min="1547" max="1547" width="6.6640625" style="15" customWidth="1"/>
    <col min="1548" max="1548" width="6.88671875" style="15" customWidth="1"/>
    <col min="1549" max="1549" width="7.33203125" style="15" customWidth="1"/>
    <col min="1550" max="1550" width="6.6640625" style="15" customWidth="1"/>
    <col min="1551" max="1551" width="8.33203125" style="15" customWidth="1"/>
    <col min="1552" max="1793" width="11.44140625" style="15"/>
    <col min="1794" max="1794" width="4" style="15" customWidth="1"/>
    <col min="1795" max="1795" width="24.88671875" style="15" customWidth="1"/>
    <col min="1796" max="1796" width="5.5546875" style="15" customWidth="1"/>
    <col min="1797" max="1798" width="6.5546875" style="15" customWidth="1"/>
    <col min="1799" max="1799" width="6.44140625" style="15" customWidth="1"/>
    <col min="1800" max="1801" width="6.6640625" style="15" customWidth="1"/>
    <col min="1802" max="1802" width="6.5546875" style="15" customWidth="1"/>
    <col min="1803" max="1803" width="6.6640625" style="15" customWidth="1"/>
    <col min="1804" max="1804" width="6.88671875" style="15" customWidth="1"/>
    <col min="1805" max="1805" width="7.33203125" style="15" customWidth="1"/>
    <col min="1806" max="1806" width="6.6640625" style="15" customWidth="1"/>
    <col min="1807" max="1807" width="8.33203125" style="15" customWidth="1"/>
    <col min="1808" max="2049" width="11.44140625" style="15"/>
    <col min="2050" max="2050" width="4" style="15" customWidth="1"/>
    <col min="2051" max="2051" width="24.88671875" style="15" customWidth="1"/>
    <col min="2052" max="2052" width="5.5546875" style="15" customWidth="1"/>
    <col min="2053" max="2054" width="6.5546875" style="15" customWidth="1"/>
    <col min="2055" max="2055" width="6.44140625" style="15" customWidth="1"/>
    <col min="2056" max="2057" width="6.6640625" style="15" customWidth="1"/>
    <col min="2058" max="2058" width="6.5546875" style="15" customWidth="1"/>
    <col min="2059" max="2059" width="6.6640625" style="15" customWidth="1"/>
    <col min="2060" max="2060" width="6.88671875" style="15" customWidth="1"/>
    <col min="2061" max="2061" width="7.33203125" style="15" customWidth="1"/>
    <col min="2062" max="2062" width="6.6640625" style="15" customWidth="1"/>
    <col min="2063" max="2063" width="8.33203125" style="15" customWidth="1"/>
    <col min="2064" max="2305" width="11.44140625" style="15"/>
    <col min="2306" max="2306" width="4" style="15" customWidth="1"/>
    <col min="2307" max="2307" width="24.88671875" style="15" customWidth="1"/>
    <col min="2308" max="2308" width="5.5546875" style="15" customWidth="1"/>
    <col min="2309" max="2310" width="6.5546875" style="15" customWidth="1"/>
    <col min="2311" max="2311" width="6.44140625" style="15" customWidth="1"/>
    <col min="2312" max="2313" width="6.6640625" style="15" customWidth="1"/>
    <col min="2314" max="2314" width="6.5546875" style="15" customWidth="1"/>
    <col min="2315" max="2315" width="6.6640625" style="15" customWidth="1"/>
    <col min="2316" max="2316" width="6.88671875" style="15" customWidth="1"/>
    <col min="2317" max="2317" width="7.33203125" style="15" customWidth="1"/>
    <col min="2318" max="2318" width="6.6640625" style="15" customWidth="1"/>
    <col min="2319" max="2319" width="8.33203125" style="15" customWidth="1"/>
    <col min="2320" max="2561" width="11.44140625" style="15"/>
    <col min="2562" max="2562" width="4" style="15" customWidth="1"/>
    <col min="2563" max="2563" width="24.88671875" style="15" customWidth="1"/>
    <col min="2564" max="2564" width="5.5546875" style="15" customWidth="1"/>
    <col min="2565" max="2566" width="6.5546875" style="15" customWidth="1"/>
    <col min="2567" max="2567" width="6.44140625" style="15" customWidth="1"/>
    <col min="2568" max="2569" width="6.6640625" style="15" customWidth="1"/>
    <col min="2570" max="2570" width="6.5546875" style="15" customWidth="1"/>
    <col min="2571" max="2571" width="6.6640625" style="15" customWidth="1"/>
    <col min="2572" max="2572" width="6.88671875" style="15" customWidth="1"/>
    <col min="2573" max="2573" width="7.33203125" style="15" customWidth="1"/>
    <col min="2574" max="2574" width="6.6640625" style="15" customWidth="1"/>
    <col min="2575" max="2575" width="8.33203125" style="15" customWidth="1"/>
    <col min="2576" max="2817" width="11.44140625" style="15"/>
    <col min="2818" max="2818" width="4" style="15" customWidth="1"/>
    <col min="2819" max="2819" width="24.88671875" style="15" customWidth="1"/>
    <col min="2820" max="2820" width="5.5546875" style="15" customWidth="1"/>
    <col min="2821" max="2822" width="6.5546875" style="15" customWidth="1"/>
    <col min="2823" max="2823" width="6.44140625" style="15" customWidth="1"/>
    <col min="2824" max="2825" width="6.6640625" style="15" customWidth="1"/>
    <col min="2826" max="2826" width="6.5546875" style="15" customWidth="1"/>
    <col min="2827" max="2827" width="6.6640625" style="15" customWidth="1"/>
    <col min="2828" max="2828" width="6.88671875" style="15" customWidth="1"/>
    <col min="2829" max="2829" width="7.33203125" style="15" customWidth="1"/>
    <col min="2830" max="2830" width="6.6640625" style="15" customWidth="1"/>
    <col min="2831" max="2831" width="8.33203125" style="15" customWidth="1"/>
    <col min="2832" max="3073" width="11.44140625" style="15"/>
    <col min="3074" max="3074" width="4" style="15" customWidth="1"/>
    <col min="3075" max="3075" width="24.88671875" style="15" customWidth="1"/>
    <col min="3076" max="3076" width="5.5546875" style="15" customWidth="1"/>
    <col min="3077" max="3078" width="6.5546875" style="15" customWidth="1"/>
    <col min="3079" max="3079" width="6.44140625" style="15" customWidth="1"/>
    <col min="3080" max="3081" width="6.6640625" style="15" customWidth="1"/>
    <col min="3082" max="3082" width="6.5546875" style="15" customWidth="1"/>
    <col min="3083" max="3083" width="6.6640625" style="15" customWidth="1"/>
    <col min="3084" max="3084" width="6.88671875" style="15" customWidth="1"/>
    <col min="3085" max="3085" width="7.33203125" style="15" customWidth="1"/>
    <col min="3086" max="3086" width="6.6640625" style="15" customWidth="1"/>
    <col min="3087" max="3087" width="8.33203125" style="15" customWidth="1"/>
    <col min="3088" max="3329" width="11.44140625" style="15"/>
    <col min="3330" max="3330" width="4" style="15" customWidth="1"/>
    <col min="3331" max="3331" width="24.88671875" style="15" customWidth="1"/>
    <col min="3332" max="3332" width="5.5546875" style="15" customWidth="1"/>
    <col min="3333" max="3334" width="6.5546875" style="15" customWidth="1"/>
    <col min="3335" max="3335" width="6.44140625" style="15" customWidth="1"/>
    <col min="3336" max="3337" width="6.6640625" style="15" customWidth="1"/>
    <col min="3338" max="3338" width="6.5546875" style="15" customWidth="1"/>
    <col min="3339" max="3339" width="6.6640625" style="15" customWidth="1"/>
    <col min="3340" max="3340" width="6.88671875" style="15" customWidth="1"/>
    <col min="3341" max="3341" width="7.33203125" style="15" customWidth="1"/>
    <col min="3342" max="3342" width="6.6640625" style="15" customWidth="1"/>
    <col min="3343" max="3343" width="8.33203125" style="15" customWidth="1"/>
    <col min="3344" max="3585" width="11.44140625" style="15"/>
    <col min="3586" max="3586" width="4" style="15" customWidth="1"/>
    <col min="3587" max="3587" width="24.88671875" style="15" customWidth="1"/>
    <col min="3588" max="3588" width="5.5546875" style="15" customWidth="1"/>
    <col min="3589" max="3590" width="6.5546875" style="15" customWidth="1"/>
    <col min="3591" max="3591" width="6.44140625" style="15" customWidth="1"/>
    <col min="3592" max="3593" width="6.6640625" style="15" customWidth="1"/>
    <col min="3594" max="3594" width="6.5546875" style="15" customWidth="1"/>
    <col min="3595" max="3595" width="6.6640625" style="15" customWidth="1"/>
    <col min="3596" max="3596" width="6.88671875" style="15" customWidth="1"/>
    <col min="3597" max="3597" width="7.33203125" style="15" customWidth="1"/>
    <col min="3598" max="3598" width="6.6640625" style="15" customWidth="1"/>
    <col min="3599" max="3599" width="8.33203125" style="15" customWidth="1"/>
    <col min="3600" max="3841" width="11.44140625" style="15"/>
    <col min="3842" max="3842" width="4" style="15" customWidth="1"/>
    <col min="3843" max="3843" width="24.88671875" style="15" customWidth="1"/>
    <col min="3844" max="3844" width="5.5546875" style="15" customWidth="1"/>
    <col min="3845" max="3846" width="6.5546875" style="15" customWidth="1"/>
    <col min="3847" max="3847" width="6.44140625" style="15" customWidth="1"/>
    <col min="3848" max="3849" width="6.6640625" style="15" customWidth="1"/>
    <col min="3850" max="3850" width="6.5546875" style="15" customWidth="1"/>
    <col min="3851" max="3851" width="6.6640625" style="15" customWidth="1"/>
    <col min="3852" max="3852" width="6.88671875" style="15" customWidth="1"/>
    <col min="3853" max="3853" width="7.33203125" style="15" customWidth="1"/>
    <col min="3854" max="3854" width="6.6640625" style="15" customWidth="1"/>
    <col min="3855" max="3855" width="8.33203125" style="15" customWidth="1"/>
    <col min="3856" max="4097" width="11.44140625" style="15"/>
    <col min="4098" max="4098" width="4" style="15" customWidth="1"/>
    <col min="4099" max="4099" width="24.88671875" style="15" customWidth="1"/>
    <col min="4100" max="4100" width="5.5546875" style="15" customWidth="1"/>
    <col min="4101" max="4102" width="6.5546875" style="15" customWidth="1"/>
    <col min="4103" max="4103" width="6.44140625" style="15" customWidth="1"/>
    <col min="4104" max="4105" width="6.6640625" style="15" customWidth="1"/>
    <col min="4106" max="4106" width="6.5546875" style="15" customWidth="1"/>
    <col min="4107" max="4107" width="6.6640625" style="15" customWidth="1"/>
    <col min="4108" max="4108" width="6.88671875" style="15" customWidth="1"/>
    <col min="4109" max="4109" width="7.33203125" style="15" customWidth="1"/>
    <col min="4110" max="4110" width="6.6640625" style="15" customWidth="1"/>
    <col min="4111" max="4111" width="8.33203125" style="15" customWidth="1"/>
    <col min="4112" max="4353" width="11.44140625" style="15"/>
    <col min="4354" max="4354" width="4" style="15" customWidth="1"/>
    <col min="4355" max="4355" width="24.88671875" style="15" customWidth="1"/>
    <col min="4356" max="4356" width="5.5546875" style="15" customWidth="1"/>
    <col min="4357" max="4358" width="6.5546875" style="15" customWidth="1"/>
    <col min="4359" max="4359" width="6.44140625" style="15" customWidth="1"/>
    <col min="4360" max="4361" width="6.6640625" style="15" customWidth="1"/>
    <col min="4362" max="4362" width="6.5546875" style="15" customWidth="1"/>
    <col min="4363" max="4363" width="6.6640625" style="15" customWidth="1"/>
    <col min="4364" max="4364" width="6.88671875" style="15" customWidth="1"/>
    <col min="4365" max="4365" width="7.33203125" style="15" customWidth="1"/>
    <col min="4366" max="4366" width="6.6640625" style="15" customWidth="1"/>
    <col min="4367" max="4367" width="8.33203125" style="15" customWidth="1"/>
    <col min="4368" max="4609" width="11.44140625" style="15"/>
    <col min="4610" max="4610" width="4" style="15" customWidth="1"/>
    <col min="4611" max="4611" width="24.88671875" style="15" customWidth="1"/>
    <col min="4612" max="4612" width="5.5546875" style="15" customWidth="1"/>
    <col min="4613" max="4614" width="6.5546875" style="15" customWidth="1"/>
    <col min="4615" max="4615" width="6.44140625" style="15" customWidth="1"/>
    <col min="4616" max="4617" width="6.6640625" style="15" customWidth="1"/>
    <col min="4618" max="4618" width="6.5546875" style="15" customWidth="1"/>
    <col min="4619" max="4619" width="6.6640625" style="15" customWidth="1"/>
    <col min="4620" max="4620" width="6.88671875" style="15" customWidth="1"/>
    <col min="4621" max="4621" width="7.33203125" style="15" customWidth="1"/>
    <col min="4622" max="4622" width="6.6640625" style="15" customWidth="1"/>
    <col min="4623" max="4623" width="8.33203125" style="15" customWidth="1"/>
    <col min="4624" max="4865" width="11.44140625" style="15"/>
    <col min="4866" max="4866" width="4" style="15" customWidth="1"/>
    <col min="4867" max="4867" width="24.88671875" style="15" customWidth="1"/>
    <col min="4868" max="4868" width="5.5546875" style="15" customWidth="1"/>
    <col min="4869" max="4870" width="6.5546875" style="15" customWidth="1"/>
    <col min="4871" max="4871" width="6.44140625" style="15" customWidth="1"/>
    <col min="4872" max="4873" width="6.6640625" style="15" customWidth="1"/>
    <col min="4874" max="4874" width="6.5546875" style="15" customWidth="1"/>
    <col min="4875" max="4875" width="6.6640625" style="15" customWidth="1"/>
    <col min="4876" max="4876" width="6.88671875" style="15" customWidth="1"/>
    <col min="4877" max="4877" width="7.33203125" style="15" customWidth="1"/>
    <col min="4878" max="4878" width="6.6640625" style="15" customWidth="1"/>
    <col min="4879" max="4879" width="8.33203125" style="15" customWidth="1"/>
    <col min="4880" max="5121" width="11.44140625" style="15"/>
    <col min="5122" max="5122" width="4" style="15" customWidth="1"/>
    <col min="5123" max="5123" width="24.88671875" style="15" customWidth="1"/>
    <col min="5124" max="5124" width="5.5546875" style="15" customWidth="1"/>
    <col min="5125" max="5126" width="6.5546875" style="15" customWidth="1"/>
    <col min="5127" max="5127" width="6.44140625" style="15" customWidth="1"/>
    <col min="5128" max="5129" width="6.6640625" style="15" customWidth="1"/>
    <col min="5130" max="5130" width="6.5546875" style="15" customWidth="1"/>
    <col min="5131" max="5131" width="6.6640625" style="15" customWidth="1"/>
    <col min="5132" max="5132" width="6.88671875" style="15" customWidth="1"/>
    <col min="5133" max="5133" width="7.33203125" style="15" customWidth="1"/>
    <col min="5134" max="5134" width="6.6640625" style="15" customWidth="1"/>
    <col min="5135" max="5135" width="8.33203125" style="15" customWidth="1"/>
    <col min="5136" max="5377" width="11.44140625" style="15"/>
    <col min="5378" max="5378" width="4" style="15" customWidth="1"/>
    <col min="5379" max="5379" width="24.88671875" style="15" customWidth="1"/>
    <col min="5380" max="5380" width="5.5546875" style="15" customWidth="1"/>
    <col min="5381" max="5382" width="6.5546875" style="15" customWidth="1"/>
    <col min="5383" max="5383" width="6.44140625" style="15" customWidth="1"/>
    <col min="5384" max="5385" width="6.6640625" style="15" customWidth="1"/>
    <col min="5386" max="5386" width="6.5546875" style="15" customWidth="1"/>
    <col min="5387" max="5387" width="6.6640625" style="15" customWidth="1"/>
    <col min="5388" max="5388" width="6.88671875" style="15" customWidth="1"/>
    <col min="5389" max="5389" width="7.33203125" style="15" customWidth="1"/>
    <col min="5390" max="5390" width="6.6640625" style="15" customWidth="1"/>
    <col min="5391" max="5391" width="8.33203125" style="15" customWidth="1"/>
    <col min="5392" max="5633" width="11.44140625" style="15"/>
    <col min="5634" max="5634" width="4" style="15" customWidth="1"/>
    <col min="5635" max="5635" width="24.88671875" style="15" customWidth="1"/>
    <col min="5636" max="5636" width="5.5546875" style="15" customWidth="1"/>
    <col min="5637" max="5638" width="6.5546875" style="15" customWidth="1"/>
    <col min="5639" max="5639" width="6.44140625" style="15" customWidth="1"/>
    <col min="5640" max="5641" width="6.6640625" style="15" customWidth="1"/>
    <col min="5642" max="5642" width="6.5546875" style="15" customWidth="1"/>
    <col min="5643" max="5643" width="6.6640625" style="15" customWidth="1"/>
    <col min="5644" max="5644" width="6.88671875" style="15" customWidth="1"/>
    <col min="5645" max="5645" width="7.33203125" style="15" customWidth="1"/>
    <col min="5646" max="5646" width="6.6640625" style="15" customWidth="1"/>
    <col min="5647" max="5647" width="8.33203125" style="15" customWidth="1"/>
    <col min="5648" max="5889" width="11.44140625" style="15"/>
    <col min="5890" max="5890" width="4" style="15" customWidth="1"/>
    <col min="5891" max="5891" width="24.88671875" style="15" customWidth="1"/>
    <col min="5892" max="5892" width="5.5546875" style="15" customWidth="1"/>
    <col min="5893" max="5894" width="6.5546875" style="15" customWidth="1"/>
    <col min="5895" max="5895" width="6.44140625" style="15" customWidth="1"/>
    <col min="5896" max="5897" width="6.6640625" style="15" customWidth="1"/>
    <col min="5898" max="5898" width="6.5546875" style="15" customWidth="1"/>
    <col min="5899" max="5899" width="6.6640625" style="15" customWidth="1"/>
    <col min="5900" max="5900" width="6.88671875" style="15" customWidth="1"/>
    <col min="5901" max="5901" width="7.33203125" style="15" customWidth="1"/>
    <col min="5902" max="5902" width="6.6640625" style="15" customWidth="1"/>
    <col min="5903" max="5903" width="8.33203125" style="15" customWidth="1"/>
    <col min="5904" max="6145" width="11.44140625" style="15"/>
    <col min="6146" max="6146" width="4" style="15" customWidth="1"/>
    <col min="6147" max="6147" width="24.88671875" style="15" customWidth="1"/>
    <col min="6148" max="6148" width="5.5546875" style="15" customWidth="1"/>
    <col min="6149" max="6150" width="6.5546875" style="15" customWidth="1"/>
    <col min="6151" max="6151" width="6.44140625" style="15" customWidth="1"/>
    <col min="6152" max="6153" width="6.6640625" style="15" customWidth="1"/>
    <col min="6154" max="6154" width="6.5546875" style="15" customWidth="1"/>
    <col min="6155" max="6155" width="6.6640625" style="15" customWidth="1"/>
    <col min="6156" max="6156" width="6.88671875" style="15" customWidth="1"/>
    <col min="6157" max="6157" width="7.33203125" style="15" customWidth="1"/>
    <col min="6158" max="6158" width="6.6640625" style="15" customWidth="1"/>
    <col min="6159" max="6159" width="8.33203125" style="15" customWidth="1"/>
    <col min="6160" max="6401" width="11.44140625" style="15"/>
    <col min="6402" max="6402" width="4" style="15" customWidth="1"/>
    <col min="6403" max="6403" width="24.88671875" style="15" customWidth="1"/>
    <col min="6404" max="6404" width="5.5546875" style="15" customWidth="1"/>
    <col min="6405" max="6406" width="6.5546875" style="15" customWidth="1"/>
    <col min="6407" max="6407" width="6.44140625" style="15" customWidth="1"/>
    <col min="6408" max="6409" width="6.6640625" style="15" customWidth="1"/>
    <col min="6410" max="6410" width="6.5546875" style="15" customWidth="1"/>
    <col min="6411" max="6411" width="6.6640625" style="15" customWidth="1"/>
    <col min="6412" max="6412" width="6.88671875" style="15" customWidth="1"/>
    <col min="6413" max="6413" width="7.33203125" style="15" customWidth="1"/>
    <col min="6414" max="6414" width="6.6640625" style="15" customWidth="1"/>
    <col min="6415" max="6415" width="8.33203125" style="15" customWidth="1"/>
    <col min="6416" max="6657" width="11.44140625" style="15"/>
    <col min="6658" max="6658" width="4" style="15" customWidth="1"/>
    <col min="6659" max="6659" width="24.88671875" style="15" customWidth="1"/>
    <col min="6660" max="6660" width="5.5546875" style="15" customWidth="1"/>
    <col min="6661" max="6662" width="6.5546875" style="15" customWidth="1"/>
    <col min="6663" max="6663" width="6.44140625" style="15" customWidth="1"/>
    <col min="6664" max="6665" width="6.6640625" style="15" customWidth="1"/>
    <col min="6666" max="6666" width="6.5546875" style="15" customWidth="1"/>
    <col min="6667" max="6667" width="6.6640625" style="15" customWidth="1"/>
    <col min="6668" max="6668" width="6.88671875" style="15" customWidth="1"/>
    <col min="6669" max="6669" width="7.33203125" style="15" customWidth="1"/>
    <col min="6670" max="6670" width="6.6640625" style="15" customWidth="1"/>
    <col min="6671" max="6671" width="8.33203125" style="15" customWidth="1"/>
    <col min="6672" max="6913" width="11.44140625" style="15"/>
    <col min="6914" max="6914" width="4" style="15" customWidth="1"/>
    <col min="6915" max="6915" width="24.88671875" style="15" customWidth="1"/>
    <col min="6916" max="6916" width="5.5546875" style="15" customWidth="1"/>
    <col min="6917" max="6918" width="6.5546875" style="15" customWidth="1"/>
    <col min="6919" max="6919" width="6.44140625" style="15" customWidth="1"/>
    <col min="6920" max="6921" width="6.6640625" style="15" customWidth="1"/>
    <col min="6922" max="6922" width="6.5546875" style="15" customWidth="1"/>
    <col min="6923" max="6923" width="6.6640625" style="15" customWidth="1"/>
    <col min="6924" max="6924" width="6.88671875" style="15" customWidth="1"/>
    <col min="6925" max="6925" width="7.33203125" style="15" customWidth="1"/>
    <col min="6926" max="6926" width="6.6640625" style="15" customWidth="1"/>
    <col min="6927" max="6927" width="8.33203125" style="15" customWidth="1"/>
    <col min="6928" max="7169" width="11.44140625" style="15"/>
    <col min="7170" max="7170" width="4" style="15" customWidth="1"/>
    <col min="7171" max="7171" width="24.88671875" style="15" customWidth="1"/>
    <col min="7172" max="7172" width="5.5546875" style="15" customWidth="1"/>
    <col min="7173" max="7174" width="6.5546875" style="15" customWidth="1"/>
    <col min="7175" max="7175" width="6.44140625" style="15" customWidth="1"/>
    <col min="7176" max="7177" width="6.6640625" style="15" customWidth="1"/>
    <col min="7178" max="7178" width="6.5546875" style="15" customWidth="1"/>
    <col min="7179" max="7179" width="6.6640625" style="15" customWidth="1"/>
    <col min="7180" max="7180" width="6.88671875" style="15" customWidth="1"/>
    <col min="7181" max="7181" width="7.33203125" style="15" customWidth="1"/>
    <col min="7182" max="7182" width="6.6640625" style="15" customWidth="1"/>
    <col min="7183" max="7183" width="8.33203125" style="15" customWidth="1"/>
    <col min="7184" max="7425" width="11.44140625" style="15"/>
    <col min="7426" max="7426" width="4" style="15" customWidth="1"/>
    <col min="7427" max="7427" width="24.88671875" style="15" customWidth="1"/>
    <col min="7428" max="7428" width="5.5546875" style="15" customWidth="1"/>
    <col min="7429" max="7430" width="6.5546875" style="15" customWidth="1"/>
    <col min="7431" max="7431" width="6.44140625" style="15" customWidth="1"/>
    <col min="7432" max="7433" width="6.6640625" style="15" customWidth="1"/>
    <col min="7434" max="7434" width="6.5546875" style="15" customWidth="1"/>
    <col min="7435" max="7435" width="6.6640625" style="15" customWidth="1"/>
    <col min="7436" max="7436" width="6.88671875" style="15" customWidth="1"/>
    <col min="7437" max="7437" width="7.33203125" style="15" customWidth="1"/>
    <col min="7438" max="7438" width="6.6640625" style="15" customWidth="1"/>
    <col min="7439" max="7439" width="8.33203125" style="15" customWidth="1"/>
    <col min="7440" max="7681" width="11.44140625" style="15"/>
    <col min="7682" max="7682" width="4" style="15" customWidth="1"/>
    <col min="7683" max="7683" width="24.88671875" style="15" customWidth="1"/>
    <col min="7684" max="7684" width="5.5546875" style="15" customWidth="1"/>
    <col min="7685" max="7686" width="6.5546875" style="15" customWidth="1"/>
    <col min="7687" max="7687" width="6.44140625" style="15" customWidth="1"/>
    <col min="7688" max="7689" width="6.6640625" style="15" customWidth="1"/>
    <col min="7690" max="7690" width="6.5546875" style="15" customWidth="1"/>
    <col min="7691" max="7691" width="6.6640625" style="15" customWidth="1"/>
    <col min="7692" max="7692" width="6.88671875" style="15" customWidth="1"/>
    <col min="7693" max="7693" width="7.33203125" style="15" customWidth="1"/>
    <col min="7694" max="7694" width="6.6640625" style="15" customWidth="1"/>
    <col min="7695" max="7695" width="8.33203125" style="15" customWidth="1"/>
    <col min="7696" max="7937" width="11.44140625" style="15"/>
    <col min="7938" max="7938" width="4" style="15" customWidth="1"/>
    <col min="7939" max="7939" width="24.88671875" style="15" customWidth="1"/>
    <col min="7940" max="7940" width="5.5546875" style="15" customWidth="1"/>
    <col min="7941" max="7942" width="6.5546875" style="15" customWidth="1"/>
    <col min="7943" max="7943" width="6.44140625" style="15" customWidth="1"/>
    <col min="7944" max="7945" width="6.6640625" style="15" customWidth="1"/>
    <col min="7946" max="7946" width="6.5546875" style="15" customWidth="1"/>
    <col min="7947" max="7947" width="6.6640625" style="15" customWidth="1"/>
    <col min="7948" max="7948" width="6.88671875" style="15" customWidth="1"/>
    <col min="7949" max="7949" width="7.33203125" style="15" customWidth="1"/>
    <col min="7950" max="7950" width="6.6640625" style="15" customWidth="1"/>
    <col min="7951" max="7951" width="8.33203125" style="15" customWidth="1"/>
    <col min="7952" max="8193" width="11.44140625" style="15"/>
    <col min="8194" max="8194" width="4" style="15" customWidth="1"/>
    <col min="8195" max="8195" width="24.88671875" style="15" customWidth="1"/>
    <col min="8196" max="8196" width="5.5546875" style="15" customWidth="1"/>
    <col min="8197" max="8198" width="6.5546875" style="15" customWidth="1"/>
    <col min="8199" max="8199" width="6.44140625" style="15" customWidth="1"/>
    <col min="8200" max="8201" width="6.6640625" style="15" customWidth="1"/>
    <col min="8202" max="8202" width="6.5546875" style="15" customWidth="1"/>
    <col min="8203" max="8203" width="6.6640625" style="15" customWidth="1"/>
    <col min="8204" max="8204" width="6.88671875" style="15" customWidth="1"/>
    <col min="8205" max="8205" width="7.33203125" style="15" customWidth="1"/>
    <col min="8206" max="8206" width="6.6640625" style="15" customWidth="1"/>
    <col min="8207" max="8207" width="8.33203125" style="15" customWidth="1"/>
    <col min="8208" max="8449" width="11.44140625" style="15"/>
    <col min="8450" max="8450" width="4" style="15" customWidth="1"/>
    <col min="8451" max="8451" width="24.88671875" style="15" customWidth="1"/>
    <col min="8452" max="8452" width="5.5546875" style="15" customWidth="1"/>
    <col min="8453" max="8454" width="6.5546875" style="15" customWidth="1"/>
    <col min="8455" max="8455" width="6.44140625" style="15" customWidth="1"/>
    <col min="8456" max="8457" width="6.6640625" style="15" customWidth="1"/>
    <col min="8458" max="8458" width="6.5546875" style="15" customWidth="1"/>
    <col min="8459" max="8459" width="6.6640625" style="15" customWidth="1"/>
    <col min="8460" max="8460" width="6.88671875" style="15" customWidth="1"/>
    <col min="8461" max="8461" width="7.33203125" style="15" customWidth="1"/>
    <col min="8462" max="8462" width="6.6640625" style="15" customWidth="1"/>
    <col min="8463" max="8463" width="8.33203125" style="15" customWidth="1"/>
    <col min="8464" max="8705" width="11.44140625" style="15"/>
    <col min="8706" max="8706" width="4" style="15" customWidth="1"/>
    <col min="8707" max="8707" width="24.88671875" style="15" customWidth="1"/>
    <col min="8708" max="8708" width="5.5546875" style="15" customWidth="1"/>
    <col min="8709" max="8710" width="6.5546875" style="15" customWidth="1"/>
    <col min="8711" max="8711" width="6.44140625" style="15" customWidth="1"/>
    <col min="8712" max="8713" width="6.6640625" style="15" customWidth="1"/>
    <col min="8714" max="8714" width="6.5546875" style="15" customWidth="1"/>
    <col min="8715" max="8715" width="6.6640625" style="15" customWidth="1"/>
    <col min="8716" max="8716" width="6.88671875" style="15" customWidth="1"/>
    <col min="8717" max="8717" width="7.33203125" style="15" customWidth="1"/>
    <col min="8718" max="8718" width="6.6640625" style="15" customWidth="1"/>
    <col min="8719" max="8719" width="8.33203125" style="15" customWidth="1"/>
    <col min="8720" max="8961" width="11.44140625" style="15"/>
    <col min="8962" max="8962" width="4" style="15" customWidth="1"/>
    <col min="8963" max="8963" width="24.88671875" style="15" customWidth="1"/>
    <col min="8964" max="8964" width="5.5546875" style="15" customWidth="1"/>
    <col min="8965" max="8966" width="6.5546875" style="15" customWidth="1"/>
    <col min="8967" max="8967" width="6.44140625" style="15" customWidth="1"/>
    <col min="8968" max="8969" width="6.6640625" style="15" customWidth="1"/>
    <col min="8970" max="8970" width="6.5546875" style="15" customWidth="1"/>
    <col min="8971" max="8971" width="6.6640625" style="15" customWidth="1"/>
    <col min="8972" max="8972" width="6.88671875" style="15" customWidth="1"/>
    <col min="8973" max="8973" width="7.33203125" style="15" customWidth="1"/>
    <col min="8974" max="8974" width="6.6640625" style="15" customWidth="1"/>
    <col min="8975" max="8975" width="8.33203125" style="15" customWidth="1"/>
    <col min="8976" max="9217" width="11.44140625" style="15"/>
    <col min="9218" max="9218" width="4" style="15" customWidth="1"/>
    <col min="9219" max="9219" width="24.88671875" style="15" customWidth="1"/>
    <col min="9220" max="9220" width="5.5546875" style="15" customWidth="1"/>
    <col min="9221" max="9222" width="6.5546875" style="15" customWidth="1"/>
    <col min="9223" max="9223" width="6.44140625" style="15" customWidth="1"/>
    <col min="9224" max="9225" width="6.6640625" style="15" customWidth="1"/>
    <col min="9226" max="9226" width="6.5546875" style="15" customWidth="1"/>
    <col min="9227" max="9227" width="6.6640625" style="15" customWidth="1"/>
    <col min="9228" max="9228" width="6.88671875" style="15" customWidth="1"/>
    <col min="9229" max="9229" width="7.33203125" style="15" customWidth="1"/>
    <col min="9230" max="9230" width="6.6640625" style="15" customWidth="1"/>
    <col min="9231" max="9231" width="8.33203125" style="15" customWidth="1"/>
    <col min="9232" max="9473" width="11.44140625" style="15"/>
    <col min="9474" max="9474" width="4" style="15" customWidth="1"/>
    <col min="9475" max="9475" width="24.88671875" style="15" customWidth="1"/>
    <col min="9476" max="9476" width="5.5546875" style="15" customWidth="1"/>
    <col min="9477" max="9478" width="6.5546875" style="15" customWidth="1"/>
    <col min="9479" max="9479" width="6.44140625" style="15" customWidth="1"/>
    <col min="9480" max="9481" width="6.6640625" style="15" customWidth="1"/>
    <col min="9482" max="9482" width="6.5546875" style="15" customWidth="1"/>
    <col min="9483" max="9483" width="6.6640625" style="15" customWidth="1"/>
    <col min="9484" max="9484" width="6.88671875" style="15" customWidth="1"/>
    <col min="9485" max="9485" width="7.33203125" style="15" customWidth="1"/>
    <col min="9486" max="9486" width="6.6640625" style="15" customWidth="1"/>
    <col min="9487" max="9487" width="8.33203125" style="15" customWidth="1"/>
    <col min="9488" max="9729" width="11.44140625" style="15"/>
    <col min="9730" max="9730" width="4" style="15" customWidth="1"/>
    <col min="9731" max="9731" width="24.88671875" style="15" customWidth="1"/>
    <col min="9732" max="9732" width="5.5546875" style="15" customWidth="1"/>
    <col min="9733" max="9734" width="6.5546875" style="15" customWidth="1"/>
    <col min="9735" max="9735" width="6.44140625" style="15" customWidth="1"/>
    <col min="9736" max="9737" width="6.6640625" style="15" customWidth="1"/>
    <col min="9738" max="9738" width="6.5546875" style="15" customWidth="1"/>
    <col min="9739" max="9739" width="6.6640625" style="15" customWidth="1"/>
    <col min="9740" max="9740" width="6.88671875" style="15" customWidth="1"/>
    <col min="9741" max="9741" width="7.33203125" style="15" customWidth="1"/>
    <col min="9742" max="9742" width="6.6640625" style="15" customWidth="1"/>
    <col min="9743" max="9743" width="8.33203125" style="15" customWidth="1"/>
    <col min="9744" max="9985" width="11.44140625" style="15"/>
    <col min="9986" max="9986" width="4" style="15" customWidth="1"/>
    <col min="9987" max="9987" width="24.88671875" style="15" customWidth="1"/>
    <col min="9988" max="9988" width="5.5546875" style="15" customWidth="1"/>
    <col min="9989" max="9990" width="6.5546875" style="15" customWidth="1"/>
    <col min="9991" max="9991" width="6.44140625" style="15" customWidth="1"/>
    <col min="9992" max="9993" width="6.6640625" style="15" customWidth="1"/>
    <col min="9994" max="9994" width="6.5546875" style="15" customWidth="1"/>
    <col min="9995" max="9995" width="6.6640625" style="15" customWidth="1"/>
    <col min="9996" max="9996" width="6.88671875" style="15" customWidth="1"/>
    <col min="9997" max="9997" width="7.33203125" style="15" customWidth="1"/>
    <col min="9998" max="9998" width="6.6640625" style="15" customWidth="1"/>
    <col min="9999" max="9999" width="8.33203125" style="15" customWidth="1"/>
    <col min="10000" max="10241" width="11.44140625" style="15"/>
    <col min="10242" max="10242" width="4" style="15" customWidth="1"/>
    <col min="10243" max="10243" width="24.88671875" style="15" customWidth="1"/>
    <col min="10244" max="10244" width="5.5546875" style="15" customWidth="1"/>
    <col min="10245" max="10246" width="6.5546875" style="15" customWidth="1"/>
    <col min="10247" max="10247" width="6.44140625" style="15" customWidth="1"/>
    <col min="10248" max="10249" width="6.6640625" style="15" customWidth="1"/>
    <col min="10250" max="10250" width="6.5546875" style="15" customWidth="1"/>
    <col min="10251" max="10251" width="6.6640625" style="15" customWidth="1"/>
    <col min="10252" max="10252" width="6.88671875" style="15" customWidth="1"/>
    <col min="10253" max="10253" width="7.33203125" style="15" customWidth="1"/>
    <col min="10254" max="10254" width="6.6640625" style="15" customWidth="1"/>
    <col min="10255" max="10255" width="8.33203125" style="15" customWidth="1"/>
    <col min="10256" max="10497" width="11.44140625" style="15"/>
    <col min="10498" max="10498" width="4" style="15" customWidth="1"/>
    <col min="10499" max="10499" width="24.88671875" style="15" customWidth="1"/>
    <col min="10500" max="10500" width="5.5546875" style="15" customWidth="1"/>
    <col min="10501" max="10502" width="6.5546875" style="15" customWidth="1"/>
    <col min="10503" max="10503" width="6.44140625" style="15" customWidth="1"/>
    <col min="10504" max="10505" width="6.6640625" style="15" customWidth="1"/>
    <col min="10506" max="10506" width="6.5546875" style="15" customWidth="1"/>
    <col min="10507" max="10507" width="6.6640625" style="15" customWidth="1"/>
    <col min="10508" max="10508" width="6.88671875" style="15" customWidth="1"/>
    <col min="10509" max="10509" width="7.33203125" style="15" customWidth="1"/>
    <col min="10510" max="10510" width="6.6640625" style="15" customWidth="1"/>
    <col min="10511" max="10511" width="8.33203125" style="15" customWidth="1"/>
    <col min="10512" max="10753" width="11.44140625" style="15"/>
    <col min="10754" max="10754" width="4" style="15" customWidth="1"/>
    <col min="10755" max="10755" width="24.88671875" style="15" customWidth="1"/>
    <col min="10756" max="10756" width="5.5546875" style="15" customWidth="1"/>
    <col min="10757" max="10758" width="6.5546875" style="15" customWidth="1"/>
    <col min="10759" max="10759" width="6.44140625" style="15" customWidth="1"/>
    <col min="10760" max="10761" width="6.6640625" style="15" customWidth="1"/>
    <col min="10762" max="10762" width="6.5546875" style="15" customWidth="1"/>
    <col min="10763" max="10763" width="6.6640625" style="15" customWidth="1"/>
    <col min="10764" max="10764" width="6.88671875" style="15" customWidth="1"/>
    <col min="10765" max="10765" width="7.33203125" style="15" customWidth="1"/>
    <col min="10766" max="10766" width="6.6640625" style="15" customWidth="1"/>
    <col min="10767" max="10767" width="8.33203125" style="15" customWidth="1"/>
    <col min="10768" max="11009" width="11.44140625" style="15"/>
    <col min="11010" max="11010" width="4" style="15" customWidth="1"/>
    <col min="11011" max="11011" width="24.88671875" style="15" customWidth="1"/>
    <col min="11012" max="11012" width="5.5546875" style="15" customWidth="1"/>
    <col min="11013" max="11014" width="6.5546875" style="15" customWidth="1"/>
    <col min="11015" max="11015" width="6.44140625" style="15" customWidth="1"/>
    <col min="11016" max="11017" width="6.6640625" style="15" customWidth="1"/>
    <col min="11018" max="11018" width="6.5546875" style="15" customWidth="1"/>
    <col min="11019" max="11019" width="6.6640625" style="15" customWidth="1"/>
    <col min="11020" max="11020" width="6.88671875" style="15" customWidth="1"/>
    <col min="11021" max="11021" width="7.33203125" style="15" customWidth="1"/>
    <col min="11022" max="11022" width="6.6640625" style="15" customWidth="1"/>
    <col min="11023" max="11023" width="8.33203125" style="15" customWidth="1"/>
    <col min="11024" max="11265" width="11.44140625" style="15"/>
    <col min="11266" max="11266" width="4" style="15" customWidth="1"/>
    <col min="11267" max="11267" width="24.88671875" style="15" customWidth="1"/>
    <col min="11268" max="11268" width="5.5546875" style="15" customWidth="1"/>
    <col min="11269" max="11270" width="6.5546875" style="15" customWidth="1"/>
    <col min="11271" max="11271" width="6.44140625" style="15" customWidth="1"/>
    <col min="11272" max="11273" width="6.6640625" style="15" customWidth="1"/>
    <col min="11274" max="11274" width="6.5546875" style="15" customWidth="1"/>
    <col min="11275" max="11275" width="6.6640625" style="15" customWidth="1"/>
    <col min="11276" max="11276" width="6.88671875" style="15" customWidth="1"/>
    <col min="11277" max="11277" width="7.33203125" style="15" customWidth="1"/>
    <col min="11278" max="11278" width="6.6640625" style="15" customWidth="1"/>
    <col min="11279" max="11279" width="8.33203125" style="15" customWidth="1"/>
    <col min="11280" max="11521" width="11.44140625" style="15"/>
    <col min="11522" max="11522" width="4" style="15" customWidth="1"/>
    <col min="11523" max="11523" width="24.88671875" style="15" customWidth="1"/>
    <col min="11524" max="11524" width="5.5546875" style="15" customWidth="1"/>
    <col min="11525" max="11526" width="6.5546875" style="15" customWidth="1"/>
    <col min="11527" max="11527" width="6.44140625" style="15" customWidth="1"/>
    <col min="11528" max="11529" width="6.6640625" style="15" customWidth="1"/>
    <col min="11530" max="11530" width="6.5546875" style="15" customWidth="1"/>
    <col min="11531" max="11531" width="6.6640625" style="15" customWidth="1"/>
    <col min="11532" max="11532" width="6.88671875" style="15" customWidth="1"/>
    <col min="11533" max="11533" width="7.33203125" style="15" customWidth="1"/>
    <col min="11534" max="11534" width="6.6640625" style="15" customWidth="1"/>
    <col min="11535" max="11535" width="8.33203125" style="15" customWidth="1"/>
    <col min="11536" max="11777" width="11.44140625" style="15"/>
    <col min="11778" max="11778" width="4" style="15" customWidth="1"/>
    <col min="11779" max="11779" width="24.88671875" style="15" customWidth="1"/>
    <col min="11780" max="11780" width="5.5546875" style="15" customWidth="1"/>
    <col min="11781" max="11782" width="6.5546875" style="15" customWidth="1"/>
    <col min="11783" max="11783" width="6.44140625" style="15" customWidth="1"/>
    <col min="11784" max="11785" width="6.6640625" style="15" customWidth="1"/>
    <col min="11786" max="11786" width="6.5546875" style="15" customWidth="1"/>
    <col min="11787" max="11787" width="6.6640625" style="15" customWidth="1"/>
    <col min="11788" max="11788" width="6.88671875" style="15" customWidth="1"/>
    <col min="11789" max="11789" width="7.33203125" style="15" customWidth="1"/>
    <col min="11790" max="11790" width="6.6640625" style="15" customWidth="1"/>
    <col min="11791" max="11791" width="8.33203125" style="15" customWidth="1"/>
    <col min="11792" max="12033" width="11.44140625" style="15"/>
    <col min="12034" max="12034" width="4" style="15" customWidth="1"/>
    <col min="12035" max="12035" width="24.88671875" style="15" customWidth="1"/>
    <col min="12036" max="12036" width="5.5546875" style="15" customWidth="1"/>
    <col min="12037" max="12038" width="6.5546875" style="15" customWidth="1"/>
    <col min="12039" max="12039" width="6.44140625" style="15" customWidth="1"/>
    <col min="12040" max="12041" width="6.6640625" style="15" customWidth="1"/>
    <col min="12042" max="12042" width="6.5546875" style="15" customWidth="1"/>
    <col min="12043" max="12043" width="6.6640625" style="15" customWidth="1"/>
    <col min="12044" max="12044" width="6.88671875" style="15" customWidth="1"/>
    <col min="12045" max="12045" width="7.33203125" style="15" customWidth="1"/>
    <col min="12046" max="12046" width="6.6640625" style="15" customWidth="1"/>
    <col min="12047" max="12047" width="8.33203125" style="15" customWidth="1"/>
    <col min="12048" max="12289" width="11.44140625" style="15"/>
    <col min="12290" max="12290" width="4" style="15" customWidth="1"/>
    <col min="12291" max="12291" width="24.88671875" style="15" customWidth="1"/>
    <col min="12292" max="12292" width="5.5546875" style="15" customWidth="1"/>
    <col min="12293" max="12294" width="6.5546875" style="15" customWidth="1"/>
    <col min="12295" max="12295" width="6.44140625" style="15" customWidth="1"/>
    <col min="12296" max="12297" width="6.6640625" style="15" customWidth="1"/>
    <col min="12298" max="12298" width="6.5546875" style="15" customWidth="1"/>
    <col min="12299" max="12299" width="6.6640625" style="15" customWidth="1"/>
    <col min="12300" max="12300" width="6.88671875" style="15" customWidth="1"/>
    <col min="12301" max="12301" width="7.33203125" style="15" customWidth="1"/>
    <col min="12302" max="12302" width="6.6640625" style="15" customWidth="1"/>
    <col min="12303" max="12303" width="8.33203125" style="15" customWidth="1"/>
    <col min="12304" max="12545" width="11.44140625" style="15"/>
    <col min="12546" max="12546" width="4" style="15" customWidth="1"/>
    <col min="12547" max="12547" width="24.88671875" style="15" customWidth="1"/>
    <col min="12548" max="12548" width="5.5546875" style="15" customWidth="1"/>
    <col min="12549" max="12550" width="6.5546875" style="15" customWidth="1"/>
    <col min="12551" max="12551" width="6.44140625" style="15" customWidth="1"/>
    <col min="12552" max="12553" width="6.6640625" style="15" customWidth="1"/>
    <col min="12554" max="12554" width="6.5546875" style="15" customWidth="1"/>
    <col min="12555" max="12555" width="6.6640625" style="15" customWidth="1"/>
    <col min="12556" max="12556" width="6.88671875" style="15" customWidth="1"/>
    <col min="12557" max="12557" width="7.33203125" style="15" customWidth="1"/>
    <col min="12558" max="12558" width="6.6640625" style="15" customWidth="1"/>
    <col min="12559" max="12559" width="8.33203125" style="15" customWidth="1"/>
    <col min="12560" max="12801" width="11.44140625" style="15"/>
    <col min="12802" max="12802" width="4" style="15" customWidth="1"/>
    <col min="12803" max="12803" width="24.88671875" style="15" customWidth="1"/>
    <col min="12804" max="12804" width="5.5546875" style="15" customWidth="1"/>
    <col min="12805" max="12806" width="6.5546875" style="15" customWidth="1"/>
    <col min="12807" max="12807" width="6.44140625" style="15" customWidth="1"/>
    <col min="12808" max="12809" width="6.6640625" style="15" customWidth="1"/>
    <col min="12810" max="12810" width="6.5546875" style="15" customWidth="1"/>
    <col min="12811" max="12811" width="6.6640625" style="15" customWidth="1"/>
    <col min="12812" max="12812" width="6.88671875" style="15" customWidth="1"/>
    <col min="12813" max="12813" width="7.33203125" style="15" customWidth="1"/>
    <col min="12814" max="12814" width="6.6640625" style="15" customWidth="1"/>
    <col min="12815" max="12815" width="8.33203125" style="15" customWidth="1"/>
    <col min="12816" max="13057" width="11.44140625" style="15"/>
    <col min="13058" max="13058" width="4" style="15" customWidth="1"/>
    <col min="13059" max="13059" width="24.88671875" style="15" customWidth="1"/>
    <col min="13060" max="13060" width="5.5546875" style="15" customWidth="1"/>
    <col min="13061" max="13062" width="6.5546875" style="15" customWidth="1"/>
    <col min="13063" max="13063" width="6.44140625" style="15" customWidth="1"/>
    <col min="13064" max="13065" width="6.6640625" style="15" customWidth="1"/>
    <col min="13066" max="13066" width="6.5546875" style="15" customWidth="1"/>
    <col min="13067" max="13067" width="6.6640625" style="15" customWidth="1"/>
    <col min="13068" max="13068" width="6.88671875" style="15" customWidth="1"/>
    <col min="13069" max="13069" width="7.33203125" style="15" customWidth="1"/>
    <col min="13070" max="13070" width="6.6640625" style="15" customWidth="1"/>
    <col min="13071" max="13071" width="8.33203125" style="15" customWidth="1"/>
    <col min="13072" max="13313" width="11.44140625" style="15"/>
    <col min="13314" max="13314" width="4" style="15" customWidth="1"/>
    <col min="13315" max="13315" width="24.88671875" style="15" customWidth="1"/>
    <col min="13316" max="13316" width="5.5546875" style="15" customWidth="1"/>
    <col min="13317" max="13318" width="6.5546875" style="15" customWidth="1"/>
    <col min="13319" max="13319" width="6.44140625" style="15" customWidth="1"/>
    <col min="13320" max="13321" width="6.6640625" style="15" customWidth="1"/>
    <col min="13322" max="13322" width="6.5546875" style="15" customWidth="1"/>
    <col min="13323" max="13323" width="6.6640625" style="15" customWidth="1"/>
    <col min="13324" max="13324" width="6.88671875" style="15" customWidth="1"/>
    <col min="13325" max="13325" width="7.33203125" style="15" customWidth="1"/>
    <col min="13326" max="13326" width="6.6640625" style="15" customWidth="1"/>
    <col min="13327" max="13327" width="8.33203125" style="15" customWidth="1"/>
    <col min="13328" max="13569" width="11.44140625" style="15"/>
    <col min="13570" max="13570" width="4" style="15" customWidth="1"/>
    <col min="13571" max="13571" width="24.88671875" style="15" customWidth="1"/>
    <col min="13572" max="13572" width="5.5546875" style="15" customWidth="1"/>
    <col min="13573" max="13574" width="6.5546875" style="15" customWidth="1"/>
    <col min="13575" max="13575" width="6.44140625" style="15" customWidth="1"/>
    <col min="13576" max="13577" width="6.6640625" style="15" customWidth="1"/>
    <col min="13578" max="13578" width="6.5546875" style="15" customWidth="1"/>
    <col min="13579" max="13579" width="6.6640625" style="15" customWidth="1"/>
    <col min="13580" max="13580" width="6.88671875" style="15" customWidth="1"/>
    <col min="13581" max="13581" width="7.33203125" style="15" customWidth="1"/>
    <col min="13582" max="13582" width="6.6640625" style="15" customWidth="1"/>
    <col min="13583" max="13583" width="8.33203125" style="15" customWidth="1"/>
    <col min="13584" max="13825" width="11.44140625" style="15"/>
    <col min="13826" max="13826" width="4" style="15" customWidth="1"/>
    <col min="13827" max="13827" width="24.88671875" style="15" customWidth="1"/>
    <col min="13828" max="13828" width="5.5546875" style="15" customWidth="1"/>
    <col min="13829" max="13830" width="6.5546875" style="15" customWidth="1"/>
    <col min="13831" max="13831" width="6.44140625" style="15" customWidth="1"/>
    <col min="13832" max="13833" width="6.6640625" style="15" customWidth="1"/>
    <col min="13834" max="13834" width="6.5546875" style="15" customWidth="1"/>
    <col min="13835" max="13835" width="6.6640625" style="15" customWidth="1"/>
    <col min="13836" max="13836" width="6.88671875" style="15" customWidth="1"/>
    <col min="13837" max="13837" width="7.33203125" style="15" customWidth="1"/>
    <col min="13838" max="13838" width="6.6640625" style="15" customWidth="1"/>
    <col min="13839" max="13839" width="8.33203125" style="15" customWidth="1"/>
    <col min="13840" max="14081" width="11.44140625" style="15"/>
    <col min="14082" max="14082" width="4" style="15" customWidth="1"/>
    <col min="14083" max="14083" width="24.88671875" style="15" customWidth="1"/>
    <col min="14084" max="14084" width="5.5546875" style="15" customWidth="1"/>
    <col min="14085" max="14086" width="6.5546875" style="15" customWidth="1"/>
    <col min="14087" max="14087" width="6.44140625" style="15" customWidth="1"/>
    <col min="14088" max="14089" width="6.6640625" style="15" customWidth="1"/>
    <col min="14090" max="14090" width="6.5546875" style="15" customWidth="1"/>
    <col min="14091" max="14091" width="6.6640625" style="15" customWidth="1"/>
    <col min="14092" max="14092" width="6.88671875" style="15" customWidth="1"/>
    <col min="14093" max="14093" width="7.33203125" style="15" customWidth="1"/>
    <col min="14094" max="14094" width="6.6640625" style="15" customWidth="1"/>
    <col min="14095" max="14095" width="8.33203125" style="15" customWidth="1"/>
    <col min="14096" max="14337" width="11.44140625" style="15"/>
    <col min="14338" max="14338" width="4" style="15" customWidth="1"/>
    <col min="14339" max="14339" width="24.88671875" style="15" customWidth="1"/>
    <col min="14340" max="14340" width="5.5546875" style="15" customWidth="1"/>
    <col min="14341" max="14342" width="6.5546875" style="15" customWidth="1"/>
    <col min="14343" max="14343" width="6.44140625" style="15" customWidth="1"/>
    <col min="14344" max="14345" width="6.6640625" style="15" customWidth="1"/>
    <col min="14346" max="14346" width="6.5546875" style="15" customWidth="1"/>
    <col min="14347" max="14347" width="6.6640625" style="15" customWidth="1"/>
    <col min="14348" max="14348" width="6.88671875" style="15" customWidth="1"/>
    <col min="14349" max="14349" width="7.33203125" style="15" customWidth="1"/>
    <col min="14350" max="14350" width="6.6640625" style="15" customWidth="1"/>
    <col min="14351" max="14351" width="8.33203125" style="15" customWidth="1"/>
    <col min="14352" max="14593" width="11.44140625" style="15"/>
    <col min="14594" max="14594" width="4" style="15" customWidth="1"/>
    <col min="14595" max="14595" width="24.88671875" style="15" customWidth="1"/>
    <col min="14596" max="14596" width="5.5546875" style="15" customWidth="1"/>
    <col min="14597" max="14598" width="6.5546875" style="15" customWidth="1"/>
    <col min="14599" max="14599" width="6.44140625" style="15" customWidth="1"/>
    <col min="14600" max="14601" width="6.6640625" style="15" customWidth="1"/>
    <col min="14602" max="14602" width="6.5546875" style="15" customWidth="1"/>
    <col min="14603" max="14603" width="6.6640625" style="15" customWidth="1"/>
    <col min="14604" max="14604" width="6.88671875" style="15" customWidth="1"/>
    <col min="14605" max="14605" width="7.33203125" style="15" customWidth="1"/>
    <col min="14606" max="14606" width="6.6640625" style="15" customWidth="1"/>
    <col min="14607" max="14607" width="8.33203125" style="15" customWidth="1"/>
    <col min="14608" max="14849" width="11.44140625" style="15"/>
    <col min="14850" max="14850" width="4" style="15" customWidth="1"/>
    <col min="14851" max="14851" width="24.88671875" style="15" customWidth="1"/>
    <col min="14852" max="14852" width="5.5546875" style="15" customWidth="1"/>
    <col min="14853" max="14854" width="6.5546875" style="15" customWidth="1"/>
    <col min="14855" max="14855" width="6.44140625" style="15" customWidth="1"/>
    <col min="14856" max="14857" width="6.6640625" style="15" customWidth="1"/>
    <col min="14858" max="14858" width="6.5546875" style="15" customWidth="1"/>
    <col min="14859" max="14859" width="6.6640625" style="15" customWidth="1"/>
    <col min="14860" max="14860" width="6.88671875" style="15" customWidth="1"/>
    <col min="14861" max="14861" width="7.33203125" style="15" customWidth="1"/>
    <col min="14862" max="14862" width="6.6640625" style="15" customWidth="1"/>
    <col min="14863" max="14863" width="8.33203125" style="15" customWidth="1"/>
    <col min="14864" max="15105" width="11.44140625" style="15"/>
    <col min="15106" max="15106" width="4" style="15" customWidth="1"/>
    <col min="15107" max="15107" width="24.88671875" style="15" customWidth="1"/>
    <col min="15108" max="15108" width="5.5546875" style="15" customWidth="1"/>
    <col min="15109" max="15110" width="6.5546875" style="15" customWidth="1"/>
    <col min="15111" max="15111" width="6.44140625" style="15" customWidth="1"/>
    <col min="15112" max="15113" width="6.6640625" style="15" customWidth="1"/>
    <col min="15114" max="15114" width="6.5546875" style="15" customWidth="1"/>
    <col min="15115" max="15115" width="6.6640625" style="15" customWidth="1"/>
    <col min="15116" max="15116" width="6.88671875" style="15" customWidth="1"/>
    <col min="15117" max="15117" width="7.33203125" style="15" customWidth="1"/>
    <col min="15118" max="15118" width="6.6640625" style="15" customWidth="1"/>
    <col min="15119" max="15119" width="8.33203125" style="15" customWidth="1"/>
    <col min="15120" max="15361" width="11.44140625" style="15"/>
    <col min="15362" max="15362" width="4" style="15" customWidth="1"/>
    <col min="15363" max="15363" width="24.88671875" style="15" customWidth="1"/>
    <col min="15364" max="15364" width="5.5546875" style="15" customWidth="1"/>
    <col min="15365" max="15366" width="6.5546875" style="15" customWidth="1"/>
    <col min="15367" max="15367" width="6.44140625" style="15" customWidth="1"/>
    <col min="15368" max="15369" width="6.6640625" style="15" customWidth="1"/>
    <col min="15370" max="15370" width="6.5546875" style="15" customWidth="1"/>
    <col min="15371" max="15371" width="6.6640625" style="15" customWidth="1"/>
    <col min="15372" max="15372" width="6.88671875" style="15" customWidth="1"/>
    <col min="15373" max="15373" width="7.33203125" style="15" customWidth="1"/>
    <col min="15374" max="15374" width="6.6640625" style="15" customWidth="1"/>
    <col min="15375" max="15375" width="8.33203125" style="15" customWidth="1"/>
    <col min="15376" max="15617" width="11.44140625" style="15"/>
    <col min="15618" max="15618" width="4" style="15" customWidth="1"/>
    <col min="15619" max="15619" width="24.88671875" style="15" customWidth="1"/>
    <col min="15620" max="15620" width="5.5546875" style="15" customWidth="1"/>
    <col min="15621" max="15622" width="6.5546875" style="15" customWidth="1"/>
    <col min="15623" max="15623" width="6.44140625" style="15" customWidth="1"/>
    <col min="15624" max="15625" width="6.6640625" style="15" customWidth="1"/>
    <col min="15626" max="15626" width="6.5546875" style="15" customWidth="1"/>
    <col min="15627" max="15627" width="6.6640625" style="15" customWidth="1"/>
    <col min="15628" max="15628" width="6.88671875" style="15" customWidth="1"/>
    <col min="15629" max="15629" width="7.33203125" style="15" customWidth="1"/>
    <col min="15630" max="15630" width="6.6640625" style="15" customWidth="1"/>
    <col min="15631" max="15631" width="8.33203125" style="15" customWidth="1"/>
    <col min="15632" max="15873" width="11.44140625" style="15"/>
    <col min="15874" max="15874" width="4" style="15" customWidth="1"/>
    <col min="15875" max="15875" width="24.88671875" style="15" customWidth="1"/>
    <col min="15876" max="15876" width="5.5546875" style="15" customWidth="1"/>
    <col min="15877" max="15878" width="6.5546875" style="15" customWidth="1"/>
    <col min="15879" max="15879" width="6.44140625" style="15" customWidth="1"/>
    <col min="15880" max="15881" width="6.6640625" style="15" customWidth="1"/>
    <col min="15882" max="15882" width="6.5546875" style="15" customWidth="1"/>
    <col min="15883" max="15883" width="6.6640625" style="15" customWidth="1"/>
    <col min="15884" max="15884" width="6.88671875" style="15" customWidth="1"/>
    <col min="15885" max="15885" width="7.33203125" style="15" customWidth="1"/>
    <col min="15886" max="15886" width="6.6640625" style="15" customWidth="1"/>
    <col min="15887" max="15887" width="8.33203125" style="15" customWidth="1"/>
    <col min="15888" max="16129" width="11.44140625" style="15"/>
    <col min="16130" max="16130" width="4" style="15" customWidth="1"/>
    <col min="16131" max="16131" width="24.88671875" style="15" customWidth="1"/>
    <col min="16132" max="16132" width="5.5546875" style="15" customWidth="1"/>
    <col min="16133" max="16134" width="6.5546875" style="15" customWidth="1"/>
    <col min="16135" max="16135" width="6.44140625" style="15" customWidth="1"/>
    <col min="16136" max="16137" width="6.6640625" style="15" customWidth="1"/>
    <col min="16138" max="16138" width="6.5546875" style="15" customWidth="1"/>
    <col min="16139" max="16139" width="6.6640625" style="15" customWidth="1"/>
    <col min="16140" max="16140" width="6.88671875" style="15" customWidth="1"/>
    <col min="16141" max="16141" width="7.33203125" style="15" customWidth="1"/>
    <col min="16142" max="16142" width="6.6640625" style="15" customWidth="1"/>
    <col min="16143" max="16143" width="8.33203125" style="15" customWidth="1"/>
    <col min="16144" max="16384" width="11.44140625" style="15"/>
  </cols>
  <sheetData>
    <row r="1" spans="1:20" x14ac:dyDescent="0.25">
      <c r="A1" s="16"/>
      <c r="B1" s="16"/>
      <c r="C1" s="16"/>
      <c r="D1" s="16"/>
      <c r="E1" s="16"/>
      <c r="F1" s="16"/>
      <c r="G1" s="16"/>
      <c r="H1" s="16"/>
      <c r="I1" s="16"/>
      <c r="J1" s="16"/>
      <c r="K1" s="16"/>
      <c r="L1" s="16"/>
      <c r="M1" s="16"/>
      <c r="N1" s="16"/>
      <c r="O1" s="16"/>
      <c r="P1" s="16"/>
      <c r="Q1" s="16"/>
      <c r="R1" s="16"/>
      <c r="S1" s="16"/>
      <c r="T1" s="16"/>
    </row>
    <row r="2" spans="1:20" ht="21" x14ac:dyDescent="0.25">
      <c r="A2" s="16"/>
      <c r="B2" s="77" t="s">
        <v>101</v>
      </c>
      <c r="C2" s="77"/>
      <c r="D2" s="79" t="s">
        <v>100</v>
      </c>
      <c r="E2" s="80"/>
      <c r="F2" s="80"/>
      <c r="G2" s="80"/>
      <c r="H2" s="80"/>
      <c r="I2" s="80"/>
      <c r="J2" s="80"/>
      <c r="K2" s="80"/>
      <c r="L2" s="80"/>
      <c r="M2" s="80"/>
      <c r="N2" s="80"/>
      <c r="O2" s="21"/>
      <c r="P2" s="16"/>
      <c r="Q2" s="16"/>
      <c r="R2" s="16"/>
      <c r="S2" s="16"/>
      <c r="T2" s="16"/>
    </row>
    <row r="3" spans="1:20" x14ac:dyDescent="0.25">
      <c r="A3" s="16"/>
      <c r="B3" s="77"/>
      <c r="C3" s="78"/>
      <c r="D3" s="20">
        <v>0.1</v>
      </c>
      <c r="E3" s="20">
        <v>6.1</v>
      </c>
      <c r="F3" s="20">
        <v>29.1</v>
      </c>
      <c r="G3" s="20">
        <v>39.1</v>
      </c>
      <c r="H3" s="20">
        <v>49.1</v>
      </c>
      <c r="I3" s="20">
        <v>59.1</v>
      </c>
      <c r="J3" s="20">
        <v>69.099999999999994</v>
      </c>
      <c r="K3" s="20">
        <v>79.099999999999994</v>
      </c>
      <c r="L3" s="20">
        <v>89.1</v>
      </c>
      <c r="M3" s="20">
        <v>100.1</v>
      </c>
      <c r="N3" s="20">
        <v>150.1</v>
      </c>
      <c r="O3" s="20">
        <v>200.1</v>
      </c>
      <c r="P3" s="20">
        <v>300.10000000000002</v>
      </c>
      <c r="Q3" s="20">
        <v>400.1</v>
      </c>
      <c r="R3" s="20">
        <v>500.1</v>
      </c>
      <c r="S3" s="20">
        <v>700.1</v>
      </c>
      <c r="T3" s="20">
        <v>1000.1</v>
      </c>
    </row>
    <row r="4" spans="1:20" ht="12.75" customHeight="1" x14ac:dyDescent="0.25">
      <c r="A4" s="16"/>
      <c r="B4" s="77"/>
      <c r="C4" s="78"/>
      <c r="D4" s="20">
        <v>6</v>
      </c>
      <c r="E4" s="20">
        <v>29</v>
      </c>
      <c r="F4" s="20">
        <v>39</v>
      </c>
      <c r="G4" s="20">
        <v>49</v>
      </c>
      <c r="H4" s="20">
        <v>59</v>
      </c>
      <c r="I4" s="20">
        <v>69</v>
      </c>
      <c r="J4" s="20">
        <v>79</v>
      </c>
      <c r="K4" s="20">
        <v>89</v>
      </c>
      <c r="L4" s="20">
        <v>100</v>
      </c>
      <c r="M4" s="20">
        <v>150</v>
      </c>
      <c r="N4" s="20">
        <v>200</v>
      </c>
      <c r="O4" s="20">
        <v>300</v>
      </c>
      <c r="P4" s="20">
        <v>400</v>
      </c>
      <c r="Q4" s="20">
        <v>500</v>
      </c>
      <c r="R4" s="20">
        <v>700</v>
      </c>
      <c r="S4" s="20">
        <v>1000</v>
      </c>
      <c r="T4" s="20">
        <v>1500</v>
      </c>
    </row>
    <row r="5" spans="1:20" x14ac:dyDescent="0.25">
      <c r="A5" s="16"/>
      <c r="B5" s="19">
        <v>1</v>
      </c>
      <c r="C5" s="17" t="s">
        <v>99</v>
      </c>
      <c r="D5" s="26">
        <v>22</v>
      </c>
      <c r="E5" s="23">
        <f>'TB Classic'!E5+('TB Classic'!E5*0.18)</f>
        <v>21.476236000000004</v>
      </c>
      <c r="F5" s="23">
        <f>'TB Classic'!F5+('TB Classic'!F5*0.18)</f>
        <v>27.828057999999999</v>
      </c>
      <c r="G5" s="23">
        <f>'TB Classic'!G5+('TB Classic'!G5*0.18)</f>
        <v>29.511799999999997</v>
      </c>
      <c r="H5" s="23">
        <f>'TB Classic'!H5+('TB Classic'!H5*0.18)</f>
        <v>31.784479999999999</v>
      </c>
      <c r="I5" s="23">
        <f>'TB Classic'!I5+('TB Classic'!I5*0.18)</f>
        <v>33.502560000000003</v>
      </c>
      <c r="J5" s="23">
        <f>'TB Classic'!J5+('TB Classic'!J5*0.18)</f>
        <v>37.615449999999996</v>
      </c>
      <c r="K5" s="23">
        <f>'TB Classic'!K5+('TB Classic'!K5*0.18)</f>
        <v>44.6158</v>
      </c>
      <c r="L5" s="23">
        <f>'TB Classic'!L5+('TB Classic'!L5*0.18)</f>
        <v>49.654399999999995</v>
      </c>
      <c r="M5" s="23">
        <f>'TB Classic'!M5+('TB Classic'!M5*0.18)</f>
        <v>41.040399999999998</v>
      </c>
      <c r="N5" s="23">
        <f>'TB Classic'!N5+('TB Classic'!N5*0.18)</f>
        <v>36.521000000000001</v>
      </c>
      <c r="O5" s="23">
        <f>'TB Classic'!O5+('TB Classic'!O5*0.18)</f>
        <v>30.030999999999999</v>
      </c>
      <c r="P5" s="23">
        <f>'TB Classic'!P5+('TB Classic'!P5*0.18)</f>
        <v>20.520199999999999</v>
      </c>
      <c r="Q5" s="23">
        <f>'TB Classic'!Q5+('TB Classic'!Q5*0.18)</f>
        <v>16.8386</v>
      </c>
      <c r="R5" s="23">
        <f>'TB Classic'!R5+('TB Classic'!R5*0.18)</f>
        <v>15.399000000000001</v>
      </c>
      <c r="S5" s="23">
        <f>'TB Classic'!S5+('TB Classic'!S5*0.18)</f>
        <v>13.983000000000001</v>
      </c>
      <c r="T5" s="23">
        <f>'TB Classic'!T5+('TB Classic'!T5*0.18)</f>
        <v>13.416599999999999</v>
      </c>
    </row>
    <row r="6" spans="1:20" x14ac:dyDescent="0.25">
      <c r="A6" s="16"/>
      <c r="B6" s="19">
        <v>2</v>
      </c>
      <c r="C6" s="17" t="s">
        <v>98</v>
      </c>
      <c r="D6" s="26">
        <v>22</v>
      </c>
      <c r="E6" s="23">
        <f>'TB Classic'!E6+('TB Classic'!E6*0.18)</f>
        <v>23.815232000000002</v>
      </c>
      <c r="F6" s="23">
        <f>'TB Classic'!F6+('TB Classic'!F6*0.18)</f>
        <v>32.588296</v>
      </c>
      <c r="G6" s="23">
        <f>'TB Classic'!G6+('TB Classic'!G6*0.18)</f>
        <v>34.61589</v>
      </c>
      <c r="H6" s="23">
        <f>'TB Classic'!H6+('TB Classic'!H6*0.18)</f>
        <v>37.932752000000001</v>
      </c>
      <c r="I6" s="23">
        <f>'TB Classic'!I6+('TB Classic'!I6*0.18)</f>
        <v>40.155989999999996</v>
      </c>
      <c r="J6" s="23">
        <f>'TB Classic'!J6+('TB Classic'!J6*0.18)</f>
        <v>45.38044</v>
      </c>
      <c r="K6" s="23">
        <f>'TB Classic'!K6+('TB Classic'!K6*0.18)</f>
        <v>54.008600000000001</v>
      </c>
      <c r="L6" s="23">
        <f>'TB Classic'!L6+('TB Classic'!L6*0.18)</f>
        <v>60.026599999999995</v>
      </c>
      <c r="M6" s="23">
        <f>'TB Classic'!M6+('TB Classic'!M6*0.18)</f>
        <v>51.978999999999999</v>
      </c>
      <c r="N6" s="23">
        <f>'TB Classic'!N6+('TB Classic'!N6*0.18)</f>
        <v>46.373999999999995</v>
      </c>
      <c r="O6" s="23">
        <f>'TB Classic'!O6+('TB Classic'!O6*0.18)</f>
        <v>39.258600000000001</v>
      </c>
      <c r="P6" s="23">
        <f>'TB Classic'!P6+('TB Classic'!P6*0.18)</f>
        <v>29.712399999999999</v>
      </c>
      <c r="Q6" s="23">
        <f>'TB Classic'!Q6+('TB Classic'!Q6*0.18)</f>
        <v>24.638399999999997</v>
      </c>
      <c r="R6" s="23">
        <f>'TB Classic'!R6+('TB Classic'!R6*0.18)</f>
        <v>22.9038</v>
      </c>
      <c r="S6" s="23">
        <f>'TB Classic'!S6+('TB Classic'!S6*0.18)</f>
        <v>21.251800000000003</v>
      </c>
      <c r="T6" s="23">
        <f>'TB Classic'!T6+('TB Classic'!T6*0.18)</f>
        <v>20.602800000000002</v>
      </c>
    </row>
    <row r="7" spans="1:20" x14ac:dyDescent="0.25">
      <c r="A7" s="16"/>
      <c r="B7" s="19">
        <v>3</v>
      </c>
      <c r="C7" s="17" t="s">
        <v>97</v>
      </c>
      <c r="D7" s="26">
        <v>22</v>
      </c>
      <c r="E7" s="23">
        <f>'TB Classic'!E7+('TB Classic'!E7*0.18)</f>
        <v>24.440631999999997</v>
      </c>
      <c r="F7" s="23">
        <f>'TB Classic'!F7+('TB Classic'!F7*0.18)</f>
        <v>31.961597999999995</v>
      </c>
      <c r="G7" s="23">
        <f>'TB Classic'!G7+('TB Classic'!G7*0.18)</f>
        <v>33.745049999999992</v>
      </c>
      <c r="H7" s="23">
        <f>'TB Classic'!H7+('TB Classic'!H7*0.18)</f>
        <v>36.521472000000003</v>
      </c>
      <c r="I7" s="23">
        <f>'TB Classic'!I7+('TB Classic'!I7*0.18)</f>
        <v>38.508119999999998</v>
      </c>
      <c r="J7" s="23">
        <f>'TB Classic'!J7+('TB Classic'!J7*0.18)</f>
        <v>43.469429999999996</v>
      </c>
      <c r="K7" s="23">
        <f>'TB Classic'!K7+('TB Classic'!K7*0.18)</f>
        <v>52.191399999999994</v>
      </c>
      <c r="L7" s="23">
        <f>'TB Classic'!L7+('TB Classic'!L7*0.18)</f>
        <v>57.772800000000004</v>
      </c>
      <c r="M7" s="23">
        <f>'TB Classic'!M7+('TB Classic'!M7*0.18)</f>
        <v>47.919799999999995</v>
      </c>
      <c r="N7" s="23">
        <f>'TB Classic'!N7+('TB Classic'!N7*0.18)</f>
        <v>42.055199999999999</v>
      </c>
      <c r="O7" s="23">
        <f>'TB Classic'!O7+('TB Classic'!O7*0.18)</f>
        <v>34.314399999999999</v>
      </c>
      <c r="P7" s="23">
        <f>'TB Classic'!P7+('TB Classic'!P7*0.18)</f>
        <v>23.835999999999999</v>
      </c>
      <c r="Q7" s="23">
        <f>'TB Classic'!Q7+('TB Classic'!Q7*0.18)</f>
        <v>19.446400000000001</v>
      </c>
      <c r="R7" s="23">
        <f>'TB Classic'!R7+('TB Classic'!R7*0.18)</f>
        <v>17.6174</v>
      </c>
      <c r="S7" s="23">
        <f>'TB Classic'!S7+('TB Classic'!S7*0.18)</f>
        <v>16.036200000000001</v>
      </c>
      <c r="T7" s="23">
        <f>'TB Classic'!T7+('TB Classic'!T7*0.18)</f>
        <v>15.375399999999999</v>
      </c>
    </row>
    <row r="8" spans="1:20" x14ac:dyDescent="0.25">
      <c r="A8" s="16"/>
      <c r="B8" s="19">
        <v>4</v>
      </c>
      <c r="C8" s="17" t="s">
        <v>96</v>
      </c>
      <c r="D8" s="26">
        <v>22</v>
      </c>
      <c r="E8" s="23">
        <f>'TB Classic'!E8+('TB Classic'!E8*0.18)</f>
        <v>30.694631999999999</v>
      </c>
      <c r="F8" s="23">
        <f>'TB Classic'!F8+('TB Classic'!F8*0.18)</f>
        <v>40.122005999999999</v>
      </c>
      <c r="G8" s="23">
        <f>'TB Classic'!G8+('TB Classic'!G8*0.18)</f>
        <v>43.699235000000002</v>
      </c>
      <c r="H8" s="23">
        <f>'TB Classic'!H8+('TB Classic'!H8*0.18)</f>
        <v>47.762624000000002</v>
      </c>
      <c r="I8" s="23">
        <f>'TB Classic'!I8+('TB Classic'!I8*0.18)</f>
        <v>51.294599999999996</v>
      </c>
      <c r="J8" s="23">
        <f>'TB Classic'!J8+('TB Classic'!J8*0.18)</f>
        <v>58.624464999999994</v>
      </c>
      <c r="K8" s="23">
        <f>'TB Classic'!K8+('TB Classic'!K8*0.18)</f>
        <v>70.422399999999996</v>
      </c>
      <c r="L8" s="23">
        <f>'TB Classic'!L8+('TB Classic'!L8*0.18)</f>
        <v>79.661799999999999</v>
      </c>
      <c r="M8" s="23">
        <f>'TB Classic'!M8+('TB Classic'!M8*0.18)</f>
        <v>66.351399999999998</v>
      </c>
      <c r="N8" s="23">
        <f>'TB Classic'!N8+('TB Classic'!N8*0.18)</f>
        <v>61.536999999999999</v>
      </c>
      <c r="O8" s="23">
        <f>'TB Classic'!O8+('TB Classic'!O8*0.18)</f>
        <v>52.427399999999999</v>
      </c>
      <c r="P8" s="23">
        <f>'TB Classic'!P8+('TB Classic'!P8*0.18)</f>
        <v>35.588799999999999</v>
      </c>
      <c r="Q8" s="23">
        <f>'TB Classic'!Q8+('TB Classic'!Q8*0.18)</f>
        <v>29.842199999999998</v>
      </c>
      <c r="R8" s="23">
        <f>'TB Classic'!R8+('TB Classic'!R8*0.18)</f>
        <v>27.623799999999999</v>
      </c>
      <c r="S8" s="23">
        <f>'TB Classic'!S8+('TB Classic'!S8*0.18)</f>
        <v>24.886199999999999</v>
      </c>
      <c r="T8" s="23">
        <f>'TB Classic'!T8+('TB Classic'!T8*0.18)</f>
        <v>24.048399999999997</v>
      </c>
    </row>
    <row r="9" spans="1:20" x14ac:dyDescent="0.25">
      <c r="A9" s="16"/>
      <c r="B9" s="19">
        <v>5</v>
      </c>
      <c r="C9" s="17" t="s">
        <v>95</v>
      </c>
      <c r="D9" s="26">
        <v>22</v>
      </c>
      <c r="E9" s="23">
        <f>'TB Classic'!E9+('TB Classic'!E9*0.18)</f>
        <v>31.782828000000002</v>
      </c>
      <c r="F9" s="23">
        <f>'TB Classic'!F9+('TB Classic'!F9*0.18)</f>
        <v>40.842041999999999</v>
      </c>
      <c r="G9" s="23">
        <f>'TB Classic'!G9+('TB Classic'!G9*0.18)</f>
        <v>44.485410000000002</v>
      </c>
      <c r="H9" s="23">
        <f>'TB Classic'!H9+('TB Classic'!H9*0.18)</f>
        <v>48.462128</v>
      </c>
      <c r="I9" s="23">
        <f>'TB Classic'!I9+('TB Classic'!I9*0.18)</f>
        <v>52.062780000000004</v>
      </c>
      <c r="J9" s="23">
        <f>'TB Classic'!J9+('TB Classic'!J9*0.18)</f>
        <v>59.62834999999999</v>
      </c>
      <c r="K9" s="23">
        <f>'TB Classic'!K9+('TB Classic'!K9*0.18)</f>
        <v>71.767600000000002</v>
      </c>
      <c r="L9" s="23">
        <f>'TB Classic'!L9+('TB Classic'!L9*0.18)</f>
        <v>81.207599999999985</v>
      </c>
      <c r="M9" s="23">
        <f>'TB Classic'!M9+('TB Classic'!M9*0.18)</f>
        <v>70.729199999999992</v>
      </c>
      <c r="N9" s="23">
        <f>'TB Classic'!N9+('TB Classic'!N9*0.18)</f>
        <v>66.068200000000004</v>
      </c>
      <c r="O9" s="23">
        <f>'TB Classic'!O9+('TB Classic'!O9*0.18)</f>
        <v>57.147399999999998</v>
      </c>
      <c r="P9" s="23">
        <f>'TB Classic'!P9+('TB Classic'!P9*0.18)</f>
        <v>38.1494</v>
      </c>
      <c r="Q9" s="23">
        <f>'TB Classic'!Q9+('TB Classic'!Q9*0.18)</f>
        <v>32.1432</v>
      </c>
      <c r="R9" s="23">
        <f>'TB Classic'!R9+('TB Classic'!R9*0.18)</f>
        <v>29.5472</v>
      </c>
      <c r="S9" s="23">
        <f>'TB Classic'!S9+('TB Classic'!S9*0.18)</f>
        <v>26.939399999999999</v>
      </c>
      <c r="T9" s="23">
        <f>'TB Classic'!T9+('TB Classic'!T9*0.18)</f>
        <v>26.101600000000001</v>
      </c>
    </row>
    <row r="10" spans="1:20" x14ac:dyDescent="0.25">
      <c r="A10" s="16"/>
      <c r="B10" s="19">
        <v>6</v>
      </c>
      <c r="C10" s="17" t="s">
        <v>94</v>
      </c>
      <c r="D10" s="26">
        <v>22</v>
      </c>
      <c r="E10" s="23">
        <f>'TB Classic'!E10+('TB Classic'!E10*0.18)</f>
        <v>27.254932</v>
      </c>
      <c r="F10" s="23">
        <f>'TB Classic'!F10+('TB Classic'!F10*0.18)</f>
        <v>36.441821999999995</v>
      </c>
      <c r="G10" s="23">
        <f>'TB Classic'!G10+('TB Classic'!G10*0.18)</f>
        <v>38.861235000000001</v>
      </c>
      <c r="H10" s="23">
        <f>'TB Classic'!H10+('TB Classic'!H10*0.18)</f>
        <v>42.326128000000004</v>
      </c>
      <c r="I10" s="23">
        <f>'TB Classic'!I10+('TB Classic'!I10*0.18)</f>
        <v>44.814630000000008</v>
      </c>
      <c r="J10" s="23">
        <f>'TB Classic'!J10+('TB Classic'!J10*0.18)</f>
        <v>50.678049999999999</v>
      </c>
      <c r="K10" s="23">
        <f>'TB Classic'!K10+('TB Classic'!K10*0.18)</f>
        <v>59.672600000000003</v>
      </c>
      <c r="L10" s="23">
        <f>'TB Classic'!L10+('TB Classic'!L10*0.18)</f>
        <v>66.611000000000004</v>
      </c>
      <c r="M10" s="23">
        <f>'TB Classic'!M10+('TB Classic'!M10*0.18)</f>
        <v>56.663600000000002</v>
      </c>
      <c r="N10" s="23">
        <f>'TB Classic'!N10+('TB Classic'!N10*0.18)</f>
        <v>51.129399999999997</v>
      </c>
      <c r="O10" s="23">
        <f>'TB Classic'!O10+('TB Classic'!O10*0.18)</f>
        <v>42.9756</v>
      </c>
      <c r="P10" s="23">
        <f>'TB Classic'!P10+('TB Classic'!P10*0.18)</f>
        <v>31.529599999999999</v>
      </c>
      <c r="Q10" s="23">
        <f>'TB Classic'!Q10+('TB Classic'!Q10*0.18)</f>
        <v>26.278599999999997</v>
      </c>
      <c r="R10" s="23">
        <f>'TB Classic'!R10+('TB Classic'!R10*0.18)</f>
        <v>24.249000000000002</v>
      </c>
      <c r="S10" s="23">
        <f>'TB Classic'!S10+('TB Classic'!S10*0.18)</f>
        <v>22.278399999999998</v>
      </c>
      <c r="T10" s="23">
        <f>'TB Classic'!T10+('TB Classic'!T10*0.18)</f>
        <v>21.535</v>
      </c>
    </row>
    <row r="11" spans="1:20" x14ac:dyDescent="0.25">
      <c r="A11" s="16"/>
      <c r="B11" s="19">
        <v>7</v>
      </c>
      <c r="C11" s="17" t="s">
        <v>93</v>
      </c>
      <c r="D11" s="26">
        <v>22</v>
      </c>
      <c r="E11" s="23">
        <f>'TB Classic'!E11+('TB Classic'!E11*0.18)</f>
        <v>19.524988</v>
      </c>
      <c r="F11" s="23">
        <f>'TB Classic'!F11+('TB Classic'!F11*0.18)</f>
        <v>25.227927999999999</v>
      </c>
      <c r="G11" s="23">
        <f>'TB Classic'!G11+('TB Classic'!G11*0.18)</f>
        <v>26.306624999999997</v>
      </c>
      <c r="H11" s="23">
        <f>'TB Classic'!H11+('TB Classic'!H11*0.18)</f>
        <v>28.274688000000001</v>
      </c>
      <c r="I11" s="23">
        <f>'TB Classic'!I11+('TB Classic'!I11*0.18)</f>
        <v>29.525369999999999</v>
      </c>
      <c r="J11" s="23">
        <f>'TB Classic'!J11+('TB Classic'!J11*0.18)</f>
        <v>32.958874999999999</v>
      </c>
      <c r="K11" s="23">
        <f>'TB Classic'!K11+('TB Classic'!K11*0.18)</f>
        <v>38.763000000000005</v>
      </c>
      <c r="L11" s="23">
        <f>'TB Classic'!L11+('TB Classic'!L11*0.18)</f>
        <v>42.763200000000005</v>
      </c>
      <c r="M11" s="23">
        <f>'TB Classic'!M11+('TB Classic'!M11*0.18)</f>
        <v>35.518000000000001</v>
      </c>
      <c r="N11" s="23">
        <f>'TB Classic'!N11+('TB Classic'!N11*0.18)</f>
        <v>30.880600000000001</v>
      </c>
      <c r="O11" s="23">
        <f>'TB Classic'!O11+('TB Classic'!O11*0.18)</f>
        <v>24.968800000000002</v>
      </c>
      <c r="P11" s="23">
        <f>'TB Classic'!P11+('TB Classic'!P11*0.18)</f>
        <v>16.8858</v>
      </c>
      <c r="Q11" s="23">
        <f>'TB Classic'!Q11+('TB Classic'!Q11*0.18)</f>
        <v>13.664400000000001</v>
      </c>
      <c r="R11" s="23">
        <f>'TB Classic'!R11+('TB Classic'!R11*0.18)</f>
        <v>12.413599999999999</v>
      </c>
      <c r="S11" s="23">
        <f>'TB Classic'!S11+('TB Classic'!S11*0.18)</f>
        <v>11.280800000000001</v>
      </c>
      <c r="T11" s="23">
        <f>'TB Classic'!T11+('TB Classic'!T11*0.18)</f>
        <v>10.714399999999999</v>
      </c>
    </row>
    <row r="12" spans="1:20" x14ac:dyDescent="0.25">
      <c r="A12" s="16"/>
      <c r="B12" s="19">
        <v>8</v>
      </c>
      <c r="C12" s="17" t="s">
        <v>92</v>
      </c>
      <c r="D12" s="26">
        <v>22</v>
      </c>
      <c r="E12" s="23">
        <f>'TB Classic'!E12+('TB Classic'!E12*0.18)</f>
        <v>24.528188</v>
      </c>
      <c r="F12" s="23">
        <f>'TB Classic'!F12+('TB Classic'!F12*0.18)</f>
        <v>33.575012000000001</v>
      </c>
      <c r="G12" s="23">
        <f>'TB Classic'!G12+('TB Classic'!G12*0.18)</f>
        <v>35.740724999999998</v>
      </c>
      <c r="H12" s="23">
        <f>'TB Classic'!H12+('TB Classic'!H12*0.18)</f>
        <v>39.074047999999998</v>
      </c>
      <c r="I12" s="23">
        <f>'TB Classic'!I12+('TB Classic'!I12*0.18)</f>
        <v>41.357820000000004</v>
      </c>
      <c r="J12" s="23">
        <f>'TB Classic'!J12+('TB Classic'!J12*0.18)</f>
        <v>46.747174999999991</v>
      </c>
      <c r="K12" s="23">
        <f>'TB Classic'!K12+('TB Classic'!K12*0.18)</f>
        <v>55.837600000000002</v>
      </c>
      <c r="L12" s="23">
        <f>'TB Classic'!L12+('TB Classic'!L12*0.18)</f>
        <v>62.0916</v>
      </c>
      <c r="M12" s="23">
        <f>'TB Classic'!M12+('TB Classic'!M12*0.18)</f>
        <v>53.642800000000001</v>
      </c>
      <c r="N12" s="23">
        <f>'TB Classic'!N12+('TB Classic'!N12*0.18)</f>
        <v>48.037800000000004</v>
      </c>
      <c r="O12" s="23">
        <f>'TB Classic'!O12+('TB Classic'!O12*0.18)</f>
        <v>40.615600000000001</v>
      </c>
      <c r="P12" s="23">
        <f>'TB Classic'!P12+('TB Classic'!P12*0.18)</f>
        <v>30.349599999999999</v>
      </c>
      <c r="Q12" s="23">
        <f>'TB Classic'!Q12+('TB Classic'!Q12*0.18)</f>
        <v>25.2166</v>
      </c>
      <c r="R12" s="23">
        <f>'TB Classic'!R12+('TB Classic'!R12*0.18)</f>
        <v>23.387599999999999</v>
      </c>
      <c r="S12" s="23">
        <f>'TB Classic'!S12+('TB Classic'!S12*0.18)</f>
        <v>21.629399999999997</v>
      </c>
      <c r="T12" s="23">
        <f>'TB Classic'!T12+('TB Classic'!T12*0.18)</f>
        <v>20.874200000000002</v>
      </c>
    </row>
    <row r="13" spans="1:20" x14ac:dyDescent="0.25">
      <c r="A13" s="16"/>
      <c r="B13" s="19">
        <v>9</v>
      </c>
      <c r="C13" s="17" t="s">
        <v>91</v>
      </c>
      <c r="D13" s="26">
        <v>22</v>
      </c>
      <c r="E13" s="23">
        <f>'TB Classic'!E13+('TB Classic'!E13*0.18)</f>
        <v>24.753332</v>
      </c>
      <c r="F13" s="23">
        <f>'TB Classic'!F13+('TB Classic'!F13*0.18)</f>
        <v>32.228278000000003</v>
      </c>
      <c r="G13" s="23">
        <f>'TB Classic'!G13+('TB Classic'!G13*0.18)</f>
        <v>34.869884999999996</v>
      </c>
      <c r="H13" s="23">
        <f>'TB Classic'!H13+('TB Classic'!H13*0.18)</f>
        <v>38.288640000000001</v>
      </c>
      <c r="I13" s="23">
        <f>'TB Classic'!I13+('TB Classic'!I13*0.18)</f>
        <v>41.010900000000007</v>
      </c>
      <c r="J13" s="23">
        <f>'TB Classic'!J13+('TB Classic'!J13*0.18)</f>
        <v>46.747174999999991</v>
      </c>
      <c r="K13" s="23">
        <f>'TB Classic'!K13+('TB Classic'!K13*0.18)</f>
        <v>55.932000000000002</v>
      </c>
      <c r="L13" s="23">
        <f>'TB Classic'!L13+('TB Classic'!L13*0.18)</f>
        <v>63.212600000000002</v>
      </c>
      <c r="M13" s="23">
        <f>'TB Classic'!M13+('TB Classic'!M13*0.18)</f>
        <v>53.336000000000006</v>
      </c>
      <c r="N13" s="23">
        <f>'TB Classic'!N13+('TB Classic'!N13*0.18)</f>
        <v>49.465600000000002</v>
      </c>
      <c r="O13" s="23">
        <f>'TB Classic'!O13+('TB Classic'!O13*0.18)</f>
        <v>41.5124</v>
      </c>
      <c r="P13" s="23">
        <f>'TB Classic'!P13+('TB Classic'!P13*0.18)</f>
        <v>28.744799999999998</v>
      </c>
      <c r="Q13" s="23">
        <f>'TB Classic'!Q13+('TB Classic'!Q13*0.18)</f>
        <v>24.154599999999999</v>
      </c>
      <c r="R13" s="23">
        <f>'TB Classic'!R13+('TB Classic'!R13*0.18)</f>
        <v>22.325600000000001</v>
      </c>
      <c r="S13" s="23">
        <f>'TB Classic'!S13+('TB Classic'!S13*0.18)</f>
        <v>20.508399999999998</v>
      </c>
      <c r="T13" s="23">
        <f>'TB Classic'!T13+('TB Classic'!T13*0.18)</f>
        <v>19.8476</v>
      </c>
    </row>
    <row r="14" spans="1:20" x14ac:dyDescent="0.25">
      <c r="A14" s="16"/>
      <c r="B14" s="18">
        <v>10</v>
      </c>
      <c r="C14" s="17" t="s">
        <v>90</v>
      </c>
      <c r="D14" s="26">
        <v>22</v>
      </c>
      <c r="E14" s="23">
        <f>'TB Classic'!E14+('TB Classic'!E14*0.18)</f>
        <v>23.352436000000004</v>
      </c>
      <c r="F14" s="23">
        <f>'TB Classic'!F14+('TB Classic'!F14*0.18)</f>
        <v>31.508241999999996</v>
      </c>
      <c r="G14" s="23">
        <f>'TB Classic'!G14+('TB Classic'!G14*0.18)</f>
        <v>33.140299999999996</v>
      </c>
      <c r="H14" s="23">
        <f>'TB Classic'!H14+('TB Classic'!H14*0.18)</f>
        <v>36.263760000000005</v>
      </c>
      <c r="I14" s="23">
        <f>'TB Classic'!I14+('TB Classic'!I14*0.18)</f>
        <v>38.161200000000001</v>
      </c>
      <c r="J14" s="23">
        <f>'TB Classic'!J14+('TB Classic'!J14*0.18)</f>
        <v>43.009819999999998</v>
      </c>
      <c r="K14" s="23">
        <f>'TB Classic'!K14+('TB Classic'!K14*0.18)</f>
        <v>51.141200000000005</v>
      </c>
      <c r="L14" s="23">
        <f>'TB Classic'!L14+('TB Classic'!L14*0.18)</f>
        <v>56.427599999999998</v>
      </c>
      <c r="M14" s="23">
        <f>'TB Classic'!M14+('TB Classic'!M14*0.18)</f>
        <v>48.438999999999993</v>
      </c>
      <c r="N14" s="23">
        <f>'TB Classic'!N14+('TB Classic'!N14*0.18)</f>
        <v>42.503600000000006</v>
      </c>
      <c r="O14" s="23">
        <f>'TB Classic'!O14+('TB Classic'!O14*0.18)</f>
        <v>35.553399999999996</v>
      </c>
      <c r="P14" s="23">
        <f>'TB Classic'!P14+('TB Classic'!P14*0.18)</f>
        <v>26.502800000000001</v>
      </c>
      <c r="Q14" s="23">
        <f>'TB Classic'!Q14+('TB Classic'!Q14*0.18)</f>
        <v>21.8536</v>
      </c>
      <c r="R14" s="23">
        <f>'TB Classic'!R14+('TB Classic'!R14*0.18)</f>
        <v>20.119</v>
      </c>
      <c r="S14" s="23">
        <f>'TB Classic'!S14+('TB Classic'!S14*0.18)</f>
        <v>18.644000000000002</v>
      </c>
      <c r="T14" s="23">
        <f>'TB Classic'!T14+('TB Classic'!T14*0.18)</f>
        <v>17.9832</v>
      </c>
    </row>
    <row r="15" spans="1:20" x14ac:dyDescent="0.25">
      <c r="A15" s="16"/>
      <c r="B15" s="18">
        <v>11</v>
      </c>
      <c r="C15" s="17" t="s">
        <v>89</v>
      </c>
      <c r="D15" s="26">
        <v>22</v>
      </c>
      <c r="E15" s="23">
        <f>'TB Classic'!E15+('TB Classic'!E15*0.18)</f>
        <v>23.740183999999999</v>
      </c>
      <c r="F15" s="23">
        <f>'TB Classic'!F15+('TB Classic'!F15*0.18)</f>
        <v>31.321565999999994</v>
      </c>
      <c r="G15" s="23">
        <f>'TB Classic'!G15+('TB Classic'!G15*0.18)</f>
        <v>32.886305</v>
      </c>
      <c r="H15" s="23">
        <f>'TB Classic'!H15+('TB Classic'!H15*0.18)</f>
        <v>35.564256</v>
      </c>
      <c r="I15" s="23">
        <f>'TB Classic'!I15+('TB Classic'!I15*0.18)</f>
        <v>37.306290000000004</v>
      </c>
      <c r="J15" s="23">
        <f>'TB Classic'!J15+('TB Classic'!J15*0.18)</f>
        <v>41.824509999999997</v>
      </c>
      <c r="K15" s="23">
        <f>'TB Classic'!K15+('TB Classic'!K15*0.18)</f>
        <v>48.934599999999996</v>
      </c>
      <c r="L15" s="23">
        <f>'TB Classic'!L15+('TB Classic'!L15*0.18)</f>
        <v>54.067599999999999</v>
      </c>
      <c r="M15" s="23">
        <f>'TB Classic'!M15+('TB Classic'!M15*0.18)</f>
        <v>45.725000000000001</v>
      </c>
      <c r="N15" s="23">
        <f>'TB Classic'!N15+('TB Classic'!N15*0.18)</f>
        <v>39.954799999999999</v>
      </c>
      <c r="O15" s="23">
        <f>'TB Classic'!O15+('TB Classic'!O15*0.18)</f>
        <v>32.851199999999999</v>
      </c>
      <c r="P15" s="23">
        <f>'TB Classic'!P15+('TB Classic'!P15*0.18)</f>
        <v>23.6236</v>
      </c>
      <c r="Q15" s="23">
        <f>'TB Classic'!Q15+('TB Classic'!Q15*0.18)</f>
        <v>19.245799999999999</v>
      </c>
      <c r="R15" s="23">
        <f>'TB Classic'!R15+('TB Classic'!R15*0.18)</f>
        <v>17.6174</v>
      </c>
      <c r="S15" s="23">
        <f>'TB Classic'!S15+('TB Classic'!S15*0.18)</f>
        <v>16.130600000000001</v>
      </c>
      <c r="T15" s="23">
        <f>'TB Classic'!T15+('TB Classic'!T15*0.18)</f>
        <v>15.375399999999999</v>
      </c>
    </row>
    <row r="16" spans="1:20" x14ac:dyDescent="0.25">
      <c r="A16" s="16"/>
      <c r="B16" s="18">
        <v>12</v>
      </c>
      <c r="C16" s="17" t="s">
        <v>88</v>
      </c>
      <c r="D16" s="26">
        <v>22</v>
      </c>
      <c r="E16" s="23">
        <f>'TB Classic'!E16+('TB Classic'!E16*0.18)</f>
        <v>26.942232000000001</v>
      </c>
      <c r="F16" s="23">
        <f>'TB Classic'!F16+('TB Classic'!F16*0.18)</f>
        <v>35.281763999999995</v>
      </c>
      <c r="G16" s="23">
        <f>'TB Classic'!G16+('TB Classic'!G16*0.18)</f>
        <v>38.595144999999995</v>
      </c>
      <c r="H16" s="23">
        <f>'TB Classic'!H16+('TB Classic'!H16*0.18)</f>
        <v>42.227952000000002</v>
      </c>
      <c r="I16" s="23">
        <f>'TB Classic'!I16+('TB Classic'!I16*0.18)</f>
        <v>45.508469999999996</v>
      </c>
      <c r="J16" s="23">
        <f>'TB Classic'!J16+('TB Classic'!J16*0.18)</f>
        <v>52.226209999999995</v>
      </c>
      <c r="K16" s="23">
        <f>'TB Classic'!K16+('TB Classic'!K16*0.18)</f>
        <v>63.129999999999995</v>
      </c>
      <c r="L16" s="23">
        <f>'TB Classic'!L16+('TB Classic'!L16*0.18)</f>
        <v>71.744</v>
      </c>
      <c r="M16" s="23">
        <f>'TB Classic'!M16+('TB Classic'!M16*0.18)</f>
        <v>59.790599999999998</v>
      </c>
      <c r="N16" s="23">
        <f>'TB Classic'!N16+('TB Classic'!N16*0.18)</f>
        <v>56.108999999999995</v>
      </c>
      <c r="O16" s="23">
        <f>'TB Classic'!O16+('TB Classic'!O16*0.18)</f>
        <v>48.262</v>
      </c>
      <c r="P16" s="23">
        <f>'TB Classic'!P16+('TB Classic'!P16*0.18)</f>
        <v>32.379200000000004</v>
      </c>
      <c r="Q16" s="23">
        <f>'TB Classic'!Q16+('TB Classic'!Q16*0.18)</f>
        <v>27.434999999999999</v>
      </c>
      <c r="R16" s="23">
        <f>'TB Classic'!R16+('TB Classic'!R16*0.18)</f>
        <v>25.4998</v>
      </c>
      <c r="S16" s="23">
        <f>'TB Classic'!S16+('TB Classic'!S16*0.18)</f>
        <v>23.021800000000002</v>
      </c>
      <c r="T16" s="23">
        <f>'TB Classic'!T16+('TB Classic'!T16*0.18)</f>
        <v>22.372800000000002</v>
      </c>
    </row>
    <row r="17" spans="1:20" x14ac:dyDescent="0.25">
      <c r="A17" s="16"/>
      <c r="B17" s="18">
        <v>13</v>
      </c>
      <c r="C17" s="17" t="s">
        <v>87</v>
      </c>
      <c r="D17" s="26">
        <v>22</v>
      </c>
      <c r="E17" s="23">
        <f>'TB Classic'!E17+('TB Classic'!E17*0.18)</f>
        <v>24.290536000000003</v>
      </c>
      <c r="F17" s="23">
        <f>'TB Classic'!F17+('TB Classic'!F17*0.18)</f>
        <v>32.321615999999992</v>
      </c>
      <c r="G17" s="23">
        <f>'TB Classic'!G17+('TB Classic'!G17*0.18)</f>
        <v>34.011139999999997</v>
      </c>
      <c r="H17" s="23">
        <f>'TB Classic'!H17+('TB Classic'!H17*0.18)</f>
        <v>36.877360000000003</v>
      </c>
      <c r="I17" s="23">
        <f>'TB Classic'!I17+('TB Classic'!I17*0.18)</f>
        <v>38.76831</v>
      </c>
      <c r="J17" s="23">
        <f>'TB Classic'!J17+('TB Classic'!J17*0.18)</f>
        <v>43.650855</v>
      </c>
      <c r="K17" s="23">
        <f>'TB Classic'!K17+('TB Classic'!K17*0.18)</f>
        <v>51.034999999999997</v>
      </c>
      <c r="L17" s="23">
        <f>'TB Classic'!L17+('TB Classic'!L17*0.18)</f>
        <v>56.533799999999999</v>
      </c>
      <c r="M17" s="23">
        <f>'TB Classic'!M17+('TB Classic'!M17*0.18)</f>
        <v>48.226599999999998</v>
      </c>
      <c r="N17" s="23">
        <f>'TB Classic'!N17+('TB Classic'!N17*0.18)</f>
        <v>42.503600000000006</v>
      </c>
      <c r="O17" s="23">
        <f>'TB Classic'!O17+('TB Classic'!O17*0.18)</f>
        <v>35.3292</v>
      </c>
      <c r="P17" s="23">
        <f>'TB Classic'!P17+('TB Classic'!P17*0.18)</f>
        <v>25.759399999999999</v>
      </c>
      <c r="Q17" s="23">
        <f>'TB Classic'!Q17+('TB Classic'!Q17*0.18)</f>
        <v>21.1692</v>
      </c>
      <c r="R17" s="23">
        <f>'TB Classic'!R17+('TB Classic'!R17*0.18)</f>
        <v>19.446400000000001</v>
      </c>
      <c r="S17" s="23">
        <f>'TB Classic'!S17+('TB Classic'!S17*0.18)</f>
        <v>17.900600000000001</v>
      </c>
      <c r="T17" s="23">
        <f>'TB Classic'!T17+('TB Classic'!T17*0.18)</f>
        <v>17.145399999999999</v>
      </c>
    </row>
    <row r="18" spans="1:20" x14ac:dyDescent="0.25">
      <c r="A18" s="16"/>
      <c r="B18" s="18">
        <v>14</v>
      </c>
      <c r="C18" s="17" t="s">
        <v>86</v>
      </c>
      <c r="D18" s="26">
        <v>22</v>
      </c>
      <c r="E18" s="23">
        <f>'TB Classic'!E18+('TB Classic'!E18*0.18)</f>
        <v>24.753332</v>
      </c>
      <c r="F18" s="23">
        <f>'TB Classic'!F18+('TB Classic'!F18*0.18)</f>
        <v>34.295047999999994</v>
      </c>
      <c r="G18" s="23">
        <f>'TB Classic'!G18+('TB Classic'!G18*0.18)</f>
        <v>36.430139999999994</v>
      </c>
      <c r="H18" s="23">
        <f>'TB Classic'!H18+('TB Classic'!H18*0.18)</f>
        <v>40.129440000000002</v>
      </c>
      <c r="I18" s="23">
        <f>'TB Classic'!I18+('TB Classic'!I18*0.18)</f>
        <v>42.485309999999998</v>
      </c>
      <c r="J18" s="23">
        <f>'TB Classic'!J18+('TB Classic'!J18*0.18)</f>
        <v>48.029244999999996</v>
      </c>
      <c r="K18" s="23">
        <f>'TB Classic'!K18+('TB Classic'!K18*0.18)</f>
        <v>54.586799999999997</v>
      </c>
      <c r="L18" s="23">
        <f>'TB Classic'!L18+('TB Classic'!L18*0.18)</f>
        <v>60.852600000000002</v>
      </c>
      <c r="M18" s="23">
        <f>'TB Classic'!M18+('TB Classic'!M18*0.18)</f>
        <v>54.893600000000006</v>
      </c>
      <c r="N18" s="23">
        <f>'TB Classic'!N18+('TB Classic'!N18*0.18)</f>
        <v>49.465600000000002</v>
      </c>
      <c r="O18" s="23">
        <f>'TB Classic'!O18+('TB Classic'!O18*0.18)</f>
        <v>42.633400000000002</v>
      </c>
      <c r="P18" s="23">
        <f>'TB Classic'!P18+('TB Classic'!P18*0.18)</f>
        <v>35.801200000000001</v>
      </c>
      <c r="Q18" s="23">
        <f>'TB Classic'!Q18+('TB Classic'!Q18*0.18)</f>
        <v>29.842199999999998</v>
      </c>
      <c r="R18" s="23">
        <f>'TB Classic'!R18+('TB Classic'!R18*0.18)</f>
        <v>27.906999999999996</v>
      </c>
      <c r="S18" s="23">
        <f>'TB Classic'!S18+('TB Classic'!S18*0.18)</f>
        <v>26.007199999999997</v>
      </c>
      <c r="T18" s="23">
        <f>'TB Classic'!T18+('TB Classic'!T18*0.18)</f>
        <v>25.074999999999999</v>
      </c>
    </row>
    <row r="19" spans="1:20" x14ac:dyDescent="0.25">
      <c r="A19" s="16"/>
      <c r="B19" s="18">
        <v>15</v>
      </c>
      <c r="C19" s="17" t="s">
        <v>85</v>
      </c>
      <c r="D19" s="26">
        <v>22</v>
      </c>
      <c r="E19" s="23">
        <f>'TB Classic'!E19+('TB Classic'!E19*0.18)</f>
        <v>22.101636000000003</v>
      </c>
      <c r="F19" s="23">
        <f>'TB Classic'!F19+('TB Classic'!F19*0.18)</f>
        <v>29.708151999999998</v>
      </c>
      <c r="G19" s="23">
        <f>'TB Classic'!G19+('TB Classic'!G19*0.18)</f>
        <v>31.241384999999994</v>
      </c>
      <c r="H19" s="23">
        <f>'TB Classic'!H19+('TB Classic'!H19*0.18)</f>
        <v>34.152976000000002</v>
      </c>
      <c r="I19" s="23">
        <f>'TB Classic'!I19+('TB Classic'!I19*0.18)</f>
        <v>35.918610000000001</v>
      </c>
      <c r="J19" s="23">
        <f>'TB Classic'!J19+('TB Classic'!J19*0.18)</f>
        <v>40.361014999999995</v>
      </c>
      <c r="K19" s="23">
        <f>'TB Classic'!K19+('TB Classic'!K19*0.18)</f>
        <v>46.433</v>
      </c>
      <c r="L19" s="23">
        <f>'TB Classic'!L19+('TB Classic'!L19*0.18)</f>
        <v>51.294599999999996</v>
      </c>
      <c r="M19" s="23">
        <f>'TB Classic'!M19+('TB Classic'!M19*0.18)</f>
        <v>45.311999999999998</v>
      </c>
      <c r="N19" s="23">
        <f>'TB Classic'!N19+('TB Classic'!N19*0.18)</f>
        <v>39.836799999999997</v>
      </c>
      <c r="O19" s="23">
        <f>'TB Classic'!O19+('TB Classic'!O19*0.18)</f>
        <v>33.181600000000003</v>
      </c>
      <c r="P19" s="23">
        <f>'TB Classic'!P19+('TB Classic'!P19*0.18)</f>
        <v>27.14</v>
      </c>
      <c r="Q19" s="23">
        <f>'TB Classic'!Q19+('TB Classic'!Q19*0.18)</f>
        <v>22.325600000000001</v>
      </c>
      <c r="R19" s="23">
        <f>'TB Classic'!R19+('TB Classic'!R19*0.18)</f>
        <v>20.590999999999998</v>
      </c>
      <c r="S19" s="23">
        <f>'TB Classic'!S19+('TB Classic'!S19*0.18)</f>
        <v>19.009799999999998</v>
      </c>
      <c r="T19" s="23">
        <f>'TB Classic'!T19+('TB Classic'!T19*0.18)</f>
        <v>18.266400000000001</v>
      </c>
    </row>
    <row r="20" spans="1:20" x14ac:dyDescent="0.25">
      <c r="A20" s="16"/>
      <c r="B20" s="18">
        <v>16</v>
      </c>
      <c r="C20" s="17" t="s">
        <v>84</v>
      </c>
      <c r="D20" s="26">
        <v>22</v>
      </c>
      <c r="E20" s="23">
        <f>'TB Classic'!E20+('TB Classic'!E20*0.18)</f>
        <v>24.678284000000001</v>
      </c>
      <c r="F20" s="23">
        <f>'TB Classic'!F20+('TB Classic'!F20*0.18)</f>
        <v>33.121656000000002</v>
      </c>
      <c r="G20" s="23">
        <f>'TB Classic'!G20+('TB Classic'!G20*0.18)</f>
        <v>35.305304999999997</v>
      </c>
      <c r="H20" s="23">
        <f>'TB Classic'!H20+('TB Classic'!H20*0.18)</f>
        <v>38.546352000000006</v>
      </c>
      <c r="I20" s="23">
        <f>'TB Classic'!I20+('TB Classic'!I20*0.18)</f>
        <v>40.837440000000001</v>
      </c>
      <c r="J20" s="23">
        <f>'TB Classic'!J20+('TB Classic'!J20*0.18)</f>
        <v>46.299659999999996</v>
      </c>
      <c r="K20" s="23">
        <f>'TB Classic'!K20+('TB Classic'!K20*0.18)</f>
        <v>55.4482</v>
      </c>
      <c r="L20" s="23">
        <f>'TB Classic'!L20+('TB Classic'!L20*0.18)</f>
        <v>61.773000000000003</v>
      </c>
      <c r="M20" s="23">
        <f>'TB Classic'!M20+('TB Classic'!M20*0.18)</f>
        <v>52.391999999999996</v>
      </c>
      <c r="N20" s="23">
        <f>'TB Classic'!N20+('TB Classic'!N20*0.18)</f>
        <v>46.810600000000001</v>
      </c>
      <c r="O20" s="23">
        <f>'TB Classic'!O20+('TB Classic'!O20*0.18)</f>
        <v>39.1524</v>
      </c>
      <c r="P20" s="23">
        <f>'TB Classic'!P20+('TB Classic'!P20*0.18)</f>
        <v>28.532399999999999</v>
      </c>
      <c r="Q20" s="23">
        <f>'TB Classic'!Q20+('TB Classic'!Q20*0.18)</f>
        <v>23.682600000000001</v>
      </c>
      <c r="R20" s="23">
        <f>'TB Classic'!R20+('TB Classic'!R20*0.18)</f>
        <v>21.8536</v>
      </c>
      <c r="S20" s="23">
        <f>'TB Classic'!S20+('TB Classic'!S20*0.18)</f>
        <v>20.0364</v>
      </c>
      <c r="T20" s="23">
        <f>'TB Classic'!T20+('TB Classic'!T20*0.18)</f>
        <v>19.3874</v>
      </c>
    </row>
    <row r="21" spans="1:20" x14ac:dyDescent="0.25">
      <c r="A21" s="16"/>
      <c r="B21" s="18">
        <v>17</v>
      </c>
      <c r="C21" s="17" t="s">
        <v>83</v>
      </c>
      <c r="D21" s="26">
        <v>22</v>
      </c>
      <c r="E21" s="23">
        <f>'TB Classic'!E21+('TB Classic'!E21*0.18)</f>
        <v>24.678284000000001</v>
      </c>
      <c r="F21" s="23">
        <f>'TB Classic'!F21+('TB Classic'!F21*0.18)</f>
        <v>33.121656000000002</v>
      </c>
      <c r="G21" s="23">
        <f>'TB Classic'!G21+('TB Classic'!G21*0.18)</f>
        <v>35.305304999999997</v>
      </c>
      <c r="H21" s="23">
        <f>'TB Classic'!H21+('TB Classic'!H21*0.18)</f>
        <v>38.546352000000006</v>
      </c>
      <c r="I21" s="23">
        <f>'TB Classic'!I21+('TB Classic'!I21*0.18)</f>
        <v>40.837440000000001</v>
      </c>
      <c r="J21" s="23">
        <f>'TB Classic'!J21+('TB Classic'!J21*0.18)</f>
        <v>46.299659999999996</v>
      </c>
      <c r="K21" s="23">
        <f>'TB Classic'!K21+('TB Classic'!K21*0.18)</f>
        <v>55.4482</v>
      </c>
      <c r="L21" s="23">
        <f>'TB Classic'!L21+('TB Classic'!L21*0.18)</f>
        <v>61.773000000000003</v>
      </c>
      <c r="M21" s="23">
        <f>'TB Classic'!M21+('TB Classic'!M21*0.18)</f>
        <v>52.391999999999996</v>
      </c>
      <c r="N21" s="23">
        <f>'TB Classic'!N21+('TB Classic'!N21*0.18)</f>
        <v>46.810600000000001</v>
      </c>
      <c r="O21" s="23">
        <f>'TB Classic'!O21+('TB Classic'!O21*0.18)</f>
        <v>39.1524</v>
      </c>
      <c r="P21" s="23">
        <f>'TB Classic'!P21+('TB Classic'!P21*0.18)</f>
        <v>28.532399999999999</v>
      </c>
      <c r="Q21" s="23">
        <f>'TB Classic'!Q21+('TB Classic'!Q21*0.18)</f>
        <v>23.682600000000001</v>
      </c>
      <c r="R21" s="23">
        <f>'TB Classic'!R21+('TB Classic'!R21*0.18)</f>
        <v>21.8536</v>
      </c>
      <c r="S21" s="23">
        <f>'TB Classic'!S21+('TB Classic'!S21*0.18)</f>
        <v>20.0364</v>
      </c>
      <c r="T21" s="23">
        <f>'TB Classic'!T21+('TB Classic'!T21*0.18)</f>
        <v>19.3874</v>
      </c>
    </row>
    <row r="22" spans="1:20" x14ac:dyDescent="0.25">
      <c r="A22" s="16"/>
      <c r="B22" s="18">
        <v>18</v>
      </c>
      <c r="C22" s="17" t="s">
        <v>82</v>
      </c>
      <c r="D22" s="26">
        <v>22</v>
      </c>
      <c r="E22" s="23">
        <f>'TB Classic'!E22+('TB Classic'!E22*0.18)</f>
        <v>23.352436000000004</v>
      </c>
      <c r="F22" s="23">
        <f>'TB Classic'!F22+('TB Classic'!F22*0.18)</f>
        <v>31.414903999999993</v>
      </c>
      <c r="G22" s="23">
        <f>'TB Classic'!G22+('TB Classic'!G22*0.18)</f>
        <v>33.140299999999996</v>
      </c>
      <c r="H22" s="23">
        <f>'TB Classic'!H22+('TB Classic'!H22*0.18)</f>
        <v>36.177856000000006</v>
      </c>
      <c r="I22" s="23">
        <f>'TB Classic'!I22+('TB Classic'!I22*0.18)</f>
        <v>38.074469999999998</v>
      </c>
      <c r="J22" s="23">
        <f>'TB Classic'!J22+('TB Classic'!J22*0.18)</f>
        <v>42.828394999999993</v>
      </c>
      <c r="K22" s="23">
        <f>'TB Classic'!K22+('TB Classic'!K22*0.18)</f>
        <v>49.501000000000005</v>
      </c>
      <c r="L22" s="23">
        <f>'TB Classic'!L22+('TB Classic'!L22*0.18)</f>
        <v>54.681200000000004</v>
      </c>
      <c r="M22" s="23">
        <f>'TB Classic'!M22+('TB Classic'!M22*0.18)</f>
        <v>48.226599999999998</v>
      </c>
      <c r="N22" s="23">
        <f>'TB Classic'!N22+('TB Classic'!N22*0.18)</f>
        <v>42.385600000000004</v>
      </c>
      <c r="O22" s="23">
        <f>'TB Classic'!O22+('TB Classic'!O22*0.18)</f>
        <v>35.3292</v>
      </c>
      <c r="P22" s="23">
        <f>'TB Classic'!P22+('TB Classic'!P22*0.18)</f>
        <v>28.9572</v>
      </c>
      <c r="Q22" s="23">
        <f>'TB Classic'!Q22+('TB Classic'!Q22*0.18)</f>
        <v>23.776999999999997</v>
      </c>
      <c r="R22" s="23">
        <f>'TB Classic'!R22+('TB Classic'!R22*0.18)</f>
        <v>21.8536</v>
      </c>
      <c r="S22" s="23">
        <f>'TB Classic'!S22+('TB Classic'!S22*0.18)</f>
        <v>20.225200000000001</v>
      </c>
      <c r="T22" s="23">
        <f>'TB Classic'!T22+('TB Classic'!T22*0.18)</f>
        <v>19.4818</v>
      </c>
    </row>
    <row r="23" spans="1:20" x14ac:dyDescent="0.25">
      <c r="A23" s="16"/>
      <c r="B23" s="18">
        <v>19</v>
      </c>
      <c r="C23" s="17" t="s">
        <v>81</v>
      </c>
      <c r="D23" s="26">
        <v>22</v>
      </c>
      <c r="E23" s="23">
        <f>'TB Classic'!E23+('TB Classic'!E23*0.18)</f>
        <v>25.228636000000002</v>
      </c>
      <c r="F23" s="23">
        <f>'TB Classic'!F23+('TB Classic'!F23*0.18)</f>
        <v>33.935029999999998</v>
      </c>
      <c r="G23" s="23">
        <f>'TB Classic'!G23+('TB Classic'!G23*0.18)</f>
        <v>36.260809999999999</v>
      </c>
      <c r="H23" s="23">
        <f>'TB Classic'!H23+('TB Classic'!H23*0.18)</f>
        <v>39.515840000000011</v>
      </c>
      <c r="I23" s="23">
        <f>'TB Classic'!I23+('TB Classic'!I23*0.18)</f>
        <v>42.051659999999998</v>
      </c>
      <c r="J23" s="23">
        <f>'TB Classic'!J23+('TB Classic'!J23*0.18)</f>
        <v>47.569634999999998</v>
      </c>
      <c r="K23" s="23">
        <f>'TB Classic'!K23+('TB Classic'!K23*0.18)</f>
        <v>57.0884</v>
      </c>
      <c r="L23" s="23">
        <f>'TB Classic'!L23+('TB Classic'!L23*0.18)</f>
        <v>63.625600000000006</v>
      </c>
      <c r="M23" s="23">
        <f>'TB Classic'!M23+('TB Classic'!M23*0.18)</f>
        <v>54.055800000000005</v>
      </c>
      <c r="N23" s="23">
        <f>'TB Classic'!N23+('TB Classic'!N23*0.18)</f>
        <v>48.580600000000004</v>
      </c>
      <c r="O23" s="23">
        <f>'TB Classic'!O23+('TB Classic'!O23*0.18)</f>
        <v>40.839799999999997</v>
      </c>
      <c r="P23" s="23">
        <f>'TB Classic'!P23+('TB Classic'!P23*0.18)</f>
        <v>29.924799999999998</v>
      </c>
      <c r="Q23" s="23">
        <f>'TB Classic'!Q23+('TB Classic'!Q23*0.18)</f>
        <v>24.933399999999999</v>
      </c>
      <c r="R23" s="23">
        <f>'TB Classic'!R23+('TB Classic'!R23*0.18)</f>
        <v>22.998199999999997</v>
      </c>
      <c r="S23" s="23">
        <f>'TB Classic'!S23+('TB Classic'!S23*0.18)</f>
        <v>21.157399999999999</v>
      </c>
      <c r="T23" s="23">
        <f>'TB Classic'!T23+('TB Classic'!T23*0.18)</f>
        <v>20.414000000000001</v>
      </c>
    </row>
    <row r="24" spans="1:20" x14ac:dyDescent="0.25">
      <c r="A24" s="16"/>
      <c r="B24" s="18">
        <v>20</v>
      </c>
      <c r="C24" s="17" t="s">
        <v>80</v>
      </c>
      <c r="D24" s="26">
        <v>42</v>
      </c>
      <c r="E24" s="23">
        <f>'TB Classic'!E24+('TB Classic'!E24*0.18)</f>
        <v>55.372916000000011</v>
      </c>
      <c r="F24" s="23">
        <f>'TB Classic'!F24+('TB Classic'!F24*0.18)</f>
        <v>70.470189999999988</v>
      </c>
      <c r="G24" s="23">
        <f>'TB Classic'!G24+('TB Classic'!G24*0.18)</f>
        <v>78.315124999999995</v>
      </c>
      <c r="H24" s="23">
        <f>'TB Classic'!H24+('TB Classic'!H24*0.18)</f>
        <v>83.240976000000018</v>
      </c>
      <c r="I24" s="23">
        <f>'TB Classic'!I24+('TB Classic'!I24*0.18)</f>
        <v>90.397440000000003</v>
      </c>
      <c r="J24" s="23">
        <f>'TB Classic'!J24+('TB Classic'!J24*0.18)</f>
        <v>104.37984999999999</v>
      </c>
      <c r="K24" s="23">
        <f>'TB Classic'!K24+('TB Classic'!K24*0.18)</f>
        <v>127.499</v>
      </c>
      <c r="L24" s="23">
        <f>'TB Classic'!L24+('TB Classic'!L24*0.18)</f>
        <v>145.85980000000001</v>
      </c>
      <c r="M24" s="23">
        <f>'TB Classic'!M24+('TB Classic'!M24*0.18)</f>
        <v>127.91200000000001</v>
      </c>
      <c r="N24" s="23">
        <f>'TB Classic'!N24+('TB Classic'!N24*0.18)</f>
        <v>122.51940000000002</v>
      </c>
      <c r="O24" s="23">
        <f>'TB Classic'!O24+('TB Classic'!O24*0.18)</f>
        <v>110.8138</v>
      </c>
      <c r="P24" s="23">
        <f>'TB Classic'!P24+('TB Classic'!P24*0.18)</f>
        <v>71.826599999999999</v>
      </c>
      <c r="Q24" s="23">
        <f>'TB Classic'!Q24+('TB Classic'!Q24*0.18)</f>
        <v>61.501600000000003</v>
      </c>
      <c r="R24" s="23">
        <f>'TB Classic'!R24+('TB Classic'!R24*0.18)</f>
        <v>57.654800000000002</v>
      </c>
      <c r="S24" s="23">
        <f>'TB Classic'!S24+('TB Classic'!S24*0.18)</f>
        <v>54.067599999999999</v>
      </c>
      <c r="T24" s="23">
        <f>'TB Classic'!T24+('TB Classic'!T24*0.18)</f>
        <v>52.651599999999995</v>
      </c>
    </row>
    <row r="25" spans="1:20" x14ac:dyDescent="0.25">
      <c r="A25" s="16"/>
      <c r="B25" s="18">
        <v>21</v>
      </c>
      <c r="C25" s="17" t="s">
        <v>79</v>
      </c>
      <c r="D25" s="26">
        <v>22</v>
      </c>
      <c r="E25" s="23">
        <f>'TB Classic'!E25+('TB Classic'!E25*0.18)</f>
        <v>19.287336000000003</v>
      </c>
      <c r="F25" s="23">
        <f>'TB Classic'!F25+('TB Classic'!F25*0.18)</f>
        <v>25.587945999999999</v>
      </c>
      <c r="G25" s="23">
        <f>'TB Classic'!G25+('TB Classic'!G25*0.18)</f>
        <v>26.742044999999997</v>
      </c>
      <c r="H25" s="23">
        <f>'TB Classic'!H25+('TB Classic'!H25*0.18)</f>
        <v>29.060096000000001</v>
      </c>
      <c r="I25" s="23">
        <f>'TB Classic'!I25+('TB Classic'!I25*0.18)</f>
        <v>30.392670000000003</v>
      </c>
      <c r="J25" s="23">
        <f>'TB Classic'!J25+('TB Classic'!J25*0.18)</f>
        <v>34.059519999999999</v>
      </c>
      <c r="K25" s="23">
        <f>'TB Classic'!K25+('TB Classic'!K25*0.18)</f>
        <v>39.813200000000002</v>
      </c>
      <c r="L25" s="23">
        <f>'TB Classic'!L25+('TB Classic'!L25*0.18)</f>
        <v>43.990400000000001</v>
      </c>
      <c r="M25" s="23">
        <f>'TB Classic'!M25+('TB Classic'!M25*0.18)</f>
        <v>37.394199999999998</v>
      </c>
      <c r="N25" s="23">
        <f>'TB Classic'!N25+('TB Classic'!N25*0.18)</f>
        <v>32.756799999999998</v>
      </c>
      <c r="O25" s="23">
        <f>'TB Classic'!O25+('TB Classic'!O25*0.18)</f>
        <v>27.2226</v>
      </c>
      <c r="P25" s="23">
        <f>'TB Classic'!P25+('TB Classic'!P25*0.18)</f>
        <v>19.658799999999999</v>
      </c>
      <c r="Q25" s="23">
        <f>'TB Classic'!Q25+('TB Classic'!Q25*0.18)</f>
        <v>16.166</v>
      </c>
      <c r="R25" s="23">
        <f>'TB Classic'!R25+('TB Classic'!R25*0.18)</f>
        <v>14.8208</v>
      </c>
      <c r="S25" s="23">
        <f>'TB Classic'!S25+('TB Classic'!S25*0.18)</f>
        <v>13.7942</v>
      </c>
      <c r="T25" s="23">
        <f>'TB Classic'!T25+('TB Classic'!T25*0.18)</f>
        <v>13.239600000000001</v>
      </c>
    </row>
    <row r="26" spans="1:20" x14ac:dyDescent="0.25">
      <c r="A26" s="16"/>
      <c r="B26" s="18">
        <v>22</v>
      </c>
      <c r="C26" s="17" t="s">
        <v>78</v>
      </c>
      <c r="D26" s="26">
        <v>22</v>
      </c>
      <c r="E26" s="23">
        <f>'TB Classic'!E26+('TB Classic'!E26*0.18)</f>
        <v>26.942232000000001</v>
      </c>
      <c r="F26" s="23">
        <f>'TB Classic'!F26+('TB Classic'!F26*0.18)</f>
        <v>36.081803999999998</v>
      </c>
      <c r="G26" s="23">
        <f>'TB Classic'!G26+('TB Classic'!G26*0.18)</f>
        <v>38.945900000000002</v>
      </c>
      <c r="H26" s="23">
        <f>'TB Classic'!H26+('TB Classic'!H26*0.18)</f>
        <v>43.025632000000002</v>
      </c>
      <c r="I26" s="23">
        <f>'TB Classic'!I26+('TB Classic'!I26*0.18)</f>
        <v>46.016460000000002</v>
      </c>
      <c r="J26" s="23">
        <f>'TB Classic'!J26+('TB Classic'!J26*0.18)</f>
        <v>52.419729999999994</v>
      </c>
      <c r="K26" s="23">
        <f>'TB Classic'!K26+('TB Classic'!K26*0.18)</f>
        <v>62.941200000000002</v>
      </c>
      <c r="L26" s="23">
        <f>'TB Classic'!L26+('TB Classic'!L26*0.18)</f>
        <v>70.717399999999998</v>
      </c>
      <c r="M26" s="23">
        <f>'TB Classic'!M26+('TB Classic'!M26*0.18)</f>
        <v>60.828999999999994</v>
      </c>
      <c r="N26" s="23">
        <f>'TB Classic'!N26+('TB Classic'!N26*0.18)</f>
        <v>55.672399999999996</v>
      </c>
      <c r="O26" s="23">
        <f>'TB Classic'!O26+('TB Classic'!O26*0.18)</f>
        <v>47.695599999999999</v>
      </c>
      <c r="P26" s="23">
        <f>'TB Classic'!P26+('TB Classic'!P26*0.18)</f>
        <v>35.482599999999998</v>
      </c>
      <c r="Q26" s="23">
        <f>'TB Classic'!Q26+('TB Classic'!Q26*0.18)</f>
        <v>29.842199999999998</v>
      </c>
      <c r="R26" s="23">
        <f>'TB Classic'!R26+('TB Classic'!R26*0.18)</f>
        <v>27.234399999999997</v>
      </c>
      <c r="S26" s="23">
        <f>'TB Classic'!S26+('TB Classic'!S26*0.18)</f>
        <v>25.169399999999996</v>
      </c>
      <c r="T26" s="23">
        <f>'TB Classic'!T26+('TB Classic'!T26*0.18)</f>
        <v>24.331600000000002</v>
      </c>
    </row>
    <row r="27" spans="1:20" x14ac:dyDescent="0.25">
      <c r="A27" s="16"/>
      <c r="B27" s="18">
        <v>23</v>
      </c>
      <c r="C27" s="17" t="s">
        <v>77</v>
      </c>
      <c r="D27" s="26">
        <v>22</v>
      </c>
      <c r="E27" s="23">
        <f>'TB Classic'!E27+('TB Classic'!E27*0.18)</f>
        <v>24.215488000000001</v>
      </c>
      <c r="F27" s="23">
        <f>'TB Classic'!F27+('TB Classic'!F27*0.18)</f>
        <v>33.214993999999997</v>
      </c>
      <c r="G27" s="23">
        <f>'TB Classic'!G27+('TB Classic'!G27*0.18)</f>
        <v>35.389969999999998</v>
      </c>
      <c r="H27" s="23">
        <f>'TB Classic'!H27+('TB Classic'!H27*0.18)</f>
        <v>38.718160000000005</v>
      </c>
      <c r="I27" s="23">
        <f>'TB Classic'!I27+('TB Classic'!I27*0.18)</f>
        <v>41.010900000000007</v>
      </c>
      <c r="J27" s="23">
        <f>'TB Classic'!J27+('TB Classic'!J27*0.18)</f>
        <v>46.384324999999997</v>
      </c>
      <c r="K27" s="23">
        <f>'TB Classic'!K27+('TB Classic'!K27*0.18)</f>
        <v>53.7254</v>
      </c>
      <c r="L27" s="23">
        <f>'TB Classic'!L27+('TB Classic'!L27*0.18)</f>
        <v>59.719799999999999</v>
      </c>
      <c r="M27" s="23">
        <f>'TB Classic'!M27+('TB Classic'!M27*0.18)</f>
        <v>53.336000000000006</v>
      </c>
      <c r="N27" s="23">
        <f>'TB Classic'!N27+('TB Classic'!N27*0.18)</f>
        <v>47.813600000000001</v>
      </c>
      <c r="O27" s="23">
        <f>'TB Classic'!O27+('TB Classic'!O27*0.18)</f>
        <v>40.497599999999998</v>
      </c>
      <c r="P27" s="23">
        <f>'TB Classic'!P27+('TB Classic'!P27*0.18)</f>
        <v>33.559200000000004</v>
      </c>
      <c r="Q27" s="23">
        <f>'TB Classic'!Q27+('TB Classic'!Q27*0.18)</f>
        <v>27.8126</v>
      </c>
      <c r="R27" s="23">
        <f>'TB Classic'!R27+('TB Classic'!R27*0.18)</f>
        <v>25.889200000000002</v>
      </c>
      <c r="S27" s="23">
        <f>'TB Classic'!S27+('TB Classic'!S27*0.18)</f>
        <v>23.8596</v>
      </c>
      <c r="T27" s="23">
        <f>'TB Classic'!T27+('TB Classic'!T27*0.18)</f>
        <v>23.021800000000002</v>
      </c>
    </row>
    <row r="28" spans="1:20" x14ac:dyDescent="0.25">
      <c r="A28" s="16"/>
      <c r="B28" s="18">
        <v>24</v>
      </c>
      <c r="C28" s="17" t="s">
        <v>76</v>
      </c>
      <c r="D28" s="26">
        <v>22</v>
      </c>
      <c r="E28" s="23">
        <f>'TB Classic'!E28+('TB Classic'!E28*0.18)</f>
        <v>23.590088000000002</v>
      </c>
      <c r="F28" s="23">
        <f>'TB Classic'!F28+('TB Classic'!F28*0.18)</f>
        <v>32.041601999999997</v>
      </c>
      <c r="G28" s="23">
        <f>'TB Classic'!G28+('TB Classic'!G28*0.18)</f>
        <v>33.926474999999996</v>
      </c>
      <c r="H28" s="23">
        <f>'TB Classic'!H28+('TB Classic'!H28*0.18)</f>
        <v>37.135072000000001</v>
      </c>
      <c r="I28" s="23">
        <f>'TB Classic'!I28+('TB Classic'!I28*0.18)</f>
        <v>39.20196</v>
      </c>
      <c r="J28" s="23">
        <f>'TB Classic'!J28+('TB Classic'!J28*0.18)</f>
        <v>44.291889999999988</v>
      </c>
      <c r="K28" s="23">
        <f>'TB Classic'!K28+('TB Classic'!K28*0.18)</f>
        <v>52.675200000000004</v>
      </c>
      <c r="L28" s="23">
        <f>'TB Classic'!L28+('TB Classic'!L28*0.18)</f>
        <v>58.386399999999995</v>
      </c>
      <c r="M28" s="23">
        <f>'TB Classic'!M28+('TB Classic'!M28*0.18)</f>
        <v>50.315200000000004</v>
      </c>
      <c r="N28" s="23">
        <f>'TB Classic'!N28+('TB Classic'!N28*0.18)</f>
        <v>44.7102</v>
      </c>
      <c r="O28" s="23">
        <f>'TB Classic'!O28+('TB Classic'!O28*0.18)</f>
        <v>37.571199999999997</v>
      </c>
      <c r="P28" s="23">
        <f>'TB Classic'!P28+('TB Classic'!P28*0.18)</f>
        <v>28.107600000000001</v>
      </c>
      <c r="Q28" s="23">
        <f>'TB Classic'!Q28+('TB Classic'!Q28*0.18)</f>
        <v>23.293199999999999</v>
      </c>
      <c r="R28" s="23">
        <f>'TB Classic'!R28+('TB Classic'!R28*0.18)</f>
        <v>21.464200000000002</v>
      </c>
      <c r="S28" s="23">
        <f>'TB Classic'!S28+('TB Classic'!S28*0.18)</f>
        <v>19.942</v>
      </c>
      <c r="T28" s="23">
        <f>'TB Classic'!T28+('TB Classic'!T28*0.18)</f>
        <v>19.293000000000003</v>
      </c>
    </row>
    <row r="29" spans="1:20" x14ac:dyDescent="0.25">
      <c r="A29" s="16"/>
      <c r="B29" s="18">
        <v>25</v>
      </c>
      <c r="C29" s="17" t="s">
        <v>75</v>
      </c>
      <c r="D29" s="26">
        <v>22</v>
      </c>
      <c r="E29" s="23">
        <f>'TB Classic'!E29+('TB Classic'!E29*0.18)</f>
        <v>22.802084000000001</v>
      </c>
      <c r="F29" s="23">
        <f>'TB Classic'!F29+('TB Classic'!F29*0.18)</f>
        <v>29.348133999999998</v>
      </c>
      <c r="G29" s="23">
        <f>'TB Classic'!G29+('TB Classic'!G29*0.18)</f>
        <v>31.410714999999996</v>
      </c>
      <c r="H29" s="23">
        <f>'TB Classic'!H29+('TB Classic'!H29*0.18)</f>
        <v>34.337055999999997</v>
      </c>
      <c r="I29" s="23">
        <f>'TB Classic'!I29+('TB Classic'!I29*0.18)</f>
        <v>36.438990000000004</v>
      </c>
      <c r="J29" s="23">
        <f>'TB Classic'!J29+('TB Classic'!J29*0.18)</f>
        <v>41.268139999999988</v>
      </c>
      <c r="K29" s="23">
        <f>'TB Classic'!K29+('TB Classic'!K29*0.18)</f>
        <v>49.123400000000004</v>
      </c>
      <c r="L29" s="23">
        <f>'TB Classic'!L29+('TB Classic'!L29*0.18)</f>
        <v>55.094200000000001</v>
      </c>
      <c r="M29" s="23">
        <f>'TB Classic'!M29+('TB Classic'!M29*0.18)</f>
        <v>46.244199999999999</v>
      </c>
      <c r="N29" s="23">
        <f>'TB Classic'!N29+('TB Classic'!N29*0.18)</f>
        <v>42.055199999999999</v>
      </c>
      <c r="O29" s="23">
        <f>'TB Classic'!O29+('TB Classic'!O29*0.18)</f>
        <v>35.3292</v>
      </c>
      <c r="P29" s="23">
        <f>'TB Classic'!P29+('TB Classic'!P29*0.18)</f>
        <v>24.685600000000001</v>
      </c>
      <c r="Q29" s="23">
        <f>'TB Classic'!Q29+('TB Classic'!Q29*0.18)</f>
        <v>20.590999999999998</v>
      </c>
      <c r="R29" s="23">
        <f>'TB Classic'!R29+('TB Classic'!R29*0.18)</f>
        <v>18.4788</v>
      </c>
      <c r="S29" s="23">
        <f>'TB Classic'!S29+('TB Classic'!S29*0.18)</f>
        <v>16.874000000000002</v>
      </c>
      <c r="T29" s="23">
        <f>'TB Classic'!T29+('TB Classic'!T29*0.18)</f>
        <v>16.307600000000001</v>
      </c>
    </row>
    <row r="30" spans="1:20" x14ac:dyDescent="0.25">
      <c r="A30" s="16"/>
      <c r="B30" s="18">
        <v>26</v>
      </c>
      <c r="C30" s="17" t="s">
        <v>74</v>
      </c>
      <c r="D30" s="26">
        <v>22</v>
      </c>
      <c r="E30" s="23">
        <f>'TB Classic'!E30+('TB Classic'!E30*0.18)</f>
        <v>19.687591999999999</v>
      </c>
      <c r="F30" s="23">
        <f>'TB Classic'!F30+('TB Classic'!F30*0.18)</f>
        <v>25.494607999999999</v>
      </c>
      <c r="G30" s="23">
        <f>'TB Classic'!G30+('TB Classic'!G30*0.18)</f>
        <v>26.572714999999995</v>
      </c>
      <c r="H30" s="23">
        <f>'TB Classic'!H30+('TB Classic'!H30*0.18)</f>
        <v>28.618304000000002</v>
      </c>
      <c r="I30" s="23">
        <f>'TB Classic'!I30+('TB Classic'!I30*0.18)</f>
        <v>29.87229</v>
      </c>
      <c r="J30" s="23">
        <f>'TB Classic'!J30+('TB Classic'!J30*0.18)</f>
        <v>33.333819999999996</v>
      </c>
      <c r="K30" s="23">
        <f>'TB Classic'!K30+('TB Classic'!K30*0.18)</f>
        <v>39.046200000000006</v>
      </c>
      <c r="L30" s="23">
        <f>'TB Classic'!L30+('TB Classic'!L30*0.18)</f>
        <v>42.963799999999992</v>
      </c>
      <c r="M30" s="23">
        <f>'TB Classic'!M30+('TB Classic'!M30*0.18)</f>
        <v>35.836600000000004</v>
      </c>
      <c r="N30" s="23">
        <f>'TB Classic'!N30+('TB Classic'!N30*0.18)</f>
        <v>30.986800000000002</v>
      </c>
      <c r="O30" s="23">
        <f>'TB Classic'!O30+('TB Classic'!O30*0.18)</f>
        <v>25.0868</v>
      </c>
      <c r="P30" s="23">
        <f>'TB Classic'!P30+('TB Classic'!P30*0.18)</f>
        <v>17.2044</v>
      </c>
      <c r="Q30" s="23">
        <f>'TB Classic'!Q30+('TB Classic'!Q30*0.18)</f>
        <v>13.9594</v>
      </c>
      <c r="R30" s="23">
        <f>'TB Classic'!R30+('TB Classic'!R30*0.18)</f>
        <v>12.6142</v>
      </c>
      <c r="S30" s="23">
        <f>'TB Classic'!S30+('TB Classic'!S30*0.18)</f>
        <v>11.552199999999999</v>
      </c>
      <c r="T30" s="23">
        <f>'TB Classic'!T30+('TB Classic'!T30*0.18)</f>
        <v>11.092000000000001</v>
      </c>
    </row>
    <row r="31" spans="1:20" x14ac:dyDescent="0.25">
      <c r="A31" s="16"/>
      <c r="B31" s="18">
        <v>27</v>
      </c>
      <c r="C31" s="17" t="s">
        <v>73</v>
      </c>
      <c r="D31" s="26">
        <v>22</v>
      </c>
      <c r="E31" s="23">
        <f>'TB Classic'!E31+('TB Classic'!E31*0.18)</f>
        <v>24.127932000000001</v>
      </c>
      <c r="F31" s="23">
        <f>'TB Classic'!F31+('TB Classic'!F31*0.18)</f>
        <v>32.948313999999996</v>
      </c>
      <c r="G31" s="23">
        <f>'TB Classic'!G31+('TB Classic'!G31*0.18)</f>
        <v>35.051310000000001</v>
      </c>
      <c r="H31" s="23">
        <f>'TB Classic'!H31+('TB Classic'!H31*0.18)</f>
        <v>38.374544</v>
      </c>
      <c r="I31" s="23">
        <f>'TB Classic'!I31+('TB Classic'!I31*0.18)</f>
        <v>40.577250000000006</v>
      </c>
      <c r="J31" s="23">
        <f>'TB Classic'!J31+('TB Classic'!J31*0.18)</f>
        <v>45.936809999999987</v>
      </c>
      <c r="K31" s="23">
        <f>'TB Classic'!K31+('TB Classic'!K31*0.18)</f>
        <v>54.787399999999998</v>
      </c>
      <c r="L31" s="23">
        <f>'TB Classic'!L31+('TB Classic'!L31*0.18)</f>
        <v>60.852600000000002</v>
      </c>
      <c r="M31" s="23">
        <f>'TB Classic'!M31+('TB Classic'!M31*0.18)</f>
        <v>52.710599999999999</v>
      </c>
      <c r="N31" s="23">
        <f>'TB Classic'!N31+('TB Classic'!N31*0.18)</f>
        <v>47.152799999999999</v>
      </c>
      <c r="O31" s="23">
        <f>'TB Classic'!O31+('TB Classic'!O31*0.18)</f>
        <v>39.825000000000003</v>
      </c>
      <c r="P31" s="23">
        <f>'TB Classic'!P31+('TB Classic'!P31*0.18)</f>
        <v>30.030999999999999</v>
      </c>
      <c r="Q31" s="23">
        <f>'TB Classic'!Q31+('TB Classic'!Q31*0.18)</f>
        <v>24.933399999999999</v>
      </c>
      <c r="R31" s="23">
        <f>'TB Classic'!R31+('TB Classic'!R31*0.18)</f>
        <v>23.198799999999999</v>
      </c>
      <c r="S31" s="23">
        <f>'TB Classic'!S31+('TB Classic'!S31*0.18)</f>
        <v>21.440600000000003</v>
      </c>
      <c r="T31" s="23">
        <f>'TB Classic'!T31+('TB Classic'!T31*0.18)</f>
        <v>20.697199999999999</v>
      </c>
    </row>
    <row r="32" spans="1:20" x14ac:dyDescent="0.25">
      <c r="A32" s="16"/>
      <c r="B32" s="18">
        <v>28</v>
      </c>
      <c r="C32" s="17" t="s">
        <v>72</v>
      </c>
      <c r="D32" s="26">
        <v>22</v>
      </c>
      <c r="E32" s="23">
        <f>'TB Classic'!E32+('TB Classic'!E32*0.18)</f>
        <v>23.665136000000004</v>
      </c>
      <c r="F32" s="23">
        <f>'TB Classic'!F32+('TB Classic'!F32*0.18)</f>
        <v>31.774921999999993</v>
      </c>
      <c r="G32" s="23">
        <f>'TB Classic'!G32+('TB Classic'!G32*0.18)</f>
        <v>33.660384999999991</v>
      </c>
      <c r="H32" s="23">
        <f>'TB Classic'!H32+('TB Classic'!H32*0.18)</f>
        <v>36.619647999999998</v>
      </c>
      <c r="I32" s="23">
        <f>'TB Classic'!I32+('TB Classic'!I32*0.18)</f>
        <v>38.681579999999997</v>
      </c>
      <c r="J32" s="23">
        <f>'TB Classic'!J32+('TB Classic'!J32*0.18)</f>
        <v>43.650855</v>
      </c>
      <c r="K32" s="23">
        <f>'TB Classic'!K32+('TB Classic'!K32*0.18)</f>
        <v>52.002600000000001</v>
      </c>
      <c r="L32" s="23">
        <f>'TB Classic'!L32+('TB Classic'!L32*0.18)</f>
        <v>57.560400000000001</v>
      </c>
      <c r="M32" s="23">
        <f>'TB Classic'!M32+('TB Classic'!M32*0.18)</f>
        <v>49.265000000000001</v>
      </c>
      <c r="N32" s="23">
        <f>'TB Classic'!N32+('TB Classic'!N32*0.18)</f>
        <v>43.494799999999998</v>
      </c>
      <c r="O32" s="23">
        <f>'TB Classic'!O32+('TB Classic'!O32*0.18)</f>
        <v>36.3322</v>
      </c>
      <c r="P32" s="23">
        <f>'TB Classic'!P32+('TB Classic'!P32*0.18)</f>
        <v>26.715199999999999</v>
      </c>
      <c r="Q32" s="23">
        <f>'TB Classic'!Q32+('TB Classic'!Q32*0.18)</f>
        <v>22.042400000000001</v>
      </c>
      <c r="R32" s="23">
        <f>'TB Classic'!R32+('TB Classic'!R32*0.18)</f>
        <v>20.3078</v>
      </c>
      <c r="S32" s="23">
        <f>'TB Classic'!S32+('TB Classic'!S32*0.18)</f>
        <v>18.644000000000002</v>
      </c>
      <c r="T32" s="23">
        <f>'TB Classic'!T32+('TB Classic'!T32*0.18)</f>
        <v>17.9832</v>
      </c>
    </row>
    <row r="33" spans="1:20" x14ac:dyDescent="0.25">
      <c r="A33" s="16"/>
      <c r="B33" s="18">
        <v>29</v>
      </c>
      <c r="C33" s="17" t="s">
        <v>71</v>
      </c>
      <c r="D33" s="26">
        <v>22</v>
      </c>
      <c r="E33" s="23">
        <f>'TB Classic'!E33+('TB Classic'!E33*0.18)</f>
        <v>24.440631999999997</v>
      </c>
      <c r="F33" s="23">
        <f>'TB Classic'!F33+('TB Classic'!F33*0.18)</f>
        <v>33.841691999999995</v>
      </c>
      <c r="G33" s="23">
        <f>'TB Classic'!G33+('TB Classic'!G33*0.18)</f>
        <v>36.176144999999998</v>
      </c>
      <c r="H33" s="23">
        <f>'TB Classic'!H33+('TB Classic'!H33*0.18)</f>
        <v>39.773551999999995</v>
      </c>
      <c r="I33" s="23">
        <f>'TB Classic'!I33+('TB Classic'!I33*0.18)</f>
        <v>42.31185</v>
      </c>
      <c r="J33" s="23">
        <f>'TB Classic'!J33+('TB Classic'!J33*0.18)</f>
        <v>47.944580000000002</v>
      </c>
      <c r="K33" s="23">
        <f>'TB Classic'!K33+('TB Classic'!K33*0.18)</f>
        <v>57.1828</v>
      </c>
      <c r="L33" s="23">
        <f>'TB Classic'!L33+('TB Classic'!L33*0.18)</f>
        <v>63.7318</v>
      </c>
      <c r="M33" s="23">
        <f>'TB Classic'!M33+('TB Classic'!M33*0.18)</f>
        <v>55.731399999999994</v>
      </c>
      <c r="N33" s="23">
        <f>'TB Classic'!N33+('TB Classic'!N33*0.18)</f>
        <v>50.244399999999999</v>
      </c>
      <c r="O33" s="23">
        <f>'TB Classic'!O33+('TB Classic'!O33*0.18)</f>
        <v>43.081800000000001</v>
      </c>
      <c r="P33" s="23">
        <f>'TB Classic'!P33+('TB Classic'!P33*0.18)</f>
        <v>33.028199999999998</v>
      </c>
      <c r="Q33" s="23">
        <f>'TB Classic'!Q33+('TB Classic'!Q33*0.18)</f>
        <v>27.623799999999999</v>
      </c>
      <c r="R33" s="23">
        <f>'TB Classic'!R33+('TB Classic'!R33*0.18)</f>
        <v>25.794799999999999</v>
      </c>
      <c r="S33" s="23">
        <f>'TB Classic'!S33+('TB Classic'!S33*0.18)</f>
        <v>23.954000000000001</v>
      </c>
      <c r="T33" s="23">
        <f>'TB Classic'!T33+('TB Classic'!T33*0.18)</f>
        <v>23.210600000000003</v>
      </c>
    </row>
    <row r="34" spans="1:20" x14ac:dyDescent="0.25">
      <c r="A34" s="16"/>
      <c r="B34" s="18">
        <v>30</v>
      </c>
      <c r="C34" s="17" t="s">
        <v>70</v>
      </c>
      <c r="D34" s="26">
        <v>22</v>
      </c>
      <c r="E34" s="23">
        <f>'TB Classic'!E34+('TB Classic'!E34*0.18)</f>
        <v>23.352436000000004</v>
      </c>
      <c r="F34" s="23">
        <f>'TB Classic'!F34+('TB Classic'!F34*0.18)</f>
        <v>30.881543999999995</v>
      </c>
      <c r="G34" s="23">
        <f>'TB Classic'!G34+('TB Classic'!G34*0.18)</f>
        <v>32.281554999999997</v>
      </c>
      <c r="H34" s="23">
        <f>'TB Classic'!H34+('TB Classic'!H34*0.18)</f>
        <v>34.950656000000002</v>
      </c>
      <c r="I34" s="23">
        <f>'TB Classic'!I34+('TB Classic'!I34*0.18)</f>
        <v>36.612450000000003</v>
      </c>
      <c r="J34" s="23">
        <f>'TB Classic'!J34+('TB Classic'!J34*0.18)</f>
        <v>41.002049999999997</v>
      </c>
      <c r="K34" s="23">
        <f>'TB Classic'!K34+('TB Classic'!K34*0.18)</f>
        <v>47.966999999999999</v>
      </c>
      <c r="L34" s="23">
        <f>'TB Classic'!L34+('TB Classic'!L34*0.18)</f>
        <v>52.840400000000002</v>
      </c>
      <c r="M34" s="23">
        <f>'TB Classic'!M34+('TB Classic'!M34*0.18)</f>
        <v>44.686599999999999</v>
      </c>
      <c r="N34" s="23">
        <f>'TB Classic'!N34+('TB Classic'!N34*0.18)</f>
        <v>38.951799999999999</v>
      </c>
      <c r="O34" s="23">
        <f>'TB Classic'!O34+('TB Classic'!O34*0.18)</f>
        <v>32.060600000000001</v>
      </c>
      <c r="P34" s="23">
        <f>'TB Classic'!P34+('TB Classic'!P34*0.18)</f>
        <v>22.974599999999999</v>
      </c>
      <c r="Q34" s="23">
        <f>'TB Classic'!Q34+('TB Classic'!Q34*0.18)</f>
        <v>18.773800000000001</v>
      </c>
      <c r="R34" s="23">
        <f>'TB Classic'!R34+('TB Classic'!R34*0.18)</f>
        <v>17.133600000000001</v>
      </c>
      <c r="S34" s="23">
        <f>'TB Classic'!S34+('TB Classic'!S34*0.18)</f>
        <v>15.753</v>
      </c>
      <c r="T34" s="23">
        <f>'TB Classic'!T34+('TB Classic'!T34*0.18)</f>
        <v>15.104000000000001</v>
      </c>
    </row>
    <row r="35" spans="1:20" x14ac:dyDescent="0.25">
      <c r="A35" s="16"/>
      <c r="B35" s="18">
        <v>31</v>
      </c>
      <c r="C35" s="17" t="s">
        <v>69</v>
      </c>
      <c r="D35" s="26">
        <v>22</v>
      </c>
      <c r="E35" s="23">
        <f>'TB Classic'!E35+('TB Classic'!E35*0.18)</f>
        <v>20.388040000000004</v>
      </c>
      <c r="F35" s="23">
        <f>'TB Classic'!F35+('TB Classic'!F35*0.18)</f>
        <v>27.294697999999997</v>
      </c>
      <c r="G35" s="23">
        <f>'TB Classic'!G35+('TB Classic'!G35*0.18)</f>
        <v>28.822384999999997</v>
      </c>
      <c r="H35" s="23">
        <f>'TB Classic'!H35+('TB Classic'!H35*0.18)</f>
        <v>31.342687999999999</v>
      </c>
      <c r="I35" s="23">
        <f>'TB Classic'!I35+('TB Classic'!I35*0.18)</f>
        <v>32.98218</v>
      </c>
      <c r="J35" s="23">
        <f>'TB Classic'!J35+('TB Classic'!J35*0.18)</f>
        <v>37.167935</v>
      </c>
      <c r="K35" s="23">
        <f>'TB Classic'!K35+('TB Classic'!K35*0.18)</f>
        <v>43.553799999999995</v>
      </c>
      <c r="L35" s="23">
        <f>'TB Classic'!L35+('TB Classic'!L35*0.18)</f>
        <v>48.415399999999998</v>
      </c>
      <c r="M35" s="23">
        <f>'TB Classic'!M35+('TB Classic'!M35*0.18)</f>
        <v>41.559599999999996</v>
      </c>
      <c r="N35" s="23">
        <f>'TB Classic'!N35+('TB Classic'!N35*0.18)</f>
        <v>37.075600000000001</v>
      </c>
      <c r="O35" s="23">
        <f>'TB Classic'!O35+('TB Classic'!O35*0.18)</f>
        <v>31.163800000000002</v>
      </c>
      <c r="P35" s="23">
        <f>'TB Classic'!P35+('TB Classic'!P35*0.18)</f>
        <v>22.868399999999998</v>
      </c>
      <c r="Q35" s="23">
        <f>'TB Classic'!Q35+('TB Classic'!Q35*0.18)</f>
        <v>18.962600000000002</v>
      </c>
      <c r="R35" s="23">
        <f>'TB Classic'!R35+('TB Classic'!R35*0.18)</f>
        <v>17.6174</v>
      </c>
      <c r="S35" s="23">
        <f>'TB Classic'!S35+('TB Classic'!S35*0.18)</f>
        <v>16.307600000000001</v>
      </c>
      <c r="T35" s="23">
        <f>'TB Classic'!T35+('TB Classic'!T35*0.18)</f>
        <v>15.753</v>
      </c>
    </row>
    <row r="36" spans="1:20" x14ac:dyDescent="0.25">
      <c r="A36" s="16"/>
      <c r="B36" s="18">
        <v>32</v>
      </c>
      <c r="C36" s="17" t="s">
        <v>68</v>
      </c>
      <c r="D36" s="26">
        <v>22</v>
      </c>
      <c r="E36" s="23">
        <f>'TB Classic'!E36+('TB Classic'!E36*0.18)</f>
        <v>22.414336000000006</v>
      </c>
      <c r="F36" s="23">
        <f>'TB Classic'!F36+('TB Classic'!F36*0.18)</f>
        <v>29.801489999999998</v>
      </c>
      <c r="G36" s="23">
        <f>'TB Classic'!G36+('TB Classic'!G36*0.18)</f>
        <v>31.761469999999999</v>
      </c>
      <c r="H36" s="23">
        <f>'TB Classic'!H36+('TB Classic'!H36*0.18)</f>
        <v>34.508864000000003</v>
      </c>
      <c r="I36" s="23">
        <f>'TB Classic'!I36+('TB Classic'!I36*0.18)</f>
        <v>36.52572</v>
      </c>
      <c r="J36" s="23">
        <f>'TB Classic'!J36+('TB Classic'!J36*0.18)</f>
        <v>41.364899999999999</v>
      </c>
      <c r="K36" s="23">
        <f>'TB Classic'!K36+('TB Classic'!K36*0.18)</f>
        <v>48.934599999999996</v>
      </c>
      <c r="L36" s="23">
        <f>'TB Classic'!L36+('TB Classic'!L36*0.18)</f>
        <v>54.681200000000004</v>
      </c>
      <c r="M36" s="23">
        <f>'TB Classic'!M36+('TB Classic'!M36*0.18)</f>
        <v>46.244199999999999</v>
      </c>
      <c r="N36" s="23">
        <f>'TB Classic'!N36+('TB Classic'!N36*0.18)</f>
        <v>41.831000000000003</v>
      </c>
      <c r="O36" s="23">
        <f>'TB Classic'!O36+('TB Classic'!O36*0.18)</f>
        <v>35.093199999999996</v>
      </c>
      <c r="P36" s="23">
        <f>'TB Classic'!P36+('TB Classic'!P36*0.18)</f>
        <v>25.2166</v>
      </c>
      <c r="Q36" s="23">
        <f>'TB Classic'!Q36+('TB Classic'!Q36*0.18)</f>
        <v>21.0748</v>
      </c>
      <c r="R36" s="23">
        <f>'TB Classic'!R36+('TB Classic'!R36*0.18)</f>
        <v>19.446400000000001</v>
      </c>
      <c r="S36" s="23">
        <f>'TB Classic'!S36+('TB Classic'!S36*0.18)</f>
        <v>17.900600000000001</v>
      </c>
      <c r="T36" s="23">
        <f>'TB Classic'!T36+('TB Classic'!T36*0.18)</f>
        <v>17.239799999999999</v>
      </c>
    </row>
    <row r="37" spans="1:20" x14ac:dyDescent="0.25">
      <c r="A37" s="16"/>
      <c r="B37" s="18">
        <v>33</v>
      </c>
      <c r="C37" s="17" t="s">
        <v>67</v>
      </c>
      <c r="D37" s="26">
        <v>22</v>
      </c>
      <c r="E37" s="23">
        <f>'TB Classic'!E37+('TB Classic'!E37*0.18)</f>
        <v>24.678284000000001</v>
      </c>
      <c r="F37" s="23">
        <f>'TB Classic'!F37+('TB Classic'!F37*0.18)</f>
        <v>33.748353999999999</v>
      </c>
      <c r="G37" s="23">
        <f>'TB Classic'!G37+('TB Classic'!G37*0.18)</f>
        <v>35.740724999999998</v>
      </c>
      <c r="H37" s="23">
        <f>'TB Classic'!H37+('TB Classic'!H37*0.18)</f>
        <v>39.159951999999997</v>
      </c>
      <c r="I37" s="23">
        <f>'TB Classic'!I37+('TB Classic'!I37*0.18)</f>
        <v>41.44455</v>
      </c>
      <c r="J37" s="23">
        <f>'TB Classic'!J37+('TB Classic'!J37*0.18)</f>
        <v>46.747174999999991</v>
      </c>
      <c r="K37" s="23">
        <f>'TB Classic'!K37+('TB Classic'!K37*0.18)</f>
        <v>54.681200000000004</v>
      </c>
      <c r="L37" s="23">
        <f>'TB Classic'!L37+('TB Classic'!L37*0.18)</f>
        <v>60.852600000000002</v>
      </c>
      <c r="M37" s="23">
        <f>'TB Classic'!M37+('TB Classic'!M37*0.18)</f>
        <v>52.911200000000008</v>
      </c>
      <c r="N37" s="23">
        <f>'TB Classic'!N37+('TB Classic'!N37*0.18)</f>
        <v>47.365200000000002</v>
      </c>
      <c r="O37" s="23">
        <f>'TB Classic'!O37+('TB Classic'!O37*0.18)</f>
        <v>40.391399999999997</v>
      </c>
      <c r="P37" s="23">
        <f>'TB Classic'!P37+('TB Classic'!P37*0.18)</f>
        <v>30.668199999999999</v>
      </c>
      <c r="Q37" s="23">
        <f>'TB Classic'!Q37+('TB Classic'!Q37*0.18)</f>
        <v>25.4998</v>
      </c>
      <c r="R37" s="23">
        <f>'TB Classic'!R37+('TB Classic'!R37*0.18)</f>
        <v>23.776999999999997</v>
      </c>
      <c r="S37" s="23">
        <f>'TB Classic'!S37+('TB Classic'!S37*0.18)</f>
        <v>22.089599999999997</v>
      </c>
      <c r="T37" s="23">
        <f>'TB Classic'!T37+('TB Classic'!T37*0.18)</f>
        <v>21.3462</v>
      </c>
    </row>
    <row r="38" spans="1:20" x14ac:dyDescent="0.25">
      <c r="A38" s="16"/>
      <c r="B38" s="18">
        <v>34</v>
      </c>
      <c r="C38" s="17" t="s">
        <v>66</v>
      </c>
      <c r="D38" s="26">
        <v>22</v>
      </c>
      <c r="E38" s="23">
        <f>'TB Classic'!E38+('TB Classic'!E38*0.18)</f>
        <v>21.326140000000002</v>
      </c>
      <c r="F38" s="23">
        <f>'TB Classic'!F38+('TB Classic'!F38*0.18)</f>
        <v>28.094737999999996</v>
      </c>
      <c r="G38" s="23">
        <f>'TB Classic'!G38+('TB Classic'!G38*0.18)</f>
        <v>29.511799999999997</v>
      </c>
      <c r="H38" s="23">
        <f>'TB Classic'!H38+('TB Classic'!H38*0.18)</f>
        <v>31.956288000000001</v>
      </c>
      <c r="I38" s="23">
        <f>'TB Classic'!I38+('TB Classic'!I38*0.18)</f>
        <v>33.41583</v>
      </c>
      <c r="J38" s="23">
        <f>'TB Classic'!J38+('TB Classic'!J38*0.18)</f>
        <v>37.530785000000002</v>
      </c>
      <c r="K38" s="23">
        <f>'TB Classic'!K38+('TB Classic'!K38*0.18)</f>
        <v>43.943200000000004</v>
      </c>
      <c r="L38" s="23">
        <f>'TB Classic'!L38+('TB Classic'!L38*0.18)</f>
        <v>48.521599999999999</v>
      </c>
      <c r="M38" s="23">
        <f>'TB Classic'!M38+('TB Classic'!M38*0.18)</f>
        <v>41.040399999999998</v>
      </c>
      <c r="N38" s="23">
        <f>'TB Classic'!N38+('TB Classic'!N38*0.18)</f>
        <v>35.9664</v>
      </c>
      <c r="O38" s="23">
        <f>'TB Classic'!O38+('TB Classic'!O38*0.18)</f>
        <v>29.700600000000001</v>
      </c>
      <c r="P38" s="23">
        <f>'TB Classic'!P38+('TB Classic'!P38*0.18)</f>
        <v>21.2636</v>
      </c>
      <c r="Q38" s="23">
        <f>'TB Classic'!Q38+('TB Classic'!Q38*0.18)</f>
        <v>17.416799999999999</v>
      </c>
      <c r="R38" s="23">
        <f>'TB Classic'!R38+('TB Classic'!R38*0.18)</f>
        <v>15.9772</v>
      </c>
      <c r="S38" s="23">
        <f>'TB Classic'!S38+('TB Classic'!S38*0.18)</f>
        <v>14.7264</v>
      </c>
      <c r="T38" s="23">
        <f>'TB Classic'!T38+('TB Classic'!T38*0.18)</f>
        <v>14.077399999999999</v>
      </c>
    </row>
    <row r="39" spans="1:20" x14ac:dyDescent="0.25">
      <c r="A39" s="16"/>
      <c r="B39" s="18">
        <v>35</v>
      </c>
      <c r="C39" s="17" t="s">
        <v>65</v>
      </c>
      <c r="D39" s="26">
        <v>22</v>
      </c>
      <c r="E39" s="23">
        <f>'TB Classic'!E39+('TB Classic'!E39*0.18)</f>
        <v>24.052883999999999</v>
      </c>
      <c r="F39" s="23">
        <f>'TB Classic'!F39+('TB Classic'!F39*0.18)</f>
        <v>33.121656000000002</v>
      </c>
      <c r="G39" s="23">
        <f>'TB Classic'!G39+('TB Classic'!G39*0.18)</f>
        <v>35.305304999999997</v>
      </c>
      <c r="H39" s="23">
        <f>'TB Classic'!H39+('TB Classic'!H39*0.18)</f>
        <v>38.718160000000005</v>
      </c>
      <c r="I39" s="23">
        <f>'TB Classic'!I39+('TB Classic'!I39*0.18)</f>
        <v>41.097630000000009</v>
      </c>
      <c r="J39" s="23">
        <f>'TB Classic'!J39+('TB Classic'!J39*0.18)</f>
        <v>46.481084999999993</v>
      </c>
      <c r="K39" s="23">
        <f>'TB Classic'!K39+('TB Classic'!K39*0.18)</f>
        <v>55.353799999999993</v>
      </c>
      <c r="L39" s="23">
        <f>'TB Classic'!L39+('TB Classic'!L39*0.18)</f>
        <v>61.572400000000002</v>
      </c>
      <c r="M39" s="23">
        <f>'TB Classic'!M39+('TB Classic'!M39*0.18)</f>
        <v>53.642800000000001</v>
      </c>
      <c r="N39" s="23">
        <f>'TB Classic'!N39+('TB Classic'!N39*0.18)</f>
        <v>48.143999999999998</v>
      </c>
      <c r="O39" s="23">
        <f>'TB Classic'!O39+('TB Classic'!O39*0.18)</f>
        <v>41.063999999999993</v>
      </c>
      <c r="P39" s="23">
        <f>'TB Classic'!P39+('TB Classic'!P39*0.18)</f>
        <v>31.423399999999997</v>
      </c>
      <c r="Q39" s="23">
        <f>'TB Classic'!Q39+('TB Classic'!Q39*0.18)</f>
        <v>26.184200000000001</v>
      </c>
      <c r="R39" s="23">
        <f>'TB Classic'!R39+('TB Classic'!R39*0.18)</f>
        <v>24.3552</v>
      </c>
      <c r="S39" s="23">
        <f>'TB Classic'!S39+('TB Classic'!S39*0.18)</f>
        <v>22.738599999999998</v>
      </c>
      <c r="T39" s="23">
        <f>'TB Classic'!T39+('TB Classic'!T39*0.18)</f>
        <v>21.995200000000001</v>
      </c>
    </row>
    <row r="40" spans="1:20" x14ac:dyDescent="0.25">
      <c r="A40" s="16"/>
      <c r="B40" s="18">
        <v>36</v>
      </c>
      <c r="C40" s="17" t="s">
        <v>64</v>
      </c>
      <c r="D40" s="26">
        <v>22</v>
      </c>
      <c r="E40" s="23">
        <f>'TB Classic'!E40+('TB Classic'!E40*0.18)</f>
        <v>22.964688000000002</v>
      </c>
      <c r="F40" s="23">
        <f>'TB Classic'!F40+('TB Classic'!F40*0.18)</f>
        <v>30.974881999999994</v>
      </c>
      <c r="G40" s="23">
        <f>'TB Classic'!G40+('TB Classic'!G40*0.18)</f>
        <v>32.620214999999995</v>
      </c>
      <c r="H40" s="23">
        <f>'TB Classic'!H40+('TB Classic'!H40*0.18)</f>
        <v>35.736063999999999</v>
      </c>
      <c r="I40" s="23">
        <f>'TB Classic'!I40+('TB Classic'!I40*0.18)</f>
        <v>37.566479999999999</v>
      </c>
      <c r="J40" s="23">
        <f>'TB Classic'!J40+('TB Classic'!J40*0.18)</f>
        <v>42.284119999999994</v>
      </c>
      <c r="K40" s="23">
        <f>'TB Classic'!K40+('TB Classic'!K40*0.18)</f>
        <v>48.934599999999996</v>
      </c>
      <c r="L40" s="23">
        <f>'TB Classic'!L40+('TB Classic'!L40*0.18)</f>
        <v>53.961399999999998</v>
      </c>
      <c r="M40" s="23">
        <f>'TB Classic'!M40+('TB Classic'!M40*0.18)</f>
        <v>47.7074</v>
      </c>
      <c r="N40" s="23">
        <f>'TB Classic'!N40+('TB Classic'!N40*0.18)</f>
        <v>41.831000000000003</v>
      </c>
      <c r="O40" s="23">
        <f>'TB Classic'!O40+('TB Classic'!O40*0.18)</f>
        <v>34.986999999999995</v>
      </c>
      <c r="P40" s="23">
        <f>'TB Classic'!P40+('TB Classic'!P40*0.18)</f>
        <v>28.532399999999999</v>
      </c>
      <c r="Q40" s="23">
        <f>'TB Classic'!Q40+('TB Classic'!Q40*0.18)</f>
        <v>23.481999999999999</v>
      </c>
      <c r="R40" s="23">
        <f>'TB Classic'!R40+('TB Classic'!R40*0.18)</f>
        <v>21.558599999999998</v>
      </c>
      <c r="S40" s="23">
        <f>'TB Classic'!S40+('TB Classic'!S40*0.18)</f>
        <v>19.942</v>
      </c>
      <c r="T40" s="23">
        <f>'TB Classic'!T40+('TB Classic'!T40*0.18)</f>
        <v>19.198599999999999</v>
      </c>
    </row>
    <row r="41" spans="1:20" x14ac:dyDescent="0.25">
      <c r="A41" s="16"/>
      <c r="B41" s="18">
        <v>37</v>
      </c>
      <c r="C41" s="17" t="s">
        <v>63</v>
      </c>
      <c r="D41" s="26">
        <v>22</v>
      </c>
      <c r="E41" s="23">
        <f>'TB Classic'!E41+('TB Classic'!E41*0.18)</f>
        <v>23.515039999999999</v>
      </c>
      <c r="F41" s="23">
        <f>'TB Classic'!F41+('TB Classic'!F41*0.18)</f>
        <v>31.774921999999993</v>
      </c>
      <c r="G41" s="23">
        <f>'TB Classic'!G41+('TB Classic'!G41*0.18)</f>
        <v>33.575720000000004</v>
      </c>
      <c r="H41" s="23">
        <f>'TB Classic'!H41+('TB Classic'!H41*0.18)</f>
        <v>36.705551999999997</v>
      </c>
      <c r="I41" s="23">
        <f>'TB Classic'!I41+('TB Classic'!I41*0.18)</f>
        <v>38.681579999999997</v>
      </c>
      <c r="J41" s="23">
        <f>'TB Classic'!J41+('TB Classic'!J41*0.18)</f>
        <v>43.650855</v>
      </c>
      <c r="K41" s="23">
        <f>'TB Classic'!K41+('TB Classic'!K41*0.18)</f>
        <v>52.002600000000001</v>
      </c>
      <c r="L41" s="23">
        <f>'TB Classic'!L41+('TB Classic'!L41*0.18)</f>
        <v>57.560400000000001</v>
      </c>
      <c r="M41" s="23">
        <f>'TB Classic'!M41+('TB Classic'!M41*0.18)</f>
        <v>49.371200000000002</v>
      </c>
      <c r="N41" s="23">
        <f>'TB Classic'!N41+('TB Classic'!N41*0.18)</f>
        <v>43.718999999999994</v>
      </c>
      <c r="O41" s="23">
        <f>'TB Classic'!O41+('TB Classic'!O41*0.18)</f>
        <v>36.556399999999996</v>
      </c>
      <c r="P41" s="23">
        <f>'TB Classic'!P41+('TB Classic'!P41*0.18)</f>
        <v>27.14</v>
      </c>
      <c r="Q41" s="23">
        <f>'TB Classic'!Q41+('TB Classic'!Q41*0.18)</f>
        <v>22.42</v>
      </c>
      <c r="R41" s="23">
        <f>'TB Classic'!R41+('TB Classic'!R41*0.18)</f>
        <v>20.697199999999999</v>
      </c>
      <c r="S41" s="23">
        <f>'TB Classic'!S41+('TB Classic'!S41*0.18)</f>
        <v>19.198599999999999</v>
      </c>
      <c r="T41" s="23">
        <f>'TB Classic'!T41+('TB Classic'!T41*0.18)</f>
        <v>18.455200000000001</v>
      </c>
    </row>
    <row r="42" spans="1:20" x14ac:dyDescent="0.25">
      <c r="A42" s="16"/>
      <c r="B42" s="18">
        <v>38</v>
      </c>
      <c r="C42" s="17" t="s">
        <v>62</v>
      </c>
      <c r="D42" s="26">
        <v>22</v>
      </c>
      <c r="E42" s="23">
        <f>'TB Classic'!E42+('TB Classic'!E42*0.18)</f>
        <v>22.414336000000006</v>
      </c>
      <c r="F42" s="23">
        <f>'TB Classic'!F42+('TB Classic'!F42*0.18)</f>
        <v>29.708151999999998</v>
      </c>
      <c r="G42" s="23">
        <f>'TB Classic'!G42+('TB Classic'!G42*0.18)</f>
        <v>31.241384999999994</v>
      </c>
      <c r="H42" s="23">
        <f>'TB Classic'!H42+('TB Classic'!H42*0.18)</f>
        <v>33.809359999999998</v>
      </c>
      <c r="I42" s="23">
        <f>'TB Classic'!I42+('TB Classic'!I42*0.18)</f>
        <v>35.484960000000001</v>
      </c>
      <c r="J42" s="23">
        <f>'TB Classic'!J42+('TB Classic'!J42*0.18)</f>
        <v>39.816740000000003</v>
      </c>
      <c r="K42" s="23">
        <f>'TB Classic'!K42+('TB Classic'!K42*0.18)</f>
        <v>46.5274</v>
      </c>
      <c r="L42" s="23">
        <f>'TB Classic'!L42+('TB Classic'!L42*0.18)</f>
        <v>51.400800000000004</v>
      </c>
      <c r="M42" s="23">
        <f>'TB Classic'!M42+('TB Classic'!M42*0.18)</f>
        <v>43.648200000000003</v>
      </c>
      <c r="N42" s="23">
        <f>'TB Classic'!N42+('TB Classic'!N42*0.18)</f>
        <v>38.291000000000004</v>
      </c>
      <c r="O42" s="23">
        <f>'TB Classic'!O42+('TB Classic'!O42*0.18)</f>
        <v>31.718399999999999</v>
      </c>
      <c r="P42" s="23">
        <f>'TB Classic'!P42+('TB Classic'!P42*0.18)</f>
        <v>22.868399999999998</v>
      </c>
      <c r="Q42" s="23">
        <f>'TB Classic'!Q42+('TB Classic'!Q42*0.18)</f>
        <v>18.773800000000001</v>
      </c>
      <c r="R42" s="23">
        <f>'TB Classic'!R42+('TB Classic'!R42*0.18)</f>
        <v>17.227999999999998</v>
      </c>
      <c r="S42" s="23">
        <f>'TB Classic'!S42+('TB Classic'!S42*0.18)</f>
        <v>15.8474</v>
      </c>
      <c r="T42" s="23">
        <f>'TB Classic'!T42+('TB Classic'!T42*0.18)</f>
        <v>15.198400000000001</v>
      </c>
    </row>
    <row r="43" spans="1:20" x14ac:dyDescent="0.25">
      <c r="A43" s="16"/>
      <c r="B43" s="18">
        <v>39</v>
      </c>
      <c r="C43" s="17" t="s">
        <v>61</v>
      </c>
      <c r="D43" s="26">
        <v>22</v>
      </c>
      <c r="E43" s="23">
        <f>'TB Classic'!E43+('TB Classic'!E43*0.18)</f>
        <v>22.651987999999999</v>
      </c>
      <c r="F43" s="23">
        <f>'TB Classic'!F43+('TB Classic'!F43*0.18)</f>
        <v>29.174791999999997</v>
      </c>
      <c r="G43" s="23">
        <f>'TB Classic'!G43+('TB Classic'!G43*0.18)</f>
        <v>31.15672</v>
      </c>
      <c r="H43" s="23">
        <f>'TB Classic'!H43+('TB Classic'!H43*0.18)</f>
        <v>34.067072000000003</v>
      </c>
      <c r="I43" s="23">
        <f>'TB Classic'!I43+('TB Classic'!I43*0.18)</f>
        <v>36.09207</v>
      </c>
      <c r="J43" s="23">
        <f>'TB Classic'!J43+('TB Classic'!J43*0.18)</f>
        <v>40.905289999999994</v>
      </c>
      <c r="K43" s="23">
        <f>'TB Classic'!K43+('TB Classic'!K43*0.18)</f>
        <v>48.733999999999995</v>
      </c>
      <c r="L43" s="23">
        <f>'TB Classic'!L43+('TB Classic'!L43*0.18)</f>
        <v>54.586799999999997</v>
      </c>
      <c r="M43" s="23">
        <f>'TB Classic'!M43+('TB Classic'!M43*0.18)</f>
        <v>45.831200000000003</v>
      </c>
      <c r="N43" s="23">
        <f>'TB Classic'!N43+('TB Classic'!N43*0.18)</f>
        <v>41.618600000000001</v>
      </c>
      <c r="O43" s="23">
        <f>'TB Classic'!O43+('TB Classic'!O43*0.18)</f>
        <v>34.986999999999995</v>
      </c>
      <c r="P43" s="23">
        <f>'TB Classic'!P43+('TB Classic'!P43*0.18)</f>
        <v>24.366999999999997</v>
      </c>
      <c r="Q43" s="23">
        <f>'TB Classic'!Q43+('TB Classic'!Q43*0.18)</f>
        <v>20.3078</v>
      </c>
      <c r="R43" s="23">
        <f>'TB Classic'!R43+('TB Classic'!R43*0.18)</f>
        <v>18.29</v>
      </c>
      <c r="S43" s="23">
        <f>'TB Classic'!S43+('TB Classic'!S43*0.18)</f>
        <v>16.685200000000002</v>
      </c>
      <c r="T43" s="23">
        <f>'TB Classic'!T43+('TB Classic'!T43*0.18)</f>
        <v>16.036200000000001</v>
      </c>
    </row>
    <row r="44" spans="1:20" x14ac:dyDescent="0.25">
      <c r="A44" s="16"/>
      <c r="B44" s="18">
        <v>40</v>
      </c>
      <c r="C44" s="17" t="s">
        <v>60</v>
      </c>
      <c r="D44" s="26">
        <v>22</v>
      </c>
      <c r="E44" s="23">
        <f>'TB Classic'!E44+('TB Classic'!E44*0.18)</f>
        <v>29.518880000000003</v>
      </c>
      <c r="F44" s="23">
        <f>'TB Classic'!F44+('TB Classic'!F44*0.18)</f>
        <v>41.375401999999994</v>
      </c>
      <c r="G44" s="23">
        <f>'TB Classic'!G44+('TB Classic'!G44*0.18)</f>
        <v>44.219319999999996</v>
      </c>
      <c r="H44" s="23">
        <f>'TB Classic'!H44+('TB Classic'!H44*0.18)</f>
        <v>48.732112000000001</v>
      </c>
      <c r="I44" s="23">
        <f>'TB Classic'!I44+('TB Classic'!I44*0.18)</f>
        <v>51.802590000000002</v>
      </c>
      <c r="J44" s="23">
        <f>'TB Classic'!J44+('TB Classic'!J44*0.18)</f>
        <v>58.805889999999991</v>
      </c>
      <c r="K44" s="23">
        <f>'TB Classic'!K44+('TB Classic'!K44*0.18)</f>
        <v>67.059399999999997</v>
      </c>
      <c r="L44" s="23">
        <f>'TB Classic'!L44+('TB Classic'!L44*0.18)</f>
        <v>74.941800000000001</v>
      </c>
      <c r="M44" s="23">
        <f>'TB Classic'!M44+('TB Classic'!M44*0.18)</f>
        <v>67.814599999999999</v>
      </c>
      <c r="N44" s="23">
        <f>'TB Classic'!N44+('TB Classic'!N44*0.18)</f>
        <v>61.418999999999997</v>
      </c>
      <c r="O44" s="23">
        <f>'TB Classic'!O44+('TB Classic'!O44*0.18)</f>
        <v>53.206200000000003</v>
      </c>
      <c r="P44" s="23">
        <f>'TB Classic'!P44+('TB Classic'!P44*0.18)</f>
        <v>44.8872</v>
      </c>
      <c r="Q44" s="23">
        <f>'TB Classic'!Q44+('TB Classic'!Q44*0.18)</f>
        <v>37.630200000000002</v>
      </c>
      <c r="R44" s="23">
        <f>'TB Classic'!R44+('TB Classic'!R44*0.18)</f>
        <v>35.222999999999999</v>
      </c>
      <c r="S44" s="23">
        <f>'TB Classic'!S44+('TB Classic'!S44*0.18)</f>
        <v>32.804000000000002</v>
      </c>
      <c r="T44" s="23">
        <f>'TB Classic'!T44+('TB Classic'!T44*0.18)</f>
        <v>31.789200000000001</v>
      </c>
    </row>
    <row r="45" spans="1:20" x14ac:dyDescent="0.25">
      <c r="A45" s="16"/>
      <c r="B45" s="18">
        <v>41</v>
      </c>
      <c r="C45" s="17" t="s">
        <v>59</v>
      </c>
      <c r="D45" s="26">
        <v>22</v>
      </c>
      <c r="E45" s="23">
        <f>'TB Classic'!E45+('TB Classic'!E45*0.18)</f>
        <v>23.902787999999997</v>
      </c>
      <c r="F45" s="23">
        <f>'TB Classic'!F45+('TB Classic'!F45*0.18)</f>
        <v>32.401620000000001</v>
      </c>
      <c r="G45" s="23">
        <f>'TB Classic'!G45+('TB Classic'!G45*0.18)</f>
        <v>34.349799999999995</v>
      </c>
      <c r="H45" s="23">
        <f>'TB Classic'!H45+('TB Classic'!H45*0.18)</f>
        <v>37.490960000000001</v>
      </c>
      <c r="I45" s="23">
        <f>'TB Classic'!I45+('TB Classic'!I45*0.18)</f>
        <v>39.63561</v>
      </c>
      <c r="J45" s="23">
        <f>'TB Classic'!J45+('TB Classic'!J45*0.18)</f>
        <v>44.739404999999998</v>
      </c>
      <c r="K45" s="23">
        <f>'TB Classic'!K45+('TB Classic'!K45*0.18)</f>
        <v>53.4422</v>
      </c>
      <c r="L45" s="23">
        <f>'TB Classic'!L45+('TB Classic'!L45*0.18)</f>
        <v>59.306799999999996</v>
      </c>
      <c r="M45" s="23">
        <f>'TB Classic'!M45+('TB Classic'!M45*0.18)</f>
        <v>50.834399999999995</v>
      </c>
      <c r="N45" s="23">
        <f>'TB Classic'!N45+('TB Classic'!N45*0.18)</f>
        <v>45.158600000000007</v>
      </c>
      <c r="O45" s="23">
        <f>'TB Classic'!O45+('TB Classic'!O45*0.18)</f>
        <v>37.913400000000003</v>
      </c>
      <c r="P45" s="23">
        <f>'TB Classic'!P45+('TB Classic'!P45*0.18)</f>
        <v>27.895200000000003</v>
      </c>
      <c r="Q45" s="23">
        <f>'TB Classic'!Q45+('TB Classic'!Q45*0.18)</f>
        <v>23.104399999999998</v>
      </c>
      <c r="R45" s="23">
        <f>'TB Classic'!R45+('TB Classic'!R45*0.18)</f>
        <v>21.275400000000001</v>
      </c>
      <c r="S45" s="23">
        <f>'TB Classic'!S45+('TB Classic'!S45*0.18)</f>
        <v>19.6706</v>
      </c>
      <c r="T45" s="23">
        <f>'TB Classic'!T45+('TB Classic'!T45*0.18)</f>
        <v>18.915400000000002</v>
      </c>
    </row>
    <row r="46" spans="1:20" x14ac:dyDescent="0.25">
      <c r="A46" s="16"/>
      <c r="B46" s="18">
        <v>42</v>
      </c>
      <c r="C46" s="17" t="s">
        <v>58</v>
      </c>
      <c r="D46" s="26">
        <v>22</v>
      </c>
      <c r="E46" s="23">
        <f>'TB Classic'!E46+('TB Classic'!E46*0.18)</f>
        <v>23.039736000000001</v>
      </c>
      <c r="F46" s="23">
        <f>'TB Classic'!F46+('TB Classic'!F46*0.18)</f>
        <v>30.254845999999997</v>
      </c>
      <c r="G46" s="23">
        <f>'TB Classic'!G46+('TB Classic'!G46*0.18)</f>
        <v>31.592140000000001</v>
      </c>
      <c r="H46" s="23">
        <f>'TB Classic'!H46+('TB Classic'!H46*0.18)</f>
        <v>34.152976000000002</v>
      </c>
      <c r="I46" s="23">
        <f>'TB Classic'!I46+('TB Classic'!I46*0.18)</f>
        <v>35.745150000000002</v>
      </c>
      <c r="J46" s="23">
        <f>'TB Classic'!J46+('TB Classic'!J46*0.18)</f>
        <v>39.998165</v>
      </c>
      <c r="K46" s="23">
        <f>'TB Classic'!K46+('TB Classic'!K46*0.18)</f>
        <v>46.728000000000002</v>
      </c>
      <c r="L46" s="23">
        <f>'TB Classic'!L46+('TB Classic'!L46*0.18)</f>
        <v>51.400800000000004</v>
      </c>
      <c r="M46" s="23">
        <f>'TB Classic'!M46+('TB Classic'!M46*0.18)</f>
        <v>43.329599999999999</v>
      </c>
      <c r="N46" s="23">
        <f>'TB Classic'!N46+('TB Classic'!N46*0.18)</f>
        <v>37.524000000000001</v>
      </c>
      <c r="O46" s="23">
        <f>'TB Classic'!O46+('TB Classic'!O46*0.18)</f>
        <v>30.5974</v>
      </c>
      <c r="P46" s="23">
        <f>'TB Classic'!P46+('TB Classic'!P46*0.18)</f>
        <v>21.700200000000002</v>
      </c>
      <c r="Q46" s="23">
        <f>'TB Classic'!Q46+('TB Classic'!Q46*0.18)</f>
        <v>17.6174</v>
      </c>
      <c r="R46" s="23">
        <f>'TB Classic'!R46+('TB Classic'!R46*0.18)</f>
        <v>15.9772</v>
      </c>
      <c r="S46" s="23">
        <f>'TB Classic'!S46+('TB Classic'!S46*0.18)</f>
        <v>14.7264</v>
      </c>
      <c r="T46" s="23">
        <f>'TB Classic'!T46+('TB Classic'!T46*0.18)</f>
        <v>14.077399999999999</v>
      </c>
    </row>
    <row r="47" spans="1:20" x14ac:dyDescent="0.25">
      <c r="A47" s="16"/>
      <c r="B47" s="18">
        <v>43</v>
      </c>
      <c r="C47" s="17" t="s">
        <v>57</v>
      </c>
      <c r="D47" s="26">
        <v>22</v>
      </c>
      <c r="E47" s="23">
        <f>'TB Classic'!E47+('TB Classic'!E47*0.18)</f>
        <v>24.753332</v>
      </c>
      <c r="F47" s="23">
        <f>'TB Classic'!F47+('TB Classic'!F47*0.18)</f>
        <v>32.321615999999992</v>
      </c>
      <c r="G47" s="23">
        <f>'TB Classic'!G47+('TB Classic'!G47*0.18)</f>
        <v>34.095804999999999</v>
      </c>
      <c r="H47" s="23">
        <f>'TB Classic'!H47+('TB Classic'!H47*0.18)</f>
        <v>36.877360000000003</v>
      </c>
      <c r="I47" s="23">
        <f>'TB Classic'!I47+('TB Classic'!I47*0.18)</f>
        <v>38.855039999999995</v>
      </c>
      <c r="J47" s="23">
        <f>'TB Classic'!J47+('TB Classic'!J47*0.18)</f>
        <v>43.735519999999994</v>
      </c>
      <c r="K47" s="23">
        <f>'TB Classic'!K47+('TB Classic'!K47*0.18)</f>
        <v>51.802</v>
      </c>
      <c r="L47" s="23">
        <f>'TB Classic'!L47+('TB Classic'!L47*0.18)</f>
        <v>57.466000000000001</v>
      </c>
      <c r="M47" s="23">
        <f>'TB Classic'!M47+('TB Classic'!M47*0.18)</f>
        <v>47.7074</v>
      </c>
      <c r="N47" s="23">
        <f>'TB Classic'!N47+('TB Classic'!N47*0.18)</f>
        <v>42.055199999999999</v>
      </c>
      <c r="O47" s="23">
        <f>'TB Classic'!O47+('TB Classic'!O47*0.18)</f>
        <v>34.314399999999999</v>
      </c>
      <c r="P47" s="23">
        <f>'TB Classic'!P47+('TB Classic'!P47*0.18)</f>
        <v>23.9422</v>
      </c>
      <c r="Q47" s="23">
        <f>'TB Classic'!Q47+('TB Classic'!Q47*0.18)</f>
        <v>19.540799999999997</v>
      </c>
      <c r="R47" s="23">
        <f>'TB Classic'!R47+('TB Classic'!R47*0.18)</f>
        <v>17.7118</v>
      </c>
      <c r="S47" s="23">
        <f>'TB Classic'!S47+('TB Classic'!S47*0.18)</f>
        <v>16.130600000000001</v>
      </c>
      <c r="T47" s="23">
        <f>'TB Classic'!T47+('TB Classic'!T47*0.18)</f>
        <v>15.469799999999999</v>
      </c>
    </row>
    <row r="48" spans="1:20" x14ac:dyDescent="0.25">
      <c r="A48" s="16"/>
      <c r="B48" s="18">
        <v>44</v>
      </c>
      <c r="C48" s="17" t="s">
        <v>56</v>
      </c>
      <c r="D48" s="26">
        <v>22</v>
      </c>
      <c r="E48" s="23">
        <f>'TB Classic'!E48+('TB Classic'!E48*0.18)</f>
        <v>25.153587999999999</v>
      </c>
      <c r="F48" s="23">
        <f>'TB Classic'!F48+('TB Classic'!F48*0.18)</f>
        <v>35.281763999999995</v>
      </c>
      <c r="G48" s="23">
        <f>'TB Classic'!G48+('TB Classic'!G48*0.18)</f>
        <v>37.63964</v>
      </c>
      <c r="H48" s="23">
        <f>'TB Classic'!H48+('TB Classic'!H48*0.18)</f>
        <v>41.528448000000004</v>
      </c>
      <c r="I48" s="23">
        <f>'TB Classic'!I48+('TB Classic'!I48*0.18)</f>
        <v>44.207519999999995</v>
      </c>
      <c r="J48" s="23">
        <f>'TB Classic'!J48+('TB Classic'!J48*0.18)</f>
        <v>50.218440000000001</v>
      </c>
      <c r="K48" s="23">
        <f>'TB Classic'!K48+('TB Classic'!K48*0.18)</f>
        <v>58.716799999999999</v>
      </c>
      <c r="L48" s="23">
        <f>'TB Classic'!L48+('TB Classic'!L48*0.18)</f>
        <v>65.678799999999995</v>
      </c>
      <c r="M48" s="23">
        <f>'TB Classic'!M48+('TB Classic'!M48*0.18)</f>
        <v>58.233000000000004</v>
      </c>
      <c r="N48" s="23">
        <f>'TB Classic'!N48+('TB Classic'!N48*0.18)</f>
        <v>53.017399999999995</v>
      </c>
      <c r="O48" s="23">
        <f>'TB Classic'!O48+('TB Classic'!O48*0.18)</f>
        <v>46.126200000000004</v>
      </c>
      <c r="P48" s="23">
        <f>'TB Classic'!P48+('TB Classic'!P48*0.18)</f>
        <v>36.119799999999998</v>
      </c>
      <c r="Q48" s="23">
        <f>'TB Classic'!Q48+('TB Classic'!Q48*0.18)</f>
        <v>30.4086</v>
      </c>
      <c r="R48" s="23">
        <f>'TB Classic'!R48+('TB Classic'!R48*0.18)</f>
        <v>28.6858</v>
      </c>
      <c r="S48" s="23">
        <f>'TB Classic'!S48+('TB Classic'!S48*0.18)</f>
        <v>26.750600000000002</v>
      </c>
      <c r="T48" s="23">
        <f>'TB Classic'!T48+('TB Classic'!T48*0.18)</f>
        <v>26.007199999999997</v>
      </c>
    </row>
    <row r="49" spans="1:20" x14ac:dyDescent="0.25">
      <c r="A49" s="16"/>
      <c r="B49" s="18">
        <v>45</v>
      </c>
      <c r="C49" s="17" t="s">
        <v>55</v>
      </c>
      <c r="D49" s="26">
        <v>22</v>
      </c>
      <c r="E49" s="23">
        <f>'TB Classic'!E49+('TB Classic'!E49*0.18)</f>
        <v>23.665136000000004</v>
      </c>
      <c r="F49" s="23">
        <f>'TB Classic'!F49+('TB Classic'!F49*0.18)</f>
        <v>31.774921999999993</v>
      </c>
      <c r="G49" s="23">
        <f>'TB Classic'!G49+('TB Classic'!G49*0.18)</f>
        <v>33.660384999999991</v>
      </c>
      <c r="H49" s="23">
        <f>'TB Classic'!H49+('TB Classic'!H49*0.18)</f>
        <v>36.619647999999998</v>
      </c>
      <c r="I49" s="23">
        <f>'TB Classic'!I49+('TB Classic'!I49*0.18)</f>
        <v>38.681579999999997</v>
      </c>
      <c r="J49" s="23">
        <f>'TB Classic'!J49+('TB Classic'!J49*0.18)</f>
        <v>43.650855</v>
      </c>
      <c r="K49" s="23">
        <f>'TB Classic'!K49+('TB Classic'!K49*0.18)</f>
        <v>52.002600000000001</v>
      </c>
      <c r="L49" s="23">
        <f>'TB Classic'!L49+('TB Classic'!L49*0.18)</f>
        <v>57.560400000000001</v>
      </c>
      <c r="M49" s="23">
        <f>'TB Classic'!M49+('TB Classic'!M49*0.18)</f>
        <v>49.265000000000001</v>
      </c>
      <c r="N49" s="23">
        <f>'TB Classic'!N49+('TB Classic'!N49*0.18)</f>
        <v>43.494799999999998</v>
      </c>
      <c r="O49" s="23">
        <f>'TB Classic'!O49+('TB Classic'!O49*0.18)</f>
        <v>36.3322</v>
      </c>
      <c r="P49" s="23">
        <f>'TB Classic'!P49+('TB Classic'!P49*0.18)</f>
        <v>26.715199999999999</v>
      </c>
      <c r="Q49" s="23">
        <f>'TB Classic'!Q49+('TB Classic'!Q49*0.18)</f>
        <v>22.042400000000001</v>
      </c>
      <c r="R49" s="23">
        <f>'TB Classic'!R49+('TB Classic'!R49*0.18)</f>
        <v>20.3078</v>
      </c>
      <c r="S49" s="23">
        <f>'TB Classic'!S49+('TB Classic'!S49*0.18)</f>
        <v>18.644000000000002</v>
      </c>
      <c r="T49" s="23">
        <f>'TB Classic'!T49+('TB Classic'!T49*0.18)</f>
        <v>17.9832</v>
      </c>
    </row>
    <row r="50" spans="1:20" x14ac:dyDescent="0.25">
      <c r="A50" s="16"/>
      <c r="B50" s="18">
        <v>46</v>
      </c>
      <c r="C50" s="17" t="s">
        <v>54</v>
      </c>
      <c r="D50" s="26">
        <v>22</v>
      </c>
      <c r="E50" s="23">
        <f>'TB Classic'!E50+('TB Classic'!E50*0.18)</f>
        <v>27.029788</v>
      </c>
      <c r="F50" s="23">
        <f>'TB Classic'!F50+('TB Classic'!F50*0.18)</f>
        <v>35.281763999999995</v>
      </c>
      <c r="G50" s="23">
        <f>'TB Classic'!G50+('TB Classic'!G50*0.18)</f>
        <v>38.595144999999995</v>
      </c>
      <c r="H50" s="23">
        <f>'TB Classic'!H50+('TB Classic'!H50*0.18)</f>
        <v>42.326128000000004</v>
      </c>
      <c r="I50" s="23">
        <f>'TB Classic'!I50+('TB Classic'!I50*0.18)</f>
        <v>45.595199999999998</v>
      </c>
      <c r="J50" s="23">
        <f>'TB Classic'!J50+('TB Classic'!J50*0.18)</f>
        <v>52.322969999999998</v>
      </c>
      <c r="K50" s="23">
        <f>'TB Classic'!K50+('TB Classic'!K50*0.18)</f>
        <v>63.224399999999996</v>
      </c>
      <c r="L50" s="23">
        <f>'TB Classic'!L50+('TB Classic'!L50*0.18)</f>
        <v>71.850200000000001</v>
      </c>
      <c r="M50" s="23">
        <f>'TB Classic'!M50+('TB Classic'!M50*0.18)</f>
        <v>59.896799999999999</v>
      </c>
      <c r="N50" s="23">
        <f>'TB Classic'!N50+('TB Classic'!N50*0.18)</f>
        <v>56.333200000000005</v>
      </c>
      <c r="O50" s="23">
        <f>'TB Classic'!O50+('TB Classic'!O50*0.18)</f>
        <v>48.368200000000002</v>
      </c>
      <c r="P50" s="23">
        <f>'TB Classic'!P50+('TB Classic'!P50*0.18)</f>
        <v>32.485399999999998</v>
      </c>
      <c r="Q50" s="23">
        <f>'TB Classic'!Q50+('TB Classic'!Q50*0.18)</f>
        <v>27.529399999999999</v>
      </c>
      <c r="R50" s="23">
        <f>'TB Classic'!R50+('TB Classic'!R50*0.18)</f>
        <v>25.605999999999998</v>
      </c>
      <c r="S50" s="23">
        <f>'TB Classic'!S50+('TB Classic'!S50*0.18)</f>
        <v>23.116199999999999</v>
      </c>
      <c r="T50" s="23">
        <f>'TB Classic'!T50+('TB Classic'!T50*0.18)</f>
        <v>22.467199999999998</v>
      </c>
    </row>
    <row r="51" spans="1:20" x14ac:dyDescent="0.25">
      <c r="A51" s="16"/>
      <c r="B51" s="18">
        <v>47</v>
      </c>
      <c r="C51" s="17" t="s">
        <v>53</v>
      </c>
      <c r="D51" s="26">
        <v>22</v>
      </c>
      <c r="E51" s="23">
        <f>'TB Classic'!E51+('TB Classic'!E51*0.18)</f>
        <v>24.678284000000001</v>
      </c>
      <c r="F51" s="23">
        <f>'TB Classic'!F51+('TB Classic'!F51*0.18)</f>
        <v>33.214993999999997</v>
      </c>
      <c r="G51" s="23">
        <f>'TB Classic'!G51+('TB Classic'!G51*0.18)</f>
        <v>35.051310000000001</v>
      </c>
      <c r="H51" s="23">
        <f>'TB Classic'!H51+('TB Classic'!H51*0.18)</f>
        <v>38.190464000000006</v>
      </c>
      <c r="I51" s="23">
        <f>'TB Classic'!I51+('TB Classic'!I51*0.18)</f>
        <v>40.242719999999998</v>
      </c>
      <c r="J51" s="23">
        <f>'TB Classic'!J51+('TB Classic'!J51*0.18)</f>
        <v>45.38044</v>
      </c>
      <c r="K51" s="23">
        <f>'TB Classic'!K51+('TB Classic'!K51*0.18)</f>
        <v>53.147199999999998</v>
      </c>
      <c r="L51" s="23">
        <f>'TB Classic'!L51+('TB Classic'!L51*0.18)</f>
        <v>59</v>
      </c>
      <c r="M51" s="23">
        <f>'TB Classic'!M51+('TB Classic'!M51*0.18)</f>
        <v>50.728200000000001</v>
      </c>
      <c r="N51" s="23">
        <f>'TB Classic'!N51+('TB Classic'!N51*0.18)</f>
        <v>45.158600000000007</v>
      </c>
      <c r="O51" s="23">
        <f>'TB Classic'!O51+('TB Classic'!O51*0.18)</f>
        <v>37.913400000000003</v>
      </c>
      <c r="P51" s="23">
        <f>'TB Classic'!P51+('TB Classic'!P51*0.18)</f>
        <v>28.213799999999999</v>
      </c>
      <c r="Q51" s="23">
        <f>'TB Classic'!Q51+('TB Classic'!Q51*0.18)</f>
        <v>23.387599999999999</v>
      </c>
      <c r="R51" s="23">
        <f>'TB Classic'!R51+('TB Classic'!R51*0.18)</f>
        <v>21.653000000000002</v>
      </c>
      <c r="S51" s="23">
        <f>'TB Classic'!S51+('TB Classic'!S51*0.18)</f>
        <v>19.942</v>
      </c>
      <c r="T51" s="23">
        <f>'TB Classic'!T51+('TB Classic'!T51*0.18)</f>
        <v>19.198599999999999</v>
      </c>
    </row>
    <row r="52" spans="1:20" x14ac:dyDescent="0.25">
      <c r="A52" s="16"/>
      <c r="B52" s="18">
        <v>48</v>
      </c>
      <c r="C52" s="17" t="s">
        <v>52</v>
      </c>
      <c r="D52" s="26">
        <v>22</v>
      </c>
      <c r="E52" s="23">
        <f>'TB Classic'!E52+('TB Classic'!E52*0.18)</f>
        <v>20.225436000000006</v>
      </c>
      <c r="F52" s="23">
        <f>'TB Classic'!F52+('TB Classic'!F52*0.18)</f>
        <v>26.934679999999997</v>
      </c>
      <c r="G52" s="23">
        <f>'TB Classic'!G52+('TB Classic'!G52*0.18)</f>
        <v>28.471629999999994</v>
      </c>
      <c r="H52" s="23">
        <f>'TB Classic'!H52+('TB Classic'!H52*0.18)</f>
        <v>30.913168000000002</v>
      </c>
      <c r="I52" s="23">
        <f>'TB Classic'!I52+('TB Classic'!I52*0.18)</f>
        <v>32.54853</v>
      </c>
      <c r="J52" s="23">
        <f>'TB Classic'!J52+('TB Classic'!J52*0.18)</f>
        <v>36.611564999999999</v>
      </c>
      <c r="K52" s="23">
        <f>'TB Classic'!K52+('TB Classic'!K52*0.18)</f>
        <v>41.347200000000001</v>
      </c>
      <c r="L52" s="23">
        <f>'TB Classic'!L52+('TB Classic'!L52*0.18)</f>
        <v>45.949199999999998</v>
      </c>
      <c r="M52" s="23">
        <f>'TB Classic'!M52+('TB Classic'!M52*0.18)</f>
        <v>40.828000000000003</v>
      </c>
      <c r="N52" s="23">
        <f>'TB Classic'!N52+('TB Classic'!N52*0.18)</f>
        <v>36.4148</v>
      </c>
      <c r="O52" s="23">
        <f>'TB Classic'!O52+('TB Classic'!O52*0.18)</f>
        <v>30.491199999999999</v>
      </c>
      <c r="P52" s="23">
        <f>'TB Classic'!P52+('TB Classic'!P52*0.18)</f>
        <v>25.110400000000002</v>
      </c>
      <c r="Q52" s="23">
        <f>'TB Classic'!Q52+('TB Classic'!Q52*0.18)</f>
        <v>20.791600000000003</v>
      </c>
      <c r="R52" s="23">
        <f>'TB Classic'!R52+('TB Classic'!R52*0.18)</f>
        <v>19.245799999999999</v>
      </c>
      <c r="S52" s="23">
        <f>'TB Classic'!S52+('TB Classic'!S52*0.18)</f>
        <v>17.7118</v>
      </c>
      <c r="T52" s="23">
        <f>'TB Classic'!T52+('TB Classic'!T52*0.18)</f>
        <v>16.968400000000003</v>
      </c>
    </row>
    <row r="53" spans="1:20" x14ac:dyDescent="0.25">
      <c r="A53" s="16"/>
      <c r="B53" s="18">
        <v>49</v>
      </c>
      <c r="C53" s="17" t="s">
        <v>51</v>
      </c>
      <c r="D53" s="26">
        <v>22</v>
      </c>
      <c r="E53" s="23">
        <f>'TB Classic'!E53+('TB Classic'!E53*0.18)</f>
        <v>23.590088000000002</v>
      </c>
      <c r="F53" s="23">
        <f>'TB Classic'!F53+('TB Classic'!F53*0.18)</f>
        <v>32.228278000000003</v>
      </c>
      <c r="G53" s="23">
        <f>'TB Classic'!G53+('TB Classic'!G53*0.18)</f>
        <v>34.18047</v>
      </c>
      <c r="H53" s="23">
        <f>'TB Classic'!H53+('TB Classic'!H53*0.18)</f>
        <v>37.405056000000002</v>
      </c>
      <c r="I53" s="23">
        <f>'TB Classic'!I53+('TB Classic'!I53*0.18)</f>
        <v>39.548880000000004</v>
      </c>
      <c r="J53" s="23">
        <f>'TB Classic'!J53+('TB Classic'!J53*0.18)</f>
        <v>44.739404999999998</v>
      </c>
      <c r="K53" s="23">
        <f>'TB Classic'!K53+('TB Classic'!K53*0.18)</f>
        <v>53.241599999999998</v>
      </c>
      <c r="L53" s="23">
        <f>'TB Classic'!L53+('TB Classic'!L53*0.18)</f>
        <v>59.106200000000001</v>
      </c>
      <c r="M53" s="23">
        <f>'TB Classic'!M53+('TB Classic'!M53*0.18)</f>
        <v>51.141200000000005</v>
      </c>
      <c r="N53" s="23">
        <f>'TB Classic'!N53+('TB Classic'!N53*0.18)</f>
        <v>45.488999999999997</v>
      </c>
      <c r="O53" s="23">
        <f>'TB Classic'!O53+('TB Classic'!O53*0.18)</f>
        <v>38.468000000000004</v>
      </c>
      <c r="P53" s="23">
        <f>'TB Classic'!P53+('TB Classic'!P53*0.18)</f>
        <v>28.9572</v>
      </c>
      <c r="Q53" s="23">
        <f>'TB Classic'!Q53+('TB Classic'!Q53*0.18)</f>
        <v>23.965799999999998</v>
      </c>
      <c r="R53" s="23">
        <f>'TB Classic'!R53+('TB Classic'!R53*0.18)</f>
        <v>22.231200000000001</v>
      </c>
      <c r="S53" s="23">
        <f>'TB Classic'!S53+('TB Classic'!S53*0.18)</f>
        <v>20.697199999999999</v>
      </c>
      <c r="T53" s="23">
        <f>'TB Classic'!T53+('TB Classic'!T53*0.18)</f>
        <v>19.942</v>
      </c>
    </row>
    <row r="54" spans="1:20" x14ac:dyDescent="0.25">
      <c r="A54" s="16"/>
      <c r="B54" s="18">
        <v>50</v>
      </c>
      <c r="C54" s="17" t="s">
        <v>50</v>
      </c>
      <c r="D54" s="26">
        <v>22</v>
      </c>
      <c r="E54" s="23">
        <f>'TB Classic'!E54+('TB Classic'!E54*0.18)</f>
        <v>29.056084000000002</v>
      </c>
      <c r="F54" s="23">
        <f>'TB Classic'!F54+('TB Classic'!F54*0.18)</f>
        <v>39.855325999999998</v>
      </c>
      <c r="G54" s="23">
        <f>'TB Classic'!G54+('TB Classic'!G54*0.18)</f>
        <v>42.320405000000001</v>
      </c>
      <c r="H54" s="23">
        <f>'TB Classic'!H54+('TB Classic'!H54*0.18)</f>
        <v>46.449520000000007</v>
      </c>
      <c r="I54" s="23">
        <f>'TB Classic'!I54+('TB Classic'!I54*0.18)</f>
        <v>49.213080000000005</v>
      </c>
      <c r="J54" s="23">
        <f>'TB Classic'!J54+('TB Classic'!J54*0.18)</f>
        <v>55.612809999999989</v>
      </c>
      <c r="K54" s="23">
        <f>'TB Classic'!K54+('TB Classic'!K54*0.18)</f>
        <v>63.413200000000003</v>
      </c>
      <c r="L54" s="23">
        <f>'TB Classic'!L54+('TB Classic'!L54*0.18)</f>
        <v>70.516799999999989</v>
      </c>
      <c r="M54" s="23">
        <f>'TB Classic'!M54+('TB Classic'!M54*0.18)</f>
        <v>63.224399999999996</v>
      </c>
      <c r="N54" s="23">
        <f>'TB Classic'!N54+('TB Classic'!N54*0.18)</f>
        <v>56.663600000000002</v>
      </c>
      <c r="O54" s="23">
        <f>'TB Classic'!O54+('TB Classic'!O54*0.18)</f>
        <v>48.368200000000002</v>
      </c>
      <c r="P54" s="23">
        <f>'TB Classic'!P54+('TB Classic'!P54*0.18)</f>
        <v>40.285200000000003</v>
      </c>
      <c r="Q54" s="23">
        <f>'TB Classic'!Q54+('TB Classic'!Q54*0.18)</f>
        <v>33.5946</v>
      </c>
      <c r="R54" s="23">
        <f>'TB Classic'!R54+('TB Classic'!R54*0.18)</f>
        <v>31.2818</v>
      </c>
      <c r="S54" s="23">
        <f>'TB Classic'!S54+('TB Classic'!S54*0.18)</f>
        <v>28.803799999999999</v>
      </c>
      <c r="T54" s="23">
        <f>'TB Classic'!T54+('TB Classic'!T54*0.18)</f>
        <v>27.871600000000001</v>
      </c>
    </row>
    <row r="55" spans="1:20" x14ac:dyDescent="0.25">
      <c r="A55" s="16"/>
      <c r="B55" s="18">
        <v>51</v>
      </c>
      <c r="C55" s="17" t="s">
        <v>49</v>
      </c>
      <c r="D55" s="26">
        <v>22</v>
      </c>
      <c r="E55" s="23">
        <f>'TB Classic'!E55+('TB Classic'!E55*0.18)</f>
        <v>24.127932000000001</v>
      </c>
      <c r="F55" s="23">
        <f>'TB Classic'!F55+('TB Classic'!F55*0.18)</f>
        <v>32.854976000000001</v>
      </c>
      <c r="G55" s="23">
        <f>'TB Classic'!G55+('TB Classic'!G55*0.18)</f>
        <v>34.869884999999996</v>
      </c>
      <c r="H55" s="23">
        <f>'TB Classic'!H55+('TB Classic'!H55*0.18)</f>
        <v>38.190464000000006</v>
      </c>
      <c r="I55" s="23">
        <f>'TB Classic'!I55+('TB Classic'!I55*0.18)</f>
        <v>40.403790000000008</v>
      </c>
      <c r="J55" s="23">
        <f>'TB Classic'!J55+('TB Classic'!J55*0.18)</f>
        <v>45.658624999999994</v>
      </c>
      <c r="K55" s="23">
        <f>'TB Classic'!K55+('TB Classic'!K55*0.18)</f>
        <v>54.303600000000003</v>
      </c>
      <c r="L55" s="23">
        <f>'TB Classic'!L55+('TB Classic'!L55*0.18)</f>
        <v>60.345199999999998</v>
      </c>
      <c r="M55" s="23">
        <f>'TB Classic'!M55+('TB Classic'!M55*0.18)</f>
        <v>52.191399999999994</v>
      </c>
      <c r="N55" s="23">
        <f>'TB Classic'!N55+('TB Classic'!N55*0.18)</f>
        <v>46.480200000000004</v>
      </c>
      <c r="O55" s="23">
        <f>'TB Classic'!O55+('TB Classic'!O55*0.18)</f>
        <v>39.258600000000001</v>
      </c>
      <c r="P55" s="23">
        <f>'TB Classic'!P55+('TB Classic'!P55*0.18)</f>
        <v>29.606200000000001</v>
      </c>
      <c r="Q55" s="23">
        <f>'TB Classic'!Q55+('TB Classic'!Q55*0.18)</f>
        <v>24.544</v>
      </c>
      <c r="R55" s="23">
        <f>'TB Classic'!R55+('TB Classic'!R55*0.18)</f>
        <v>22.715</v>
      </c>
      <c r="S55" s="23">
        <f>'TB Classic'!S55+('TB Classic'!S55*0.18)</f>
        <v>21.157399999999999</v>
      </c>
      <c r="T55" s="23">
        <f>'TB Classic'!T55+('TB Classic'!T55*0.18)</f>
        <v>20.414000000000001</v>
      </c>
    </row>
    <row r="56" spans="1:20" x14ac:dyDescent="0.25">
      <c r="A56" s="16"/>
      <c r="B56" s="18">
        <v>52</v>
      </c>
      <c r="C56" s="17" t="s">
        <v>48</v>
      </c>
      <c r="D56" s="26">
        <v>22</v>
      </c>
      <c r="E56" s="23">
        <f>'TB Classic'!E56+('TB Classic'!E56*0.18)</f>
        <v>25.541336000000001</v>
      </c>
      <c r="F56" s="23">
        <f>'TB Classic'!F56+('TB Classic'!F56*0.18)</f>
        <v>34.015034</v>
      </c>
      <c r="G56" s="23">
        <f>'TB Classic'!G56+('TB Classic'!G56*0.18)</f>
        <v>36.176144999999998</v>
      </c>
      <c r="H56" s="23">
        <f>'TB Classic'!H56+('TB Classic'!H56*0.18)</f>
        <v>39.331760000000003</v>
      </c>
      <c r="I56" s="23">
        <f>'TB Classic'!I56+('TB Classic'!I56*0.18)</f>
        <v>41.618010000000012</v>
      </c>
      <c r="J56" s="23">
        <f>'TB Classic'!J56+('TB Classic'!J56*0.18)</f>
        <v>47.025359999999992</v>
      </c>
      <c r="K56" s="23">
        <f>'TB Classic'!K56+('TB Classic'!K56*0.18)</f>
        <v>55.353799999999993</v>
      </c>
      <c r="L56" s="23">
        <f>'TB Classic'!L56+('TB Classic'!L56*0.18)</f>
        <v>61.773000000000003</v>
      </c>
      <c r="M56" s="23">
        <f>'TB Classic'!M56+('TB Classic'!M56*0.18)</f>
        <v>52.285800000000002</v>
      </c>
      <c r="N56" s="23">
        <f>'TB Classic'!N56+('TB Classic'!N56*0.18)</f>
        <v>46.928600000000003</v>
      </c>
      <c r="O56" s="23">
        <f>'TB Classic'!O56+('TB Classic'!O56*0.18)</f>
        <v>39.258600000000001</v>
      </c>
      <c r="P56" s="23">
        <f>'TB Classic'!P56+('TB Classic'!P56*0.18)</f>
        <v>28.532399999999999</v>
      </c>
      <c r="Q56" s="23">
        <f>'TB Classic'!Q56+('TB Classic'!Q56*0.18)</f>
        <v>23.682600000000001</v>
      </c>
      <c r="R56" s="23">
        <f>'TB Classic'!R56+('TB Classic'!R56*0.18)</f>
        <v>21.8536</v>
      </c>
      <c r="S56" s="23">
        <f>'TB Classic'!S56+('TB Classic'!S56*0.18)</f>
        <v>20.0364</v>
      </c>
      <c r="T56" s="23">
        <f>'TB Classic'!T56+('TB Classic'!T56*0.18)</f>
        <v>19.293000000000003</v>
      </c>
    </row>
    <row r="57" spans="1:20" x14ac:dyDescent="0.25">
      <c r="A57" s="16"/>
      <c r="B57" s="18">
        <v>53</v>
      </c>
      <c r="C57" s="17" t="s">
        <v>47</v>
      </c>
      <c r="D57" s="26">
        <v>22</v>
      </c>
      <c r="E57" s="24">
        <f>'TB Classic'!E57+('TB Classic'!E57*0.18)</f>
        <v>24.215488000000001</v>
      </c>
      <c r="F57" s="24">
        <f>'TB Classic'!F57+('TB Classic'!F57*0.18)</f>
        <v>33.121656000000002</v>
      </c>
      <c r="G57" s="24">
        <f>'TB Classic'!G57+('TB Classic'!G57*0.18)</f>
        <v>35.220639999999996</v>
      </c>
      <c r="H57" s="24">
        <f>'TB Classic'!H57+('TB Classic'!H57*0.18)</f>
        <v>38.546352000000006</v>
      </c>
      <c r="I57" s="24">
        <f>'TB Classic'!I57+('TB Classic'!I57*0.18)</f>
        <v>40.837440000000001</v>
      </c>
      <c r="J57" s="24">
        <f>'TB Classic'!J57+('TB Classic'!J57*0.18)</f>
        <v>46.2029</v>
      </c>
      <c r="K57" s="24">
        <f>'TB Classic'!K57+('TB Classic'!K57*0.18)</f>
        <v>55.164999999999999</v>
      </c>
      <c r="L57" s="24">
        <f>'TB Classic'!L57+('TB Classic'!L57*0.18)</f>
        <v>61.371799999999993</v>
      </c>
      <c r="M57" s="24">
        <f>'TB Classic'!M57+('TB Classic'!M57*0.18)</f>
        <v>53.017399999999995</v>
      </c>
      <c r="N57" s="24">
        <f>'TB Classic'!N57+('TB Classic'!N57*0.18)</f>
        <v>47.483200000000004</v>
      </c>
      <c r="O57" s="24">
        <f>'TB Classic'!O57+('TB Classic'!O57*0.18)</f>
        <v>40.1554</v>
      </c>
      <c r="P57" s="24">
        <f>'TB Classic'!P57+('TB Classic'!P57*0.18)</f>
        <v>30.030999999999999</v>
      </c>
      <c r="Q57" s="24">
        <f>'TB Classic'!Q57+('TB Classic'!Q57*0.18)</f>
        <v>24.933399999999999</v>
      </c>
      <c r="R57" s="24">
        <f>'TB Classic'!R57+('TB Classic'!R57*0.18)</f>
        <v>23.198799999999999</v>
      </c>
      <c r="S57" s="24">
        <f>'TB Classic'!S57+('TB Classic'!S57*0.18)</f>
        <v>21.440600000000003</v>
      </c>
      <c r="T57" s="24">
        <f>'TB Classic'!T57+('TB Classic'!T57*0.18)</f>
        <v>20.697199999999999</v>
      </c>
    </row>
    <row r="58" spans="1:20" x14ac:dyDescent="0.25">
      <c r="A58" s="16"/>
      <c r="B58" s="18">
        <v>54</v>
      </c>
      <c r="C58" s="17" t="s">
        <v>46</v>
      </c>
      <c r="D58" s="26">
        <v>22</v>
      </c>
      <c r="E58" s="24">
        <f>'TB Classic'!E58+('TB Classic'!E58*0.18)</f>
        <v>24.365584000000002</v>
      </c>
      <c r="F58" s="24">
        <f>'TB Classic'!F58+('TB Classic'!F58*0.18)</f>
        <v>32.668300000000002</v>
      </c>
      <c r="G58" s="24">
        <f>'TB Classic'!G58+('TB Classic'!G58*0.18)</f>
        <v>34.446559999999998</v>
      </c>
      <c r="H58" s="24">
        <f>'TB Classic'!H58+('TB Classic'!H58*0.18)</f>
        <v>37.576864</v>
      </c>
      <c r="I58" s="24">
        <f>'TB Classic'!I58+('TB Classic'!I58*0.18)</f>
        <v>39.548880000000004</v>
      </c>
      <c r="J58" s="24">
        <f>'TB Classic'!J58+('TB Classic'!J58*0.18)</f>
        <v>44.473314999999999</v>
      </c>
      <c r="K58" s="24">
        <f>'TB Classic'!K58+('TB Classic'!K58*0.18)</f>
        <v>52.002600000000001</v>
      </c>
      <c r="L58" s="24">
        <f>'TB Classic'!L58+('TB Classic'!L58*0.18)</f>
        <v>57.560400000000001</v>
      </c>
      <c r="M58" s="24">
        <f>'TB Classic'!M58+('TB Classic'!M58*0.18)</f>
        <v>49.477400000000003</v>
      </c>
      <c r="N58" s="24">
        <f>'TB Classic'!N58+('TB Classic'!N58*0.18)</f>
        <v>43.601000000000006</v>
      </c>
      <c r="O58" s="24">
        <f>'TB Classic'!O58+('TB Classic'!O58*0.18)</f>
        <v>36.556399999999996</v>
      </c>
      <c r="P58" s="24">
        <f>'TB Classic'!P58+('TB Classic'!P58*0.18)</f>
        <v>27.14</v>
      </c>
      <c r="Q58" s="24">
        <f>'TB Classic'!Q58+('TB Classic'!Q58*0.18)</f>
        <v>22.325600000000001</v>
      </c>
      <c r="R58" s="24">
        <f>'TB Classic'!R58+('TB Classic'!R58*0.18)</f>
        <v>20.590999999999998</v>
      </c>
      <c r="S58" s="24">
        <f>'TB Classic'!S58+('TB Classic'!S58*0.18)</f>
        <v>19.104200000000002</v>
      </c>
      <c r="T58" s="24">
        <f>'TB Classic'!T58+('TB Classic'!T58*0.18)</f>
        <v>18.360800000000001</v>
      </c>
    </row>
    <row r="59" spans="1:20" x14ac:dyDescent="0.25">
      <c r="A59" s="16"/>
      <c r="B59" s="18">
        <v>55</v>
      </c>
      <c r="C59" s="17" t="s">
        <v>45</v>
      </c>
      <c r="D59" s="26">
        <v>22</v>
      </c>
      <c r="E59" s="24">
        <f>'TB Classic'!E59+('TB Classic'!E59*0.18)</f>
        <v>25.778988000000002</v>
      </c>
      <c r="F59" s="24">
        <f>'TB Classic'!F59+('TB Classic'!F59*0.18)</f>
        <v>34.468389999999999</v>
      </c>
      <c r="G59" s="24">
        <f>'TB Classic'!G59+('TB Classic'!G59*0.18)</f>
        <v>36.69623</v>
      </c>
      <c r="H59" s="24">
        <f>'TB Classic'!H59+('TB Classic'!H59*0.18)</f>
        <v>39.859455999999994</v>
      </c>
      <c r="I59" s="24">
        <f>'TB Classic'!I59+('TB Classic'!I59*0.18)</f>
        <v>42.225119999999997</v>
      </c>
      <c r="J59" s="24">
        <f>'TB Classic'!J59+('TB Classic'!J59*0.18)</f>
        <v>47.763154999999998</v>
      </c>
      <c r="K59" s="24">
        <f>'TB Classic'!K59+('TB Classic'!K59*0.18)</f>
        <v>56.415800000000004</v>
      </c>
      <c r="L59" s="24">
        <f>'TB Classic'!L59+('TB Classic'!L59*0.18)</f>
        <v>62.905799999999999</v>
      </c>
      <c r="M59" s="24">
        <f>'TB Classic'!M59+('TB Classic'!M59*0.18)</f>
        <v>53.336000000000006</v>
      </c>
      <c r="N59" s="24">
        <f>'TB Classic'!N59+('TB Classic'!N59*0.18)</f>
        <v>47.695599999999999</v>
      </c>
      <c r="O59" s="24">
        <f>'TB Classic'!O59+('TB Classic'!O59*0.18)</f>
        <v>39.931200000000004</v>
      </c>
      <c r="P59" s="24">
        <f>'TB Classic'!P59+('TB Classic'!P59*0.18)</f>
        <v>29.1814</v>
      </c>
      <c r="Q59" s="24">
        <f>'TB Classic'!Q59+('TB Classic'!Q59*0.18)</f>
        <v>24.154599999999999</v>
      </c>
      <c r="R59" s="24">
        <f>'TB Classic'!R59+('TB Classic'!R59*0.18)</f>
        <v>22.325600000000001</v>
      </c>
      <c r="S59" s="24">
        <f>'TB Classic'!S59+('TB Classic'!S59*0.18)</f>
        <v>20.414000000000001</v>
      </c>
      <c r="T59" s="24">
        <f>'TB Classic'!T59+('TB Classic'!T59*0.18)</f>
        <v>19.6706</v>
      </c>
    </row>
    <row r="60" spans="1:20" x14ac:dyDescent="0.25">
      <c r="A60" s="16"/>
      <c r="B60" s="18">
        <v>56</v>
      </c>
      <c r="C60" s="17" t="s">
        <v>44</v>
      </c>
      <c r="D60" s="26">
        <v>22</v>
      </c>
      <c r="E60" s="24">
        <f>'TB Classic'!E60+('TB Classic'!E60*0.18)</f>
        <v>23.902787999999997</v>
      </c>
      <c r="F60" s="24">
        <f>'TB Classic'!F60+('TB Classic'!F60*0.18)</f>
        <v>32.854976000000001</v>
      </c>
      <c r="G60" s="24">
        <f>'TB Classic'!G60+('TB Classic'!G60*0.18)</f>
        <v>34.966645</v>
      </c>
      <c r="H60" s="24">
        <f>'TB Classic'!H60+('TB Classic'!H60*0.18)</f>
        <v>38.374544</v>
      </c>
      <c r="I60" s="24">
        <f>'TB Classic'!I60+('TB Classic'!I60*0.18)</f>
        <v>40.663979999999995</v>
      </c>
      <c r="J60" s="24">
        <f>'TB Classic'!J60+('TB Classic'!J60*0.18)</f>
        <v>46.021474999999988</v>
      </c>
      <c r="K60" s="24">
        <f>'TB Classic'!K60+('TB Classic'!K60*0.18)</f>
        <v>54.787399999999998</v>
      </c>
      <c r="L60" s="24">
        <f>'TB Classic'!L60+('TB Classic'!L60*0.18)</f>
        <v>60.852600000000002</v>
      </c>
      <c r="M60" s="24">
        <f>'TB Classic'!M60+('TB Classic'!M60*0.18)</f>
        <v>52.911200000000008</v>
      </c>
      <c r="N60" s="24">
        <f>'TB Classic'!N60+('TB Classic'!N60*0.18)</f>
        <v>47.365200000000002</v>
      </c>
      <c r="O60" s="24">
        <f>'TB Classic'!O60+('TB Classic'!O60*0.18)</f>
        <v>40.273400000000002</v>
      </c>
      <c r="P60" s="24">
        <f>'TB Classic'!P60+('TB Classic'!P60*0.18)</f>
        <v>30.668199999999999</v>
      </c>
      <c r="Q60" s="24">
        <f>'TB Classic'!Q60+('TB Classic'!Q60*0.18)</f>
        <v>25.4998</v>
      </c>
      <c r="R60" s="24">
        <f>'TB Classic'!R60+('TB Classic'!R60*0.18)</f>
        <v>23.776999999999997</v>
      </c>
      <c r="S60" s="24">
        <f>'TB Classic'!S60+('TB Classic'!S60*0.18)</f>
        <v>22.089599999999997</v>
      </c>
      <c r="T60" s="24">
        <f>'TB Classic'!T60+('TB Classic'!T60*0.18)</f>
        <v>21.3462</v>
      </c>
    </row>
    <row r="61" spans="1:20" x14ac:dyDescent="0.25">
      <c r="A61" s="16"/>
      <c r="B61" s="18">
        <v>57</v>
      </c>
      <c r="C61" s="17" t="s">
        <v>43</v>
      </c>
      <c r="D61" s="26">
        <v>22</v>
      </c>
      <c r="E61" s="24">
        <f>'TB Classic'!E61+('TB Classic'!E61*0.18)</f>
        <v>25.929084</v>
      </c>
      <c r="F61" s="24">
        <f>'TB Classic'!F61+('TB Classic'!F61*0.18)</f>
        <v>34.73507</v>
      </c>
      <c r="G61" s="24">
        <f>'TB Classic'!G61+('TB Classic'!G61*0.18)</f>
        <v>36.599469999999997</v>
      </c>
      <c r="H61" s="24">
        <f>'TB Classic'!H61+('TB Classic'!H61*0.18)</f>
        <v>39.859455999999994</v>
      </c>
      <c r="I61" s="24">
        <f>'TB Classic'!I61+('TB Classic'!I61*0.18)</f>
        <v>41.964929999999995</v>
      </c>
      <c r="J61" s="24">
        <f>'TB Classic'!J61+('TB Classic'!J61*0.18)</f>
        <v>47.303544999999993</v>
      </c>
      <c r="K61" s="24">
        <f>'TB Classic'!K61+('TB Classic'!K61*0.18)</f>
        <v>55.648799999999994</v>
      </c>
      <c r="L61" s="24">
        <f>'TB Classic'!L61+('TB Classic'!L61*0.18)</f>
        <v>61.572400000000002</v>
      </c>
      <c r="M61" s="24">
        <f>'TB Classic'!M61+('TB Classic'!M61*0.18)</f>
        <v>52.710599999999999</v>
      </c>
      <c r="N61" s="24">
        <f>'TB Classic'!N61+('TB Classic'!N61*0.18)</f>
        <v>46.373999999999995</v>
      </c>
      <c r="O61" s="24">
        <f>'TB Classic'!O61+('TB Classic'!O61*0.18)</f>
        <v>38.703999999999994</v>
      </c>
      <c r="P61" s="24">
        <f>'TB Classic'!P61+('TB Classic'!P61*0.18)</f>
        <v>28.532399999999999</v>
      </c>
      <c r="Q61" s="24">
        <f>'TB Classic'!Q61+('TB Classic'!Q61*0.18)</f>
        <v>23.481999999999999</v>
      </c>
      <c r="R61" s="24">
        <f>'TB Classic'!R61+('TB Classic'!R61*0.18)</f>
        <v>21.653000000000002</v>
      </c>
      <c r="S61" s="24">
        <f>'TB Classic'!S61+('TB Classic'!S61*0.18)</f>
        <v>19.8476</v>
      </c>
      <c r="T61" s="24">
        <f>'TB Classic'!T61+('TB Classic'!T61*0.18)</f>
        <v>19.104200000000002</v>
      </c>
    </row>
    <row r="62" spans="1:20" x14ac:dyDescent="0.25">
      <c r="A62" s="16"/>
      <c r="B62" s="18">
        <v>58</v>
      </c>
      <c r="C62" s="17" t="s">
        <v>42</v>
      </c>
      <c r="D62" s="26">
        <v>22</v>
      </c>
      <c r="E62" s="24">
        <f>'TB Classic'!E62+('TB Classic'!E62*0.18)</f>
        <v>22.889640000000004</v>
      </c>
      <c r="F62" s="24">
        <f>'TB Classic'!F62+('TB Classic'!F62*0.18)</f>
        <v>30.614863999999997</v>
      </c>
      <c r="G62" s="24">
        <f>'TB Classic'!G62+('TB Classic'!G62*0.18)</f>
        <v>32.196889999999996</v>
      </c>
      <c r="H62" s="24">
        <f>'TB Classic'!H62+('TB Classic'!H62*0.18)</f>
        <v>35.208368</v>
      </c>
      <c r="I62" s="24">
        <f>'TB Classic'!I62+('TB Classic'!I62*0.18)</f>
        <v>36.95937</v>
      </c>
      <c r="J62" s="24">
        <f>'TB Classic'!J62+('TB Classic'!J62*0.18)</f>
        <v>41.546324999999996</v>
      </c>
      <c r="K62" s="24">
        <f>'TB Classic'!K62+('TB Classic'!K62*0.18)</f>
        <v>48.061399999999999</v>
      </c>
      <c r="L62" s="24">
        <f>'TB Classic'!L62+('TB Classic'!L62*0.18)</f>
        <v>52.934799999999996</v>
      </c>
      <c r="M62" s="24">
        <f>'TB Classic'!M62+('TB Classic'!M62*0.18)</f>
        <v>46.562800000000003</v>
      </c>
      <c r="N62" s="24">
        <f>'TB Classic'!N62+('TB Classic'!N62*0.18)</f>
        <v>40.733600000000003</v>
      </c>
      <c r="O62" s="24">
        <f>'TB Classic'!O62+('TB Classic'!O62*0.18)</f>
        <v>33.748000000000005</v>
      </c>
      <c r="P62" s="24">
        <f>'TB Classic'!P62+('TB Classic'!P62*0.18)</f>
        <v>27.470400000000001</v>
      </c>
      <c r="Q62" s="24">
        <f>'TB Classic'!Q62+('TB Classic'!Q62*0.18)</f>
        <v>22.526199999999999</v>
      </c>
      <c r="R62" s="24">
        <f>'TB Classic'!R62+('TB Classic'!R62*0.18)</f>
        <v>20.590999999999998</v>
      </c>
      <c r="S62" s="24">
        <f>'TB Classic'!S62+('TB Classic'!S62*0.18)</f>
        <v>19.104200000000002</v>
      </c>
      <c r="T62" s="24">
        <f>'TB Classic'!T62+('TB Classic'!T62*0.18)</f>
        <v>18.360800000000001</v>
      </c>
    </row>
    <row r="63" spans="1:20" x14ac:dyDescent="0.25">
      <c r="A63" s="16"/>
      <c r="B63" s="18">
        <v>59</v>
      </c>
      <c r="C63" s="17" t="s">
        <v>41</v>
      </c>
      <c r="D63" s="26">
        <v>22</v>
      </c>
      <c r="E63" s="24">
        <f>'TB Classic'!E63+('TB Classic'!E63*0.18)</f>
        <v>23.902787999999997</v>
      </c>
      <c r="F63" s="24">
        <f>'TB Classic'!F63+('TB Classic'!F63*0.18)</f>
        <v>32.854976000000001</v>
      </c>
      <c r="G63" s="24">
        <f>'TB Classic'!G63+('TB Classic'!G63*0.18)</f>
        <v>34.869884999999996</v>
      </c>
      <c r="H63" s="24">
        <f>'TB Classic'!H63+('TB Classic'!H63*0.18)</f>
        <v>38.288640000000001</v>
      </c>
      <c r="I63" s="24">
        <f>'TB Classic'!I63+('TB Classic'!I63*0.18)</f>
        <v>40.577250000000006</v>
      </c>
      <c r="J63" s="24">
        <f>'TB Classic'!J63+('TB Classic'!J63*0.18)</f>
        <v>45.840049999999998</v>
      </c>
      <c r="K63" s="24">
        <f>'TB Classic'!K63+('TB Classic'!K63*0.18)</f>
        <v>54.586799999999997</v>
      </c>
      <c r="L63" s="24">
        <f>'TB Classic'!L63+('TB Classic'!L63*0.18)</f>
        <v>60.652000000000001</v>
      </c>
      <c r="M63" s="24">
        <f>'TB Classic'!M63+('TB Classic'!M63*0.18)</f>
        <v>52.710599999999999</v>
      </c>
      <c r="N63" s="24">
        <f>'TB Classic'!N63+('TB Classic'!N63*0.18)</f>
        <v>47.152799999999999</v>
      </c>
      <c r="O63" s="24">
        <f>'TB Classic'!O63+('TB Classic'!O63*0.18)</f>
        <v>40.049199999999999</v>
      </c>
      <c r="P63" s="24">
        <f>'TB Classic'!P63+('TB Classic'!P63*0.18)</f>
        <v>30.455799999999996</v>
      </c>
      <c r="Q63" s="24">
        <f>'TB Classic'!Q63+('TB Classic'!Q63*0.18)</f>
        <v>25.311</v>
      </c>
      <c r="R63" s="24">
        <f>'TB Classic'!R63+('TB Classic'!R63*0.18)</f>
        <v>23.5764</v>
      </c>
      <c r="S63" s="24">
        <f>'TB Classic'!S63+('TB Classic'!S63*0.18)</f>
        <v>21.900799999999997</v>
      </c>
      <c r="T63" s="24">
        <f>'TB Classic'!T63+('TB Classic'!T63*0.18)</f>
        <v>21.157399999999999</v>
      </c>
    </row>
    <row r="64" spans="1:20" x14ac:dyDescent="0.25">
      <c r="A64" s="16"/>
      <c r="B64" s="18">
        <v>60</v>
      </c>
      <c r="C64" s="17" t="s">
        <v>40</v>
      </c>
      <c r="D64" s="26">
        <v>22</v>
      </c>
      <c r="E64" s="24">
        <f>'TB Classic'!E64+('TB Classic'!E64*0.18)</f>
        <v>23.815232000000002</v>
      </c>
      <c r="F64" s="24">
        <f>'TB Classic'!F64+('TB Classic'!F64*0.18)</f>
        <v>32.228278000000003</v>
      </c>
      <c r="G64" s="24">
        <f>'TB Classic'!G64+('TB Classic'!G64*0.18)</f>
        <v>34.265134999999994</v>
      </c>
      <c r="H64" s="24">
        <f>'TB Classic'!H64+('TB Classic'!H64*0.18)</f>
        <v>37.405056000000002</v>
      </c>
      <c r="I64" s="24">
        <f>'TB Classic'!I64+('TB Classic'!I64*0.18)</f>
        <v>39.548880000000004</v>
      </c>
      <c r="J64" s="24">
        <f>'TB Classic'!J64+('TB Classic'!J64*0.18)</f>
        <v>44.654739999999997</v>
      </c>
      <c r="K64" s="24">
        <f>'TB Classic'!K64+('TB Classic'!K64*0.18)</f>
        <v>53.052800000000005</v>
      </c>
      <c r="L64" s="24">
        <f>'TB Classic'!L64+('TB Classic'!L64*0.18)</f>
        <v>58.9056</v>
      </c>
      <c r="M64" s="24">
        <f>'TB Classic'!M64+('TB Classic'!M64*0.18)</f>
        <v>50.728200000000001</v>
      </c>
      <c r="N64" s="24">
        <f>'TB Classic'!N64+('TB Classic'!N64*0.18)</f>
        <v>45.158600000000007</v>
      </c>
      <c r="O64" s="24">
        <f>'TB Classic'!O64+('TB Classic'!O64*0.18)</f>
        <v>38.019599999999997</v>
      </c>
      <c r="P64" s="24">
        <f>'TB Classic'!P64+('TB Classic'!P64*0.18)</f>
        <v>28.32</v>
      </c>
      <c r="Q64" s="24">
        <f>'TB Classic'!Q64+('TB Classic'!Q64*0.18)</f>
        <v>23.481999999999999</v>
      </c>
      <c r="R64" s="24">
        <f>'TB Classic'!R64+('TB Classic'!R64*0.18)</f>
        <v>21.747399999999999</v>
      </c>
      <c r="S64" s="24">
        <f>'TB Classic'!S64+('TB Classic'!S64*0.18)</f>
        <v>20.130799999999997</v>
      </c>
      <c r="T64" s="24">
        <f>'TB Classic'!T64+('TB Classic'!T64*0.18)</f>
        <v>19.3874</v>
      </c>
    </row>
    <row r="65" spans="1:20" x14ac:dyDescent="0.25">
      <c r="A65" s="16"/>
      <c r="B65" s="18">
        <v>61</v>
      </c>
      <c r="C65" s="17" t="s">
        <v>39</v>
      </c>
      <c r="D65" s="26">
        <v>22</v>
      </c>
      <c r="E65" s="24">
        <f>'TB Classic'!E65+('TB Classic'!E65*0.18)</f>
        <v>24.753332</v>
      </c>
      <c r="F65" s="24">
        <f>'TB Classic'!F65+('TB Classic'!F65*0.18)</f>
        <v>33.841691999999995</v>
      </c>
      <c r="G65" s="24">
        <f>'TB Classic'!G65+('TB Classic'!G65*0.18)</f>
        <v>35.825389999999999</v>
      </c>
      <c r="H65" s="24">
        <f>'TB Classic'!H65+('TB Classic'!H65*0.18)</f>
        <v>39.245856000000003</v>
      </c>
      <c r="I65" s="24">
        <f>'TB Classic'!I65+('TB Classic'!I65*0.18)</f>
        <v>41.44455</v>
      </c>
      <c r="J65" s="24">
        <f>'TB Classic'!J65+('TB Classic'!J65*0.18)</f>
        <v>46.747174999999991</v>
      </c>
      <c r="K65" s="24">
        <f>'TB Classic'!K65+('TB Classic'!K65*0.18)</f>
        <v>53.147199999999998</v>
      </c>
      <c r="L65" s="24">
        <f>'TB Classic'!L65+('TB Classic'!L65*0.18)</f>
        <v>59.106200000000001</v>
      </c>
      <c r="M65" s="24">
        <f>'TB Classic'!M65+('TB Classic'!M65*0.18)</f>
        <v>52.911200000000008</v>
      </c>
      <c r="N65" s="24">
        <f>'TB Classic'!N65+('TB Classic'!N65*0.18)</f>
        <v>47.483200000000004</v>
      </c>
      <c r="O65" s="24">
        <f>'TB Classic'!O65+('TB Classic'!O65*0.18)</f>
        <v>40.391399999999997</v>
      </c>
      <c r="P65" s="24">
        <f>'TB Classic'!P65+('TB Classic'!P65*0.18)</f>
        <v>33.559200000000004</v>
      </c>
      <c r="Q65" s="24">
        <f>'TB Classic'!Q65+('TB Classic'!Q65*0.18)</f>
        <v>27.906999999999996</v>
      </c>
      <c r="R65" s="24">
        <f>'TB Classic'!R65+('TB Classic'!R65*0.18)</f>
        <v>25.983599999999999</v>
      </c>
      <c r="S65" s="24">
        <f>'TB Classic'!S65+('TB Classic'!S65*0.18)</f>
        <v>24.142800000000001</v>
      </c>
      <c r="T65" s="24">
        <f>'TB Classic'!T65+('TB Classic'!T65*0.18)</f>
        <v>23.305</v>
      </c>
    </row>
    <row r="66" spans="1:20" x14ac:dyDescent="0.25">
      <c r="A66" s="16"/>
      <c r="B66" s="18">
        <v>62</v>
      </c>
      <c r="C66" s="17" t="s">
        <v>38</v>
      </c>
      <c r="D66" s="26">
        <v>22</v>
      </c>
      <c r="E66" s="24">
        <f>'TB Classic'!E66+('TB Classic'!E66*0.18)</f>
        <v>24.215488000000001</v>
      </c>
      <c r="F66" s="24">
        <f>'TB Classic'!F66+('TB Classic'!F66*0.18)</f>
        <v>33.121656000000002</v>
      </c>
      <c r="G66" s="24">
        <f>'TB Classic'!G66+('TB Classic'!G66*0.18)</f>
        <v>35.220639999999996</v>
      </c>
      <c r="H66" s="24">
        <f>'TB Classic'!H66+('TB Classic'!H66*0.18)</f>
        <v>38.632256000000005</v>
      </c>
      <c r="I66" s="24">
        <f>'TB Classic'!I66+('TB Classic'!I66*0.18)</f>
        <v>40.924169999999997</v>
      </c>
      <c r="J66" s="24">
        <f>'TB Classic'!J66+('TB Classic'!J66*0.18)</f>
        <v>46.299659999999996</v>
      </c>
      <c r="K66" s="24">
        <f>'TB Classic'!K66+('TB Classic'!K66*0.18)</f>
        <v>55.164999999999999</v>
      </c>
      <c r="L66" s="24">
        <f>'TB Classic'!L66+('TB Classic'!L66*0.18)</f>
        <v>61.371799999999993</v>
      </c>
      <c r="M66" s="24">
        <f>'TB Classic'!M66+('TB Classic'!M66*0.18)</f>
        <v>53.336000000000006</v>
      </c>
      <c r="N66" s="24">
        <f>'TB Classic'!N66+('TB Classic'!N66*0.18)</f>
        <v>47.695599999999999</v>
      </c>
      <c r="O66" s="24">
        <f>'TB Classic'!O66+('TB Classic'!O66*0.18)</f>
        <v>40.497599999999998</v>
      </c>
      <c r="P66" s="24">
        <f>'TB Classic'!P66+('TB Classic'!P66*0.18)</f>
        <v>30.668199999999999</v>
      </c>
      <c r="Q66" s="24">
        <f>'TB Classic'!Q66+('TB Classic'!Q66*0.18)</f>
        <v>25.4998</v>
      </c>
      <c r="R66" s="24">
        <f>'TB Classic'!R66+('TB Classic'!R66*0.18)</f>
        <v>23.682600000000001</v>
      </c>
      <c r="S66" s="24">
        <f>'TB Classic'!S66+('TB Classic'!S66*0.18)</f>
        <v>21.995200000000001</v>
      </c>
      <c r="T66" s="24">
        <f>'TB Classic'!T66+('TB Classic'!T66*0.18)</f>
        <v>21.251800000000003</v>
      </c>
    </row>
    <row r="67" spans="1:20" x14ac:dyDescent="0.25">
      <c r="A67" s="16"/>
      <c r="B67" s="18">
        <v>63</v>
      </c>
      <c r="C67" s="17" t="s">
        <v>37</v>
      </c>
      <c r="D67" s="26">
        <v>22</v>
      </c>
      <c r="E67" s="24">
        <f>'TB Classic'!E67+('TB Classic'!E67*0.18)</f>
        <v>23.114784000000004</v>
      </c>
      <c r="F67" s="24">
        <f>'TB Classic'!F67+('TB Classic'!F67*0.18)</f>
        <v>30.334849999999996</v>
      </c>
      <c r="G67" s="24">
        <f>'TB Classic'!G67+('TB Classic'!G67*0.18)</f>
        <v>31.846134999999997</v>
      </c>
      <c r="H67" s="24">
        <f>'TB Classic'!H67+('TB Classic'!H67*0.18)</f>
        <v>34.508864000000003</v>
      </c>
      <c r="I67" s="24">
        <f>'TB Classic'!I67+('TB Classic'!I67*0.18)</f>
        <v>36.178800000000003</v>
      </c>
      <c r="J67" s="24">
        <f>'TB Classic'!J67+('TB Classic'!J67*0.18)</f>
        <v>40.639199999999995</v>
      </c>
      <c r="K67" s="24">
        <f>'TB Classic'!K67+('TB Classic'!K67*0.18)</f>
        <v>48.450800000000001</v>
      </c>
      <c r="L67" s="24">
        <f>'TB Classic'!L67+('TB Classic'!L67*0.18)</f>
        <v>53.347799999999999</v>
      </c>
      <c r="M67" s="24">
        <f>'TB Classic'!M67+('TB Classic'!M67*0.18)</f>
        <v>44.898999999999994</v>
      </c>
      <c r="N67" s="24">
        <f>'TB Classic'!N67+('TB Classic'!N67*0.18)</f>
        <v>38.951799999999999</v>
      </c>
      <c r="O67" s="24">
        <f>'TB Classic'!O67+('TB Classic'!O67*0.18)</f>
        <v>31.612199999999998</v>
      </c>
      <c r="P67" s="24">
        <f>'TB Classic'!P67+('TB Classic'!P67*0.18)</f>
        <v>22.337399999999999</v>
      </c>
      <c r="Q67" s="24">
        <f>'TB Classic'!Q67+('TB Classic'!Q67*0.18)</f>
        <v>18.089400000000001</v>
      </c>
      <c r="R67" s="24">
        <f>'TB Classic'!R67+('TB Classic'!R67*0.18)</f>
        <v>16.460999999999999</v>
      </c>
      <c r="S67" s="24">
        <f>'TB Classic'!S67+('TB Classic'!S67*0.18)</f>
        <v>15.009600000000001</v>
      </c>
      <c r="T67" s="24">
        <f>'TB Classic'!T67+('TB Classic'!T67*0.18)</f>
        <v>14.348800000000001</v>
      </c>
    </row>
    <row r="68" spans="1:20" x14ac:dyDescent="0.25">
      <c r="A68" s="16"/>
      <c r="B68" s="18">
        <v>64</v>
      </c>
      <c r="C68" s="17" t="s">
        <v>36</v>
      </c>
      <c r="D68" s="26">
        <v>22</v>
      </c>
      <c r="E68" s="24">
        <f>'TB Classic'!E68+('TB Classic'!E68*0.18)</f>
        <v>24.915936000000002</v>
      </c>
      <c r="F68" s="24">
        <f>'TB Classic'!F68+('TB Classic'!F68*0.18)</f>
        <v>33.748353999999999</v>
      </c>
      <c r="G68" s="24">
        <f>'TB Classic'!G68+('TB Classic'!G68*0.18)</f>
        <v>35.740724999999998</v>
      </c>
      <c r="H68" s="24">
        <f>'TB Classic'!H68+('TB Classic'!H68*0.18)</f>
        <v>39.074047999999998</v>
      </c>
      <c r="I68" s="24">
        <f>'TB Classic'!I68+('TB Classic'!I68*0.18)</f>
        <v>41.271090000000001</v>
      </c>
      <c r="J68" s="24">
        <f>'TB Classic'!J68+('TB Classic'!J68*0.18)</f>
        <v>46.565749999999994</v>
      </c>
      <c r="K68" s="24">
        <f>'TB Classic'!K68+('TB Classic'!K68*0.18)</f>
        <v>54.492400000000004</v>
      </c>
      <c r="L68" s="24">
        <f>'TB Classic'!L68+('TB Classic'!L68*0.18)</f>
        <v>60.652000000000001</v>
      </c>
      <c r="M68" s="24">
        <f>'TB Classic'!M68+('TB Classic'!M68*0.18)</f>
        <v>52.498200000000004</v>
      </c>
      <c r="N68" s="24">
        <f>'TB Classic'!N68+('TB Classic'!N68*0.18)</f>
        <v>46.928600000000003</v>
      </c>
      <c r="O68" s="24">
        <f>'TB Classic'!O68+('TB Classic'!O68*0.18)</f>
        <v>39.825000000000003</v>
      </c>
      <c r="P68" s="24">
        <f>'TB Classic'!P68+('TB Classic'!P68*0.18)</f>
        <v>29.924799999999998</v>
      </c>
      <c r="Q68" s="24">
        <f>'TB Classic'!Q68+('TB Classic'!Q68*0.18)</f>
        <v>24.933399999999999</v>
      </c>
      <c r="R68" s="24">
        <f>'TB Classic'!R68+('TB Classic'!R68*0.18)</f>
        <v>23.104399999999998</v>
      </c>
      <c r="S68" s="24">
        <f>'TB Classic'!S68+('TB Classic'!S68*0.18)</f>
        <v>21.3462</v>
      </c>
      <c r="T68" s="24">
        <f>'TB Classic'!T68+('TB Classic'!T68*0.18)</f>
        <v>20.602800000000002</v>
      </c>
    </row>
    <row r="69" spans="1:20" x14ac:dyDescent="0.25">
      <c r="A69" s="16"/>
      <c r="B69" s="18">
        <v>65</v>
      </c>
      <c r="C69" s="17" t="s">
        <v>35</v>
      </c>
      <c r="D69" s="26">
        <v>22</v>
      </c>
      <c r="E69" s="24">
        <f>'TB Classic'!E69+('TB Classic'!E69*0.18)</f>
        <v>24.840888</v>
      </c>
      <c r="F69" s="24">
        <f>'TB Classic'!F69+('TB Classic'!F69*0.18)</f>
        <v>33.748353999999999</v>
      </c>
      <c r="G69" s="24">
        <f>'TB Classic'!G69+('TB Classic'!G69*0.18)</f>
        <v>35.825389999999999</v>
      </c>
      <c r="H69" s="24">
        <f>'TB Classic'!H69+('TB Classic'!H69*0.18)</f>
        <v>39.074047999999998</v>
      </c>
      <c r="I69" s="24">
        <f>'TB Classic'!I69+('TB Classic'!I69*0.18)</f>
        <v>41.357820000000004</v>
      </c>
      <c r="J69" s="24">
        <f>'TB Classic'!J69+('TB Classic'!J69*0.18)</f>
        <v>46.66250999999999</v>
      </c>
      <c r="K69" s="24">
        <f>'TB Classic'!K69+('TB Classic'!K69*0.18)</f>
        <v>54.787399999999998</v>
      </c>
      <c r="L69" s="24">
        <f>'TB Classic'!L69+('TB Classic'!L69*0.18)</f>
        <v>60.958799999999997</v>
      </c>
      <c r="M69" s="24">
        <f>'TB Classic'!M69+('TB Classic'!M69*0.18)</f>
        <v>52.710599999999999</v>
      </c>
      <c r="N69" s="24">
        <f>'TB Classic'!N69+('TB Classic'!N69*0.18)</f>
        <v>47.365200000000002</v>
      </c>
      <c r="O69" s="24">
        <f>'TB Classic'!O69+('TB Classic'!O69*0.18)</f>
        <v>40.1554</v>
      </c>
      <c r="P69" s="24">
        <f>'TB Classic'!P69+('TB Classic'!P69*0.18)</f>
        <v>30.030999999999999</v>
      </c>
      <c r="Q69" s="24">
        <f>'TB Classic'!Q69+('TB Classic'!Q69*0.18)</f>
        <v>24.933399999999999</v>
      </c>
      <c r="R69" s="24">
        <f>'TB Classic'!R69+('TB Classic'!R69*0.18)</f>
        <v>23.198799999999999</v>
      </c>
      <c r="S69" s="24">
        <f>'TB Classic'!S69+('TB Classic'!S69*0.18)</f>
        <v>21.440600000000003</v>
      </c>
      <c r="T69" s="24">
        <f>'TB Classic'!T69+('TB Classic'!T69*0.18)</f>
        <v>20.697199999999999</v>
      </c>
    </row>
    <row r="70" spans="1:20" x14ac:dyDescent="0.25">
      <c r="A70" s="16"/>
      <c r="B70" s="18">
        <v>66</v>
      </c>
      <c r="C70" s="17" t="s">
        <v>34</v>
      </c>
      <c r="D70" s="26">
        <v>22</v>
      </c>
      <c r="E70" s="24">
        <f>'TB Classic'!E70+('TB Classic'!E70*0.18)</f>
        <v>23.902787999999997</v>
      </c>
      <c r="F70" s="24">
        <f>'TB Classic'!F70+('TB Classic'!F70*0.18)</f>
        <v>31.681584000000001</v>
      </c>
      <c r="G70" s="24">
        <f>'TB Classic'!G70+('TB Classic'!G70*0.18)</f>
        <v>33.224964999999997</v>
      </c>
      <c r="H70" s="24">
        <f>'TB Classic'!H70+('TB Classic'!H70*0.18)</f>
        <v>35.993775999999997</v>
      </c>
      <c r="I70" s="24">
        <f>'TB Classic'!I70+('TB Classic'!I70*0.18)</f>
        <v>37.814279999999997</v>
      </c>
      <c r="J70" s="24">
        <f>'TB Classic'!J70+('TB Classic'!J70*0.18)</f>
        <v>42.465544999999999</v>
      </c>
      <c r="K70" s="24">
        <f>'TB Classic'!K70+('TB Classic'!K70*0.18)</f>
        <v>49.701599999999999</v>
      </c>
      <c r="L70" s="24">
        <f>'TB Classic'!L70+('TB Classic'!L70*0.18)</f>
        <v>54.893600000000006</v>
      </c>
      <c r="M70" s="24">
        <f>'TB Classic'!M70+('TB Classic'!M70*0.18)</f>
        <v>46.456599999999995</v>
      </c>
      <c r="N70" s="24">
        <f>'TB Classic'!N70+('TB Classic'!N70*0.18)</f>
        <v>40.839799999999997</v>
      </c>
      <c r="O70" s="24">
        <f>'TB Classic'!O70+('TB Classic'!O70*0.18)</f>
        <v>33.641800000000003</v>
      </c>
      <c r="P70" s="24">
        <f>'TB Classic'!P70+('TB Classic'!P70*0.18)</f>
        <v>23.9422</v>
      </c>
      <c r="Q70" s="24">
        <f>'TB Classic'!Q70+('TB Classic'!Q70*0.18)</f>
        <v>19.635200000000001</v>
      </c>
      <c r="R70" s="24">
        <f>'TB Classic'!R70+('TB Classic'!R70*0.18)</f>
        <v>17.900600000000001</v>
      </c>
      <c r="S70" s="24">
        <f>'TB Classic'!S70+('TB Classic'!S70*0.18)</f>
        <v>16.402000000000001</v>
      </c>
      <c r="T70" s="24">
        <f>'TB Classic'!T70+('TB Classic'!T70*0.18)</f>
        <v>15.6586</v>
      </c>
    </row>
    <row r="71" spans="1:20" x14ac:dyDescent="0.25">
      <c r="A71" s="16"/>
      <c r="B71" s="18">
        <v>67</v>
      </c>
      <c r="C71" s="17" t="s">
        <v>33</v>
      </c>
      <c r="D71" s="26">
        <v>22</v>
      </c>
      <c r="E71" s="24">
        <f>'TB Classic'!E71+('TB Classic'!E71*0.18)</f>
        <v>24.915936000000002</v>
      </c>
      <c r="F71" s="24">
        <f>'TB Classic'!F71+('TB Classic'!F71*0.18)</f>
        <v>33.935029999999998</v>
      </c>
      <c r="G71" s="24">
        <f>'TB Classic'!G71+('TB Classic'!G71*0.18)</f>
        <v>35.910055</v>
      </c>
      <c r="H71" s="24">
        <f>'TB Classic'!H71+('TB Classic'!H71*0.18)</f>
        <v>39.331760000000003</v>
      </c>
      <c r="I71" s="24">
        <f>'TB Classic'!I71+('TB Classic'!I71*0.18)</f>
        <v>41.53128000000001</v>
      </c>
      <c r="J71" s="24">
        <f>'TB Classic'!J71+('TB Classic'!J71*0.18)</f>
        <v>46.843934999999995</v>
      </c>
      <c r="K71" s="24">
        <f>'TB Classic'!K71+('TB Classic'!K71*0.18)</f>
        <v>54.787399999999998</v>
      </c>
      <c r="L71" s="24">
        <f>'TB Classic'!L71+('TB Classic'!L71*0.18)</f>
        <v>60.958799999999997</v>
      </c>
      <c r="M71" s="24">
        <f>'TB Classic'!M71+('TB Classic'!M71*0.18)</f>
        <v>52.911200000000008</v>
      </c>
      <c r="N71" s="24">
        <f>'TB Classic'!N71+('TB Classic'!N71*0.18)</f>
        <v>47.259</v>
      </c>
      <c r="O71" s="24">
        <f>'TB Classic'!O71+('TB Classic'!O71*0.18)</f>
        <v>40.1554</v>
      </c>
      <c r="P71" s="24">
        <f>'TB Classic'!P71+('TB Classic'!P71*0.18)</f>
        <v>30.455799999999996</v>
      </c>
      <c r="Q71" s="24">
        <f>'TB Classic'!Q71+('TB Classic'!Q71*0.18)</f>
        <v>25.311</v>
      </c>
      <c r="R71" s="24">
        <f>'TB Classic'!R71+('TB Classic'!R71*0.18)</f>
        <v>23.481999999999999</v>
      </c>
      <c r="S71" s="24">
        <f>'TB Classic'!S71+('TB Classic'!S71*0.18)</f>
        <v>21.8064</v>
      </c>
      <c r="T71" s="24">
        <f>'TB Classic'!T71+('TB Classic'!T71*0.18)</f>
        <v>21.063000000000002</v>
      </c>
    </row>
    <row r="72" spans="1:20" x14ac:dyDescent="0.25">
      <c r="A72" s="16"/>
      <c r="B72" s="18">
        <v>68</v>
      </c>
      <c r="C72" s="17" t="s">
        <v>32</v>
      </c>
      <c r="D72" s="26">
        <v>22</v>
      </c>
      <c r="E72" s="24">
        <f>'TB Classic'!E72+('TB Classic'!E72*0.18)</f>
        <v>24.440631999999997</v>
      </c>
      <c r="F72" s="24">
        <f>'TB Classic'!F72+('TB Classic'!F72*0.18)</f>
        <v>32.948313999999996</v>
      </c>
      <c r="G72" s="24">
        <f>'TB Classic'!G72+('TB Classic'!G72*0.18)</f>
        <v>34.785219999999995</v>
      </c>
      <c r="H72" s="24">
        <f>'TB Classic'!H72+('TB Classic'!H72*0.18)</f>
        <v>37.932752000000001</v>
      </c>
      <c r="I72" s="24">
        <f>'TB Classic'!I72+('TB Classic'!I72*0.18)</f>
        <v>40.069260000000007</v>
      </c>
      <c r="J72" s="24">
        <f>'TB Classic'!J72+('TB Classic'!J72*0.18)</f>
        <v>45.114349999999995</v>
      </c>
      <c r="K72" s="24">
        <f>'TB Classic'!K72+('TB Classic'!K72*0.18)</f>
        <v>52.863999999999997</v>
      </c>
      <c r="L72" s="24">
        <f>'TB Classic'!L72+('TB Classic'!L72*0.18)</f>
        <v>58.693200000000004</v>
      </c>
      <c r="M72" s="24">
        <f>'TB Classic'!M72+('TB Classic'!M72*0.18)</f>
        <v>50.622</v>
      </c>
      <c r="N72" s="24">
        <f>'TB Classic'!N72+('TB Classic'!N72*0.18)</f>
        <v>45.040600000000005</v>
      </c>
      <c r="O72" s="24">
        <f>'TB Classic'!O72+('TB Classic'!O72*0.18)</f>
        <v>37.913400000000003</v>
      </c>
      <c r="P72" s="24">
        <f>'TB Classic'!P72+('TB Classic'!P72*0.18)</f>
        <v>28.32</v>
      </c>
      <c r="Q72" s="24">
        <f>'TB Classic'!Q72+('TB Classic'!Q72*0.18)</f>
        <v>23.481999999999999</v>
      </c>
      <c r="R72" s="24">
        <f>'TB Classic'!R72+('TB Classic'!R72*0.18)</f>
        <v>21.747399999999999</v>
      </c>
      <c r="S72" s="24">
        <f>'TB Classic'!S72+('TB Classic'!S72*0.18)</f>
        <v>20.0364</v>
      </c>
      <c r="T72" s="24">
        <f>'TB Classic'!T72+('TB Classic'!T72*0.18)</f>
        <v>19.293000000000003</v>
      </c>
    </row>
    <row r="73" spans="1:20" x14ac:dyDescent="0.25">
      <c r="A73" s="16"/>
      <c r="B73" s="18">
        <v>69</v>
      </c>
      <c r="C73" s="17" t="s">
        <v>31</v>
      </c>
      <c r="D73" s="26">
        <v>22</v>
      </c>
      <c r="E73" s="24">
        <f>'TB Classic'!E73+('TB Classic'!E73*0.18)</f>
        <v>20.300484000000001</v>
      </c>
      <c r="F73" s="24">
        <f>'TB Classic'!F73+('TB Classic'!F73*0.18)</f>
        <v>26.574661999999996</v>
      </c>
      <c r="G73" s="24">
        <f>'TB Classic'!G73+('TB Classic'!G73*0.18)</f>
        <v>27.951544999999996</v>
      </c>
      <c r="H73" s="24">
        <f>'TB Classic'!H73+('TB Classic'!H73*0.18)</f>
        <v>30.115487999999999</v>
      </c>
      <c r="I73" s="24">
        <f>'TB Classic'!I73+('TB Classic'!I73*0.18)</f>
        <v>31.606890000000003</v>
      </c>
      <c r="J73" s="24">
        <f>'TB Classic'!J73+('TB Classic'!J73*0.18)</f>
        <v>35.341589999999997</v>
      </c>
      <c r="K73" s="24">
        <f>'TB Classic'!K73+('TB Classic'!K73*0.18)</f>
        <v>41.642200000000003</v>
      </c>
      <c r="L73" s="24">
        <f>'TB Classic'!L73+('TB Classic'!L73*0.18)</f>
        <v>46.055399999999999</v>
      </c>
      <c r="M73" s="24">
        <f>'TB Classic'!M73+('TB Classic'!M73*0.18)</f>
        <v>38.751200000000004</v>
      </c>
      <c r="N73" s="24">
        <f>'TB Classic'!N73+('TB Classic'!N73*0.18)</f>
        <v>34.090200000000003</v>
      </c>
      <c r="O73" s="24">
        <f>'TB Classic'!O73+('TB Classic'!O73*0.18)</f>
        <v>28.013199999999998</v>
      </c>
      <c r="P73" s="24">
        <f>'TB Classic'!P73+('TB Classic'!P73*0.18)</f>
        <v>19.340199999999999</v>
      </c>
      <c r="Q73" s="24">
        <f>'TB Classic'!Q73+('TB Classic'!Q73*0.18)</f>
        <v>15.882800000000001</v>
      </c>
      <c r="R73" s="24">
        <f>'TB Classic'!R73+('TB Classic'!R73*0.18)</f>
        <v>14.537600000000001</v>
      </c>
      <c r="S73" s="24">
        <f>'TB Classic'!S73+('TB Classic'!S73*0.18)</f>
        <v>13.239600000000001</v>
      </c>
      <c r="T73" s="24">
        <f>'TB Classic'!T73+('TB Classic'!T73*0.18)</f>
        <v>12.6732</v>
      </c>
    </row>
    <row r="74" spans="1:20" x14ac:dyDescent="0.25">
      <c r="A74" s="16"/>
      <c r="B74" s="18">
        <v>70</v>
      </c>
      <c r="C74" s="17" t="s">
        <v>30</v>
      </c>
      <c r="D74" s="26">
        <v>22</v>
      </c>
      <c r="E74" s="24">
        <f>'TB Classic'!E74+('TB Classic'!E74*0.18)</f>
        <v>26.792135999999999</v>
      </c>
      <c r="F74" s="24">
        <f>'TB Classic'!F74+('TB Classic'!F74*0.18)</f>
        <v>35.095087999999997</v>
      </c>
      <c r="G74" s="24">
        <f>'TB Classic'!G74+('TB Classic'!G74*0.18)</f>
        <v>37.554974999999999</v>
      </c>
      <c r="H74" s="24">
        <f>'TB Classic'!H74+('TB Classic'!H74*0.18)</f>
        <v>41.184832</v>
      </c>
      <c r="I74" s="24">
        <f>'TB Classic'!I74+('TB Classic'!I74*0.18)</f>
        <v>43.687139999999992</v>
      </c>
      <c r="J74" s="24">
        <f>'TB Classic'!J74+('TB Classic'!J74*0.18)</f>
        <v>49.589500000000001</v>
      </c>
      <c r="K74" s="24">
        <f>'TB Classic'!K74+('TB Classic'!K74*0.18)</f>
        <v>58.716799999999999</v>
      </c>
      <c r="L74" s="24">
        <f>'TB Classic'!L74+('TB Classic'!L74*0.18)</f>
        <v>65.678799999999995</v>
      </c>
      <c r="M74" s="24">
        <f>'TB Classic'!M74+('TB Classic'!M74*0.18)</f>
        <v>55.731399999999994</v>
      </c>
      <c r="N74" s="24">
        <f>'TB Classic'!N74+('TB Classic'!N74*0.18)</f>
        <v>50.468600000000002</v>
      </c>
      <c r="O74" s="24">
        <f>'TB Classic'!O74+('TB Classic'!O74*0.18)</f>
        <v>42.633400000000002</v>
      </c>
      <c r="P74" s="24">
        <f>'TB Classic'!P74+('TB Classic'!P74*0.18)</f>
        <v>30.7744</v>
      </c>
      <c r="Q74" s="24">
        <f>'TB Classic'!Q74+('TB Classic'!Q74*0.18)</f>
        <v>25.700400000000002</v>
      </c>
      <c r="R74" s="24">
        <f>'TB Classic'!R74+('TB Classic'!R74*0.18)</f>
        <v>23.198799999999999</v>
      </c>
      <c r="S74" s="24">
        <f>'TB Classic'!S74+('TB Classic'!S74*0.18)</f>
        <v>21.251800000000003</v>
      </c>
      <c r="T74" s="24">
        <f>'TB Classic'!T74+('TB Classic'!T74*0.18)</f>
        <v>20.508399999999998</v>
      </c>
    </row>
    <row r="75" spans="1:20" x14ac:dyDescent="0.25">
      <c r="A75" s="16"/>
      <c r="B75" s="18">
        <v>71</v>
      </c>
      <c r="C75" s="17" t="s">
        <v>29</v>
      </c>
      <c r="D75" s="26">
        <v>22</v>
      </c>
      <c r="E75" s="24">
        <f>'TB Classic'!E75+('TB Classic'!E75*0.18)</f>
        <v>21.326140000000002</v>
      </c>
      <c r="F75" s="24">
        <f>'TB Classic'!F75+('TB Classic'!F75*0.18)</f>
        <v>28.001399999999997</v>
      </c>
      <c r="G75" s="24">
        <f>'TB Classic'!G75+('TB Classic'!G75*0.18)</f>
        <v>29.765794999999994</v>
      </c>
      <c r="H75" s="24">
        <f>'TB Classic'!H75+('TB Classic'!H75*0.18)</f>
        <v>32.226272000000002</v>
      </c>
      <c r="I75" s="24">
        <f>'TB Classic'!I75+('TB Classic'!I75*0.18)</f>
        <v>34.022940000000006</v>
      </c>
      <c r="J75" s="24">
        <f>'TB Classic'!J75+('TB Classic'!J75*0.18)</f>
        <v>38.353245000000001</v>
      </c>
      <c r="K75" s="24">
        <f>'TB Classic'!K75+('TB Classic'!K75*0.18)</f>
        <v>45.382800000000003</v>
      </c>
      <c r="L75" s="24">
        <f>'TB Classic'!L75+('TB Classic'!L75*0.18)</f>
        <v>50.681000000000004</v>
      </c>
      <c r="M75" s="24">
        <f>'TB Classic'!M75+('TB Classic'!M75*0.18)</f>
        <v>42.397399999999998</v>
      </c>
      <c r="N75" s="24">
        <f>'TB Classic'!N75+('TB Classic'!N75*0.18)</f>
        <v>38.066800000000001</v>
      </c>
      <c r="O75" s="24">
        <f>'TB Classic'!O75+('TB Classic'!O75*0.18)</f>
        <v>31.612199999999998</v>
      </c>
      <c r="P75" s="24">
        <f>'TB Classic'!P75+('TB Classic'!P75*0.18)</f>
        <v>22.125</v>
      </c>
      <c r="Q75" s="24">
        <f>'TB Classic'!Q75+('TB Classic'!Q75*0.18)</f>
        <v>18.29</v>
      </c>
      <c r="R75" s="24">
        <f>'TB Classic'!R75+('TB Classic'!R75*0.18)</f>
        <v>16.8386</v>
      </c>
      <c r="S75" s="24">
        <f>'TB Classic'!S75+('TB Classic'!S75*0.18)</f>
        <v>15.375399999999999</v>
      </c>
      <c r="T75" s="24">
        <f>'TB Classic'!T75+('TB Classic'!T75*0.18)</f>
        <v>14.8208</v>
      </c>
    </row>
    <row r="76" spans="1:20" x14ac:dyDescent="0.25">
      <c r="A76" s="16"/>
      <c r="B76" s="18">
        <v>72</v>
      </c>
      <c r="C76" s="17" t="s">
        <v>28</v>
      </c>
      <c r="D76" s="26">
        <v>22</v>
      </c>
      <c r="E76" s="24">
        <f>'TB Classic'!E76+('TB Classic'!E76*0.18)</f>
        <v>25.466288000000002</v>
      </c>
      <c r="F76" s="24">
        <f>'TB Classic'!F76+('TB Classic'!F76*0.18)</f>
        <v>34.468389999999999</v>
      </c>
      <c r="G76" s="24">
        <f>'TB Classic'!G76+('TB Classic'!G76*0.18)</f>
        <v>36.950224999999996</v>
      </c>
      <c r="H76" s="24">
        <f>'TB Classic'!H76+('TB Classic'!H76*0.18)</f>
        <v>40.301248000000001</v>
      </c>
      <c r="I76" s="24">
        <f>'TB Classic'!I76+('TB Classic'!I76*0.18)</f>
        <v>42.918959999999998</v>
      </c>
      <c r="J76" s="24">
        <f>'TB Classic'!J76+('TB Classic'!J76*0.18)</f>
        <v>48.670279999999991</v>
      </c>
      <c r="K76" s="24">
        <f>'TB Classic'!K76+('TB Classic'!K76*0.18)</f>
        <v>57.949799999999996</v>
      </c>
      <c r="L76" s="24">
        <f>'TB Classic'!L76+('TB Classic'!L76*0.18)</f>
        <v>64.758400000000009</v>
      </c>
      <c r="M76" s="24">
        <f>'TB Classic'!M76+('TB Classic'!M76*0.18)</f>
        <v>55.518999999999998</v>
      </c>
      <c r="N76" s="24">
        <f>'TB Classic'!N76+('TB Classic'!N76*0.18)</f>
        <v>50.020200000000003</v>
      </c>
      <c r="O76" s="24">
        <f>'TB Classic'!O76+('TB Classic'!O76*0.18)</f>
        <v>42.303000000000004</v>
      </c>
      <c r="P76" s="24">
        <f>'TB Classic'!P76+('TB Classic'!P76*0.18)</f>
        <v>31.741999999999997</v>
      </c>
      <c r="Q76" s="24">
        <f>'TB Classic'!Q76+('TB Classic'!Q76*0.18)</f>
        <v>26.467399999999998</v>
      </c>
      <c r="R76" s="24">
        <f>'TB Classic'!R76+('TB Classic'!R76*0.18)</f>
        <v>24.544</v>
      </c>
      <c r="S76" s="24">
        <f>'TB Classic'!S76+('TB Classic'!S76*0.18)</f>
        <v>22.644200000000001</v>
      </c>
      <c r="T76" s="24">
        <f>'TB Classic'!T76+('TB Classic'!T76*0.18)</f>
        <v>21.8064</v>
      </c>
    </row>
    <row r="77" spans="1:20" x14ac:dyDescent="0.25">
      <c r="A77" s="16"/>
      <c r="B77" s="18">
        <v>73</v>
      </c>
      <c r="C77" s="17" t="s">
        <v>27</v>
      </c>
      <c r="D77" s="26">
        <v>22</v>
      </c>
      <c r="E77" s="24">
        <f>'TB Classic'!E77+('TB Classic'!E77*0.18)</f>
        <v>28.042936000000005</v>
      </c>
      <c r="F77" s="24">
        <f>'TB Classic'!F77+('TB Classic'!F77*0.18)</f>
        <v>36.441821999999995</v>
      </c>
      <c r="G77" s="24">
        <f>'TB Classic'!G77+('TB Classic'!G77*0.18)</f>
        <v>39.115229999999997</v>
      </c>
      <c r="H77" s="24">
        <f>'TB Classic'!H77+('TB Classic'!H77*0.18)</f>
        <v>42.853824000000003</v>
      </c>
      <c r="I77" s="24">
        <f>'TB Classic'!I77+('TB Classic'!I77*0.18)</f>
        <v>45.768659999999997</v>
      </c>
      <c r="J77" s="24">
        <f>'TB Classic'!J77+('TB Classic'!J77*0.18)</f>
        <v>51.960119999999996</v>
      </c>
      <c r="K77" s="24">
        <f>'TB Classic'!K77+('TB Classic'!K77*0.18)</f>
        <v>61.879199999999997</v>
      </c>
      <c r="L77" s="24">
        <f>'TB Classic'!L77+('TB Classic'!L77*0.18)</f>
        <v>69.490200000000002</v>
      </c>
      <c r="M77" s="24">
        <f>'TB Classic'!M77+('TB Classic'!M77*0.18)</f>
        <v>58.5398</v>
      </c>
      <c r="N77" s="24">
        <f>'TB Classic'!N77+('TB Classic'!N77*0.18)</f>
        <v>53.453999999999994</v>
      </c>
      <c r="O77" s="24">
        <f>'TB Classic'!O77+('TB Classic'!O77*0.18)</f>
        <v>44.438799999999993</v>
      </c>
      <c r="P77" s="24">
        <f>'TB Classic'!P77+('TB Classic'!P77*0.18)</f>
        <v>30.880600000000001</v>
      </c>
      <c r="Q77" s="24">
        <f>'TB Classic'!Q77+('TB Classic'!Q77*0.18)</f>
        <v>25.794799999999999</v>
      </c>
      <c r="R77" s="24">
        <f>'TB Classic'!R77+('TB Classic'!R77*0.18)</f>
        <v>23.5764</v>
      </c>
      <c r="S77" s="24">
        <f>'TB Classic'!S77+('TB Classic'!S77*0.18)</f>
        <v>21.629399999999997</v>
      </c>
      <c r="T77" s="24">
        <f>'TB Classic'!T77+('TB Classic'!T77*0.18)</f>
        <v>20.779799999999998</v>
      </c>
    </row>
    <row r="78" spans="1:20" x14ac:dyDescent="0.25">
      <c r="A78" s="16"/>
      <c r="B78" s="18">
        <v>74</v>
      </c>
      <c r="C78" s="17" t="s">
        <v>26</v>
      </c>
      <c r="D78" s="26">
        <v>22</v>
      </c>
      <c r="E78" s="24">
        <f>'TB Classic'!E78+('TB Classic'!E78*0.18)</f>
        <v>23.815232000000002</v>
      </c>
      <c r="F78" s="24">
        <f>'TB Classic'!F78+('TB Classic'!F78*0.18)</f>
        <v>31.414903999999993</v>
      </c>
      <c r="G78" s="24">
        <f>'TB Classic'!G78+('TB Classic'!G78*0.18)</f>
        <v>32.970969999999994</v>
      </c>
      <c r="H78" s="24">
        <f>'TB Classic'!H78+('TB Classic'!H78*0.18)</f>
        <v>35.736063999999999</v>
      </c>
      <c r="I78" s="24">
        <f>'TB Classic'!I78+('TB Classic'!I78*0.18)</f>
        <v>37.479750000000003</v>
      </c>
      <c r="J78" s="24">
        <f>'TB Classic'!J78+('TB Classic'!J78*0.18)</f>
        <v>42.005934999999994</v>
      </c>
      <c r="K78" s="24">
        <f>'TB Classic'!K78+('TB Classic'!K78*0.18)</f>
        <v>49.217799999999997</v>
      </c>
      <c r="L78" s="24">
        <f>'TB Classic'!L78+('TB Classic'!L78*0.18)</f>
        <v>54.28</v>
      </c>
      <c r="M78" s="24">
        <f>'TB Classic'!M78+('TB Classic'!M78*0.18)</f>
        <v>46.043600000000005</v>
      </c>
      <c r="N78" s="24">
        <f>'TB Classic'!N78+('TB Classic'!N78*0.18)</f>
        <v>40.285200000000003</v>
      </c>
      <c r="O78" s="24">
        <f>'TB Classic'!O78+('TB Classic'!O78*0.18)</f>
        <v>33.181600000000003</v>
      </c>
      <c r="P78" s="24">
        <f>'TB Classic'!P78+('TB Classic'!P78*0.18)</f>
        <v>23.835999999999999</v>
      </c>
      <c r="Q78" s="24">
        <f>'TB Classic'!Q78+('TB Classic'!Q78*0.18)</f>
        <v>19.540799999999997</v>
      </c>
      <c r="R78" s="24">
        <f>'TB Classic'!R78+('TB Classic'!R78*0.18)</f>
        <v>17.900600000000001</v>
      </c>
      <c r="S78" s="24">
        <f>'TB Classic'!S78+('TB Classic'!S78*0.18)</f>
        <v>16.307600000000001</v>
      </c>
      <c r="T78" s="24">
        <f>'TB Classic'!T78+('TB Classic'!T78*0.18)</f>
        <v>15.6586</v>
      </c>
    </row>
    <row r="79" spans="1:20" x14ac:dyDescent="0.25">
      <c r="A79" s="16"/>
      <c r="B79" s="18">
        <v>75</v>
      </c>
      <c r="C79" s="17" t="s">
        <v>25</v>
      </c>
      <c r="D79" s="26">
        <v>22</v>
      </c>
      <c r="E79" s="24">
        <f>'TB Classic'!E79+('TB Classic'!E79*0.18)</f>
        <v>26.479436000000007</v>
      </c>
      <c r="F79" s="24">
        <f>'TB Classic'!F79+('TB Classic'!F79*0.18)</f>
        <v>35.361767999999998</v>
      </c>
      <c r="G79" s="24">
        <f>'TB Classic'!G79+('TB Classic'!G79*0.18)</f>
        <v>37.63964</v>
      </c>
      <c r="H79" s="24">
        <f>'TB Classic'!H79+('TB Classic'!H79*0.18)</f>
        <v>40.914848000000006</v>
      </c>
      <c r="I79" s="24">
        <f>'TB Classic'!I79+('TB Classic'!I79*0.18)</f>
        <v>43.340220000000002</v>
      </c>
      <c r="J79" s="24">
        <f>'TB Classic'!J79+('TB Classic'!J79*0.18)</f>
        <v>49.033129999999993</v>
      </c>
      <c r="K79" s="24">
        <f>'TB Classic'!K79+('TB Classic'!K79*0.18)</f>
        <v>58.811199999999999</v>
      </c>
      <c r="L79" s="24">
        <f>'TB Classic'!L79+('TB Classic'!L79*0.18)</f>
        <v>65.478200000000001</v>
      </c>
      <c r="M79" s="24">
        <f>'TB Classic'!M79+('TB Classic'!M79*0.18)</f>
        <v>55.212199999999996</v>
      </c>
      <c r="N79" s="24">
        <f>'TB Classic'!N79+('TB Classic'!N79*0.18)</f>
        <v>49.359399999999994</v>
      </c>
      <c r="O79" s="24">
        <f>'TB Classic'!O79+('TB Classic'!O79*0.18)</f>
        <v>41.170200000000001</v>
      </c>
      <c r="P79" s="24">
        <f>'TB Classic'!P79+('TB Classic'!P79*0.18)</f>
        <v>29.712399999999999</v>
      </c>
      <c r="Q79" s="24">
        <f>'TB Classic'!Q79+('TB Classic'!Q79*0.18)</f>
        <v>24.638399999999997</v>
      </c>
      <c r="R79" s="24">
        <f>'TB Classic'!R79+('TB Classic'!R79*0.18)</f>
        <v>22.620600000000003</v>
      </c>
      <c r="S79" s="24">
        <f>'TB Classic'!S79+('TB Classic'!S79*0.18)</f>
        <v>20.779799999999998</v>
      </c>
      <c r="T79" s="24">
        <f>'TB Classic'!T79+('TB Classic'!T79*0.18)</f>
        <v>20.0364</v>
      </c>
    </row>
    <row r="80" spans="1:20" x14ac:dyDescent="0.25">
      <c r="A80" s="16"/>
      <c r="B80" s="18">
        <v>76</v>
      </c>
      <c r="C80" s="17" t="s">
        <v>24</v>
      </c>
      <c r="D80" s="26">
        <v>22</v>
      </c>
      <c r="E80" s="24">
        <f>'TB Classic'!E80+('TB Classic'!E80*0.18)</f>
        <v>23.815232000000002</v>
      </c>
      <c r="F80" s="24">
        <f>'TB Classic'!F80+('TB Classic'!F80*0.18)</f>
        <v>32.588296</v>
      </c>
      <c r="G80" s="24">
        <f>'TB Classic'!G80+('TB Classic'!G80*0.18)</f>
        <v>34.61589</v>
      </c>
      <c r="H80" s="24">
        <f>'TB Classic'!H80+('TB Classic'!H80*0.18)</f>
        <v>37.932752000000001</v>
      </c>
      <c r="I80" s="24">
        <f>'TB Classic'!I80+('TB Classic'!I80*0.18)</f>
        <v>40.155989999999996</v>
      </c>
      <c r="J80" s="24">
        <f>'TB Classic'!J80+('TB Classic'!J80*0.18)</f>
        <v>45.38044</v>
      </c>
      <c r="K80" s="24">
        <f>'TB Classic'!K80+('TB Classic'!K80*0.18)</f>
        <v>54.114800000000002</v>
      </c>
      <c r="L80" s="24">
        <f>'TB Classic'!L80+('TB Classic'!L80*0.18)</f>
        <v>60.026599999999995</v>
      </c>
      <c r="M80" s="24">
        <f>'TB Classic'!M80+('TB Classic'!M80*0.18)</f>
        <v>52.0852</v>
      </c>
      <c r="N80" s="24">
        <f>'TB Classic'!N80+('TB Classic'!N80*0.18)</f>
        <v>46.480200000000004</v>
      </c>
      <c r="O80" s="24">
        <f>'TB Classic'!O80+('TB Classic'!O80*0.18)</f>
        <v>39.376599999999996</v>
      </c>
      <c r="P80" s="24">
        <f>'TB Classic'!P80+('TB Classic'!P80*0.18)</f>
        <v>29.8186</v>
      </c>
      <c r="Q80" s="24">
        <f>'TB Classic'!Q80+('TB Classic'!Q80*0.18)</f>
        <v>24.732800000000001</v>
      </c>
      <c r="R80" s="24">
        <f>'TB Classic'!R80+('TB Classic'!R80*0.18)</f>
        <v>22.998199999999997</v>
      </c>
      <c r="S80" s="24">
        <f>'TB Classic'!S80+('TB Classic'!S80*0.18)</f>
        <v>21.3462</v>
      </c>
      <c r="T80" s="24">
        <f>'TB Classic'!T80+('TB Classic'!T80*0.18)</f>
        <v>20.697199999999999</v>
      </c>
    </row>
    <row r="81" spans="1:20" x14ac:dyDescent="0.25">
      <c r="A81" s="16"/>
      <c r="B81" s="18">
        <v>77</v>
      </c>
      <c r="C81" s="17" t="s">
        <v>23</v>
      </c>
      <c r="D81" s="26">
        <v>22</v>
      </c>
      <c r="E81" s="24">
        <f>'TB Classic'!E81+('TB Classic'!E81*0.18)</f>
        <v>20.775787999999999</v>
      </c>
      <c r="F81" s="24">
        <f>'TB Classic'!F81+('TB Classic'!F81*0.18)</f>
        <v>27.734719999999996</v>
      </c>
      <c r="G81" s="24">
        <f>'TB Classic'!G81+('TB Classic'!G81*0.18)</f>
        <v>29.330375</v>
      </c>
      <c r="H81" s="24">
        <f>'TB Classic'!H81+('TB Classic'!H81*0.18)</f>
        <v>31.870384000000001</v>
      </c>
      <c r="I81" s="24">
        <f>'TB Classic'!I81+('TB Classic'!I81*0.18)</f>
        <v>33.502560000000003</v>
      </c>
      <c r="J81" s="24">
        <f>'TB Classic'!J81+('TB Classic'!J81*0.18)</f>
        <v>37.712209999999999</v>
      </c>
      <c r="K81" s="24">
        <f>'TB Classic'!K81+('TB Classic'!K81*0.18)</f>
        <v>44.226399999999998</v>
      </c>
      <c r="L81" s="24">
        <f>'TB Classic'!L81+('TB Classic'!L81*0.18)</f>
        <v>49.135199999999998</v>
      </c>
      <c r="M81" s="24">
        <f>'TB Classic'!M81+('TB Classic'!M81*0.18)</f>
        <v>42.078799999999994</v>
      </c>
      <c r="N81" s="24">
        <f>'TB Classic'!N81+('TB Classic'!N81*0.18)</f>
        <v>37.524000000000001</v>
      </c>
      <c r="O81" s="24">
        <f>'TB Classic'!O81+('TB Classic'!O81*0.18)</f>
        <v>31.494199999999999</v>
      </c>
      <c r="P81" s="24">
        <f>'TB Classic'!P81+('TB Classic'!P81*0.18)</f>
        <v>23.080799999999996</v>
      </c>
      <c r="Q81" s="24">
        <f>'TB Classic'!Q81+('TB Classic'!Q81*0.18)</f>
        <v>19.151399999999999</v>
      </c>
      <c r="R81" s="24">
        <f>'TB Classic'!R81+('TB Classic'!R81*0.18)</f>
        <v>17.7118</v>
      </c>
      <c r="S81" s="24">
        <f>'TB Classic'!S81+('TB Classic'!S81*0.18)</f>
        <v>16.496400000000001</v>
      </c>
      <c r="T81" s="24">
        <f>'TB Classic'!T81+('TB Classic'!T81*0.18)</f>
        <v>15.8474</v>
      </c>
    </row>
    <row r="82" spans="1:20" x14ac:dyDescent="0.25">
      <c r="A82" s="16"/>
      <c r="B82" s="18">
        <v>78</v>
      </c>
      <c r="C82" s="17" t="s">
        <v>22</v>
      </c>
      <c r="D82" s="26">
        <v>22</v>
      </c>
      <c r="E82" s="24">
        <f>'TB Classic'!E82+('TB Classic'!E82*0.18)</f>
        <v>23.740183999999999</v>
      </c>
      <c r="F82" s="24">
        <f>'TB Classic'!F82+('TB Classic'!F82*0.18)</f>
        <v>32.041601999999997</v>
      </c>
      <c r="G82" s="24">
        <f>'TB Classic'!G82+('TB Classic'!G82*0.18)</f>
        <v>34.011139999999997</v>
      </c>
      <c r="H82" s="24">
        <f>'TB Classic'!H82+('TB Classic'!H82*0.18)</f>
        <v>37.049168000000002</v>
      </c>
      <c r="I82" s="24">
        <f>'TB Classic'!I82+('TB Classic'!I82*0.18)</f>
        <v>39.115229999999997</v>
      </c>
      <c r="J82" s="24">
        <f>'TB Classic'!J82+('TB Classic'!J82*0.18)</f>
        <v>44.195129999999999</v>
      </c>
      <c r="K82" s="24">
        <f>'TB Classic'!K82+('TB Classic'!K82*0.18)</f>
        <v>52.474599999999995</v>
      </c>
      <c r="L82" s="24">
        <f>'TB Classic'!L82+('TB Classic'!L82*0.18)</f>
        <v>58.280200000000001</v>
      </c>
      <c r="M82" s="24">
        <f>'TB Classic'!M82+('TB Classic'!M82*0.18)</f>
        <v>50.102800000000002</v>
      </c>
      <c r="N82" s="24">
        <f>'TB Classic'!N82+('TB Classic'!N82*0.18)</f>
        <v>44.603999999999999</v>
      </c>
      <c r="O82" s="24">
        <f>'TB Classic'!O82+('TB Classic'!O82*0.18)</f>
        <v>37.465000000000003</v>
      </c>
      <c r="P82" s="24">
        <f>'TB Classic'!P82+('TB Classic'!P82*0.18)</f>
        <v>27.470400000000001</v>
      </c>
      <c r="Q82" s="24">
        <f>'TB Classic'!Q82+('TB Classic'!Q82*0.18)</f>
        <v>22.715</v>
      </c>
      <c r="R82" s="24">
        <f>'TB Classic'!R82+('TB Classic'!R82*0.18)</f>
        <v>20.980400000000003</v>
      </c>
      <c r="S82" s="24">
        <f>'TB Classic'!S82+('TB Classic'!S82*0.18)</f>
        <v>19.3874</v>
      </c>
      <c r="T82" s="24">
        <f>'TB Classic'!T82+('TB Classic'!T82*0.18)</f>
        <v>18.738400000000002</v>
      </c>
    </row>
    <row r="83" spans="1:20" x14ac:dyDescent="0.25">
      <c r="A83" s="16"/>
      <c r="B83" s="18">
        <v>79</v>
      </c>
      <c r="C83" s="17" t="s">
        <v>21</v>
      </c>
      <c r="D83" s="26">
        <v>22</v>
      </c>
      <c r="E83" s="24">
        <f>'TB Classic'!E83+('TB Classic'!E83*0.18)</f>
        <v>23.20234</v>
      </c>
      <c r="F83" s="24">
        <f>'TB Classic'!F83+('TB Classic'!F83*0.18)</f>
        <v>31.414903999999993</v>
      </c>
      <c r="G83" s="24">
        <f>'TB Classic'!G83+('TB Classic'!G83*0.18)</f>
        <v>33.321725000000001</v>
      </c>
      <c r="H83" s="24">
        <f>'TB Classic'!H83+('TB Classic'!H83*0.18)</f>
        <v>36.349664000000004</v>
      </c>
      <c r="I83" s="24">
        <f>'TB Classic'!I83+('TB Classic'!I83*0.18)</f>
        <v>38.421390000000002</v>
      </c>
      <c r="J83" s="24">
        <f>'TB Classic'!J83+('TB Classic'!J83*0.18)</f>
        <v>43.288004999999991</v>
      </c>
      <c r="K83" s="24">
        <f>'TB Classic'!K83+('TB Classic'!K83*0.18)</f>
        <v>51.613199999999999</v>
      </c>
      <c r="L83" s="24">
        <f>'TB Classic'!L83+('TB Classic'!L83*0.18)</f>
        <v>57.147399999999998</v>
      </c>
      <c r="M83" s="24">
        <f>'TB Classic'!M83+('TB Classic'!M83*0.18)</f>
        <v>49.1706</v>
      </c>
      <c r="N83" s="24">
        <f>'TB Classic'!N83+('TB Classic'!N83*0.18)</f>
        <v>43.494799999999998</v>
      </c>
      <c r="O83" s="24">
        <f>'TB Classic'!O83+('TB Classic'!O83*0.18)</f>
        <v>36.556399999999996</v>
      </c>
      <c r="P83" s="24">
        <f>'TB Classic'!P83+('TB Classic'!P83*0.18)</f>
        <v>27.258000000000003</v>
      </c>
      <c r="Q83" s="24">
        <f>'TB Classic'!Q83+('TB Classic'!Q83*0.18)</f>
        <v>22.526199999999999</v>
      </c>
      <c r="R83" s="24">
        <f>'TB Classic'!R83+('TB Classic'!R83*0.18)</f>
        <v>20.791600000000003</v>
      </c>
      <c r="S83" s="24">
        <f>'TB Classic'!S83+('TB Classic'!S83*0.18)</f>
        <v>19.293000000000003</v>
      </c>
      <c r="T83" s="24">
        <f>'TB Classic'!T83+('TB Classic'!T83*0.18)</f>
        <v>18.644000000000002</v>
      </c>
    </row>
    <row r="84" spans="1:20" x14ac:dyDescent="0.25">
      <c r="A84" s="16"/>
      <c r="B84" s="18">
        <v>80</v>
      </c>
      <c r="C84" s="17" t="s">
        <v>20</v>
      </c>
      <c r="D84" s="26">
        <v>22</v>
      </c>
      <c r="E84" s="24">
        <f>'TB Classic'!E84+('TB Classic'!E84*0.18)</f>
        <v>24.215488000000001</v>
      </c>
      <c r="F84" s="24">
        <f>'TB Classic'!F84+('TB Classic'!F84*0.18)</f>
        <v>33.214993999999997</v>
      </c>
      <c r="G84" s="24">
        <f>'TB Classic'!G84+('TB Classic'!G84*0.18)</f>
        <v>35.389969999999998</v>
      </c>
      <c r="H84" s="24">
        <f>'TB Classic'!H84+('TB Classic'!H84*0.18)</f>
        <v>38.718160000000005</v>
      </c>
      <c r="I84" s="24">
        <f>'TB Classic'!I84+('TB Classic'!I84*0.18)</f>
        <v>41.010900000000007</v>
      </c>
      <c r="J84" s="24">
        <f>'TB Classic'!J84+('TB Classic'!J84*0.18)</f>
        <v>46.481084999999993</v>
      </c>
      <c r="K84" s="24">
        <f>'TB Classic'!K84+('TB Classic'!K84*0.18)</f>
        <v>55.4482</v>
      </c>
      <c r="L84" s="24">
        <f>'TB Classic'!L84+('TB Classic'!L84*0.18)</f>
        <v>61.678600000000003</v>
      </c>
      <c r="M84" s="24">
        <f>'TB Classic'!M84+('TB Classic'!M84*0.18)</f>
        <v>53.430399999999999</v>
      </c>
      <c r="N84" s="24">
        <f>'TB Classic'!N84+('TB Classic'!N84*0.18)</f>
        <v>47.813600000000001</v>
      </c>
      <c r="O84" s="24">
        <f>'TB Classic'!O84+('TB Classic'!O84*0.18)</f>
        <v>40.615600000000001</v>
      </c>
      <c r="P84" s="24">
        <f>'TB Classic'!P84+('TB Classic'!P84*0.18)</f>
        <v>30.349599999999999</v>
      </c>
      <c r="Q84" s="24">
        <f>'TB Classic'!Q84+('TB Classic'!Q84*0.18)</f>
        <v>25.311</v>
      </c>
      <c r="R84" s="24">
        <f>'TB Classic'!R84+('TB Classic'!R84*0.18)</f>
        <v>23.481999999999999</v>
      </c>
      <c r="S84" s="24">
        <f>'TB Classic'!S84+('TB Classic'!S84*0.18)</f>
        <v>21.712</v>
      </c>
      <c r="T84" s="24">
        <f>'TB Classic'!T84+('TB Classic'!T84*0.18)</f>
        <v>20.968599999999999</v>
      </c>
    </row>
    <row r="85" spans="1:20" x14ac:dyDescent="0.25">
      <c r="A85" s="16"/>
      <c r="B85" s="18">
        <v>81</v>
      </c>
      <c r="C85" s="17" t="s">
        <v>19</v>
      </c>
      <c r="D85" s="26">
        <v>22</v>
      </c>
      <c r="E85" s="24">
        <f>'TB Classic'!E85+('TB Classic'!E85*0.18)</f>
        <v>22.026587999999997</v>
      </c>
      <c r="F85" s="24">
        <f>'TB Classic'!F85+('TB Classic'!F85*0.18)</f>
        <v>29.268129999999996</v>
      </c>
      <c r="G85" s="24">
        <f>'TB Classic'!G85+('TB Classic'!G85*0.18)</f>
        <v>31.15672</v>
      </c>
      <c r="H85" s="24">
        <f>'TB Classic'!H85+('TB Classic'!H85*0.18)</f>
        <v>33.809359999999998</v>
      </c>
      <c r="I85" s="24">
        <f>'TB Classic'!I85+('TB Classic'!I85*0.18)</f>
        <v>35.831880000000005</v>
      </c>
      <c r="J85" s="24">
        <f>'TB Classic'!J85+('TB Classic'!J85*0.18)</f>
        <v>40.542439999999999</v>
      </c>
      <c r="K85" s="24">
        <f>'TB Classic'!K85+('TB Classic'!K85*0.18)</f>
        <v>47.966999999999999</v>
      </c>
      <c r="L85" s="24">
        <f>'TB Classic'!L85+('TB Classic'!L85*0.18)</f>
        <v>53.654600000000002</v>
      </c>
      <c r="M85" s="24">
        <f>'TB Classic'!M85+('TB Classic'!M85*0.18)</f>
        <v>45.311999999999998</v>
      </c>
      <c r="N85" s="24">
        <f>'TB Classic'!N85+('TB Classic'!N85*0.18)</f>
        <v>41.063999999999993</v>
      </c>
      <c r="O85" s="24">
        <f>'TB Classic'!O85+('TB Classic'!O85*0.18)</f>
        <v>34.4206</v>
      </c>
      <c r="P85" s="24">
        <f>'TB Classic'!P85+('TB Classic'!P85*0.18)</f>
        <v>24.685600000000001</v>
      </c>
      <c r="Q85" s="24">
        <f>'TB Classic'!Q85+('TB Classic'!Q85*0.18)</f>
        <v>20.590999999999998</v>
      </c>
      <c r="R85" s="24">
        <f>'TB Classic'!R85+('TB Classic'!R85*0.18)</f>
        <v>19.056999999999999</v>
      </c>
      <c r="S85" s="24">
        <f>'TB Classic'!S85+('TB Classic'!S85*0.18)</f>
        <v>17.523</v>
      </c>
      <c r="T85" s="24">
        <f>'TB Classic'!T85+('TB Classic'!T85*0.18)</f>
        <v>16.968400000000003</v>
      </c>
    </row>
    <row r="86" spans="1:20" x14ac:dyDescent="0.25">
      <c r="A86" s="16"/>
      <c r="B86" s="18">
        <v>82</v>
      </c>
      <c r="C86" s="17" t="s">
        <v>18</v>
      </c>
      <c r="D86" s="26">
        <v>22</v>
      </c>
      <c r="E86" s="24">
        <f>'TB Classic'!E86+('TB Classic'!E86*0.18)</f>
        <v>23.515039999999999</v>
      </c>
      <c r="F86" s="24">
        <f>'TB Classic'!F86+('TB Classic'!F86*0.18)</f>
        <v>31.321565999999994</v>
      </c>
      <c r="G86" s="24">
        <f>'TB Classic'!G86+('TB Classic'!G86*0.18)</f>
        <v>33.406389999999995</v>
      </c>
      <c r="H86" s="24">
        <f>'TB Classic'!H86+('TB Classic'!H86*0.18)</f>
        <v>36.263760000000005</v>
      </c>
      <c r="I86" s="24">
        <f>'TB Classic'!I86+('TB Classic'!I86*0.18)</f>
        <v>38.421390000000002</v>
      </c>
      <c r="J86" s="24">
        <f>'TB Classic'!J86+('TB Classic'!J86*0.18)</f>
        <v>43.469429999999996</v>
      </c>
      <c r="K86" s="24">
        <f>'TB Classic'!K86+('TB Classic'!K86*0.18)</f>
        <v>51.235600000000005</v>
      </c>
      <c r="L86" s="24">
        <f>'TB Classic'!L86+('TB Classic'!L86*0.18)</f>
        <v>57.253600000000006</v>
      </c>
      <c r="M86" s="24">
        <f>'TB Classic'!M86+('TB Classic'!M86*0.18)</f>
        <v>48.545200000000001</v>
      </c>
      <c r="N86" s="24">
        <f>'TB Classic'!N86+('TB Classic'!N86*0.18)</f>
        <v>43.825200000000002</v>
      </c>
      <c r="O86" s="24">
        <f>'TB Classic'!O86+('TB Classic'!O86*0.18)</f>
        <v>36.7806</v>
      </c>
      <c r="P86" s="24">
        <f>'TB Classic'!P86+('TB Classic'!P86*0.18)</f>
        <v>26.609000000000002</v>
      </c>
      <c r="Q86" s="24">
        <f>'TB Classic'!Q86+('TB Classic'!Q86*0.18)</f>
        <v>22.136800000000001</v>
      </c>
      <c r="R86" s="24">
        <f>'TB Classic'!R86+('TB Classic'!R86*0.18)</f>
        <v>20.496600000000001</v>
      </c>
      <c r="S86" s="24">
        <f>'TB Classic'!S86+('TB Classic'!S86*0.18)</f>
        <v>18.832800000000002</v>
      </c>
      <c r="T86" s="24">
        <f>'TB Classic'!T86+('TB Classic'!T86*0.18)</f>
        <v>18.172000000000001</v>
      </c>
    </row>
    <row r="87" spans="1:20" x14ac:dyDescent="0.25">
      <c r="A87" s="16"/>
      <c r="B87" s="18">
        <v>83</v>
      </c>
      <c r="C87" s="17" t="s">
        <v>17</v>
      </c>
      <c r="D87" s="26">
        <v>22</v>
      </c>
      <c r="E87" s="24">
        <f>'TB Classic'!E87+('TB Classic'!E87*0.18)</f>
        <v>25.691432000000002</v>
      </c>
      <c r="F87" s="24">
        <f>'TB Classic'!F87+('TB Classic'!F87*0.18)</f>
        <v>34.73507</v>
      </c>
      <c r="G87" s="24">
        <f>'TB Classic'!G87+('TB Classic'!G87*0.18)</f>
        <v>36.780894999999994</v>
      </c>
      <c r="H87" s="24">
        <f>'TB Classic'!H87+('TB Classic'!H87*0.18)</f>
        <v>40.043536000000003</v>
      </c>
      <c r="I87" s="24">
        <f>'TB Classic'!I87+('TB Classic'!I87*0.18)</f>
        <v>42.225119999999997</v>
      </c>
      <c r="J87" s="24">
        <f>'TB Classic'!J87+('TB Classic'!J87*0.18)</f>
        <v>47.569634999999998</v>
      </c>
      <c r="K87" s="24">
        <f>'TB Classic'!K87+('TB Classic'!K87*0.18)</f>
        <v>55.743200000000002</v>
      </c>
      <c r="L87" s="24">
        <f>'TB Classic'!L87+('TB Classic'!L87*0.18)</f>
        <v>61.985399999999998</v>
      </c>
      <c r="M87" s="24">
        <f>'TB Classic'!M87+('TB Classic'!M87*0.18)</f>
        <v>53.336000000000006</v>
      </c>
      <c r="N87" s="24">
        <f>'TB Classic'!N87+('TB Classic'!N87*0.18)</f>
        <v>47.589399999999998</v>
      </c>
      <c r="O87" s="24">
        <f>'TB Classic'!O87+('TB Classic'!O87*0.18)</f>
        <v>40.049199999999999</v>
      </c>
      <c r="P87" s="24">
        <f>'TB Classic'!P87+('TB Classic'!P87*0.18)</f>
        <v>29.606200000000001</v>
      </c>
      <c r="Q87" s="24">
        <f>'TB Classic'!Q87+('TB Classic'!Q87*0.18)</f>
        <v>24.544</v>
      </c>
      <c r="R87" s="24">
        <f>'TB Classic'!R87+('TB Classic'!R87*0.18)</f>
        <v>22.715</v>
      </c>
      <c r="S87" s="24">
        <f>'TB Classic'!S87+('TB Classic'!S87*0.18)</f>
        <v>20.968599999999999</v>
      </c>
      <c r="T87" s="24">
        <f>'TB Classic'!T87+('TB Classic'!T87*0.18)</f>
        <v>20.225200000000001</v>
      </c>
    </row>
    <row r="88" spans="1:20" x14ac:dyDescent="0.25">
      <c r="A88" s="16"/>
      <c r="B88" s="18">
        <v>84</v>
      </c>
      <c r="C88" s="17" t="s">
        <v>16</v>
      </c>
      <c r="D88" s="26">
        <v>22</v>
      </c>
      <c r="E88" s="24">
        <f>'TB Classic'!E88+('TB Classic'!E88*0.18)</f>
        <v>24.052883999999999</v>
      </c>
      <c r="F88" s="24">
        <f>'TB Classic'!F88+('TB Classic'!F88*0.18)</f>
        <v>31.961597999999995</v>
      </c>
      <c r="G88" s="24">
        <f>'TB Classic'!G88+('TB Classic'!G88*0.18)</f>
        <v>33.575720000000004</v>
      </c>
      <c r="H88" s="24">
        <f>'TB Classic'!H88+('TB Classic'!H88*0.18)</f>
        <v>36.349664000000004</v>
      </c>
      <c r="I88" s="24">
        <f>'TB Classic'!I88+('TB Classic'!I88*0.18)</f>
        <v>38.161200000000001</v>
      </c>
      <c r="J88" s="24">
        <f>'TB Classic'!J88+('TB Classic'!J88*0.18)</f>
        <v>42.913059999999987</v>
      </c>
      <c r="K88" s="24">
        <f>'TB Classic'!K88+('TB Classic'!K88*0.18)</f>
        <v>50.268000000000001</v>
      </c>
      <c r="L88" s="24">
        <f>'TB Classic'!L88+('TB Classic'!L88*0.18)</f>
        <v>55.613399999999999</v>
      </c>
      <c r="M88" s="24">
        <f>'TB Classic'!M88+('TB Classic'!M88*0.18)</f>
        <v>47.188200000000002</v>
      </c>
      <c r="N88" s="24">
        <f>'TB Classic'!N88+('TB Classic'!N88*0.18)</f>
        <v>41.500600000000006</v>
      </c>
      <c r="O88" s="24">
        <f>'TB Classic'!O88+('TB Classic'!O88*0.18)</f>
        <v>34.314399999999999</v>
      </c>
      <c r="P88" s="24">
        <f>'TB Classic'!P88+('TB Classic'!P88*0.18)</f>
        <v>24.5794</v>
      </c>
      <c r="Q88" s="24">
        <f>'TB Classic'!Q88+('TB Classic'!Q88*0.18)</f>
        <v>20.2134</v>
      </c>
      <c r="R88" s="24">
        <f>'TB Classic'!R88+('TB Classic'!R88*0.18)</f>
        <v>18.4788</v>
      </c>
      <c r="S88" s="24">
        <f>'TB Classic'!S88+('TB Classic'!S88*0.18)</f>
        <v>16.968400000000003</v>
      </c>
      <c r="T88" s="24">
        <f>'TB Classic'!T88+('TB Classic'!T88*0.18)</f>
        <v>16.213200000000001</v>
      </c>
    </row>
    <row r="89" spans="1:20" x14ac:dyDescent="0.25">
      <c r="A89" s="16"/>
      <c r="B89" s="18">
        <v>85</v>
      </c>
      <c r="C89" s="17" t="s">
        <v>15</v>
      </c>
      <c r="D89" s="26">
        <v>22</v>
      </c>
      <c r="E89" s="24">
        <f>'TB Classic'!E89+('TB Classic'!E89*0.18)</f>
        <v>23.590088000000002</v>
      </c>
      <c r="F89" s="24">
        <f>'TB Classic'!F89+('TB Classic'!F89*0.18)</f>
        <v>32.041601999999997</v>
      </c>
      <c r="G89" s="24">
        <f>'TB Classic'!G89+('TB Classic'!G89*0.18)</f>
        <v>34.011139999999997</v>
      </c>
      <c r="H89" s="24">
        <f>'TB Classic'!H89+('TB Classic'!H89*0.18)</f>
        <v>37.233247999999996</v>
      </c>
      <c r="I89" s="24">
        <f>'TB Classic'!I89+('TB Classic'!I89*0.18)</f>
        <v>39.375419999999998</v>
      </c>
      <c r="J89" s="24">
        <f>'TB Classic'!J89+('TB Classic'!J89*0.18)</f>
        <v>44.473314999999999</v>
      </c>
      <c r="K89" s="24">
        <f>'TB Classic'!K89+('TB Classic'!K89*0.18)</f>
        <v>53.052800000000005</v>
      </c>
      <c r="L89" s="24">
        <f>'TB Classic'!L89+('TB Classic'!L89*0.18)</f>
        <v>58.9056</v>
      </c>
      <c r="M89" s="24">
        <f>'TB Classic'!M89+('TB Classic'!M89*0.18)</f>
        <v>50.834399999999995</v>
      </c>
      <c r="N89" s="24">
        <f>'TB Classic'!N89+('TB Classic'!N89*0.18)</f>
        <v>45.264800000000001</v>
      </c>
      <c r="O89" s="24">
        <f>'TB Classic'!O89+('TB Classic'!O89*0.18)</f>
        <v>38.137599999999999</v>
      </c>
      <c r="P89" s="24">
        <f>'TB Classic'!P89+('TB Classic'!P89*0.18)</f>
        <v>28.532399999999999</v>
      </c>
      <c r="Q89" s="24">
        <f>'TB Classic'!Q89+('TB Classic'!Q89*0.18)</f>
        <v>23.5764</v>
      </c>
      <c r="R89" s="24">
        <f>'TB Classic'!R89+('TB Classic'!R89*0.18)</f>
        <v>21.8536</v>
      </c>
      <c r="S89" s="24">
        <f>'TB Classic'!S89+('TB Classic'!S89*0.18)</f>
        <v>20.225200000000001</v>
      </c>
      <c r="T89" s="24">
        <f>'TB Classic'!T89+('TB Classic'!T89*0.18)</f>
        <v>19.5762</v>
      </c>
    </row>
    <row r="90" spans="1:20" x14ac:dyDescent="0.25">
      <c r="A90" s="16"/>
      <c r="B90" s="18">
        <v>86</v>
      </c>
      <c r="C90" s="17" t="s">
        <v>14</v>
      </c>
      <c r="D90" s="26">
        <v>22</v>
      </c>
      <c r="E90" s="24">
        <f>'TB Classic'!E90+('TB Classic'!E90*0.18)</f>
        <v>23.665136000000004</v>
      </c>
      <c r="F90" s="24">
        <f>'TB Classic'!F90+('TB Classic'!F90*0.18)</f>
        <v>32.041601999999997</v>
      </c>
      <c r="G90" s="24">
        <f>'TB Classic'!G90+('TB Classic'!G90*0.18)</f>
        <v>34.011139999999997</v>
      </c>
      <c r="H90" s="24">
        <f>'TB Classic'!H90+('TB Classic'!H90*0.18)</f>
        <v>37.049168000000002</v>
      </c>
      <c r="I90" s="24">
        <f>'TB Classic'!I90+('TB Classic'!I90*0.18)</f>
        <v>39.20196</v>
      </c>
      <c r="J90" s="24">
        <f>'TB Classic'!J90+('TB Classic'!J90*0.18)</f>
        <v>44.291889999999988</v>
      </c>
      <c r="K90" s="24">
        <f>'TB Classic'!K90+('TB Classic'!K90*0.18)</f>
        <v>52.863999999999997</v>
      </c>
      <c r="L90" s="24">
        <f>'TB Classic'!L90+('TB Classic'!L90*0.18)</f>
        <v>58.693200000000004</v>
      </c>
      <c r="M90" s="24">
        <f>'TB Classic'!M90+('TB Classic'!M90*0.18)</f>
        <v>50.315200000000004</v>
      </c>
      <c r="N90" s="24">
        <f>'TB Classic'!N90+('TB Classic'!N90*0.18)</f>
        <v>44.7102</v>
      </c>
      <c r="O90" s="24">
        <f>'TB Classic'!O90+('TB Classic'!O90*0.18)</f>
        <v>37.465000000000003</v>
      </c>
      <c r="P90" s="24">
        <f>'TB Classic'!P90+('TB Classic'!P90*0.18)</f>
        <v>27.576599999999999</v>
      </c>
      <c r="Q90" s="24">
        <f>'TB Classic'!Q90+('TB Classic'!Q90*0.18)</f>
        <v>22.809399999999997</v>
      </c>
      <c r="R90" s="24">
        <f>'TB Classic'!R90+('TB Classic'!R90*0.18)</f>
        <v>21.0748</v>
      </c>
      <c r="S90" s="24">
        <f>'TB Classic'!S90+('TB Classic'!S90*0.18)</f>
        <v>19.3874</v>
      </c>
      <c r="T90" s="24">
        <f>'TB Classic'!T90+('TB Classic'!T90*0.18)</f>
        <v>18.738400000000002</v>
      </c>
    </row>
    <row r="91" spans="1:20" x14ac:dyDescent="0.25">
      <c r="A91" s="16"/>
      <c r="B91" s="18">
        <v>87</v>
      </c>
      <c r="C91" s="17" t="s">
        <v>13</v>
      </c>
      <c r="D91" s="26">
        <v>22</v>
      </c>
      <c r="E91" s="24">
        <f>'TB Classic'!E91+('TB Classic'!E91*0.18)</f>
        <v>23.352436000000004</v>
      </c>
      <c r="F91" s="24">
        <f>'TB Classic'!F91+('TB Classic'!F91*0.18)</f>
        <v>31.961597999999995</v>
      </c>
      <c r="G91" s="24">
        <f>'TB Classic'!G91+('TB Classic'!G91*0.18)</f>
        <v>33.841809999999995</v>
      </c>
      <c r="H91" s="24">
        <f>'TB Classic'!H91+('TB Classic'!H91*0.18)</f>
        <v>37.135072000000001</v>
      </c>
      <c r="I91" s="24">
        <f>'TB Classic'!I91+('TB Classic'!I91*0.18)</f>
        <v>39.288690000000003</v>
      </c>
      <c r="J91" s="24">
        <f>'TB Classic'!J91+('TB Classic'!J91*0.18)</f>
        <v>44.291889999999988</v>
      </c>
      <c r="K91" s="24">
        <f>'TB Classic'!K91+('TB Classic'!K91*0.18)</f>
        <v>51.235600000000005</v>
      </c>
      <c r="L91" s="24">
        <f>'TB Classic'!L91+('TB Classic'!L91*0.18)</f>
        <v>56.840600000000002</v>
      </c>
      <c r="M91" s="24">
        <f>'TB Classic'!M91+('TB Classic'!M91*0.18)</f>
        <v>50.622</v>
      </c>
      <c r="N91" s="24">
        <f>'TB Classic'!N91+('TB Classic'!N91*0.18)</f>
        <v>44.934399999999997</v>
      </c>
      <c r="O91" s="24">
        <f>'TB Classic'!O91+('TB Classic'!O91*0.18)</f>
        <v>38.137599999999999</v>
      </c>
      <c r="P91" s="24">
        <f>'TB Classic'!P91+('TB Classic'!P91*0.18)</f>
        <v>31.529599999999999</v>
      </c>
      <c r="Q91" s="24">
        <f>'TB Classic'!Q91+('TB Classic'!Q91*0.18)</f>
        <v>26.078000000000003</v>
      </c>
      <c r="R91" s="24">
        <f>'TB Classic'!R91+('TB Classic'!R91*0.18)</f>
        <v>24.154599999999999</v>
      </c>
      <c r="S91" s="24">
        <f>'TB Classic'!S91+('TB Classic'!S91*0.18)</f>
        <v>22.467199999999998</v>
      </c>
      <c r="T91" s="24">
        <f>'TB Classic'!T91+('TB Classic'!T91*0.18)</f>
        <v>21.629399999999997</v>
      </c>
    </row>
    <row r="92" spans="1:20" x14ac:dyDescent="0.25">
      <c r="A92" s="16"/>
      <c r="B92" s="18">
        <v>88</v>
      </c>
      <c r="C92" s="17" t="s">
        <v>12</v>
      </c>
      <c r="D92" s="26">
        <v>22</v>
      </c>
      <c r="E92" s="24">
        <f>'TB Classic'!E92+('TB Classic'!E92*0.18)</f>
        <v>24.365584000000002</v>
      </c>
      <c r="F92" s="24">
        <f>'TB Classic'!F92+('TB Classic'!F92*0.18)</f>
        <v>32.761637999999998</v>
      </c>
      <c r="G92" s="24">
        <f>'TB Classic'!G92+('TB Classic'!G92*0.18)</f>
        <v>34.700554999999994</v>
      </c>
      <c r="H92" s="24">
        <f>'TB Classic'!H92+('TB Classic'!H92*0.18)</f>
        <v>37.662768000000007</v>
      </c>
      <c r="I92" s="24">
        <f>'TB Classic'!I92+('TB Classic'!I92*0.18)</f>
        <v>39.722340000000003</v>
      </c>
      <c r="J92" s="24">
        <f>'TB Classic'!J92+('TB Classic'!J92*0.18)</f>
        <v>44.836165000000001</v>
      </c>
      <c r="K92" s="24">
        <f>'TB Classic'!K92+('TB Classic'!K92*0.18)</f>
        <v>52.474599999999995</v>
      </c>
      <c r="L92" s="24">
        <f>'TB Classic'!L92+('TB Classic'!L92*0.18)</f>
        <v>58.280200000000001</v>
      </c>
      <c r="M92" s="24">
        <f>'TB Classic'!M92+('TB Classic'!M92*0.18)</f>
        <v>49.996599999999994</v>
      </c>
      <c r="N92" s="24">
        <f>'TB Classic'!N92+('TB Classic'!N92*0.18)</f>
        <v>44.486000000000004</v>
      </c>
      <c r="O92" s="24">
        <f>'TB Classic'!O92+('TB Classic'!O92*0.18)</f>
        <v>37.346999999999994</v>
      </c>
      <c r="P92" s="24">
        <f>'TB Classic'!P92+('TB Classic'!P92*0.18)</f>
        <v>27.470400000000001</v>
      </c>
      <c r="Q92" s="24">
        <f>'TB Classic'!Q92+('TB Classic'!Q92*0.18)</f>
        <v>22.715</v>
      </c>
      <c r="R92" s="24">
        <f>'TB Classic'!R92+('TB Classic'!R92*0.18)</f>
        <v>20.980400000000003</v>
      </c>
      <c r="S92" s="24">
        <f>'TB Classic'!S92+('TB Classic'!S92*0.18)</f>
        <v>19.293000000000003</v>
      </c>
      <c r="T92" s="24">
        <f>'TB Classic'!T92+('TB Classic'!T92*0.18)</f>
        <v>18.549600000000002</v>
      </c>
    </row>
    <row r="93" spans="1:20" x14ac:dyDescent="0.25">
      <c r="A93" s="16"/>
      <c r="B93" s="18">
        <v>89</v>
      </c>
      <c r="C93" s="17" t="s">
        <v>11</v>
      </c>
      <c r="D93" s="26">
        <v>22</v>
      </c>
      <c r="E93" s="24">
        <f>'TB Classic'!E93+('TB Classic'!E93*0.18)</f>
        <v>24.215488000000001</v>
      </c>
      <c r="F93" s="24">
        <f>'TB Classic'!F93+('TB Classic'!F93*0.18)</f>
        <v>32.761637999999998</v>
      </c>
      <c r="G93" s="24">
        <f>'TB Classic'!G93+('TB Classic'!G93*0.18)</f>
        <v>34.700554999999994</v>
      </c>
      <c r="H93" s="24">
        <f>'TB Classic'!H93+('TB Classic'!H93*0.18)</f>
        <v>37.846848000000001</v>
      </c>
      <c r="I93" s="24">
        <f>'TB Classic'!I93+('TB Classic'!I93*0.18)</f>
        <v>39.982530000000004</v>
      </c>
      <c r="J93" s="24">
        <f>'TB Classic'!J93+('TB Classic'!J93*0.18)</f>
        <v>45.114349999999995</v>
      </c>
      <c r="K93" s="24">
        <f>'TB Classic'!K93+('TB Classic'!K93*0.18)</f>
        <v>53.819800000000001</v>
      </c>
      <c r="L93" s="24">
        <f>'TB Classic'!L93+('TB Classic'!L93*0.18)</f>
        <v>59.719799999999999</v>
      </c>
      <c r="M93" s="24">
        <f>'TB Classic'!M93+('TB Classic'!M93*0.18)</f>
        <v>51.247399999999999</v>
      </c>
      <c r="N93" s="24">
        <f>'TB Classic'!N93+('TB Classic'!N93*0.18)</f>
        <v>45.488999999999997</v>
      </c>
      <c r="O93" s="24">
        <f>'TB Classic'!O93+('TB Classic'!O93*0.18)</f>
        <v>38.019599999999997</v>
      </c>
      <c r="P93" s="24">
        <f>'TB Classic'!P93+('TB Classic'!P93*0.18)</f>
        <v>27.895200000000003</v>
      </c>
      <c r="Q93" s="24">
        <f>'TB Classic'!Q93+('TB Classic'!Q93*0.18)</f>
        <v>23.104399999999998</v>
      </c>
      <c r="R93" s="24">
        <f>'TB Classic'!R93+('TB Classic'!R93*0.18)</f>
        <v>21.275400000000001</v>
      </c>
      <c r="S93" s="24">
        <f>'TB Classic'!S93+('TB Classic'!S93*0.18)</f>
        <v>19.5762</v>
      </c>
      <c r="T93" s="24">
        <f>'TB Classic'!T93+('TB Classic'!T93*0.18)</f>
        <v>18.915400000000002</v>
      </c>
    </row>
    <row r="94" spans="1:20" x14ac:dyDescent="0.25">
      <c r="A94" s="16"/>
      <c r="B94" s="18">
        <v>90</v>
      </c>
      <c r="C94" s="17" t="s">
        <v>10</v>
      </c>
      <c r="D94" s="26">
        <v>22</v>
      </c>
      <c r="E94" s="24">
        <f>'TB Classic'!E94+('TB Classic'!E94*0.18)</f>
        <v>25.541336000000001</v>
      </c>
      <c r="F94" s="24">
        <f>'TB Classic'!F94+('TB Classic'!F94*0.18)</f>
        <v>34.201709999999999</v>
      </c>
      <c r="G94" s="24">
        <f>'TB Classic'!G94+('TB Classic'!G94*0.18)</f>
        <v>36.430139999999994</v>
      </c>
      <c r="H94" s="24">
        <f>'TB Classic'!H94+('TB Classic'!H94*0.18)</f>
        <v>39.601744000000011</v>
      </c>
      <c r="I94" s="24">
        <f>'TB Classic'!I94+('TB Classic'!I94*0.18)</f>
        <v>41.964929999999995</v>
      </c>
      <c r="J94" s="24">
        <f>'TB Classic'!J94+('TB Classic'!J94*0.18)</f>
        <v>47.388209999999994</v>
      </c>
      <c r="K94" s="24">
        <f>'TB Classic'!K94+('TB Classic'!K94*0.18)</f>
        <v>55.837600000000002</v>
      </c>
      <c r="L94" s="24">
        <f>'TB Classic'!L94+('TB Classic'!L94*0.18)</f>
        <v>62.292200000000001</v>
      </c>
      <c r="M94" s="24">
        <f>'TB Classic'!M94+('TB Classic'!M94*0.18)</f>
        <v>52.805</v>
      </c>
      <c r="N94" s="24">
        <f>'TB Classic'!N94+('TB Classic'!N94*0.18)</f>
        <v>47.483200000000004</v>
      </c>
      <c r="O94" s="24">
        <f>'TB Classic'!O94+('TB Classic'!O94*0.18)</f>
        <v>39.825000000000003</v>
      </c>
      <c r="P94" s="24">
        <f>'TB Classic'!P94+('TB Classic'!P94*0.18)</f>
        <v>29.063399999999998</v>
      </c>
      <c r="Q94" s="24">
        <f>'TB Classic'!Q94+('TB Classic'!Q94*0.18)</f>
        <v>24.154599999999999</v>
      </c>
      <c r="R94" s="24">
        <f>'TB Classic'!R94+('TB Classic'!R94*0.18)</f>
        <v>22.325600000000001</v>
      </c>
      <c r="S94" s="24">
        <f>'TB Classic'!S94+('TB Classic'!S94*0.18)</f>
        <v>20.508399999999998</v>
      </c>
      <c r="T94" s="24">
        <f>'TB Classic'!T94+('TB Classic'!T94*0.18)</f>
        <v>19.765000000000001</v>
      </c>
    </row>
    <row r="95" spans="1:20" x14ac:dyDescent="0.25">
      <c r="A95" s="16"/>
      <c r="B95" s="18">
        <v>91</v>
      </c>
      <c r="C95" s="17" t="s">
        <v>9</v>
      </c>
      <c r="D95" s="26">
        <v>22</v>
      </c>
      <c r="E95" s="24">
        <f>'TB Classic'!E95+('TB Classic'!E95*0.18)</f>
        <v>23.339928</v>
      </c>
      <c r="F95" s="24">
        <f>'TB Classic'!F95+('TB Classic'!F95*0.18)</f>
        <v>31.041551999999999</v>
      </c>
      <c r="G95" s="24">
        <f>'TB Classic'!G95+('TB Classic'!G95*0.18)</f>
        <v>33.104014999999997</v>
      </c>
      <c r="H95" s="24">
        <f>'TB Classic'!H95+('TB Classic'!H95*0.18)</f>
        <v>35.907872000000005</v>
      </c>
      <c r="I95" s="24">
        <f>'TB Classic'!I95+('TB Classic'!I95*0.18)</f>
        <v>38.049689999999998</v>
      </c>
      <c r="J95" s="24">
        <f>'TB Classic'!J95+('TB Classic'!J95*0.18)</f>
        <v>43.034009999999995</v>
      </c>
      <c r="K95" s="24">
        <f>'TB Classic'!K95+('TB Classic'!K95*0.18)</f>
        <v>51.0822</v>
      </c>
      <c r="L95" s="24">
        <f>'TB Classic'!L95+('TB Classic'!L95*0.18)</f>
        <v>57.147399999999998</v>
      </c>
      <c r="M95" s="24">
        <f>'TB Classic'!M95+('TB Classic'!M95*0.18)</f>
        <v>48.238400000000006</v>
      </c>
      <c r="N95" s="24">
        <f>'TB Classic'!N95+('TB Classic'!N95*0.18)</f>
        <v>43.459399999999995</v>
      </c>
      <c r="O95" s="24">
        <f>'TB Classic'!O95+('TB Classic'!O95*0.18)</f>
        <v>36.485600000000005</v>
      </c>
      <c r="P95" s="24">
        <f>'TB Classic'!P95+('TB Classic'!P95*0.18)</f>
        <v>26.160600000000002</v>
      </c>
      <c r="Q95" s="24">
        <f>'TB Classic'!Q95+('TB Classic'!Q95*0.18)</f>
        <v>21.794599999999999</v>
      </c>
      <c r="R95" s="24">
        <f>'TB Classic'!R95+('TB Classic'!R95*0.18)</f>
        <v>20.130799999999997</v>
      </c>
      <c r="S95" s="24">
        <f>'TB Classic'!S95+('TB Classic'!S95*0.18)</f>
        <v>18.4434</v>
      </c>
      <c r="T95" s="24">
        <f>'TB Classic'!T95+('TB Classic'!T95*0.18)</f>
        <v>17.782600000000002</v>
      </c>
    </row>
    <row r="96" spans="1:20" x14ac:dyDescent="0.25">
      <c r="A96" s="16"/>
      <c r="B96" s="18">
        <v>92</v>
      </c>
      <c r="C96" s="17" t="s">
        <v>8</v>
      </c>
      <c r="D96" s="26">
        <v>22</v>
      </c>
      <c r="E96" s="24">
        <f>'TB Classic'!E96+('TB Classic'!E96*0.18)</f>
        <v>24.215488000000001</v>
      </c>
      <c r="F96" s="24">
        <f>'TB Classic'!F96+('TB Classic'!F96*0.18)</f>
        <v>32.321615999999992</v>
      </c>
      <c r="G96" s="24">
        <f>'TB Classic'!G96+('TB Classic'!G96*0.18)</f>
        <v>34.422370000000001</v>
      </c>
      <c r="H96" s="24">
        <f>'TB Classic'!H96+('TB Classic'!H96*0.18)</f>
        <v>37.441872000000004</v>
      </c>
      <c r="I96" s="24">
        <f>'TB Classic'!I96+('TB Classic'!I96*0.18)</f>
        <v>39.63561</v>
      </c>
      <c r="J96" s="24">
        <f>'TB Classic'!J96+('TB Classic'!J96*0.18)</f>
        <v>44.896639999999991</v>
      </c>
      <c r="K96" s="24">
        <f>'TB Classic'!K96+('TB Classic'!K96*0.18)</f>
        <v>53.336000000000006</v>
      </c>
      <c r="L96" s="24">
        <f>'TB Classic'!L96+('TB Classic'!L96*0.18)</f>
        <v>59.554600000000001</v>
      </c>
      <c r="M96" s="24">
        <f>'TB Classic'!M96+('TB Classic'!M96*0.18)</f>
        <v>50.362400000000001</v>
      </c>
      <c r="N96" s="24">
        <f>'TB Classic'!N96+('TB Classic'!N96*0.18)</f>
        <v>45.382800000000003</v>
      </c>
      <c r="O96" s="24">
        <f>'TB Classic'!O96+('TB Classic'!O96*0.18)</f>
        <v>37.984199999999994</v>
      </c>
      <c r="P96" s="24">
        <f>'TB Classic'!P96+('TB Classic'!P96*0.18)</f>
        <v>27.3642</v>
      </c>
      <c r="Q96" s="24">
        <f>'TB Classic'!Q96+('TB Classic'!Q96*0.18)</f>
        <v>22.774000000000001</v>
      </c>
      <c r="R96" s="24">
        <f>'TB Classic'!R96+('TB Classic'!R96*0.18)</f>
        <v>21.110199999999999</v>
      </c>
      <c r="S96" s="24">
        <f>'TB Classic'!S96+('TB Classic'!S96*0.18)</f>
        <v>19.3048</v>
      </c>
      <c r="T96" s="24">
        <f>'TB Classic'!T96+('TB Classic'!T96*0.18)</f>
        <v>18.632199999999997</v>
      </c>
    </row>
    <row r="97" spans="1:20" x14ac:dyDescent="0.25">
      <c r="A97" s="16"/>
      <c r="B97" s="18">
        <v>93</v>
      </c>
      <c r="C97" s="17" t="s">
        <v>7</v>
      </c>
      <c r="D97" s="26">
        <v>22</v>
      </c>
      <c r="E97" s="24">
        <f>'TB Classic'!E97+('TB Classic'!E97*0.18)</f>
        <v>23.902787999999997</v>
      </c>
      <c r="F97" s="24">
        <f>'TB Classic'!F97+('TB Classic'!F97*0.18)</f>
        <v>31.774921999999993</v>
      </c>
      <c r="G97" s="24">
        <f>'TB Classic'!G97+('TB Classic'!G97*0.18)</f>
        <v>33.890189999999997</v>
      </c>
      <c r="H97" s="24">
        <f>'TB Classic'!H97+('TB Classic'!H97*0.18)</f>
        <v>36.803728</v>
      </c>
      <c r="I97" s="24">
        <f>'TB Classic'!I97+('TB Classic'!I97*0.18)</f>
        <v>39.016110000000005</v>
      </c>
      <c r="J97" s="24">
        <f>'TB Classic'!J97+('TB Classic'!J97*0.18)</f>
        <v>44.14674999999999</v>
      </c>
      <c r="K97" s="24">
        <f>'TB Classic'!K97+('TB Classic'!K97*0.18)</f>
        <v>52.3566</v>
      </c>
      <c r="L97" s="24">
        <f>'TB Classic'!L97+('TB Classic'!L97*0.18)</f>
        <v>58.504399999999997</v>
      </c>
      <c r="M97" s="24">
        <f>'TB Classic'!M97+('TB Classic'!M97*0.18)</f>
        <v>49.406599999999997</v>
      </c>
      <c r="N97" s="24">
        <f>'TB Classic'!N97+('TB Classic'!N97*0.18)</f>
        <v>44.474199999999996</v>
      </c>
      <c r="O97" s="24">
        <f>'TB Classic'!O97+('TB Classic'!O97*0.18)</f>
        <v>37.288000000000004</v>
      </c>
      <c r="P97" s="24">
        <f>'TB Classic'!P97+('TB Classic'!P97*0.18)</f>
        <v>26.821400000000001</v>
      </c>
      <c r="Q97" s="24">
        <f>'TB Classic'!Q97+('TB Classic'!Q97*0.18)</f>
        <v>22.290199999999999</v>
      </c>
      <c r="R97" s="24">
        <f>'TB Classic'!R97+('TB Classic'!R97*0.18)</f>
        <v>20.614599999999999</v>
      </c>
      <c r="S97" s="24">
        <f>'TB Classic'!S97+('TB Classic'!S97*0.18)</f>
        <v>18.915400000000002</v>
      </c>
      <c r="T97" s="24">
        <f>'TB Classic'!T97+('TB Classic'!T97*0.18)</f>
        <v>18.2546</v>
      </c>
    </row>
    <row r="98" spans="1:20" x14ac:dyDescent="0.25">
      <c r="A98" s="16"/>
      <c r="B98" s="18">
        <v>94</v>
      </c>
      <c r="C98" s="17" t="s">
        <v>6</v>
      </c>
      <c r="D98" s="26">
        <v>22</v>
      </c>
      <c r="E98" s="24">
        <f>'TB Classic'!E98+('TB Classic'!E98*0.18)</f>
        <v>22.939672000000002</v>
      </c>
      <c r="F98" s="24">
        <f>'TB Classic'!F98+('TB Classic'!F98*0.18)</f>
        <v>30.494858000000001</v>
      </c>
      <c r="G98" s="24">
        <f>'TB Classic'!G98+('TB Classic'!G98*0.18)</f>
        <v>32.487169999999999</v>
      </c>
      <c r="H98" s="24">
        <f>'TB Classic'!H98+('TB Classic'!H98*0.18)</f>
        <v>35.282000000000004</v>
      </c>
      <c r="I98" s="24">
        <f>'TB Classic'!I98+('TB Classic'!I98*0.18)</f>
        <v>37.34346</v>
      </c>
      <c r="J98" s="24">
        <f>'TB Classic'!J98+('TB Classic'!J98*0.18)</f>
        <v>42.187360000000005</v>
      </c>
      <c r="K98" s="24">
        <f>'TB Classic'!K98+('TB Classic'!K98*0.18)</f>
        <v>50.008400000000002</v>
      </c>
      <c r="L98" s="24">
        <f>'TB Classic'!L98+('TB Classic'!L98*0.18)</f>
        <v>55.884799999999998</v>
      </c>
      <c r="M98" s="24">
        <f>'TB Classic'!M98+('TB Classic'!M98*0.18)</f>
        <v>47.176399999999994</v>
      </c>
      <c r="N98" s="24">
        <f>'TB Classic'!N98+('TB Classic'!N98*0.18)</f>
        <v>42.668799999999997</v>
      </c>
      <c r="O98" s="24">
        <f>'TB Classic'!O98+('TB Classic'!O98*0.18)</f>
        <v>35.801200000000001</v>
      </c>
      <c r="P98" s="24">
        <f>'TB Classic'!P98+('TB Classic'!P98*0.18)</f>
        <v>25.617800000000003</v>
      </c>
      <c r="Q98" s="24">
        <f>'TB Classic'!Q98+('TB Classic'!Q98*0.18)</f>
        <v>21.298999999999999</v>
      </c>
      <c r="R98" s="24">
        <f>'TB Classic'!R98+('TB Classic'!R98*0.18)</f>
        <v>19.729599999999998</v>
      </c>
      <c r="S98" s="24">
        <f>'TB Classic'!S98+('TB Classic'!S98*0.18)</f>
        <v>18.1602</v>
      </c>
      <c r="T98" s="24">
        <f>'TB Classic'!T98+('TB Classic'!T98*0.18)</f>
        <v>17.4876</v>
      </c>
    </row>
    <row r="99" spans="1:20" x14ac:dyDescent="0.25">
      <c r="A99" s="16"/>
      <c r="B99" s="18">
        <v>95</v>
      </c>
      <c r="C99" s="17" t="s">
        <v>5</v>
      </c>
      <c r="D99" s="26">
        <v>22</v>
      </c>
      <c r="E99" s="24">
        <f>'TB Classic'!E99+('TB Classic'!E99*0.18)</f>
        <v>25.966608000000001</v>
      </c>
      <c r="F99" s="24">
        <f>'TB Classic'!F99+('TB Classic'!F99*0.18)</f>
        <v>34.788405999999995</v>
      </c>
      <c r="G99" s="24">
        <f>'TB Classic'!G99+('TB Classic'!G99*0.18)</f>
        <v>37.155839999999998</v>
      </c>
      <c r="H99" s="24">
        <f>'TB Classic'!H99+('TB Classic'!H99*0.18)</f>
        <v>40.485328000000003</v>
      </c>
      <c r="I99" s="24">
        <f>'TB Classic'!I99+('TB Classic'!I99*0.18)</f>
        <v>42.894179999999999</v>
      </c>
      <c r="J99" s="24">
        <f>'TB Classic'!J99+('TB Classic'!J99*0.18)</f>
        <v>48.621899999999997</v>
      </c>
      <c r="K99" s="24">
        <f>'TB Classic'!K99+('TB Classic'!K99*0.18)</f>
        <v>58.126799999999996</v>
      </c>
      <c r="L99" s="24">
        <f>'TB Classic'!L99+('TB Classic'!L99*0.18)</f>
        <v>64.79379999999999</v>
      </c>
      <c r="M99" s="24">
        <f>'TB Classic'!M99+('TB Classic'!M99*0.18)</f>
        <v>54.928999999999995</v>
      </c>
      <c r="N99" s="24">
        <f>'TB Classic'!N99+('TB Classic'!N99*0.18)</f>
        <v>49.335800000000006</v>
      </c>
      <c r="O99" s="24">
        <f>'TB Classic'!O99+('TB Classic'!O99*0.18)</f>
        <v>41.311799999999998</v>
      </c>
      <c r="P99" s="24">
        <f>'TB Classic'!P99+('TB Classic'!P99*0.18)</f>
        <v>30.09</v>
      </c>
      <c r="Q99" s="24">
        <f>'TB Classic'!Q99+('TB Classic'!Q99*0.18)</f>
        <v>24.933399999999999</v>
      </c>
      <c r="R99" s="24">
        <f>'TB Classic'!R99+('TB Classic'!R99*0.18)</f>
        <v>22.974599999999999</v>
      </c>
      <c r="S99" s="24">
        <f>'TB Classic'!S99+('TB Classic'!S99*0.18)</f>
        <v>21.204599999999999</v>
      </c>
      <c r="T99" s="24">
        <f>'TB Classic'!T99+('TB Classic'!T99*0.18)</f>
        <v>20.4376</v>
      </c>
    </row>
    <row r="100" spans="1:20" x14ac:dyDescent="0.25">
      <c r="B100" s="18">
        <v>98</v>
      </c>
      <c r="C100" s="17" t="s">
        <v>102</v>
      </c>
      <c r="D100" s="26">
        <v>22</v>
      </c>
      <c r="E100" s="24">
        <f>'TB Classic'!E100+('TB Classic'!E100*0.18)</f>
        <v>29.231196000000001</v>
      </c>
      <c r="F100" s="24">
        <f>'TB Classic'!F100+('TB Classic'!F100*0.18)</f>
        <v>38.455255999999999</v>
      </c>
      <c r="G100" s="24">
        <f>'TB Classic'!G100+('TB Classic'!G100*0.18)</f>
        <v>41.135094999999993</v>
      </c>
      <c r="H100" s="24">
        <f>'TB Classic'!H100+('TB Classic'!H100*0.18)</f>
        <v>45.136416000000004</v>
      </c>
      <c r="I100" s="24">
        <f>'TB Classic'!I100+('TB Classic'!I100*0.18)</f>
        <v>47.998860000000008</v>
      </c>
      <c r="J100" s="24">
        <f>'TB Classic'!J100+('TB Classic'!J100*0.18)</f>
        <v>54.487974999999992</v>
      </c>
      <c r="K100" s="24">
        <f>'TB Classic'!K100+('TB Classic'!K100*0.18)</f>
        <v>64.486999999999995</v>
      </c>
      <c r="L100" s="24">
        <f>'TB Classic'!L100+('TB Classic'!L100*0.18)</f>
        <v>72.345799999999997</v>
      </c>
      <c r="M100" s="24">
        <f>'TB Classic'!M100+('TB Classic'!M100*0.18)</f>
        <v>61.619599999999998</v>
      </c>
      <c r="N100" s="24">
        <f>'TB Classic'!N100+('TB Classic'!N100*0.18)</f>
        <v>56.108999999999995</v>
      </c>
      <c r="O100" s="24">
        <f>'TB Classic'!O100+('TB Classic'!O100*0.18)</f>
        <v>47.6248</v>
      </c>
      <c r="P100" s="24">
        <f>'TB Classic'!P100+('TB Classic'!P100*0.18)</f>
        <v>34.668399999999998</v>
      </c>
      <c r="Q100" s="24">
        <f>'TB Classic'!Q100+('TB Classic'!Q100*0.18)</f>
        <v>28.9572</v>
      </c>
      <c r="R100" s="24">
        <f>'TB Classic'!R100+('TB Classic'!R100*0.18)</f>
        <v>26.314</v>
      </c>
      <c r="S100" s="24">
        <f>'TB Classic'!S100+('TB Classic'!S100*0.18)</f>
        <v>24.142800000000001</v>
      </c>
      <c r="T100" s="24">
        <f>'TB Classic'!T100+('TB Classic'!T100*0.18)</f>
        <v>23.293199999999999</v>
      </c>
    </row>
  </sheetData>
  <mergeCells count="2">
    <mergeCell ref="B2:C4"/>
    <mergeCell ref="D2:N2"/>
  </mergeCells>
  <pageMargins left="0.78740157499999996" right="0.78740157499999996" top="0.984251969" bottom="0.984251969" header="0.4921259845" footer="0.4921259845"/>
  <pageSetup paperSize="9" orientation="portrait" horizontalDpi="1200" verticalDpi="1200" r:id="rId1"/>
  <headerFooter alignWithMargins="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4">
    <tabColor rgb="FF00B0F0"/>
  </sheetPr>
  <dimension ref="A1:B4"/>
  <sheetViews>
    <sheetView workbookViewId="0">
      <selection activeCell="B1" sqref="B1"/>
    </sheetView>
  </sheetViews>
  <sheetFormatPr baseColWidth="10" defaultRowHeight="14.4" x14ac:dyDescent="0.3"/>
  <sheetData>
    <row r="1" spans="1:2" x14ac:dyDescent="0.3">
      <c r="A1" s="31">
        <v>75</v>
      </c>
      <c r="B1" s="17" t="s">
        <v>25</v>
      </c>
    </row>
    <row r="2" spans="1:2" x14ac:dyDescent="0.3">
      <c r="A2" s="31">
        <v>92</v>
      </c>
      <c r="B2" s="17" t="s">
        <v>8</v>
      </c>
    </row>
    <row r="3" spans="1:2" x14ac:dyDescent="0.3">
      <c r="A3" s="31">
        <v>93</v>
      </c>
      <c r="B3" s="17" t="s">
        <v>7</v>
      </c>
    </row>
    <row r="4" spans="1:2" x14ac:dyDescent="0.3">
      <c r="A4" s="31">
        <v>94</v>
      </c>
      <c r="B4" s="17" t="s">
        <v>6</v>
      </c>
    </row>
  </sheetData>
  <pageMargins left="0.7" right="0.7" top="0.75" bottom="0.75" header="0.3" footer="0.3"/>
  <pageSetup paperSize="9" orientation="portrait" horizontalDpi="4294967293"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3">
    <tabColor rgb="FF00B050"/>
  </sheetPr>
  <dimension ref="A1:B8"/>
  <sheetViews>
    <sheetView workbookViewId="0"/>
  </sheetViews>
  <sheetFormatPr baseColWidth="10" defaultRowHeight="14.4" x14ac:dyDescent="0.3"/>
  <sheetData>
    <row r="1" spans="1:2" x14ac:dyDescent="0.3">
      <c r="A1" s="31">
        <v>75</v>
      </c>
      <c r="B1" s="17" t="s">
        <v>25</v>
      </c>
    </row>
    <row r="2" spans="1:2" x14ac:dyDescent="0.3">
      <c r="A2" s="31">
        <v>77</v>
      </c>
      <c r="B2" s="17" t="s">
        <v>23</v>
      </c>
    </row>
    <row r="3" spans="1:2" x14ac:dyDescent="0.3">
      <c r="A3" s="31">
        <v>78</v>
      </c>
      <c r="B3" s="17" t="s">
        <v>22</v>
      </c>
    </row>
    <row r="4" spans="1:2" x14ac:dyDescent="0.3">
      <c r="A4" s="31">
        <v>91</v>
      </c>
      <c r="B4" s="17" t="s">
        <v>9</v>
      </c>
    </row>
    <row r="5" spans="1:2" x14ac:dyDescent="0.3">
      <c r="A5" s="31">
        <v>92</v>
      </c>
      <c r="B5" s="17" t="s">
        <v>8</v>
      </c>
    </row>
    <row r="6" spans="1:2" x14ac:dyDescent="0.3">
      <c r="A6" s="31">
        <v>93</v>
      </c>
      <c r="B6" s="17" t="s">
        <v>7</v>
      </c>
    </row>
    <row r="7" spans="1:2" x14ac:dyDescent="0.3">
      <c r="A7" s="31">
        <v>94</v>
      </c>
      <c r="B7" s="17" t="s">
        <v>6</v>
      </c>
    </row>
    <row r="8" spans="1:2" x14ac:dyDescent="0.3">
      <c r="A8" s="31">
        <v>95</v>
      </c>
      <c r="B8" s="17" t="s">
        <v>5</v>
      </c>
    </row>
  </sheetData>
  <pageMargins left="0.7" right="0.7" top="0.75" bottom="0.75" header="0.3" footer="0.3"/>
  <pageSetup paperSize="9" orientation="portrait" horizontalDpi="4294967293"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tabColor rgb="FF00B0F0"/>
  </sheetPr>
  <dimension ref="A1:B17"/>
  <sheetViews>
    <sheetView workbookViewId="0">
      <selection activeCell="K36" sqref="K36"/>
    </sheetView>
  </sheetViews>
  <sheetFormatPr baseColWidth="10" defaultRowHeight="14.4" x14ac:dyDescent="0.3"/>
  <cols>
    <col min="1" max="1" width="11.44140625" style="32"/>
    <col min="2" max="2" width="23" customWidth="1"/>
  </cols>
  <sheetData>
    <row r="1" spans="1:2" x14ac:dyDescent="0.3">
      <c r="A1" s="31">
        <v>6</v>
      </c>
      <c r="B1" s="17" t="s">
        <v>94</v>
      </c>
    </row>
    <row r="2" spans="1:2" x14ac:dyDescent="0.3">
      <c r="A2" s="31">
        <v>11</v>
      </c>
      <c r="B2" s="17" t="s">
        <v>89</v>
      </c>
    </row>
    <row r="3" spans="1:2" x14ac:dyDescent="0.3">
      <c r="A3" s="31">
        <v>13</v>
      </c>
      <c r="B3" s="17" t="s">
        <v>87</v>
      </c>
    </row>
    <row r="4" spans="1:2" x14ac:dyDescent="0.3">
      <c r="A4" s="31">
        <v>17</v>
      </c>
      <c r="B4" s="17" t="s">
        <v>83</v>
      </c>
    </row>
    <row r="5" spans="1:2" x14ac:dyDescent="0.3">
      <c r="A5" s="31">
        <v>20</v>
      </c>
      <c r="B5" s="17" t="s">
        <v>80</v>
      </c>
    </row>
    <row r="6" spans="1:2" x14ac:dyDescent="0.3">
      <c r="A6" s="31">
        <v>30</v>
      </c>
      <c r="B6" s="17" t="s">
        <v>70</v>
      </c>
    </row>
    <row r="7" spans="1:2" x14ac:dyDescent="0.3">
      <c r="A7" s="31">
        <v>33</v>
      </c>
      <c r="B7" s="17" t="s">
        <v>67</v>
      </c>
    </row>
    <row r="8" spans="1:2" x14ac:dyDescent="0.3">
      <c r="A8" s="31">
        <v>34</v>
      </c>
      <c r="B8" s="17" t="s">
        <v>66</v>
      </c>
    </row>
    <row r="9" spans="1:2" x14ac:dyDescent="0.3">
      <c r="A9" s="31">
        <v>40</v>
      </c>
      <c r="B9" s="17" t="s">
        <v>60</v>
      </c>
    </row>
    <row r="10" spans="1:2" x14ac:dyDescent="0.3">
      <c r="A10" s="31">
        <v>44</v>
      </c>
      <c r="B10" s="17" t="s">
        <v>56</v>
      </c>
    </row>
    <row r="11" spans="1:2" x14ac:dyDescent="0.3">
      <c r="A11" s="31">
        <v>64</v>
      </c>
      <c r="B11" s="17" t="s">
        <v>36</v>
      </c>
    </row>
    <row r="12" spans="1:2" x14ac:dyDescent="0.3">
      <c r="A12" s="31">
        <v>65</v>
      </c>
      <c r="B12" s="17" t="s">
        <v>35</v>
      </c>
    </row>
    <row r="13" spans="1:2" x14ac:dyDescent="0.3">
      <c r="A13" s="31">
        <v>66</v>
      </c>
      <c r="B13" s="17" t="s">
        <v>34</v>
      </c>
    </row>
    <row r="14" spans="1:2" x14ac:dyDescent="0.3">
      <c r="A14" s="31">
        <v>83</v>
      </c>
      <c r="B14" s="17" t="s">
        <v>17</v>
      </c>
    </row>
    <row r="15" spans="1:2" x14ac:dyDescent="0.3">
      <c r="A15" s="31">
        <v>84</v>
      </c>
      <c r="B15" s="17" t="s">
        <v>16</v>
      </c>
    </row>
    <row r="16" spans="1:2" x14ac:dyDescent="0.3">
      <c r="A16" s="31">
        <v>85</v>
      </c>
      <c r="B16" s="17" t="s">
        <v>15</v>
      </c>
    </row>
    <row r="17" spans="1:2" x14ac:dyDescent="0.3">
      <c r="A17" s="31">
        <v>98</v>
      </c>
      <c r="B17" s="17" t="s">
        <v>102</v>
      </c>
    </row>
  </sheetData>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23</vt:i4>
      </vt:variant>
    </vt:vector>
  </HeadingPairs>
  <TitlesOfParts>
    <vt:vector size="35" baseType="lpstr">
      <vt:lpstr>Calcul du prix</vt:lpstr>
      <vt:lpstr>Comparatif Mini</vt:lpstr>
      <vt:lpstr>Comparatif Maxi</vt:lpstr>
      <vt:lpstr>TA Classic</vt:lpstr>
      <vt:lpstr>TA First</vt:lpstr>
      <vt:lpstr>TA Fix</vt:lpstr>
      <vt:lpstr>TB Classic</vt:lpstr>
      <vt:lpstr>TB Speed</vt:lpstr>
      <vt:lpstr>TB Fix</vt:lpstr>
      <vt:lpstr>Taxe Urbaine TA</vt:lpstr>
      <vt:lpstr>Taxe Urbaine TB</vt:lpstr>
      <vt:lpstr>Taxe Saison TA</vt:lpstr>
      <vt:lpstr>'Calcul du prix'!Département</vt:lpstr>
      <vt:lpstr>'TA First'!Departements</vt:lpstr>
      <vt:lpstr>'TA Fix'!Departements</vt:lpstr>
      <vt:lpstr>Departements</vt:lpstr>
      <vt:lpstr>'TA First'!Dept</vt:lpstr>
      <vt:lpstr>'TA Fix'!Dept</vt:lpstr>
      <vt:lpstr>Dept</vt:lpstr>
      <vt:lpstr>'TA First'!num</vt:lpstr>
      <vt:lpstr>'TA Fix'!num</vt:lpstr>
      <vt:lpstr>num</vt:lpstr>
      <vt:lpstr>'Calcul du prix'!Poids</vt:lpstr>
      <vt:lpstr>'TA First'!prix</vt:lpstr>
      <vt:lpstr>'TA Fix'!prix</vt:lpstr>
      <vt:lpstr>prix</vt:lpstr>
      <vt:lpstr>'TB Fix'!prix2</vt:lpstr>
      <vt:lpstr>'TB Speed'!prix2</vt:lpstr>
      <vt:lpstr>prix2</vt:lpstr>
      <vt:lpstr>'TA First'!tranche</vt:lpstr>
      <vt:lpstr>'TA Fix'!tranche</vt:lpstr>
      <vt:lpstr>tranche</vt:lpstr>
      <vt:lpstr>'TB Fix'!tranche2</vt:lpstr>
      <vt:lpstr>'TB Speed'!tranche2</vt:lpstr>
      <vt:lpstr>tranche2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2022-01-16T17:29:02Z</dcterms:modified>
</cp:coreProperties>
</file>