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839E2FD0-90F9-4ED1-9B5A-DDF1A971B40A}" xr6:coauthVersionLast="46" xr6:coauthVersionMax="46" xr10:uidLastSave="{00000000-0000-0000-0000-000000000000}"/>
  <bookViews>
    <workbookView xWindow="-108" yWindow="-108" windowWidth="23256" windowHeight="12576" xr2:uid="{A5E3E9B5-177B-4CE8-8541-532292A437AA}"/>
  </bookViews>
  <sheets>
    <sheet name="Grille vente - 031" sheetId="4" r:id="rId1"/>
  </sheets>
  <definedNames>
    <definedName name="Code">#REF!</definedName>
    <definedName name="DonnéesExternes_1" localSheetId="0" hidden="1">'Grille vente - 031'!$A$1:$AA$57</definedName>
    <definedName name="Programm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4" l="1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6B318EA-D674-48B3-AFA3-E7FC4086D113}" keepAlive="1" name="Connexion" type="5" refreshedVersion="0" background="1">
    <dbPr connection="Provider=Microsoft.Mashup.OleDb.1;Data Source=$Workbook$;Location=&quot;Base grille&quot;;Extended Properties=&quot;&quot;" commandType="0"/>
  </connection>
  <connection id="2" xr16:uid="{4898C961-6DE7-4601-9451-F39316072144}" keepAlive="1" name="Connexion1" type="5" refreshedVersion="0" background="1">
    <dbPr connection="Provider=Microsoft.Mashup.OleDb.1;Data Source=$Workbook$;Location=&quot;Base grille&quot;;Extended Properties=&quot;&quot;" commandType="0"/>
  </connection>
  <connection id="3" xr16:uid="{1CB8674F-065E-4303-B865-33D24A682254}" keepAlive="1" name="Connexion10" type="5" refreshedVersion="6" background="1" saveData="1">
    <dbPr connection="Provider=Microsoft.Mashup.OleDb.1;Data Source=$Workbook$;Location=&quot;Base grille&quot;;Extended Properties=&quot;&quot;" command="SELECT * FROM [Base grille]"/>
  </connection>
  <connection id="4" xr16:uid="{7E393106-0D94-42EA-A87C-DABA8CC80284}" keepAlive="1" name="Connexion11" type="5" refreshedVersion="0" background="1">
    <dbPr connection="Provider=Microsoft.Mashup.OleDb.1;Data Source=$Workbook$;Location=&quot;Base grille&quot;;Extended Properties=&quot;&quot;" commandType="0"/>
  </connection>
  <connection id="5" xr16:uid="{85599952-6581-476F-8A8A-73364E10EEA8}" keepAlive="1" name="Connexion12" type="5" refreshedVersion="0" background="1">
    <dbPr connection="Provider=Microsoft.Mashup.OleDb.1;Data Source=$Workbook$;Location=&quot;Base grille&quot;;Extended Properties=&quot;&quot;" commandType="0"/>
  </connection>
  <connection id="6" xr16:uid="{CAEABFAA-8087-4A11-B063-E178F0495B9E}" keepAlive="1" name="Connexion13" type="5" refreshedVersion="0" background="1">
    <dbPr connection="Provider=Microsoft.Mashup.OleDb.1;Data Source=$Workbook$;Location=&quot;Base grille&quot;;Extended Properties=&quot;&quot;" commandType="0"/>
  </connection>
  <connection id="7" xr16:uid="{D6D33DBC-41EF-4B77-A324-C75867D0D1D8}" keepAlive="1" name="Connexion14" type="5" refreshedVersion="0" background="1">
    <dbPr connection="Provider=Microsoft.Mashup.OleDb.1;Data Source=$Workbook$;Location=&quot;Base grille&quot;;Extended Properties=&quot;&quot;" commandType="0"/>
  </connection>
  <connection id="8" xr16:uid="{FB23E2F1-F8B2-439A-9A41-BC55D80DEFED}" keepAlive="1" name="Connexion15" type="5" refreshedVersion="0" background="1">
    <dbPr connection="Provider=Microsoft.Mashup.OleDb.1;Data Source=$Workbook$;Location=&quot;Base grille&quot;;Extended Properties=&quot;&quot;" commandType="0"/>
  </connection>
  <connection id="9" xr16:uid="{741E63A5-1237-4B57-BBE8-8E8405CC5854}" keepAlive="1" name="Connexion16" type="5" refreshedVersion="6" background="1" saveData="1">
    <dbPr connection="Provider=Microsoft.Mashup.OleDb.1;Data Source=$Workbook$;Location=&quot;Base grille&quot;;Extended Properties=&quot;&quot;" command="SELECT * FROM [Base grille]"/>
  </connection>
  <connection id="10" xr16:uid="{9EC526EB-72C4-4CD2-801D-7FCF875C4E9E}" keepAlive="1" name="Connexion17" type="5" refreshedVersion="6" background="1" saveData="1">
    <dbPr connection="Provider=Microsoft.Mashup.OleDb.1;Data Source=$Workbook$;Location=&quot;Base grille&quot;;Extended Properties=&quot;&quot;" command="SELECT * FROM [Base grille]"/>
  </connection>
  <connection id="11" xr16:uid="{C98F3EEF-5785-4C28-8A1D-C817B769C50E}" keepAlive="1" name="Connexion18" type="5" refreshedVersion="6" background="1" saveData="1">
    <dbPr connection="Provider=Microsoft.Mashup.OleDb.1;Data Source=$Workbook$;Location=Base grille;Extended Properties=&quot;&quot;" command="SELECT * FROM [Base grille]"/>
  </connection>
  <connection id="12" xr16:uid="{FAFA5427-8A75-4313-A189-964BD1BDDB4B}" keepAlive="1" name="Connexion19" type="5" refreshedVersion="0" background="1">
    <dbPr connection="Provider=Microsoft.Mashup.OleDb.1;Data Source=$Workbook$;Location=&quot;Base grille&quot;;Extended Properties=&quot;&quot;" commandType="0"/>
  </connection>
  <connection id="13" xr16:uid="{AC7B75FF-4D15-4F02-9C38-A7207707EF2F}" keepAlive="1" name="Connexion2" type="5" refreshedVersion="0" background="1">
    <dbPr connection="Provider=Microsoft.Mashup.OleDb.1;Data Source=$Workbook$;Location=&quot;Base grille&quot;;Extended Properties=&quot;&quot;" commandType="0"/>
  </connection>
  <connection id="14" xr16:uid="{7A772852-0DE3-4085-83C3-7C6CCF201432}" keepAlive="1" name="Connexion20" type="5" refreshedVersion="6" background="1" saveData="1">
    <dbPr connection="Provider=Microsoft.Mashup.OleDb.1;Data Source=$Workbook$;Location=Base grille;Extended Properties=&quot;&quot;" command="SELECT * FROM [Base grille]"/>
  </connection>
  <connection id="15" xr16:uid="{1CFC7ED6-8F61-49CF-BBA3-218C10CF6592}" keepAlive="1" name="Connexion3" type="5" refreshedVersion="0" background="1">
    <dbPr connection="Provider=Microsoft.Mashup.OleDb.1;Data Source=$Workbook$;Location=&quot;Base grille&quot;;Extended Properties=&quot;&quot;" commandType="0"/>
  </connection>
  <connection id="16" xr16:uid="{8D139F3E-49FB-45F7-856D-5EB980F0B355}" keepAlive="1" name="Connexion4" type="5" refreshedVersion="0" background="1">
    <dbPr connection="Provider=Microsoft.Mashup.OleDb.1;Data Source=$Workbook$;Location=&quot;Base grille&quot;;Extended Properties=&quot;&quot;" commandType="0"/>
  </connection>
  <connection id="17" xr16:uid="{2F6E3D19-28E5-45B7-B954-AB20287E17C5}" keepAlive="1" name="Connexion5" type="5" refreshedVersion="0" background="1">
    <dbPr connection="Provider=Microsoft.Mashup.OleDb.1;Data Source=$Workbook$;Location=&quot;Base grille&quot;;Extended Properties=&quot;&quot;" commandType="0"/>
  </connection>
  <connection id="18" xr16:uid="{84995464-E1AF-4752-B5D9-2A8A330BEB64}" keepAlive="1" name="Connexion6" type="5" refreshedVersion="0" background="1">
    <dbPr connection="Provider=Microsoft.Mashup.OleDb.1;Data Source=$Workbook$;Location=&quot;Base grille&quot;;Extended Properties=&quot;&quot;" commandType="0"/>
  </connection>
  <connection id="19" xr16:uid="{B6D9AE84-8048-4936-B598-837106FE541F}" keepAlive="1" name="Connexion7" type="5" refreshedVersion="6" saveData="1">
    <dbPr connection="Provider=Microsoft.Mashup.OleDb.1;Data Source=$Workbook$;Location=&quot;Base grille&quot;;Extended Properties=&quot;&quot;" command="SELECT * FROM [Base grille]"/>
  </connection>
  <connection id="20" xr16:uid="{249EB15A-FBE6-4C9F-A0E0-74CF0513D190}" keepAlive="1" name="Connexion8" type="5" refreshedVersion="6" saveData="1">
    <dbPr connection="Provider=Microsoft.Mashup.OleDb.1;Data Source=$Workbook$;Location=&quot;Base grille&quot;;Extended Properties=&quot;&quot;" command="SELECT * FROM [Base grille]"/>
  </connection>
  <connection id="21" xr16:uid="{F02C4338-74AE-4DF0-819D-936FE43E3B5E}" keepAlive="1" name="Connexion9" type="5" refreshedVersion="6" background="1" saveData="1">
    <dbPr connection="Provider=Microsoft.Mashup.OleDb.1;Data Source=$Workbook$;Location=&quot;Base grille&quot;;Extended Properties=&quot;&quot;" command="SELECT * FROM [Base grille]"/>
  </connection>
  <connection id="22" xr16:uid="{05719647-10AF-4641-8652-DA77B94CD792}" keepAlive="1" name="Requête - Base grille" description="Connexion à la requête « Base grille » dans le classeur." type="5" refreshedVersion="6" background="1" saveData="1">
    <dbPr connection="Provider=Microsoft.Mashup.OleDb.1;Data Source=$Workbook$;Location=&quot;Base grille&quot;;Extended Properties=&quot;&quot;" command="SELECT * FROM [Base grille]"/>
  </connection>
  <connection id="23" xr16:uid="{E6E8C8A1-D830-417D-907C-AD4E1F105EFD}" name="Requête - Salvia" description="Connexion à la requête « Salvia » dans le classeur." type="5" refreshedVersion="0" saveData="1">
    <dbPr connection="Provider=Microsoft.Mashup.OleDb.1;Data Source=$Workbook$;Location=Salvia;Extended Properties=&quot;&quot;" command="SELECT * FROM [Salvia]"/>
  </connection>
  <connection id="24" xr16:uid="{CEAFAB75-62FD-438D-8A34-CB80D0A6B886}" keepAlive="1" name="Requête - Vendeur" description="Connexion à la requête « Vendeur » dans le classeur." type="5" refreshedVersion="0" saveData="1">
    <dbPr connection="Provider=Microsoft.Mashup.OleDb.1;Data Source=$Workbook$;Location=Vendeur;Extended Properties=&quot;&quot;" command="SELECT * FROM [Vendeur]"/>
  </connection>
</connections>
</file>

<file path=xl/sharedStrings.xml><?xml version="1.0" encoding="utf-8"?>
<sst xmlns="http://schemas.openxmlformats.org/spreadsheetml/2006/main" count="599" uniqueCount="294">
  <si>
    <t>Code</t>
  </si>
  <si>
    <t>Programme</t>
  </si>
  <si>
    <t>Nature</t>
  </si>
  <si>
    <t>Type</t>
  </si>
  <si>
    <t>Bâtiment</t>
  </si>
  <si>
    <t>Etage</t>
  </si>
  <si>
    <t>Exposition</t>
  </si>
  <si>
    <t>Critère libre</t>
  </si>
  <si>
    <t>Balcon</t>
  </si>
  <si>
    <t>Terrasse</t>
  </si>
  <si>
    <t>Jardin</t>
  </si>
  <si>
    <t>Autre</t>
  </si>
  <si>
    <t>Statut</t>
  </si>
  <si>
    <t>Client</t>
  </si>
  <si>
    <t>Qualité client</t>
  </si>
  <si>
    <t>Vendeur</t>
  </si>
  <si>
    <t>Prescripteur</t>
  </si>
  <si>
    <t>Date vente</t>
  </si>
  <si>
    <t>1</t>
  </si>
  <si>
    <t>Garage</t>
  </si>
  <si>
    <t>Garage S</t>
  </si>
  <si>
    <t>En stock</t>
  </si>
  <si>
    <t>13</t>
  </si>
  <si>
    <t>Vendu</t>
  </si>
  <si>
    <t>40</t>
  </si>
  <si>
    <t>31</t>
  </si>
  <si>
    <t>Garage H</t>
  </si>
  <si>
    <t>55</t>
  </si>
  <si>
    <t>A001</t>
  </si>
  <si>
    <t>Appartement</t>
  </si>
  <si>
    <t>T3</t>
  </si>
  <si>
    <t>S</t>
  </si>
  <si>
    <t>Client accession</t>
  </si>
  <si>
    <t>45</t>
  </si>
  <si>
    <t>A002</t>
  </si>
  <si>
    <t>2</t>
  </si>
  <si>
    <t>47</t>
  </si>
  <si>
    <t>A003</t>
  </si>
  <si>
    <t>T2</t>
  </si>
  <si>
    <t>NE</t>
  </si>
  <si>
    <t>Réservé</t>
  </si>
  <si>
    <t>3</t>
  </si>
  <si>
    <t>51</t>
  </si>
  <si>
    <t>A004</t>
  </si>
  <si>
    <t>4</t>
  </si>
  <si>
    <t>A005</t>
  </si>
  <si>
    <t>5</t>
  </si>
  <si>
    <t>A006</t>
  </si>
  <si>
    <t>T4</t>
  </si>
  <si>
    <t>SE</t>
  </si>
  <si>
    <t>6</t>
  </si>
  <si>
    <t>Garage D</t>
  </si>
  <si>
    <t>53</t>
  </si>
  <si>
    <t>A101</t>
  </si>
  <si>
    <t>7</t>
  </si>
  <si>
    <t>42</t>
  </si>
  <si>
    <t>A102</t>
  </si>
  <si>
    <t>8</t>
  </si>
  <si>
    <t>38</t>
  </si>
  <si>
    <t>A103</t>
  </si>
  <si>
    <t>N &amp; S</t>
  </si>
  <si>
    <t>9</t>
  </si>
  <si>
    <t>34</t>
  </si>
  <si>
    <t>A104</t>
  </si>
  <si>
    <t>10</t>
  </si>
  <si>
    <t>36</t>
  </si>
  <si>
    <t>A105</t>
  </si>
  <si>
    <t>11</t>
  </si>
  <si>
    <t>44</t>
  </si>
  <si>
    <t>A106</t>
  </si>
  <si>
    <t>12</t>
  </si>
  <si>
    <t>29</t>
  </si>
  <si>
    <t>A107</t>
  </si>
  <si>
    <t>39</t>
  </si>
  <si>
    <t>A201</t>
  </si>
  <si>
    <t>14</t>
  </si>
  <si>
    <t>30</t>
  </si>
  <si>
    <t>A202</t>
  </si>
  <si>
    <t>SO</t>
  </si>
  <si>
    <t>15</t>
  </si>
  <si>
    <t>49</t>
  </si>
  <si>
    <t>A203</t>
  </si>
  <si>
    <t>T1</t>
  </si>
  <si>
    <t>16</t>
  </si>
  <si>
    <t>A204</t>
  </si>
  <si>
    <t>17</t>
  </si>
  <si>
    <t>43</t>
  </si>
  <si>
    <t>A205</t>
  </si>
  <si>
    <t>18</t>
  </si>
  <si>
    <t>37</t>
  </si>
  <si>
    <t>A206</t>
  </si>
  <si>
    <t>19</t>
  </si>
  <si>
    <t>48</t>
  </si>
  <si>
    <t>50</t>
  </si>
  <si>
    <t>A301</t>
  </si>
  <si>
    <t>20</t>
  </si>
  <si>
    <t>A302</t>
  </si>
  <si>
    <t>21</t>
  </si>
  <si>
    <t>35</t>
  </si>
  <si>
    <t>A303</t>
  </si>
  <si>
    <t>22</t>
  </si>
  <si>
    <t>A304</t>
  </si>
  <si>
    <t>23</t>
  </si>
  <si>
    <t>33</t>
  </si>
  <si>
    <t>A305</t>
  </si>
  <si>
    <t>24</t>
  </si>
  <si>
    <t>41</t>
  </si>
  <si>
    <t>A306</t>
  </si>
  <si>
    <t>25</t>
  </si>
  <si>
    <t>52</t>
  </si>
  <si>
    <t>A401</t>
  </si>
  <si>
    <t>SO &amp; N</t>
  </si>
  <si>
    <t>26</t>
  </si>
  <si>
    <t>46</t>
  </si>
  <si>
    <t>A402</t>
  </si>
  <si>
    <t>27</t>
  </si>
  <si>
    <t>32</t>
  </si>
  <si>
    <t>A403</t>
  </si>
  <si>
    <t>SE &amp; N</t>
  </si>
  <si>
    <t>28</t>
  </si>
  <si>
    <t>54</t>
  </si>
  <si>
    <t>NumLot</t>
  </si>
  <si>
    <t>27/28</t>
  </si>
  <si>
    <t>25-26</t>
  </si>
  <si>
    <t>29-30</t>
  </si>
  <si>
    <t>Surf hab</t>
  </si>
  <si>
    <t>Prix origine</t>
  </si>
  <si>
    <t>Prix actuel</t>
  </si>
  <si>
    <t>Prix m² hab</t>
  </si>
  <si>
    <t>Date réservation</t>
  </si>
  <si>
    <t>N° copro</t>
  </si>
  <si>
    <t>Tantième</t>
  </si>
  <si>
    <t>Délai moyen</t>
  </si>
  <si>
    <t>01</t>
  </si>
  <si>
    <t>LINEA CI</t>
  </si>
  <si>
    <t>04</t>
  </si>
  <si>
    <t>07</t>
  </si>
  <si>
    <t>09</t>
  </si>
  <si>
    <t>02</t>
  </si>
  <si>
    <t>03</t>
  </si>
  <si>
    <t>08</t>
  </si>
  <si>
    <t>06</t>
  </si>
  <si>
    <t>05</t>
  </si>
  <si>
    <t>GNABALY SALIF MBAYE YAYA</t>
  </si>
  <si>
    <t>099</t>
  </si>
  <si>
    <t>Test1</t>
  </si>
  <si>
    <t>XFDL Hvovy Qgae</t>
  </si>
  <si>
    <t>Yjodgb prrerwlgw</t>
  </si>
  <si>
    <t>JXYUK BI</t>
  </si>
  <si>
    <t>NABZ Vyvlgbgnw &amp;upi; Suejaaew</t>
  </si>
  <si>
    <t>Cwgtlm boqzujnvkchz</t>
  </si>
  <si>
    <t>FEUBG OI</t>
  </si>
  <si>
    <t>XROO Mijcecudw &amp;dql; Gsinkihj</t>
  </si>
  <si>
    <t>Psfnxt rdvvqskenfqv</t>
  </si>
  <si>
    <t>KOGPP RP</t>
  </si>
  <si>
    <t>OKVSEJSGU OPUYB Ezmhlu</t>
  </si>
  <si>
    <t>Vzotpu dwpvnjyeq</t>
  </si>
  <si>
    <t>KXYNL CL</t>
  </si>
  <si>
    <t>BWOLGBNHK TUYRG Yerrfq</t>
  </si>
  <si>
    <t>Kqehnq rdliiboaf</t>
  </si>
  <si>
    <t>GDSON JH</t>
  </si>
  <si>
    <t>ALKA Qqcqwyuhje Jwzncn Whutm</t>
  </si>
  <si>
    <t>Gsjvti ukjymexwd</t>
  </si>
  <si>
    <t>KMANJ UV</t>
  </si>
  <si>
    <t>OCXPME Nglpawbg</t>
  </si>
  <si>
    <t>Dnqmdt gqamjfdcu</t>
  </si>
  <si>
    <t>HAIKF RX</t>
  </si>
  <si>
    <t>QXORHC Xnmfvslh</t>
  </si>
  <si>
    <t>Qadxql nhwdzklud</t>
  </si>
  <si>
    <t>OTPTQ UG</t>
  </si>
  <si>
    <t>RLXNRQL-XMPEXR Ketwip &amp;rmn; Sqzuxuw</t>
  </si>
  <si>
    <t>Fuwfeo rsoybocme</t>
  </si>
  <si>
    <t>HMASTXO</t>
  </si>
  <si>
    <t>RTVSHET-SZZSNW Ktggbs &amp;clj; Htzzutp</t>
  </si>
  <si>
    <t>Zvbmda nzajxypxy</t>
  </si>
  <si>
    <t>OBHHYTF</t>
  </si>
  <si>
    <t>FJRIUAR Calq &amp;kag; Mfulqan</t>
  </si>
  <si>
    <t>Ipwhot cdbkwtawvryi</t>
  </si>
  <si>
    <t>MLHNL</t>
  </si>
  <si>
    <t>FKIFPIN Gord &amp;cbu; Tzsoqkn</t>
  </si>
  <si>
    <t>Bmsuza fhkehgjamgrv</t>
  </si>
  <si>
    <t>RWCEK</t>
  </si>
  <si>
    <t>BKSEHSYW Ozsnlicabb Jbttgxvsh Uomsrt</t>
  </si>
  <si>
    <t>Ccwcmn gexdvuyqtezt</t>
  </si>
  <si>
    <t>AAIBK ML</t>
  </si>
  <si>
    <t>DJGXTNSF Azyofejqnp Xjolqzjzq Bchuws</t>
  </si>
  <si>
    <t>Gxfcyf ihjuavuvotls</t>
  </si>
  <si>
    <t>HWMXG HN</t>
  </si>
  <si>
    <t>USSFIPOS APAKOHP &amp;rim; AKNCE</t>
  </si>
  <si>
    <t>Opsisi tzqcuzqye</t>
  </si>
  <si>
    <t>QXHCK VB</t>
  </si>
  <si>
    <t>DDLMKNFN ZFGFXUT &amp;bkj; MYXRF</t>
  </si>
  <si>
    <t>Gotwoy cfhokzyvm</t>
  </si>
  <si>
    <t>XEKFE FD</t>
  </si>
  <si>
    <t>KQKTDU Eyyyvf</t>
  </si>
  <si>
    <t>Bjjryc iacgugpgnaqc</t>
  </si>
  <si>
    <t>YIWDS FY</t>
  </si>
  <si>
    <t>JGCMNR Aboqri</t>
  </si>
  <si>
    <t>Dchbzi redauofkkhpl</t>
  </si>
  <si>
    <t>KFGBR GK</t>
  </si>
  <si>
    <t>AKHVUM-CAJYKN Gjxkocnpl</t>
  </si>
  <si>
    <t>Rnmslk stpqburut</t>
  </si>
  <si>
    <t>LSYAF RK</t>
  </si>
  <si>
    <t>OTBDQE-WDBXLB Kkkaxzccv</t>
  </si>
  <si>
    <t>Oifhcx qdhbtezlg</t>
  </si>
  <si>
    <t>XWUNX WD</t>
  </si>
  <si>
    <t>NTYXTF-GPFSVBMLG Mkupjslb Jozl &amp;ium; Qgkcsvml Xgbklia Ssljkvfnxk</t>
  </si>
  <si>
    <t>Txdvly vgmpwrqxtvab</t>
  </si>
  <si>
    <t>CBEWK BB</t>
  </si>
  <si>
    <t>WQRKCS-QBXEEXJFS Faqjfrah Nhtb &amp;qkk; Qyvnxshb Rzszsan Lioznawbdb</t>
  </si>
  <si>
    <t>Ysrnqm qixmuvvfwcnc</t>
  </si>
  <si>
    <t>QZRPY RO</t>
  </si>
  <si>
    <t>IVAHXR-FEEQ Mtpzctu Wuaveh &amp;ouz; Ytezjjh Bfboxq</t>
  </si>
  <si>
    <t>Zxerjk lfrevzepg</t>
  </si>
  <si>
    <t>XIMRG IZ</t>
  </si>
  <si>
    <t>UYVFHH-YFSB Kkdkugb Maeyhd &amp;cao; Hbplmya Obnyxe</t>
  </si>
  <si>
    <t>Cytqnk qjreihghz</t>
  </si>
  <si>
    <t>AKZIZ MT</t>
  </si>
  <si>
    <t>XYN-GNPSKA-QPQUDXRR Uhxnzmq &amp;yjn; Vfpanbsvc</t>
  </si>
  <si>
    <t>Pxcnwx bsosevddtakj</t>
  </si>
  <si>
    <t>ZXUFGFG</t>
  </si>
  <si>
    <t>AWK-SCYBKX-LLPCIAOB Fezivpq &amp;eor; Jeolzqwgz</t>
  </si>
  <si>
    <t>Fvozar gptiwcpyegoo</t>
  </si>
  <si>
    <t>VSJUWKA</t>
  </si>
  <si>
    <t>JVLMFQYE Ajcr</t>
  </si>
  <si>
    <t>Aswnnc jivtprfhq</t>
  </si>
  <si>
    <t>OTFFE JT</t>
  </si>
  <si>
    <t>JMPWQYIT Nzhw</t>
  </si>
  <si>
    <t>Elpual dhkzxwdsz</t>
  </si>
  <si>
    <t>WMKZN QI</t>
  </si>
  <si>
    <t>AHPKCZ Sfmelhrp Twpdrx &amp;pzw; Rzsxdgbt Rzrqnuk</t>
  </si>
  <si>
    <t>Cyuilq fsciauomceek</t>
  </si>
  <si>
    <t>FHGGN YR</t>
  </si>
  <si>
    <t>VLEA VCJIR KFUWG-QLGXCWALZ BWMCI Velwlnb &amp;hjt; Diervsa</t>
  </si>
  <si>
    <t>Uvifos kadlutpfloto</t>
  </si>
  <si>
    <t>FDPUF</t>
  </si>
  <si>
    <t>LGPQ QLJEQ ZIEBE-PKEQUKOSM UGQNR Eniurii &amp;izn; Gsdtvdu</t>
  </si>
  <si>
    <t>Hxhbej tzdlhamgflwi</t>
  </si>
  <si>
    <t>ZUJIW</t>
  </si>
  <si>
    <t>UVPFDPQ Mnwevzlv</t>
  </si>
  <si>
    <t>Nxlric gvuwmtyde</t>
  </si>
  <si>
    <t>TLPJU OI</t>
  </si>
  <si>
    <t>AUAZIZO Tkxrboge</t>
  </si>
  <si>
    <t>Dfwjbt qyyglnear</t>
  </si>
  <si>
    <t>AFJLP ND</t>
  </si>
  <si>
    <t>BWDRU-PXTQPG Gbdtjhiq &amp;cex; Srsjq</t>
  </si>
  <si>
    <t>Pebvht jtxpqczvu</t>
  </si>
  <si>
    <t>UDSTF UP</t>
  </si>
  <si>
    <t>VAWIC-HSOUJU Wauufwgb &amp;gxe; Mmjzd</t>
  </si>
  <si>
    <t>Yzivql dyvjzktid</t>
  </si>
  <si>
    <t>ZDNBX NZ</t>
  </si>
  <si>
    <t>KWGFN-QTAKBL Nhztbkpi &amp;kkh; Ncvdl</t>
  </si>
  <si>
    <t>Xqylzp feezpckdu</t>
  </si>
  <si>
    <t>XSMVL IJ</t>
  </si>
  <si>
    <t>FTACJDS Cvqzmwyvf &amp;ctj; Puxxspceo</t>
  </si>
  <si>
    <t>Iqqxei fkrfklmcasyn</t>
  </si>
  <si>
    <t>YJYUK</t>
  </si>
  <si>
    <t>BEIF-IBIXPDXW Ltcnozsu &amp;cvq; Ciylps</t>
  </si>
  <si>
    <t>Eyzbqh rxwwcchlzels</t>
  </si>
  <si>
    <t>CKQJD JL</t>
  </si>
  <si>
    <t>EHDLMC Niwnbu &amp;nmb; Vziqrafu</t>
  </si>
  <si>
    <t>Asnnjc uiztirnozvdh</t>
  </si>
  <si>
    <t>AYOBEXD</t>
  </si>
  <si>
    <t>UOQMCJ Jjgacc &amp;mym; Drqpckqg</t>
  </si>
  <si>
    <t>Tracar hxzjgqolgfiu</t>
  </si>
  <si>
    <t>YGIWAJW</t>
  </si>
  <si>
    <t>PXSCYJ Bmxvlzmxl Sgzomid</t>
  </si>
  <si>
    <t>Qyrgpc agxqpeyro</t>
  </si>
  <si>
    <t>DPQEZ NX</t>
  </si>
  <si>
    <t>RQGMXI Pkbwseelb Ztilykm</t>
  </si>
  <si>
    <t>Berouw fcrycgtne</t>
  </si>
  <si>
    <t>QSEDK AX</t>
  </si>
  <si>
    <t>OJVSDHZQG-BSSFFEA Fhusoss &amp;rtx; Usrg</t>
  </si>
  <si>
    <t>Qhxjrs njinennmi</t>
  </si>
  <si>
    <t>AGWWI GC</t>
  </si>
  <si>
    <t>MLOCMRJJI-LKGCTPY Ujyzrvo &amp;ema; Cazv</t>
  </si>
  <si>
    <t>Ujbkau vazujnsex</t>
  </si>
  <si>
    <t>RJDUZ VL</t>
  </si>
  <si>
    <t>CDIHREX Mfvdphmtya</t>
  </si>
  <si>
    <t>Ydrkva hmqbqcjbm</t>
  </si>
  <si>
    <t>GTEKY JX</t>
  </si>
  <si>
    <t>RMSJWMA Gzdrbxfwrb</t>
  </si>
  <si>
    <t>Qlwwrr hrjkwalgs</t>
  </si>
  <si>
    <t>BDRHE KJ</t>
  </si>
  <si>
    <t>BBTDQHID Yhdovoht</t>
  </si>
  <si>
    <t>Omubjk stdasarkm</t>
  </si>
  <si>
    <t>EBOCL RW</t>
  </si>
  <si>
    <t>FNEKMDGJ Atitwfpr</t>
  </si>
  <si>
    <t>Eixysq orwwaygio</t>
  </si>
  <si>
    <t>VRRWC PL</t>
  </si>
  <si>
    <t>WCTDIJF MKTFG WWIIL UUEP</t>
  </si>
  <si>
    <t>Ejbmgp nfvlunihl</t>
  </si>
  <si>
    <t>PKKDH JT</t>
  </si>
  <si>
    <t xml:space="preserve">XDYKQSW OVYXG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</si>
</sst>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rgb="FF000000"/>
      <name val="MS Sans Serif"/>
    </font>
    <font>
      <sz val="8"/>
      <name val="MS Sans Serif"/>
    </font>
    <font>
      <sz val="10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NumberFormat="1" applyFont="1" applyAlignment="1"/>
  </cellXfs>
  <cellStyles count="1">
    <cellStyle name="Normal" xfId="0" builtinId="0" customBuiltin="1"/>
  </cellStyles>
  <dxfs count="57"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" formatCode="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2" formatCode="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2" formatCode="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2" formatCode="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2" formatCode="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2" formatCode="0.00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64" formatCode="#,##0\ &quot;€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64" formatCode="#,##0\ &quot;€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65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67" formatCode="dd/mm/yyyy;;&quot;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67" formatCode="dd/mm/yyyy;;&quot;&quot;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" formatCode="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" formatCode="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30" formatCode="@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Segoe UI"/>
        <family val="2"/>
        <scheme val="none"/>
      </font>
      <numFmt numFmtId="1" formatCode="0"/>
      <alignment horizontal="righ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4" xr16:uid="{B84448C2-4449-434A-AC4E-44C0685A9780}" autoFormatId="16" applyNumberFormats="0" applyBorderFormats="0" applyFontFormats="1" applyPatternFormats="1" applyAlignmentFormats="0" applyWidthHeightFormats="0">
  <queryTableRefresh nextId="28">
    <queryTableFields count="27">
      <queryTableField id="1" name="NumLot" tableColumnId="28"/>
      <queryTableField id="2" name="Nature" tableColumnId="29"/>
      <queryTableField id="3" name="Type" tableColumnId="30"/>
      <queryTableField id="4" name="Bâtiment" tableColumnId="31"/>
      <queryTableField id="5" name="Etage" tableColumnId="32"/>
      <queryTableField id="6" name="Exposition" tableColumnId="33"/>
      <queryTableField id="7" name="Critère libre" tableColumnId="34"/>
      <queryTableField id="8" name="Surf hab" tableColumnId="35"/>
      <queryTableField id="9" name="Balcon" tableColumnId="36"/>
      <queryTableField id="10" name="Terrasse" tableColumnId="37"/>
      <queryTableField id="11" name="Jardin" tableColumnId="38"/>
      <queryTableField id="12" name="Autre" tableColumnId="39"/>
      <queryTableField id="13" name="Prix origine" tableColumnId="40"/>
      <queryTableField id="14" name="Prix actuel" tableColumnId="41"/>
      <queryTableField id="15" name="Prix m² hab" tableColumnId="42"/>
      <queryTableField id="16" name="Statut" tableColumnId="43"/>
      <queryTableField id="17" name="Client" tableColumnId="44"/>
      <queryTableField id="18" name="Qualité client" tableColumnId="45"/>
      <queryTableField id="19" name="Vendeur" tableColumnId="46"/>
      <queryTableField id="20" name="Prescripteur" tableColumnId="47"/>
      <queryTableField id="21" name="Date réservation" tableColumnId="48"/>
      <queryTableField id="22" name="Date vente" tableColumnId="49"/>
      <queryTableField id="23" name="N° copro" tableColumnId="50"/>
      <queryTableField id="24" name="Tantième" tableColumnId="51"/>
      <queryTableField id="25" name="Code" tableColumnId="52"/>
      <queryTableField id="26" name="Programme" tableColumnId="53"/>
      <queryTableField id="27" name="Délai moyen" tableColumnId="5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954337-007C-4764-86FA-731B82153CD7}" name="Base_grille" displayName="Base_grille" ref="A1:AA57" tableType="queryTable" headerRowDxfId="2" dataDxfId="0" totalsRowDxfId="1">
  <autoFilter ref="A1:AA57" xr:uid="{E034C4A5-4CD5-4637-BF84-73C7A16E927B}"/>
  <tableColumns count="27">
    <tableColumn id="28" xr3:uid="{E0B07161-F143-4265-B921-43448FE0082C}" uniqueName="28" name="NumLot" queryTableFieldId="1" dataDxfId="29" totalsRowDxfId="30"/>
    <tableColumn id="29" xr3:uid="{729EB44C-935D-4832-A3B8-CDEACCFC68B6}" uniqueName="29" name="Nature" queryTableFieldId="2" dataDxfId="28" totalsRowDxfId="31"/>
    <tableColumn id="30" xr3:uid="{5A31E56D-A1DF-4B5C-B6CF-14742B459B77}" uniqueName="30" name="Type" queryTableFieldId="3" dataDxfId="27" totalsRowDxfId="32"/>
    <tableColumn id="31" xr3:uid="{BDD7E2C3-9006-4839-9DFF-5D39620798BB}" uniqueName="31" name="Bâtiment" queryTableFieldId="4" dataDxfId="26" totalsRowDxfId="33"/>
    <tableColumn id="32" xr3:uid="{F6F905C0-8E6B-4C03-B11D-BD429A7DFC67}" uniqueName="32" name="Etage" queryTableFieldId="5" dataDxfId="25" totalsRowDxfId="34"/>
    <tableColumn id="33" xr3:uid="{DB046E25-52E0-4B93-90F8-AD1F1464FB4F}" uniqueName="33" name="Exposition" queryTableFieldId="6" dataDxfId="24" totalsRowDxfId="35"/>
    <tableColumn id="34" xr3:uid="{9BE9F229-45F6-4992-8952-74BBCE08831A}" uniqueName="34" name="Critère libre" queryTableFieldId="7" dataDxfId="23" totalsRowDxfId="36"/>
    <tableColumn id="35" xr3:uid="{0C5603C1-BA16-420A-811A-8F5688BBB4A0}" uniqueName="35" name="Surf hab" queryTableFieldId="8" dataDxfId="22" totalsRowDxfId="37"/>
    <tableColumn id="36" xr3:uid="{99C0C17F-9942-41E0-8E5A-4A76B3E6E6A7}" uniqueName="36" name="Balcon" queryTableFieldId="9" dataDxfId="21" totalsRowDxfId="38"/>
    <tableColumn id="37" xr3:uid="{0DC56CB5-7507-462C-A146-03C3E4B6F291}" uniqueName="37" name="Terrasse" queryTableFieldId="10" dataDxfId="20" totalsRowDxfId="39"/>
    <tableColumn id="38" xr3:uid="{86D5BF12-909F-445D-8CC1-6C54A81F67C1}" uniqueName="38" name="Jardin" queryTableFieldId="11" dataDxfId="19" totalsRowDxfId="40"/>
    <tableColumn id="39" xr3:uid="{F1FB8183-7904-4BC7-B0BF-413345C30D40}" uniqueName="39" name="Autre" queryTableFieldId="12" dataDxfId="18" totalsRowDxfId="41"/>
    <tableColumn id="40" xr3:uid="{0614CF87-6B01-4B56-8DE0-A1559F032C5A}" uniqueName="40" name="Prix origine" queryTableFieldId="13" dataDxfId="17" totalsRowDxfId="42"/>
    <tableColumn id="41" xr3:uid="{24EE8DF0-F7A6-4ED0-9176-EC79FC1A11C2}" uniqueName="41" name="Prix actuel" queryTableFieldId="14" dataDxfId="16" totalsRowDxfId="43"/>
    <tableColumn id="42" xr3:uid="{FCF036B5-600A-4E21-9AD5-B875EAFEAE36}" uniqueName="42" name="Prix m² hab" queryTableFieldId="15" dataDxfId="15" totalsRowDxfId="44"/>
    <tableColumn id="43" xr3:uid="{B0C09F97-DDF7-4C1D-BFB4-83D4E7C6F714}" uniqueName="43" name="Statut" queryTableFieldId="16" dataDxfId="14" totalsRowDxfId="45"/>
    <tableColumn id="44" xr3:uid="{3B5FE6B2-87D0-4AF5-8016-FE5B6B4752E6}" uniqueName="44" name="Client" queryTableFieldId="17" dataDxfId="13" totalsRowDxfId="46"/>
    <tableColumn id="45" xr3:uid="{BD6EC5D0-DD9D-4BB7-9941-801AE74CEA38}" uniqueName="45" name="Qualité client" queryTableFieldId="18" dataDxfId="12" totalsRowDxfId="47"/>
    <tableColumn id="46" xr3:uid="{44B28E8C-696C-496E-85FD-AB43FC59739A}" uniqueName="46" name="Vendeur" queryTableFieldId="19" dataDxfId="11" totalsRowDxfId="48"/>
    <tableColumn id="47" xr3:uid="{67233443-243A-444F-9144-7686D80A4E37}" uniqueName="47" name="Prescripteur" queryTableFieldId="20" dataDxfId="10" totalsRowDxfId="49"/>
    <tableColumn id="48" xr3:uid="{CA74BBA5-A9F2-4394-B408-0ED653218681}" uniqueName="48" name="Date réservation" queryTableFieldId="21" dataDxfId="9" totalsRowDxfId="50"/>
    <tableColumn id="49" xr3:uid="{A4DB25CC-CC38-4113-96A7-DAE30D9D6E82}" uniqueName="49" name="Date vente" queryTableFieldId="22" dataDxfId="8" totalsRowDxfId="51"/>
    <tableColumn id="50" xr3:uid="{BD849D01-E291-47C6-B0AA-75F7F71F83B4}" uniqueName="50" name="N° copro" queryTableFieldId="23" dataDxfId="7" totalsRowDxfId="52"/>
    <tableColumn id="51" xr3:uid="{29FF354B-9FFA-4D70-B8CC-E6BE958344D6}" uniqueName="51" name="Tantième" queryTableFieldId="24" dataDxfId="6" totalsRowDxfId="53"/>
    <tableColumn id="52" xr3:uid="{1A28E9FD-26C5-471B-82BF-871991325981}" uniqueName="52" name="Code" queryTableFieldId="25" dataDxfId="5" totalsRowDxfId="54"/>
    <tableColumn id="53" xr3:uid="{FA2F8C68-7A1B-4326-B780-3463DC9DF61A}" uniqueName="53" name="Programme" queryTableFieldId="26" dataDxfId="4" totalsRowDxfId="55"/>
    <tableColumn id="54" xr3:uid="{2D2615CA-8AB4-44B6-ADD3-42E965D21C0D}" uniqueName="54" name="Délai moyen" queryTableFieldId="27" dataDxfId="3" totalsRowDxfId="5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648FE-D9B4-4948-8FD4-7B2532CB3274}">
  <sheetPr codeName="Feuil3"/>
  <dimension ref="A1:AA58"/>
  <sheetViews>
    <sheetView showGridLines="0" tabSelected="1" workbookViewId="0">
      <selection sqref="A1:XFD1048576"/>
    </sheetView>
  </sheetViews>
  <sheetFormatPr baseColWidth="10" defaultRowHeight="15" x14ac:dyDescent="0.35"/>
  <cols>
    <col min="1" max="1" width="16.28515625" style="1" bestFit="1" customWidth="1"/>
    <col min="2" max="2" width="17.140625" style="1" bestFit="1" customWidth="1"/>
    <col min="3" max="3" width="12.85546875" style="1" bestFit="1" customWidth="1"/>
    <col min="4" max="4" width="17.5703125" style="1" bestFit="1" customWidth="1"/>
    <col min="5" max="5" width="13.42578125" style="1" bestFit="1" customWidth="1"/>
    <col min="6" max="6" width="18.85546875" style="1" bestFit="1" customWidth="1"/>
    <col min="7" max="7" width="20.85546875" style="1" bestFit="1" customWidth="1"/>
    <col min="8" max="8" width="16.85546875" style="1" bestFit="1" customWidth="1"/>
    <col min="9" max="9" width="14.5703125" style="1" bestFit="1" customWidth="1"/>
    <col min="10" max="10" width="16.28515625" style="1" bestFit="1" customWidth="1"/>
    <col min="11" max="11" width="14.140625" style="1" bestFit="1" customWidth="1"/>
    <col min="12" max="12" width="13.42578125" style="1" bestFit="1" customWidth="1"/>
    <col min="13" max="13" width="20.28515625" style="1" bestFit="1" customWidth="1"/>
    <col min="14" max="14" width="19" style="1" bestFit="1" customWidth="1"/>
    <col min="15" max="15" width="20.42578125" style="1" bestFit="1" customWidth="1"/>
    <col min="16" max="16" width="14.140625" style="1" bestFit="1" customWidth="1"/>
    <col min="17" max="17" width="82.85546875" style="1" bestFit="1" customWidth="1"/>
    <col min="18" max="18" width="26" style="1" bestFit="1" customWidth="1"/>
    <col min="19" max="19" width="16.5703125" style="1" bestFit="1" customWidth="1"/>
    <col min="20" max="20" width="20.85546875" style="1" bestFit="1" customWidth="1"/>
    <col min="21" max="21" width="26" style="1" bestFit="1" customWidth="1"/>
    <col min="22" max="22" width="19.42578125" style="1" bestFit="1" customWidth="1"/>
    <col min="23" max="23" width="17" style="1" bestFit="1" customWidth="1"/>
    <col min="24" max="24" width="17.7109375" style="1" bestFit="1" customWidth="1"/>
    <col min="25" max="25" width="12.85546875" style="1" bestFit="1" customWidth="1"/>
    <col min="26" max="26" width="20.5703125" style="1" bestFit="1" customWidth="1"/>
    <col min="27" max="27" width="21.28515625" style="1" bestFit="1" customWidth="1"/>
    <col min="28" max="16384" width="11.42578125" style="1"/>
  </cols>
  <sheetData>
    <row r="1" spans="1:27" x14ac:dyDescent="0.35">
      <c r="A1" s="1" t="s">
        <v>121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125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126</v>
      </c>
      <c r="N1" s="1" t="s">
        <v>127</v>
      </c>
      <c r="O1" s="1" t="s">
        <v>128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129</v>
      </c>
      <c r="V1" s="1" t="s">
        <v>17</v>
      </c>
      <c r="W1" s="1" t="s">
        <v>130</v>
      </c>
      <c r="X1" s="1" t="s">
        <v>131</v>
      </c>
      <c r="Y1" s="1" t="s">
        <v>0</v>
      </c>
      <c r="Z1" s="1" t="s">
        <v>1</v>
      </c>
      <c r="AA1" s="1" t="s">
        <v>132</v>
      </c>
    </row>
    <row r="2" spans="1:27" x14ac:dyDescent="0.35">
      <c r="A2" s="1" t="s">
        <v>133</v>
      </c>
      <c r="B2" s="1" t="s">
        <v>19</v>
      </c>
      <c r="C2" s="1" t="s">
        <v>20</v>
      </c>
      <c r="E2" s="1">
        <v>-1</v>
      </c>
      <c r="M2" s="1">
        <v>5000</v>
      </c>
      <c r="N2" s="1">
        <v>0</v>
      </c>
      <c r="O2" s="1">
        <f>IF(Base_grille[[#This Row],[Nature]]="Appartement",Base_grille[[#This Row],[Prix actuel]]/Base_grille[[#This Row],[Surf hab]],0)</f>
        <v>0</v>
      </c>
      <c r="P2" s="1" t="s">
        <v>21</v>
      </c>
      <c r="U2" s="1">
        <v>0</v>
      </c>
      <c r="V2" s="1">
        <v>0</v>
      </c>
      <c r="Y2" s="1" t="s">
        <v>144</v>
      </c>
      <c r="Z2" s="1" t="s">
        <v>145</v>
      </c>
    </row>
    <row r="3" spans="1:27" x14ac:dyDescent="0.35">
      <c r="A3" s="1" t="s">
        <v>25</v>
      </c>
      <c r="B3" s="1" t="s">
        <v>19</v>
      </c>
      <c r="C3" s="1" t="s">
        <v>26</v>
      </c>
      <c r="E3" s="1">
        <v>-1</v>
      </c>
      <c r="M3" s="1">
        <v>5000</v>
      </c>
      <c r="N3" s="1">
        <v>5000</v>
      </c>
      <c r="O3" s="1">
        <f>IF(Base_grille[[#This Row],[Nature]]="Appartement",Base_grille[[#This Row],[Prix actuel]]/Base_grille[[#This Row],[Surf hab]],0)</f>
        <v>0</v>
      </c>
      <c r="P3" s="1" t="s">
        <v>21</v>
      </c>
      <c r="U3" s="1">
        <v>0</v>
      </c>
      <c r="V3" s="1">
        <v>0</v>
      </c>
      <c r="W3" s="1" t="s">
        <v>27</v>
      </c>
      <c r="X3" s="1">
        <v>7</v>
      </c>
      <c r="Y3" s="1" t="s">
        <v>144</v>
      </c>
      <c r="Z3" s="1" t="s">
        <v>145</v>
      </c>
    </row>
    <row r="4" spans="1:27" x14ac:dyDescent="0.35">
      <c r="A4" s="1" t="s">
        <v>22</v>
      </c>
      <c r="B4" s="1" t="s">
        <v>19</v>
      </c>
      <c r="C4" s="1" t="s">
        <v>20</v>
      </c>
      <c r="E4" s="1">
        <v>-1</v>
      </c>
      <c r="M4" s="1">
        <v>5000</v>
      </c>
      <c r="N4" s="1">
        <v>5000</v>
      </c>
      <c r="O4" s="1">
        <f>IF(Base_grille[[#This Row],[Nature]]="Appartement",Base_grille[[#This Row],[Prix actuel]]/Base_grille[[#This Row],[Surf hab]],0)</f>
        <v>0</v>
      </c>
      <c r="P4" s="1" t="s">
        <v>23</v>
      </c>
      <c r="Q4" s="1" t="s">
        <v>146</v>
      </c>
      <c r="R4" s="1" t="s">
        <v>147</v>
      </c>
      <c r="S4" s="1" t="s">
        <v>148</v>
      </c>
      <c r="U4" s="1">
        <v>21887.5</v>
      </c>
      <c r="V4" s="1">
        <v>22002</v>
      </c>
      <c r="W4" s="1" t="s">
        <v>24</v>
      </c>
      <c r="X4" s="1">
        <v>5</v>
      </c>
      <c r="Y4" s="1" t="s">
        <v>144</v>
      </c>
      <c r="Z4" s="1" t="s">
        <v>145</v>
      </c>
      <c r="AA4" s="1">
        <v>229</v>
      </c>
    </row>
    <row r="5" spans="1:27" x14ac:dyDescent="0.35">
      <c r="A5" s="1" t="s">
        <v>28</v>
      </c>
      <c r="B5" s="1" t="s">
        <v>29</v>
      </c>
      <c r="C5" s="1" t="s">
        <v>30</v>
      </c>
      <c r="E5" s="1">
        <v>0</v>
      </c>
      <c r="F5" s="1" t="s">
        <v>31</v>
      </c>
      <c r="H5" s="1">
        <v>59</v>
      </c>
      <c r="M5" s="1">
        <v>76963.5</v>
      </c>
      <c r="N5" s="1">
        <v>86000</v>
      </c>
      <c r="O5" s="1">
        <f>IF(Base_grille[[#This Row],[Nature]]="Appartement",Base_grille[[#This Row],[Prix actuel]]/Base_grille[[#This Row],[Surf hab]],0)</f>
        <v>1457.6271186440679</v>
      </c>
      <c r="P5" s="1" t="s">
        <v>23</v>
      </c>
      <c r="Q5" s="1" t="s">
        <v>149</v>
      </c>
      <c r="R5" s="1" t="s">
        <v>150</v>
      </c>
      <c r="S5" s="1" t="s">
        <v>151</v>
      </c>
      <c r="U5" s="1">
        <v>22010</v>
      </c>
      <c r="V5" s="1">
        <v>22080.5</v>
      </c>
      <c r="W5" s="1" t="s">
        <v>18</v>
      </c>
      <c r="X5" s="1">
        <v>70</v>
      </c>
      <c r="Y5" s="1" t="s">
        <v>144</v>
      </c>
      <c r="Z5" s="1" t="s">
        <v>145</v>
      </c>
      <c r="AA5" s="1">
        <v>141</v>
      </c>
    </row>
    <row r="6" spans="1:27" x14ac:dyDescent="0.35">
      <c r="A6" s="1" t="s">
        <v>88</v>
      </c>
      <c r="B6" s="1" t="s">
        <v>19</v>
      </c>
      <c r="C6" s="1" t="s">
        <v>20</v>
      </c>
      <c r="E6" s="1">
        <v>-1</v>
      </c>
      <c r="M6" s="1">
        <v>5000</v>
      </c>
      <c r="N6" s="1">
        <v>5000</v>
      </c>
      <c r="O6" s="1">
        <f>IF(Base_grille[[#This Row],[Nature]]="Appartement",Base_grille[[#This Row],[Prix actuel]]/Base_grille[[#This Row],[Surf hab]],0)</f>
        <v>0</v>
      </c>
      <c r="P6" s="1" t="s">
        <v>23</v>
      </c>
      <c r="Q6" s="1" t="s">
        <v>152</v>
      </c>
      <c r="R6" s="1" t="s">
        <v>153</v>
      </c>
      <c r="S6" s="1" t="s">
        <v>154</v>
      </c>
      <c r="U6" s="1">
        <v>22010</v>
      </c>
      <c r="V6" s="1">
        <v>22080.5</v>
      </c>
      <c r="W6" s="1" t="s">
        <v>33</v>
      </c>
      <c r="X6" s="1">
        <v>6</v>
      </c>
      <c r="Y6" s="1" t="s">
        <v>144</v>
      </c>
      <c r="Z6" s="1" t="s">
        <v>145</v>
      </c>
      <c r="AA6" s="1">
        <v>141</v>
      </c>
    </row>
    <row r="7" spans="1:27" x14ac:dyDescent="0.35">
      <c r="A7" s="1" t="s">
        <v>34</v>
      </c>
      <c r="B7" s="1" t="s">
        <v>29</v>
      </c>
      <c r="C7" s="1" t="s">
        <v>30</v>
      </c>
      <c r="E7" s="1">
        <v>0</v>
      </c>
      <c r="F7" s="1" t="s">
        <v>31</v>
      </c>
      <c r="H7" s="1">
        <v>61.1</v>
      </c>
      <c r="M7" s="1">
        <v>76963.5</v>
      </c>
      <c r="N7" s="1">
        <v>84000</v>
      </c>
      <c r="O7" s="1">
        <f>IF(Base_grille[[#This Row],[Nature]]="Appartement",Base_grille[[#This Row],[Prix actuel]]/Base_grille[[#This Row],[Surf hab]],0)</f>
        <v>1374.7954173486089</v>
      </c>
      <c r="P7" s="1" t="s">
        <v>23</v>
      </c>
      <c r="Q7" s="1" t="s">
        <v>155</v>
      </c>
      <c r="R7" s="1" t="s">
        <v>156</v>
      </c>
      <c r="S7" s="1" t="s">
        <v>157</v>
      </c>
      <c r="U7" s="1">
        <v>21923</v>
      </c>
      <c r="V7" s="1">
        <v>22006</v>
      </c>
      <c r="W7" s="1" t="s">
        <v>35</v>
      </c>
      <c r="X7" s="1">
        <v>73</v>
      </c>
      <c r="Y7" s="1" t="s">
        <v>144</v>
      </c>
      <c r="Z7" s="1" t="s">
        <v>145</v>
      </c>
      <c r="AA7" s="1">
        <v>166</v>
      </c>
    </row>
    <row r="8" spans="1:27" x14ac:dyDescent="0.35">
      <c r="A8" s="1" t="s">
        <v>95</v>
      </c>
      <c r="B8" s="1" t="s">
        <v>19</v>
      </c>
      <c r="C8" s="1" t="s">
        <v>20</v>
      </c>
      <c r="E8" s="1">
        <v>-1</v>
      </c>
      <c r="M8" s="1">
        <v>5000</v>
      </c>
      <c r="N8" s="1">
        <v>5000</v>
      </c>
      <c r="O8" s="1">
        <f>IF(Base_grille[[#This Row],[Nature]]="Appartement",Base_grille[[#This Row],[Prix actuel]]/Base_grille[[#This Row],[Surf hab]],0)</f>
        <v>0</v>
      </c>
      <c r="P8" s="1" t="s">
        <v>23</v>
      </c>
      <c r="Q8" s="1" t="s">
        <v>158</v>
      </c>
      <c r="R8" s="1" t="s">
        <v>159</v>
      </c>
      <c r="S8" s="1" t="s">
        <v>160</v>
      </c>
      <c r="U8" s="1">
        <v>21923</v>
      </c>
      <c r="V8" s="1">
        <v>22006</v>
      </c>
      <c r="W8" s="1" t="s">
        <v>36</v>
      </c>
      <c r="X8" s="1">
        <v>6</v>
      </c>
      <c r="Y8" s="1" t="s">
        <v>144</v>
      </c>
      <c r="Z8" s="1" t="s">
        <v>145</v>
      </c>
      <c r="AA8" s="1">
        <v>166</v>
      </c>
    </row>
    <row r="9" spans="1:27" x14ac:dyDescent="0.35">
      <c r="A9" s="1" t="s">
        <v>37</v>
      </c>
      <c r="B9" s="1" t="s">
        <v>29</v>
      </c>
      <c r="C9" s="1" t="s">
        <v>38</v>
      </c>
      <c r="E9" s="1">
        <v>0</v>
      </c>
      <c r="F9" s="1" t="s">
        <v>39</v>
      </c>
      <c r="H9" s="1">
        <v>45.6</v>
      </c>
      <c r="M9" s="1">
        <v>76963.5</v>
      </c>
      <c r="N9" s="1">
        <v>59666.666666666664</v>
      </c>
      <c r="O9" s="1">
        <f>IF(Base_grille[[#This Row],[Nature]]="Appartement",Base_grille[[#This Row],[Prix actuel]]/Base_grille[[#This Row],[Surf hab]],0)</f>
        <v>1308.4795321637425</v>
      </c>
      <c r="P9" s="1" t="s">
        <v>40</v>
      </c>
      <c r="Q9" s="1" t="s">
        <v>161</v>
      </c>
      <c r="R9" s="1" t="s">
        <v>162</v>
      </c>
      <c r="S9" s="1" t="s">
        <v>163</v>
      </c>
      <c r="U9" s="1">
        <v>22131.5</v>
      </c>
      <c r="V9" s="1">
        <v>0</v>
      </c>
      <c r="W9" s="1" t="s">
        <v>41</v>
      </c>
      <c r="X9" s="1">
        <v>49</v>
      </c>
      <c r="Y9" s="1" t="s">
        <v>144</v>
      </c>
      <c r="Z9" s="1" t="s">
        <v>145</v>
      </c>
    </row>
    <row r="10" spans="1:27" x14ac:dyDescent="0.35">
      <c r="A10" s="1" t="s">
        <v>105</v>
      </c>
      <c r="B10" s="1" t="s">
        <v>19</v>
      </c>
      <c r="C10" s="1" t="s">
        <v>20</v>
      </c>
      <c r="E10" s="1">
        <v>-1</v>
      </c>
      <c r="M10" s="1">
        <v>5000</v>
      </c>
      <c r="N10" s="1">
        <v>4666.666666666667</v>
      </c>
      <c r="O10" s="1">
        <f>IF(Base_grille[[#This Row],[Nature]]="Appartement",Base_grille[[#This Row],[Prix actuel]]/Base_grille[[#This Row],[Surf hab]],0)</f>
        <v>0</v>
      </c>
      <c r="P10" s="1" t="s">
        <v>40</v>
      </c>
      <c r="Q10" s="1" t="s">
        <v>164</v>
      </c>
      <c r="R10" s="1" t="s">
        <v>165</v>
      </c>
      <c r="S10" s="1" t="s">
        <v>166</v>
      </c>
      <c r="U10" s="1">
        <v>22131.5</v>
      </c>
      <c r="V10" s="1">
        <v>0</v>
      </c>
      <c r="W10" s="1" t="s">
        <v>42</v>
      </c>
      <c r="X10" s="1">
        <v>5</v>
      </c>
      <c r="Y10" s="1" t="s">
        <v>144</v>
      </c>
      <c r="Z10" s="1" t="s">
        <v>145</v>
      </c>
    </row>
    <row r="11" spans="1:27" x14ac:dyDescent="0.35">
      <c r="A11" s="1" t="s">
        <v>43</v>
      </c>
      <c r="B11" s="1" t="s">
        <v>29</v>
      </c>
      <c r="C11" s="1" t="s">
        <v>38</v>
      </c>
      <c r="E11" s="1">
        <v>0</v>
      </c>
      <c r="H11" s="1">
        <v>41.9</v>
      </c>
      <c r="M11" s="1">
        <v>76963.5</v>
      </c>
      <c r="N11" s="1">
        <v>54000</v>
      </c>
      <c r="O11" s="1">
        <f>IF(Base_grille[[#This Row],[Nature]]="Appartement",Base_grille[[#This Row],[Prix actuel]]/Base_grille[[#This Row],[Surf hab]],0)</f>
        <v>1288.7828162291171</v>
      </c>
      <c r="P11" s="1" t="s">
        <v>23</v>
      </c>
      <c r="Q11" s="1" t="s">
        <v>167</v>
      </c>
      <c r="R11" s="1" t="s">
        <v>168</v>
      </c>
      <c r="S11" s="1" t="s">
        <v>169</v>
      </c>
      <c r="U11" s="1">
        <v>21886.5</v>
      </c>
      <c r="V11" s="1">
        <v>21995</v>
      </c>
      <c r="W11" s="1" t="s">
        <v>44</v>
      </c>
      <c r="X11" s="1">
        <v>45</v>
      </c>
      <c r="Y11" s="1" t="s">
        <v>144</v>
      </c>
      <c r="Z11" s="1" t="s">
        <v>145</v>
      </c>
      <c r="AA11" s="1">
        <v>217</v>
      </c>
    </row>
    <row r="12" spans="1:27" x14ac:dyDescent="0.35">
      <c r="A12" s="1" t="s">
        <v>45</v>
      </c>
      <c r="B12" s="1" t="s">
        <v>29</v>
      </c>
      <c r="C12" s="1" t="s">
        <v>30</v>
      </c>
      <c r="E12" s="1">
        <v>0</v>
      </c>
      <c r="F12" s="1" t="s">
        <v>39</v>
      </c>
      <c r="H12" s="1">
        <v>63.75</v>
      </c>
      <c r="M12" s="1">
        <v>76963.5</v>
      </c>
      <c r="N12" s="1">
        <v>82000</v>
      </c>
      <c r="O12" s="1">
        <f>IF(Base_grille[[#This Row],[Nature]]="Appartement",Base_grille[[#This Row],[Prix actuel]]/Base_grille[[#This Row],[Surf hab]],0)</f>
        <v>1286.2745098039215</v>
      </c>
      <c r="P12" s="1" t="s">
        <v>23</v>
      </c>
      <c r="Q12" s="1" t="s">
        <v>170</v>
      </c>
      <c r="R12" s="1" t="s">
        <v>171</v>
      </c>
      <c r="S12" s="1" t="s">
        <v>172</v>
      </c>
      <c r="U12" s="1">
        <v>22149</v>
      </c>
      <c r="V12" s="1">
        <v>22196.5</v>
      </c>
      <c r="W12" s="1" t="s">
        <v>46</v>
      </c>
      <c r="X12" s="1">
        <v>71</v>
      </c>
      <c r="Y12" s="1" t="s">
        <v>144</v>
      </c>
      <c r="Z12" s="1" t="s">
        <v>145</v>
      </c>
      <c r="AA12" s="1">
        <v>95</v>
      </c>
    </row>
    <row r="13" spans="1:27" x14ac:dyDescent="0.35">
      <c r="A13" s="1" t="s">
        <v>135</v>
      </c>
      <c r="B13" s="1" t="s">
        <v>19</v>
      </c>
      <c r="C13" s="1" t="s">
        <v>20</v>
      </c>
      <c r="E13" s="1">
        <v>-1</v>
      </c>
      <c r="M13" s="1">
        <v>5000</v>
      </c>
      <c r="N13" s="1">
        <v>5000</v>
      </c>
      <c r="O13" s="1">
        <f>IF(Base_grille[[#This Row],[Nature]]="Appartement",Base_grille[[#This Row],[Prix actuel]]/Base_grille[[#This Row],[Surf hab]],0)</f>
        <v>0</v>
      </c>
      <c r="P13" s="1" t="s">
        <v>23</v>
      </c>
      <c r="Q13" s="1" t="s">
        <v>173</v>
      </c>
      <c r="R13" s="1" t="s">
        <v>174</v>
      </c>
      <c r="S13" s="1" t="s">
        <v>175</v>
      </c>
      <c r="U13" s="1">
        <v>22149</v>
      </c>
      <c r="V13" s="1">
        <v>22196.5</v>
      </c>
      <c r="W13" s="1" t="s">
        <v>25</v>
      </c>
      <c r="X13" s="1">
        <v>5</v>
      </c>
      <c r="Y13" s="1" t="s">
        <v>144</v>
      </c>
      <c r="Z13" s="1" t="s">
        <v>145</v>
      </c>
      <c r="AA13" s="1">
        <v>95</v>
      </c>
    </row>
    <row r="14" spans="1:27" x14ac:dyDescent="0.35">
      <c r="A14" s="1" t="s">
        <v>47</v>
      </c>
      <c r="B14" s="1" t="s">
        <v>29</v>
      </c>
      <c r="C14" s="1" t="s">
        <v>48</v>
      </c>
      <c r="E14" s="1">
        <v>0</v>
      </c>
      <c r="F14" s="1" t="s">
        <v>49</v>
      </c>
      <c r="H14" s="1">
        <v>75.8</v>
      </c>
      <c r="M14" s="1">
        <v>76963.5</v>
      </c>
      <c r="N14" s="1">
        <v>96666.666666666672</v>
      </c>
      <c r="O14" s="1">
        <f>IF(Base_grille[[#This Row],[Nature]]="Appartement",Base_grille[[#This Row],[Prix actuel]]/Base_grille[[#This Row],[Surf hab]],0)</f>
        <v>1275.2858399296395</v>
      </c>
      <c r="P14" s="1" t="s">
        <v>23</v>
      </c>
      <c r="Q14" s="1" t="s">
        <v>176</v>
      </c>
      <c r="R14" s="1" t="s">
        <v>177</v>
      </c>
      <c r="S14" s="1" t="s">
        <v>178</v>
      </c>
      <c r="U14" s="1">
        <v>21872.5</v>
      </c>
      <c r="V14" s="1">
        <v>21998.5</v>
      </c>
      <c r="W14" s="1" t="s">
        <v>50</v>
      </c>
      <c r="X14" s="1">
        <v>88</v>
      </c>
      <c r="Y14" s="1" t="s">
        <v>144</v>
      </c>
      <c r="Z14" s="1" t="s">
        <v>145</v>
      </c>
      <c r="AA14" s="1">
        <v>252</v>
      </c>
    </row>
    <row r="15" spans="1:27" x14ac:dyDescent="0.35">
      <c r="A15" s="1" t="s">
        <v>122</v>
      </c>
      <c r="B15" s="1" t="s">
        <v>19</v>
      </c>
      <c r="C15" s="1" t="s">
        <v>51</v>
      </c>
      <c r="E15" s="1">
        <v>-1</v>
      </c>
      <c r="M15" s="1">
        <v>5000</v>
      </c>
      <c r="N15" s="1">
        <v>6000</v>
      </c>
      <c r="O15" s="1">
        <f>IF(Base_grille[[#This Row],[Nature]]="Appartement",Base_grille[[#This Row],[Prix actuel]]/Base_grille[[#This Row],[Surf hab]],0)</f>
        <v>0</v>
      </c>
      <c r="P15" s="1" t="s">
        <v>23</v>
      </c>
      <c r="Q15" s="1" t="s">
        <v>179</v>
      </c>
      <c r="R15" s="1" t="s">
        <v>180</v>
      </c>
      <c r="S15" s="1" t="s">
        <v>181</v>
      </c>
      <c r="U15" s="1">
        <v>21872.5</v>
      </c>
      <c r="V15" s="1">
        <v>21998.5</v>
      </c>
      <c r="W15" s="1" t="s">
        <v>52</v>
      </c>
      <c r="X15" s="1">
        <v>9</v>
      </c>
      <c r="Y15" s="1" t="s">
        <v>144</v>
      </c>
      <c r="Z15" s="1" t="s">
        <v>145</v>
      </c>
      <c r="AA15" s="1">
        <v>252</v>
      </c>
    </row>
    <row r="16" spans="1:27" x14ac:dyDescent="0.35">
      <c r="A16" s="1" t="s">
        <v>53</v>
      </c>
      <c r="B16" s="1" t="s">
        <v>29</v>
      </c>
      <c r="C16" s="1" t="s">
        <v>30</v>
      </c>
      <c r="E16" s="1">
        <v>1</v>
      </c>
      <c r="F16" s="1" t="s">
        <v>31</v>
      </c>
      <c r="H16" s="1">
        <v>59</v>
      </c>
      <c r="I16" s="1">
        <v>6.04</v>
      </c>
      <c r="M16" s="1">
        <v>76963.5</v>
      </c>
      <c r="N16" s="1">
        <v>81333.333333333328</v>
      </c>
      <c r="O16" s="1">
        <f>IF(Base_grille[[#This Row],[Nature]]="Appartement",Base_grille[[#This Row],[Prix actuel]]/Base_grille[[#This Row],[Surf hab]],0)</f>
        <v>1378.5310734463276</v>
      </c>
      <c r="P16" s="1" t="s">
        <v>23</v>
      </c>
      <c r="Q16" s="1" t="s">
        <v>182</v>
      </c>
      <c r="R16" s="1" t="s">
        <v>183</v>
      </c>
      <c r="S16" s="1" t="s">
        <v>184</v>
      </c>
      <c r="U16" s="1">
        <v>21924</v>
      </c>
      <c r="V16" s="1">
        <v>22035</v>
      </c>
      <c r="W16" s="1" t="s">
        <v>54</v>
      </c>
      <c r="X16" s="1">
        <v>65</v>
      </c>
      <c r="Y16" s="1" t="s">
        <v>144</v>
      </c>
      <c r="Z16" s="1" t="s">
        <v>145</v>
      </c>
      <c r="AA16" s="1">
        <v>222</v>
      </c>
    </row>
    <row r="17" spans="1:27" x14ac:dyDescent="0.35">
      <c r="A17" s="1" t="s">
        <v>79</v>
      </c>
      <c r="B17" s="1" t="s">
        <v>19</v>
      </c>
      <c r="C17" s="1" t="s">
        <v>20</v>
      </c>
      <c r="E17" s="1">
        <v>-1</v>
      </c>
      <c r="M17" s="1">
        <v>0</v>
      </c>
      <c r="N17" s="1">
        <v>5000</v>
      </c>
      <c r="O17" s="1">
        <f>IF(Base_grille[[#This Row],[Nature]]="Appartement",Base_grille[[#This Row],[Prix actuel]]/Base_grille[[#This Row],[Surf hab]],0)</f>
        <v>0</v>
      </c>
      <c r="P17" s="1" t="s">
        <v>23</v>
      </c>
      <c r="Q17" s="1" t="s">
        <v>185</v>
      </c>
      <c r="R17" s="1" t="s">
        <v>186</v>
      </c>
      <c r="S17" s="1" t="s">
        <v>187</v>
      </c>
      <c r="U17" s="1">
        <v>21924</v>
      </c>
      <c r="V17" s="1">
        <v>22035</v>
      </c>
      <c r="W17" s="1" t="s">
        <v>55</v>
      </c>
      <c r="X17" s="1">
        <v>5</v>
      </c>
      <c r="Y17" s="1" t="s">
        <v>144</v>
      </c>
      <c r="Z17" s="1" t="s">
        <v>145</v>
      </c>
      <c r="AA17" s="1">
        <v>222</v>
      </c>
    </row>
    <row r="18" spans="1:27" x14ac:dyDescent="0.35">
      <c r="A18" s="1" t="s">
        <v>56</v>
      </c>
      <c r="B18" s="1" t="s">
        <v>29</v>
      </c>
      <c r="C18" s="1" t="s">
        <v>30</v>
      </c>
      <c r="E18" s="1">
        <v>1</v>
      </c>
      <c r="F18" s="1" t="s">
        <v>31</v>
      </c>
      <c r="H18" s="1">
        <v>58.6</v>
      </c>
      <c r="I18" s="1">
        <v>12</v>
      </c>
      <c r="M18" s="1">
        <v>76963.5</v>
      </c>
      <c r="N18" s="1">
        <v>84666.666666666672</v>
      </c>
      <c r="O18" s="1">
        <f>IF(Base_grille[[#This Row],[Nature]]="Appartement",Base_grille[[#This Row],[Prix actuel]]/Base_grille[[#This Row],[Surf hab]],0)</f>
        <v>1444.8236632536975</v>
      </c>
      <c r="P18" s="1" t="s">
        <v>23</v>
      </c>
      <c r="Q18" s="1" t="s">
        <v>188</v>
      </c>
      <c r="R18" s="1" t="s">
        <v>189</v>
      </c>
      <c r="S18" s="1" t="s">
        <v>190</v>
      </c>
      <c r="U18" s="1">
        <v>22082.5</v>
      </c>
      <c r="V18" s="1">
        <v>22142</v>
      </c>
      <c r="W18" s="1" t="s">
        <v>57</v>
      </c>
      <c r="X18" s="1">
        <v>65</v>
      </c>
      <c r="Y18" s="1" t="s">
        <v>144</v>
      </c>
      <c r="Z18" s="1" t="s">
        <v>145</v>
      </c>
      <c r="AA18" s="1">
        <v>119</v>
      </c>
    </row>
    <row r="19" spans="1:27" x14ac:dyDescent="0.35">
      <c r="A19" s="1" t="s">
        <v>67</v>
      </c>
      <c r="B19" s="1" t="s">
        <v>19</v>
      </c>
      <c r="C19" s="1" t="s">
        <v>20</v>
      </c>
      <c r="E19" s="1">
        <v>-1</v>
      </c>
      <c r="M19" s="1">
        <v>5000</v>
      </c>
      <c r="N19" s="1">
        <v>5000</v>
      </c>
      <c r="O19" s="1">
        <f>IF(Base_grille[[#This Row],[Nature]]="Appartement",Base_grille[[#This Row],[Prix actuel]]/Base_grille[[#This Row],[Surf hab]],0)</f>
        <v>0</v>
      </c>
      <c r="P19" s="1" t="s">
        <v>23</v>
      </c>
      <c r="Q19" s="1" t="s">
        <v>191</v>
      </c>
      <c r="R19" s="1" t="s">
        <v>192</v>
      </c>
      <c r="S19" s="1" t="s">
        <v>193</v>
      </c>
      <c r="U19" s="1">
        <v>22082.5</v>
      </c>
      <c r="V19" s="1">
        <v>22142</v>
      </c>
      <c r="W19" s="1" t="s">
        <v>58</v>
      </c>
      <c r="X19" s="1">
        <v>5</v>
      </c>
      <c r="Y19" s="1" t="s">
        <v>144</v>
      </c>
      <c r="Z19" s="1" t="s">
        <v>145</v>
      </c>
      <c r="AA19" s="1">
        <v>119</v>
      </c>
    </row>
    <row r="20" spans="1:27" x14ac:dyDescent="0.35">
      <c r="A20" s="1" t="s">
        <v>59</v>
      </c>
      <c r="B20" s="1" t="s">
        <v>29</v>
      </c>
      <c r="C20" s="1" t="s">
        <v>30</v>
      </c>
      <c r="E20" s="1">
        <v>1</v>
      </c>
      <c r="F20" s="1" t="s">
        <v>60</v>
      </c>
      <c r="H20" s="1">
        <v>60.8</v>
      </c>
      <c r="I20" s="1">
        <v>6</v>
      </c>
      <c r="M20" s="1">
        <v>76963.5</v>
      </c>
      <c r="N20" s="1">
        <v>80000</v>
      </c>
      <c r="O20" s="1">
        <f>IF(Base_grille[[#This Row],[Nature]]="Appartement",Base_grille[[#This Row],[Prix actuel]]/Base_grille[[#This Row],[Surf hab]],0)</f>
        <v>1315.7894736842106</v>
      </c>
      <c r="P20" s="1" t="s">
        <v>40</v>
      </c>
      <c r="Q20" s="1" t="s">
        <v>194</v>
      </c>
      <c r="R20" s="1" t="s">
        <v>195</v>
      </c>
      <c r="S20" s="1" t="s">
        <v>196</v>
      </c>
      <c r="U20" s="1">
        <v>22157.5</v>
      </c>
      <c r="V20" s="1">
        <v>0</v>
      </c>
      <c r="W20" s="1" t="s">
        <v>61</v>
      </c>
      <c r="X20" s="1">
        <v>67</v>
      </c>
      <c r="Y20" s="1" t="s">
        <v>144</v>
      </c>
      <c r="Z20" s="1" t="s">
        <v>145</v>
      </c>
    </row>
    <row r="21" spans="1:27" x14ac:dyDescent="0.35">
      <c r="A21" s="1" t="s">
        <v>136</v>
      </c>
      <c r="B21" s="1" t="s">
        <v>19</v>
      </c>
      <c r="C21" s="1" t="s">
        <v>20</v>
      </c>
      <c r="E21" s="1">
        <v>-1</v>
      </c>
      <c r="M21" s="1">
        <v>5000</v>
      </c>
      <c r="N21" s="1">
        <v>5000</v>
      </c>
      <c r="O21" s="1">
        <f>IF(Base_grille[[#This Row],[Nature]]="Appartement",Base_grille[[#This Row],[Prix actuel]]/Base_grille[[#This Row],[Surf hab]],0)</f>
        <v>0</v>
      </c>
      <c r="P21" s="1" t="s">
        <v>40</v>
      </c>
      <c r="Q21" s="1" t="s">
        <v>197</v>
      </c>
      <c r="R21" s="1" t="s">
        <v>198</v>
      </c>
      <c r="S21" s="1" t="s">
        <v>199</v>
      </c>
      <c r="U21" s="1">
        <v>22157.5</v>
      </c>
      <c r="V21" s="1">
        <v>0</v>
      </c>
      <c r="W21" s="1" t="s">
        <v>62</v>
      </c>
      <c r="X21" s="1">
        <v>5</v>
      </c>
      <c r="Y21" s="1" t="s">
        <v>144</v>
      </c>
      <c r="Z21" s="1" t="s">
        <v>145</v>
      </c>
    </row>
    <row r="22" spans="1:27" x14ac:dyDescent="0.35">
      <c r="A22" s="1" t="s">
        <v>63</v>
      </c>
      <c r="B22" s="1" t="s">
        <v>29</v>
      </c>
      <c r="C22" s="1" t="s">
        <v>38</v>
      </c>
      <c r="E22" s="1">
        <v>1</v>
      </c>
      <c r="F22" s="1" t="s">
        <v>39</v>
      </c>
      <c r="H22" s="1">
        <v>45.75</v>
      </c>
      <c r="I22" s="1">
        <v>2.5</v>
      </c>
      <c r="M22" s="1">
        <v>76963.5</v>
      </c>
      <c r="N22" s="1">
        <v>68000</v>
      </c>
      <c r="O22" s="1">
        <f>IF(Base_grille[[#This Row],[Nature]]="Appartement",Base_grille[[#This Row],[Prix actuel]]/Base_grille[[#This Row],[Surf hab]],0)</f>
        <v>1486.3387978142077</v>
      </c>
      <c r="P22" s="1" t="s">
        <v>23</v>
      </c>
      <c r="Q22" s="1" t="s">
        <v>200</v>
      </c>
      <c r="R22" s="1" t="s">
        <v>201</v>
      </c>
      <c r="S22" s="1" t="s">
        <v>202</v>
      </c>
      <c r="U22" s="1">
        <v>21941</v>
      </c>
      <c r="V22" s="1">
        <v>22017.5</v>
      </c>
      <c r="W22" s="1" t="s">
        <v>64</v>
      </c>
      <c r="X22" s="1">
        <v>50</v>
      </c>
      <c r="Y22" s="1" t="s">
        <v>144</v>
      </c>
      <c r="Z22" s="1" t="s">
        <v>145</v>
      </c>
      <c r="AA22" s="1">
        <v>153</v>
      </c>
    </row>
    <row r="23" spans="1:27" x14ac:dyDescent="0.35">
      <c r="A23" s="1" t="s">
        <v>137</v>
      </c>
      <c r="B23" s="1" t="s">
        <v>19</v>
      </c>
      <c r="C23" s="1" t="s">
        <v>20</v>
      </c>
      <c r="E23" s="1">
        <v>-1</v>
      </c>
      <c r="M23" s="1">
        <v>5000</v>
      </c>
      <c r="N23" s="1">
        <v>5000</v>
      </c>
      <c r="O23" s="1">
        <f>IF(Base_grille[[#This Row],[Nature]]="Appartement",Base_grille[[#This Row],[Prix actuel]]/Base_grille[[#This Row],[Surf hab]],0)</f>
        <v>0</v>
      </c>
      <c r="P23" s="1" t="s">
        <v>23</v>
      </c>
      <c r="Q23" s="1" t="s">
        <v>203</v>
      </c>
      <c r="R23" s="1" t="s">
        <v>204</v>
      </c>
      <c r="S23" s="1" t="s">
        <v>205</v>
      </c>
      <c r="U23" s="1">
        <v>21941</v>
      </c>
      <c r="V23" s="1">
        <v>22017.5</v>
      </c>
      <c r="W23" s="1" t="s">
        <v>65</v>
      </c>
      <c r="X23" s="1">
        <v>5</v>
      </c>
      <c r="Y23" s="1" t="s">
        <v>144</v>
      </c>
      <c r="Z23" s="1" t="s">
        <v>145</v>
      </c>
      <c r="AA23" s="1">
        <v>153</v>
      </c>
    </row>
    <row r="24" spans="1:27" x14ac:dyDescent="0.35">
      <c r="A24" s="1" t="s">
        <v>66</v>
      </c>
      <c r="B24" s="1" t="s">
        <v>29</v>
      </c>
      <c r="C24" s="1" t="s">
        <v>38</v>
      </c>
      <c r="E24" s="1">
        <v>1</v>
      </c>
      <c r="F24" s="1" t="s">
        <v>39</v>
      </c>
      <c r="H24" s="1">
        <v>41.9</v>
      </c>
      <c r="I24" s="1">
        <v>2.5</v>
      </c>
      <c r="M24" s="1">
        <v>76963.5</v>
      </c>
      <c r="N24" s="1">
        <v>61333.333333333336</v>
      </c>
      <c r="O24" s="1">
        <f>IF(Base_grille[[#This Row],[Nature]]="Appartement",Base_grille[[#This Row],[Prix actuel]]/Base_grille[[#This Row],[Surf hab]],0)</f>
        <v>1463.8027048528243</v>
      </c>
      <c r="P24" s="1" t="s">
        <v>23</v>
      </c>
      <c r="Q24" s="1" t="s">
        <v>206</v>
      </c>
      <c r="R24" s="1" t="s">
        <v>207</v>
      </c>
      <c r="S24" s="1" t="s">
        <v>208</v>
      </c>
      <c r="U24" s="1">
        <v>21914.5</v>
      </c>
      <c r="V24" s="1">
        <v>22024.5</v>
      </c>
      <c r="W24" s="1" t="s">
        <v>67</v>
      </c>
      <c r="X24" s="1">
        <v>46</v>
      </c>
      <c r="Y24" s="1" t="s">
        <v>144</v>
      </c>
      <c r="Z24" s="1" t="s">
        <v>145</v>
      </c>
      <c r="AA24" s="1">
        <v>220</v>
      </c>
    </row>
    <row r="25" spans="1:27" x14ac:dyDescent="0.35">
      <c r="A25" s="1" t="s">
        <v>85</v>
      </c>
      <c r="B25" s="1" t="s">
        <v>19</v>
      </c>
      <c r="C25" s="1" t="s">
        <v>20</v>
      </c>
      <c r="E25" s="1">
        <v>-1</v>
      </c>
      <c r="M25" s="1">
        <v>5000</v>
      </c>
      <c r="N25" s="1">
        <v>5000</v>
      </c>
      <c r="O25" s="1">
        <f>IF(Base_grille[[#This Row],[Nature]]="Appartement",Base_grille[[#This Row],[Prix actuel]]/Base_grille[[#This Row],[Surf hab]],0)</f>
        <v>0</v>
      </c>
      <c r="P25" s="1" t="s">
        <v>23</v>
      </c>
      <c r="Q25" s="1" t="s">
        <v>209</v>
      </c>
      <c r="R25" s="1" t="s">
        <v>210</v>
      </c>
      <c r="S25" s="1" t="s">
        <v>211</v>
      </c>
      <c r="U25" s="1">
        <v>21914.5</v>
      </c>
      <c r="V25" s="1">
        <v>22024.5</v>
      </c>
      <c r="W25" s="1" t="s">
        <v>68</v>
      </c>
      <c r="X25" s="1">
        <v>5</v>
      </c>
      <c r="Y25" s="1" t="s">
        <v>144</v>
      </c>
      <c r="Z25" s="1" t="s">
        <v>145</v>
      </c>
      <c r="AA25" s="1">
        <v>220</v>
      </c>
    </row>
    <row r="26" spans="1:27" x14ac:dyDescent="0.35">
      <c r="A26" s="1" t="s">
        <v>69</v>
      </c>
      <c r="B26" s="1" t="s">
        <v>29</v>
      </c>
      <c r="C26" s="1" t="s">
        <v>30</v>
      </c>
      <c r="E26" s="1">
        <v>1</v>
      </c>
      <c r="F26" s="1" t="s">
        <v>39</v>
      </c>
      <c r="H26" s="1">
        <v>63.75</v>
      </c>
      <c r="I26" s="1">
        <v>18</v>
      </c>
      <c r="M26" s="1">
        <v>76963.5</v>
      </c>
      <c r="N26" s="1">
        <v>84666.666666666672</v>
      </c>
      <c r="O26" s="1">
        <f>IF(Base_grille[[#This Row],[Nature]]="Appartement",Base_grille[[#This Row],[Prix actuel]]/Base_grille[[#This Row],[Surf hab]],0)</f>
        <v>1328.1045751633987</v>
      </c>
      <c r="P26" s="1" t="s">
        <v>23</v>
      </c>
      <c r="Q26" s="1" t="s">
        <v>212</v>
      </c>
      <c r="R26" s="1" t="s">
        <v>213</v>
      </c>
      <c r="S26" s="1" t="s">
        <v>214</v>
      </c>
      <c r="U26" s="1">
        <v>22150</v>
      </c>
      <c r="V26" s="1">
        <v>22182</v>
      </c>
      <c r="W26" s="1" t="s">
        <v>70</v>
      </c>
      <c r="X26" s="1">
        <v>72</v>
      </c>
      <c r="Y26" s="1" t="s">
        <v>144</v>
      </c>
      <c r="Z26" s="1" t="s">
        <v>145</v>
      </c>
      <c r="AA26" s="1">
        <v>64</v>
      </c>
    </row>
    <row r="27" spans="1:27" x14ac:dyDescent="0.35">
      <c r="A27" s="1" t="s">
        <v>138</v>
      </c>
      <c r="B27" s="1" t="s">
        <v>19</v>
      </c>
      <c r="C27" s="1" t="s">
        <v>20</v>
      </c>
      <c r="E27" s="1">
        <v>-1</v>
      </c>
      <c r="M27" s="1">
        <v>5000</v>
      </c>
      <c r="N27" s="1">
        <v>5000</v>
      </c>
      <c r="O27" s="1">
        <f>IF(Base_grille[[#This Row],[Nature]]="Appartement",Base_grille[[#This Row],[Prix actuel]]/Base_grille[[#This Row],[Surf hab]],0)</f>
        <v>0</v>
      </c>
      <c r="P27" s="1" t="s">
        <v>23</v>
      </c>
      <c r="Q27" s="1" t="s">
        <v>215</v>
      </c>
      <c r="R27" s="1" t="s">
        <v>216</v>
      </c>
      <c r="S27" s="1" t="s">
        <v>217</v>
      </c>
      <c r="U27" s="1">
        <v>22150</v>
      </c>
      <c r="V27" s="1">
        <v>22182</v>
      </c>
      <c r="W27" s="1" t="s">
        <v>71</v>
      </c>
      <c r="X27" s="1">
        <v>5</v>
      </c>
      <c r="Y27" s="1" t="s">
        <v>144</v>
      </c>
      <c r="Z27" s="1" t="s">
        <v>145</v>
      </c>
      <c r="AA27" s="1">
        <v>64</v>
      </c>
    </row>
    <row r="28" spans="1:27" x14ac:dyDescent="0.35">
      <c r="A28" s="1" t="s">
        <v>72</v>
      </c>
      <c r="B28" s="1" t="s">
        <v>29</v>
      </c>
      <c r="C28" s="1" t="s">
        <v>48</v>
      </c>
      <c r="E28" s="1">
        <v>1</v>
      </c>
      <c r="F28" s="1" t="s">
        <v>49</v>
      </c>
      <c r="H28" s="1">
        <v>75.8</v>
      </c>
      <c r="I28" s="1">
        <v>12</v>
      </c>
      <c r="M28" s="1">
        <v>76963.5</v>
      </c>
      <c r="N28" s="1">
        <v>96666.666666666672</v>
      </c>
      <c r="O28" s="1">
        <f>IF(Base_grille[[#This Row],[Nature]]="Appartement",Base_grille[[#This Row],[Prix actuel]]/Base_grille[[#This Row],[Surf hab]],0)</f>
        <v>1275.2858399296395</v>
      </c>
      <c r="P28" s="1" t="s">
        <v>23</v>
      </c>
      <c r="Q28" s="1" t="s">
        <v>218</v>
      </c>
      <c r="R28" s="1" t="s">
        <v>219</v>
      </c>
      <c r="S28" s="1" t="s">
        <v>220</v>
      </c>
      <c r="U28" s="1">
        <v>22121</v>
      </c>
      <c r="V28" s="1">
        <v>22180.5</v>
      </c>
      <c r="W28" s="1" t="s">
        <v>22</v>
      </c>
      <c r="X28" s="1">
        <v>84</v>
      </c>
      <c r="Y28" s="1" t="s">
        <v>144</v>
      </c>
      <c r="Z28" s="1" t="s">
        <v>145</v>
      </c>
      <c r="AA28" s="1">
        <v>119</v>
      </c>
    </row>
    <row r="29" spans="1:27" x14ac:dyDescent="0.35">
      <c r="A29" s="1" t="s">
        <v>70</v>
      </c>
      <c r="B29" s="1" t="s">
        <v>19</v>
      </c>
      <c r="C29" s="1" t="s">
        <v>20</v>
      </c>
      <c r="E29" s="1">
        <v>-1</v>
      </c>
      <c r="M29" s="1">
        <v>5000</v>
      </c>
      <c r="N29" s="1">
        <v>5000</v>
      </c>
      <c r="O29" s="1">
        <f>IF(Base_grille[[#This Row],[Nature]]="Appartement",Base_grille[[#This Row],[Prix actuel]]/Base_grille[[#This Row],[Surf hab]],0)</f>
        <v>0</v>
      </c>
      <c r="P29" s="1" t="s">
        <v>23</v>
      </c>
      <c r="Q29" s="1" t="s">
        <v>221</v>
      </c>
      <c r="R29" s="1" t="s">
        <v>222</v>
      </c>
      <c r="S29" s="1" t="s">
        <v>223</v>
      </c>
      <c r="U29" s="1">
        <v>22121</v>
      </c>
      <c r="V29" s="1">
        <v>22180.5</v>
      </c>
      <c r="W29" s="1" t="s">
        <v>73</v>
      </c>
      <c r="X29" s="1">
        <v>5</v>
      </c>
      <c r="Y29" s="1" t="s">
        <v>144</v>
      </c>
      <c r="Z29" s="1" t="s">
        <v>145</v>
      </c>
      <c r="AA29" s="1">
        <v>119</v>
      </c>
    </row>
    <row r="30" spans="1:27" x14ac:dyDescent="0.35">
      <c r="A30" s="1" t="s">
        <v>74</v>
      </c>
      <c r="B30" s="1" t="s">
        <v>29</v>
      </c>
      <c r="C30" s="1" t="s">
        <v>30</v>
      </c>
      <c r="E30" s="1">
        <v>2</v>
      </c>
      <c r="F30" s="1" t="s">
        <v>31</v>
      </c>
      <c r="H30" s="1">
        <v>59.1</v>
      </c>
      <c r="I30" s="1">
        <v>12</v>
      </c>
      <c r="M30" s="1">
        <v>76963.5</v>
      </c>
      <c r="N30" s="1">
        <v>82666.666666666672</v>
      </c>
      <c r="O30" s="1">
        <f>IF(Base_grille[[#This Row],[Nature]]="Appartement",Base_grille[[#This Row],[Prix actuel]]/Base_grille[[#This Row],[Surf hab]],0)</f>
        <v>1398.7591652566273</v>
      </c>
      <c r="P30" s="1" t="s">
        <v>23</v>
      </c>
      <c r="Q30" s="1" t="s">
        <v>224</v>
      </c>
      <c r="R30" s="1" t="s">
        <v>225</v>
      </c>
      <c r="S30" s="1" t="s">
        <v>226</v>
      </c>
      <c r="U30" s="1">
        <v>21936.5</v>
      </c>
      <c r="V30" s="1">
        <v>22006.5</v>
      </c>
      <c r="W30" s="1" t="s">
        <v>75</v>
      </c>
      <c r="X30" s="1">
        <v>67</v>
      </c>
      <c r="Y30" s="1" t="s">
        <v>144</v>
      </c>
      <c r="Z30" s="1" t="s">
        <v>145</v>
      </c>
      <c r="AA30" s="1">
        <v>140</v>
      </c>
    </row>
    <row r="31" spans="1:27" x14ac:dyDescent="0.35">
      <c r="A31" s="1" t="s">
        <v>139</v>
      </c>
      <c r="B31" s="1" t="s">
        <v>19</v>
      </c>
      <c r="C31" s="1" t="s">
        <v>20</v>
      </c>
      <c r="E31" s="1">
        <v>-1</v>
      </c>
      <c r="M31" s="1">
        <v>5000</v>
      </c>
      <c r="N31" s="1">
        <v>5000</v>
      </c>
      <c r="O31" s="1">
        <f>IF(Base_grille[[#This Row],[Nature]]="Appartement",Base_grille[[#This Row],[Prix actuel]]/Base_grille[[#This Row],[Surf hab]],0)</f>
        <v>0</v>
      </c>
      <c r="P31" s="1" t="s">
        <v>23</v>
      </c>
      <c r="Q31" s="1" t="s">
        <v>227</v>
      </c>
      <c r="R31" s="1" t="s">
        <v>228</v>
      </c>
      <c r="S31" s="1" t="s">
        <v>229</v>
      </c>
      <c r="U31" s="1">
        <v>21936.5</v>
      </c>
      <c r="V31" s="1">
        <v>22006.5</v>
      </c>
      <c r="W31" s="1" t="s">
        <v>76</v>
      </c>
      <c r="X31" s="1">
        <v>5</v>
      </c>
      <c r="Y31" s="1" t="s">
        <v>144</v>
      </c>
      <c r="Z31" s="1" t="s">
        <v>145</v>
      </c>
      <c r="AA31" s="1">
        <v>140</v>
      </c>
    </row>
    <row r="32" spans="1:27" x14ac:dyDescent="0.35">
      <c r="A32" s="1" t="s">
        <v>77</v>
      </c>
      <c r="B32" s="1" t="s">
        <v>29</v>
      </c>
      <c r="C32" s="1" t="s">
        <v>30</v>
      </c>
      <c r="E32" s="1">
        <v>2</v>
      </c>
      <c r="F32" s="1" t="s">
        <v>78</v>
      </c>
      <c r="H32" s="1">
        <v>57.7</v>
      </c>
      <c r="J32" s="1">
        <v>40</v>
      </c>
      <c r="M32" s="1">
        <v>76963.5</v>
      </c>
      <c r="N32" s="1">
        <v>88333.333333333328</v>
      </c>
      <c r="O32" s="1">
        <f>IF(Base_grille[[#This Row],[Nature]]="Appartement",Base_grille[[#This Row],[Prix actuel]]/Base_grille[[#This Row],[Surf hab]],0)</f>
        <v>1530.906990179087</v>
      </c>
      <c r="P32" s="1" t="s">
        <v>23</v>
      </c>
      <c r="Q32" s="1" t="s">
        <v>230</v>
      </c>
      <c r="R32" s="1" t="s">
        <v>231</v>
      </c>
      <c r="S32" s="1" t="s">
        <v>232</v>
      </c>
      <c r="U32" s="1">
        <v>21869</v>
      </c>
      <c r="V32" s="1">
        <v>22017.5</v>
      </c>
      <c r="W32" s="1" t="s">
        <v>79</v>
      </c>
      <c r="X32" s="1">
        <v>72</v>
      </c>
      <c r="Y32" s="1" t="s">
        <v>144</v>
      </c>
      <c r="Z32" s="1" t="s">
        <v>145</v>
      </c>
      <c r="AA32" s="1">
        <v>297</v>
      </c>
    </row>
    <row r="33" spans="1:27" x14ac:dyDescent="0.35">
      <c r="A33" s="1" t="s">
        <v>100</v>
      </c>
      <c r="B33" s="1" t="s">
        <v>19</v>
      </c>
      <c r="C33" s="1" t="s">
        <v>20</v>
      </c>
      <c r="E33" s="1">
        <v>-1</v>
      </c>
      <c r="M33" s="1">
        <v>5000</v>
      </c>
      <c r="N33" s="1">
        <v>5000</v>
      </c>
      <c r="O33" s="1">
        <f>IF(Base_grille[[#This Row],[Nature]]="Appartement",Base_grille[[#This Row],[Prix actuel]]/Base_grille[[#This Row],[Surf hab]],0)</f>
        <v>0</v>
      </c>
      <c r="P33" s="1" t="s">
        <v>23</v>
      </c>
      <c r="Q33" s="1" t="s">
        <v>233</v>
      </c>
      <c r="R33" s="1" t="s">
        <v>234</v>
      </c>
      <c r="S33" s="1" t="s">
        <v>235</v>
      </c>
      <c r="U33" s="1">
        <v>21869</v>
      </c>
      <c r="V33" s="1">
        <v>22017.5</v>
      </c>
      <c r="W33" s="1" t="s">
        <v>80</v>
      </c>
      <c r="X33" s="1">
        <v>6</v>
      </c>
      <c r="Y33" s="1" t="s">
        <v>144</v>
      </c>
      <c r="Z33" s="1" t="s">
        <v>145</v>
      </c>
      <c r="AA33" s="1">
        <v>297</v>
      </c>
    </row>
    <row r="34" spans="1:27" x14ac:dyDescent="0.35">
      <c r="A34" s="1" t="s">
        <v>81</v>
      </c>
      <c r="B34" s="1" t="s">
        <v>29</v>
      </c>
      <c r="C34" s="1" t="s">
        <v>82</v>
      </c>
      <c r="E34" s="1">
        <v>2</v>
      </c>
      <c r="F34" s="1" t="s">
        <v>39</v>
      </c>
      <c r="H34" s="1">
        <v>33.299999999999997</v>
      </c>
      <c r="I34" s="1">
        <v>12</v>
      </c>
      <c r="M34" s="1">
        <v>75505.5</v>
      </c>
      <c r="N34" s="1">
        <v>53333.333333333336</v>
      </c>
      <c r="O34" s="1">
        <f>IF(Base_grille[[#This Row],[Nature]]="Appartement",Base_grille[[#This Row],[Prix actuel]]/Base_grille[[#This Row],[Surf hab]],0)</f>
        <v>1601.6016016016017</v>
      </c>
      <c r="P34" s="1" t="s">
        <v>23</v>
      </c>
      <c r="Q34" s="1" t="s">
        <v>236</v>
      </c>
      <c r="R34" s="1" t="s">
        <v>237</v>
      </c>
      <c r="S34" s="1" t="s">
        <v>238</v>
      </c>
      <c r="U34" s="1">
        <v>21887.5</v>
      </c>
      <c r="V34" s="1">
        <v>22002</v>
      </c>
      <c r="W34" s="1" t="s">
        <v>83</v>
      </c>
      <c r="X34" s="1">
        <v>39</v>
      </c>
      <c r="Y34" s="1" t="s">
        <v>144</v>
      </c>
      <c r="Z34" s="1" t="s">
        <v>145</v>
      </c>
      <c r="AA34" s="1">
        <v>229</v>
      </c>
    </row>
    <row r="35" spans="1:27" x14ac:dyDescent="0.35">
      <c r="A35" s="1" t="s">
        <v>84</v>
      </c>
      <c r="B35" s="1" t="s">
        <v>29</v>
      </c>
      <c r="C35" s="1" t="s">
        <v>38</v>
      </c>
      <c r="E35" s="1">
        <v>2</v>
      </c>
      <c r="F35" s="1" t="s">
        <v>39</v>
      </c>
      <c r="H35" s="1">
        <v>41.9</v>
      </c>
      <c r="I35" s="1">
        <v>2.5</v>
      </c>
      <c r="M35" s="1">
        <v>76963.5</v>
      </c>
      <c r="N35" s="1">
        <v>62666.666666666664</v>
      </c>
      <c r="O35" s="1">
        <f>IF(Base_grille[[#This Row],[Nature]]="Appartement",Base_grille[[#This Row],[Prix actuel]]/Base_grille[[#This Row],[Surf hab]],0)</f>
        <v>1495.6245027844072</v>
      </c>
      <c r="P35" s="1" t="s">
        <v>23</v>
      </c>
      <c r="Q35" s="1" t="s">
        <v>239</v>
      </c>
      <c r="R35" s="1" t="s">
        <v>240</v>
      </c>
      <c r="S35" s="1" t="s">
        <v>241</v>
      </c>
      <c r="U35" s="1">
        <v>21908</v>
      </c>
      <c r="V35" s="1">
        <v>22002</v>
      </c>
      <c r="W35" s="1" t="s">
        <v>85</v>
      </c>
      <c r="X35" s="1">
        <v>48</v>
      </c>
      <c r="Y35" s="1" t="s">
        <v>144</v>
      </c>
      <c r="Z35" s="1" t="s">
        <v>145</v>
      </c>
      <c r="AA35" s="1">
        <v>188</v>
      </c>
    </row>
    <row r="36" spans="1:27" x14ac:dyDescent="0.35">
      <c r="A36" s="1" t="s">
        <v>83</v>
      </c>
      <c r="B36" s="1" t="s">
        <v>19</v>
      </c>
      <c r="C36" s="1" t="s">
        <v>20</v>
      </c>
      <c r="E36" s="1">
        <v>-1</v>
      </c>
      <c r="M36" s="1">
        <v>5000</v>
      </c>
      <c r="N36" s="1">
        <v>5000</v>
      </c>
      <c r="O36" s="1">
        <f>IF(Base_grille[[#This Row],[Nature]]="Appartement",Base_grille[[#This Row],[Prix actuel]]/Base_grille[[#This Row],[Surf hab]],0)</f>
        <v>0</v>
      </c>
      <c r="P36" s="1" t="s">
        <v>23</v>
      </c>
      <c r="Q36" s="1" t="s">
        <v>242</v>
      </c>
      <c r="R36" s="1" t="s">
        <v>243</v>
      </c>
      <c r="S36" s="1" t="s">
        <v>244</v>
      </c>
      <c r="U36" s="1">
        <v>21908</v>
      </c>
      <c r="V36" s="1">
        <v>22002</v>
      </c>
      <c r="W36" s="1" t="s">
        <v>86</v>
      </c>
      <c r="X36" s="1">
        <v>6</v>
      </c>
      <c r="Y36" s="1" t="s">
        <v>144</v>
      </c>
      <c r="Z36" s="1" t="s">
        <v>145</v>
      </c>
      <c r="AA36" s="1">
        <v>188</v>
      </c>
    </row>
    <row r="37" spans="1:27" x14ac:dyDescent="0.35">
      <c r="A37" s="1" t="s">
        <v>87</v>
      </c>
      <c r="B37" s="1" t="s">
        <v>29</v>
      </c>
      <c r="C37" s="1" t="s">
        <v>30</v>
      </c>
      <c r="E37" s="1">
        <v>2</v>
      </c>
      <c r="F37" s="1" t="s">
        <v>39</v>
      </c>
      <c r="H37" s="1">
        <v>63.75</v>
      </c>
      <c r="I37" s="1">
        <v>18</v>
      </c>
      <c r="M37" s="1">
        <v>76963.5</v>
      </c>
      <c r="N37" s="1">
        <v>86666.666666666672</v>
      </c>
      <c r="O37" s="1">
        <f>IF(Base_grille[[#This Row],[Nature]]="Appartement",Base_grille[[#This Row],[Prix actuel]]/Base_grille[[#This Row],[Surf hab]],0)</f>
        <v>1359.4771241830067</v>
      </c>
      <c r="P37" s="1" t="s">
        <v>23</v>
      </c>
      <c r="Q37" s="1" t="s">
        <v>245</v>
      </c>
      <c r="R37" s="1" t="s">
        <v>246</v>
      </c>
      <c r="S37" s="1" t="s">
        <v>247</v>
      </c>
      <c r="U37" s="1">
        <v>22122.5</v>
      </c>
      <c r="V37" s="1">
        <v>22168.5</v>
      </c>
      <c r="W37" s="1" t="s">
        <v>88</v>
      </c>
      <c r="X37" s="1">
        <v>74</v>
      </c>
      <c r="Y37" s="1" t="s">
        <v>144</v>
      </c>
      <c r="Z37" s="1" t="s">
        <v>145</v>
      </c>
      <c r="AA37" s="1">
        <v>92</v>
      </c>
    </row>
    <row r="38" spans="1:27" x14ac:dyDescent="0.35">
      <c r="A38" s="1" t="s">
        <v>64</v>
      </c>
      <c r="B38" s="1" t="s">
        <v>19</v>
      </c>
      <c r="C38" s="1" t="s">
        <v>20</v>
      </c>
      <c r="E38" s="1">
        <v>-1</v>
      </c>
      <c r="M38" s="1">
        <v>5000</v>
      </c>
      <c r="N38" s="1">
        <v>5000</v>
      </c>
      <c r="O38" s="1">
        <f>IF(Base_grille[[#This Row],[Nature]]="Appartement",Base_grille[[#This Row],[Prix actuel]]/Base_grille[[#This Row],[Surf hab]],0)</f>
        <v>0</v>
      </c>
      <c r="P38" s="1" t="s">
        <v>23</v>
      </c>
      <c r="Q38" s="1" t="s">
        <v>248</v>
      </c>
      <c r="R38" s="1" t="s">
        <v>249</v>
      </c>
      <c r="S38" s="1" t="s">
        <v>250</v>
      </c>
      <c r="U38" s="1">
        <v>22122.5</v>
      </c>
      <c r="V38" s="1">
        <v>22168.5</v>
      </c>
      <c r="W38" s="1" t="s">
        <v>89</v>
      </c>
      <c r="X38" s="1">
        <v>5</v>
      </c>
      <c r="Y38" s="1" t="s">
        <v>144</v>
      </c>
      <c r="Z38" s="1" t="s">
        <v>145</v>
      </c>
      <c r="AA38" s="1">
        <v>92</v>
      </c>
    </row>
    <row r="39" spans="1:27" x14ac:dyDescent="0.35">
      <c r="A39" s="1" t="s">
        <v>90</v>
      </c>
      <c r="B39" s="1" t="s">
        <v>29</v>
      </c>
      <c r="C39" s="1" t="s">
        <v>48</v>
      </c>
      <c r="E39" s="1">
        <v>2</v>
      </c>
      <c r="F39" s="1" t="s">
        <v>49</v>
      </c>
      <c r="H39" s="1">
        <v>75.8</v>
      </c>
      <c r="I39" s="1">
        <v>12</v>
      </c>
      <c r="M39" s="1">
        <v>76963.5</v>
      </c>
      <c r="N39" s="1">
        <v>98000</v>
      </c>
      <c r="O39" s="1">
        <f>IF(Base_grille[[#This Row],[Nature]]="Appartement",Base_grille[[#This Row],[Prix actuel]]/Base_grille[[#This Row],[Surf hab]],0)</f>
        <v>1292.8759894459104</v>
      </c>
      <c r="P39" s="1" t="s">
        <v>23</v>
      </c>
      <c r="Q39" s="1" t="s">
        <v>251</v>
      </c>
      <c r="R39" s="1" t="s">
        <v>252</v>
      </c>
      <c r="S39" s="1" t="s">
        <v>253</v>
      </c>
      <c r="U39" s="1">
        <v>22091.5</v>
      </c>
      <c r="V39" s="1">
        <v>22153.5</v>
      </c>
      <c r="W39" s="1" t="s">
        <v>91</v>
      </c>
      <c r="X39" s="1">
        <v>86</v>
      </c>
      <c r="Y39" s="1" t="s">
        <v>144</v>
      </c>
      <c r="Z39" s="1" t="s">
        <v>145</v>
      </c>
      <c r="AA39" s="1">
        <v>124</v>
      </c>
    </row>
    <row r="40" spans="1:27" x14ac:dyDescent="0.35">
      <c r="A40" s="1" t="s">
        <v>97</v>
      </c>
      <c r="B40" s="1" t="s">
        <v>19</v>
      </c>
      <c r="C40" s="1" t="s">
        <v>20</v>
      </c>
      <c r="E40" s="1">
        <v>-1</v>
      </c>
      <c r="M40" s="1">
        <v>5000</v>
      </c>
      <c r="N40" s="1">
        <v>5000</v>
      </c>
      <c r="O40" s="1">
        <f>IF(Base_grille[[#This Row],[Nature]]="Appartement",Base_grille[[#This Row],[Prix actuel]]/Base_grille[[#This Row],[Surf hab]],0)</f>
        <v>0</v>
      </c>
      <c r="P40" s="1" t="s">
        <v>23</v>
      </c>
      <c r="U40" s="1">
        <v>22091.5</v>
      </c>
      <c r="V40" s="1">
        <v>22153.5</v>
      </c>
      <c r="W40" s="1" t="s">
        <v>92</v>
      </c>
      <c r="X40" s="1">
        <v>6</v>
      </c>
      <c r="Y40" s="1" t="s">
        <v>144</v>
      </c>
      <c r="Z40" s="1" t="s">
        <v>145</v>
      </c>
      <c r="AA40" s="1">
        <v>124</v>
      </c>
    </row>
    <row r="41" spans="1:27" x14ac:dyDescent="0.35">
      <c r="A41" s="1" t="s">
        <v>102</v>
      </c>
      <c r="B41" s="1" t="s">
        <v>19</v>
      </c>
      <c r="C41" s="1" t="s">
        <v>20</v>
      </c>
      <c r="E41" s="1">
        <v>-1</v>
      </c>
      <c r="M41" s="1">
        <v>5000</v>
      </c>
      <c r="N41" s="1">
        <v>5000</v>
      </c>
      <c r="O41" s="1">
        <f>IF(Base_grille[[#This Row],[Nature]]="Appartement",Base_grille[[#This Row],[Prix actuel]]/Base_grille[[#This Row],[Surf hab]],0)</f>
        <v>0</v>
      </c>
      <c r="P41" s="1" t="s">
        <v>23</v>
      </c>
      <c r="Q41" s="1" t="s">
        <v>254</v>
      </c>
      <c r="R41" s="1" t="s">
        <v>255</v>
      </c>
      <c r="S41" s="1" t="s">
        <v>256</v>
      </c>
      <c r="U41" s="1">
        <v>22091.5</v>
      </c>
      <c r="V41" s="1">
        <v>22153.5</v>
      </c>
      <c r="W41" s="1" t="s">
        <v>93</v>
      </c>
      <c r="X41" s="1">
        <v>6</v>
      </c>
      <c r="Y41" s="1" t="s">
        <v>144</v>
      </c>
      <c r="Z41" s="1" t="s">
        <v>145</v>
      </c>
      <c r="AA41" s="1">
        <v>124</v>
      </c>
    </row>
    <row r="42" spans="1:27" x14ac:dyDescent="0.35">
      <c r="A42" s="1" t="s">
        <v>94</v>
      </c>
      <c r="B42" s="1" t="s">
        <v>29</v>
      </c>
      <c r="C42" s="1" t="s">
        <v>30</v>
      </c>
      <c r="E42" s="1">
        <v>3</v>
      </c>
      <c r="F42" s="1" t="s">
        <v>31</v>
      </c>
      <c r="H42" s="1">
        <v>59.1</v>
      </c>
      <c r="I42" s="1">
        <v>12</v>
      </c>
      <c r="M42" s="1">
        <v>76963.5</v>
      </c>
      <c r="N42" s="1">
        <v>86000</v>
      </c>
      <c r="O42" s="1">
        <f>IF(Base_grille[[#This Row],[Nature]]="Appartement",Base_grille[[#This Row],[Prix actuel]]/Base_grille[[#This Row],[Surf hab]],0)</f>
        <v>1455.160744500846</v>
      </c>
      <c r="P42" s="1" t="s">
        <v>21</v>
      </c>
      <c r="U42" s="1">
        <v>0</v>
      </c>
      <c r="V42" s="1">
        <v>0</v>
      </c>
      <c r="W42" s="1" t="s">
        <v>95</v>
      </c>
      <c r="X42" s="1">
        <v>69</v>
      </c>
      <c r="Y42" s="1" t="s">
        <v>144</v>
      </c>
      <c r="Z42" s="1" t="s">
        <v>145</v>
      </c>
    </row>
    <row r="43" spans="1:27" x14ac:dyDescent="0.35">
      <c r="A43" s="1" t="s">
        <v>96</v>
      </c>
      <c r="B43" s="1" t="s">
        <v>29</v>
      </c>
      <c r="C43" s="1" t="s">
        <v>30</v>
      </c>
      <c r="E43" s="1">
        <v>3</v>
      </c>
      <c r="F43" s="1" t="s">
        <v>78</v>
      </c>
      <c r="H43" s="1">
        <v>57.7</v>
      </c>
      <c r="I43" s="1">
        <v>12</v>
      </c>
      <c r="M43" s="1">
        <v>76963.5</v>
      </c>
      <c r="N43" s="1">
        <v>84000</v>
      </c>
      <c r="O43" s="1">
        <f>IF(Base_grille[[#This Row],[Nature]]="Appartement",Base_grille[[#This Row],[Prix actuel]]/Base_grille[[#This Row],[Surf hab]],0)</f>
        <v>1455.8058925476603</v>
      </c>
      <c r="P43" s="1" t="s">
        <v>23</v>
      </c>
      <c r="Q43" s="1" t="s">
        <v>257</v>
      </c>
      <c r="R43" s="1" t="s">
        <v>258</v>
      </c>
      <c r="S43" s="1" t="s">
        <v>259</v>
      </c>
      <c r="U43" s="1">
        <v>21941</v>
      </c>
      <c r="V43" s="1">
        <v>22077.5</v>
      </c>
      <c r="W43" s="1" t="s">
        <v>97</v>
      </c>
      <c r="X43" s="1">
        <v>68</v>
      </c>
      <c r="Y43" s="1" t="s">
        <v>144</v>
      </c>
      <c r="Z43" s="1" t="s">
        <v>145</v>
      </c>
      <c r="AA43" s="1">
        <v>273</v>
      </c>
    </row>
    <row r="44" spans="1:27" x14ac:dyDescent="0.35">
      <c r="A44" s="1" t="s">
        <v>140</v>
      </c>
      <c r="B44" s="1" t="s">
        <v>19</v>
      </c>
      <c r="C44" s="1" t="s">
        <v>20</v>
      </c>
      <c r="E44" s="1">
        <v>-1</v>
      </c>
      <c r="M44" s="1">
        <v>5000</v>
      </c>
      <c r="N44" s="1">
        <v>5000</v>
      </c>
      <c r="O44" s="1">
        <f>IF(Base_grille[[#This Row],[Nature]]="Appartement",Base_grille[[#This Row],[Prix actuel]]/Base_grille[[#This Row],[Surf hab]],0)</f>
        <v>0</v>
      </c>
      <c r="P44" s="1" t="s">
        <v>23</v>
      </c>
      <c r="Q44" s="1" t="s">
        <v>260</v>
      </c>
      <c r="R44" s="1" t="s">
        <v>261</v>
      </c>
      <c r="S44" s="1" t="s">
        <v>262</v>
      </c>
      <c r="U44" s="1">
        <v>21941</v>
      </c>
      <c r="V44" s="1">
        <v>22077.5</v>
      </c>
      <c r="W44" s="1" t="s">
        <v>98</v>
      </c>
      <c r="X44" s="1">
        <v>5</v>
      </c>
      <c r="Y44" s="1" t="s">
        <v>144</v>
      </c>
      <c r="Z44" s="1" t="s">
        <v>145</v>
      </c>
      <c r="AA44" s="1">
        <v>273</v>
      </c>
    </row>
    <row r="45" spans="1:27" x14ac:dyDescent="0.35">
      <c r="A45" s="1" t="s">
        <v>99</v>
      </c>
      <c r="B45" s="1" t="s">
        <v>29</v>
      </c>
      <c r="C45" s="1" t="s">
        <v>82</v>
      </c>
      <c r="E45" s="1">
        <v>3</v>
      </c>
      <c r="F45" s="1" t="s">
        <v>39</v>
      </c>
      <c r="H45" s="1">
        <v>33.299999999999997</v>
      </c>
      <c r="I45" s="1">
        <v>5</v>
      </c>
      <c r="M45" s="1">
        <v>75505.5</v>
      </c>
      <c r="N45" s="1">
        <v>56000</v>
      </c>
      <c r="O45" s="1">
        <f>IF(Base_grille[[#This Row],[Nature]]="Appartement",Base_grille[[#This Row],[Prix actuel]]/Base_grille[[#This Row],[Surf hab]],0)</f>
        <v>1681.6816816816818</v>
      </c>
      <c r="P45" s="1" t="s">
        <v>23</v>
      </c>
      <c r="Q45" s="1" t="s">
        <v>263</v>
      </c>
      <c r="R45" s="1" t="s">
        <v>264</v>
      </c>
      <c r="S45" s="1" t="s">
        <v>265</v>
      </c>
      <c r="U45" s="1">
        <v>21975</v>
      </c>
      <c r="V45" s="1">
        <v>22042</v>
      </c>
      <c r="W45" s="1" t="s">
        <v>100</v>
      </c>
      <c r="X45" s="1">
        <v>39</v>
      </c>
      <c r="Y45" s="1" t="s">
        <v>144</v>
      </c>
      <c r="Z45" s="1" t="s">
        <v>145</v>
      </c>
      <c r="AA45" s="1">
        <v>134</v>
      </c>
    </row>
    <row r="46" spans="1:27" x14ac:dyDescent="0.35">
      <c r="A46" s="1" t="s">
        <v>101</v>
      </c>
      <c r="B46" s="1" t="s">
        <v>29</v>
      </c>
      <c r="C46" s="1" t="s">
        <v>38</v>
      </c>
      <c r="E46" s="1">
        <v>3</v>
      </c>
      <c r="F46" s="1" t="s">
        <v>39</v>
      </c>
      <c r="H46" s="1">
        <v>41.9</v>
      </c>
      <c r="I46" s="1">
        <v>2.5</v>
      </c>
      <c r="M46" s="1">
        <v>76963.5</v>
      </c>
      <c r="N46" s="1">
        <v>64000</v>
      </c>
      <c r="O46" s="1">
        <f>IF(Base_grille[[#This Row],[Nature]]="Appartement",Base_grille[[#This Row],[Prix actuel]]/Base_grille[[#This Row],[Surf hab]],0)</f>
        <v>1527.4463007159904</v>
      </c>
      <c r="P46" s="1" t="s">
        <v>23</v>
      </c>
      <c r="Q46" s="1" t="s">
        <v>266</v>
      </c>
      <c r="R46" s="1" t="s">
        <v>267</v>
      </c>
      <c r="S46" s="1" t="s">
        <v>268</v>
      </c>
      <c r="U46" s="1">
        <v>21912.5</v>
      </c>
      <c r="V46" s="1">
        <v>21992.5</v>
      </c>
      <c r="W46" s="1" t="s">
        <v>102</v>
      </c>
      <c r="X46" s="1">
        <v>49</v>
      </c>
      <c r="Y46" s="1" t="s">
        <v>144</v>
      </c>
      <c r="Z46" s="1" t="s">
        <v>145</v>
      </c>
      <c r="AA46" s="1">
        <v>160</v>
      </c>
    </row>
    <row r="47" spans="1:27" x14ac:dyDescent="0.35">
      <c r="A47" s="1" t="s">
        <v>141</v>
      </c>
      <c r="B47" s="1" t="s">
        <v>19</v>
      </c>
      <c r="C47" s="1" t="s">
        <v>20</v>
      </c>
      <c r="E47" s="1">
        <v>-1</v>
      </c>
      <c r="M47" s="1">
        <v>5000</v>
      </c>
      <c r="N47" s="1">
        <v>5000</v>
      </c>
      <c r="O47" s="1">
        <f>IF(Base_grille[[#This Row],[Nature]]="Appartement",Base_grille[[#This Row],[Prix actuel]]/Base_grille[[#This Row],[Surf hab]],0)</f>
        <v>0</v>
      </c>
      <c r="P47" s="1" t="s">
        <v>23</v>
      </c>
      <c r="Q47" s="1" t="s">
        <v>269</v>
      </c>
      <c r="R47" s="1" t="s">
        <v>270</v>
      </c>
      <c r="S47" s="1" t="s">
        <v>271</v>
      </c>
      <c r="U47" s="1">
        <v>21912.5</v>
      </c>
      <c r="V47" s="1">
        <v>21992.5</v>
      </c>
      <c r="W47" s="1" t="s">
        <v>103</v>
      </c>
      <c r="X47" s="1">
        <v>5</v>
      </c>
      <c r="Y47" s="1" t="s">
        <v>144</v>
      </c>
      <c r="Z47" s="1" t="s">
        <v>145</v>
      </c>
      <c r="AA47" s="1">
        <v>160</v>
      </c>
    </row>
    <row r="48" spans="1:27" x14ac:dyDescent="0.35">
      <c r="A48" s="1" t="s">
        <v>104</v>
      </c>
      <c r="B48" s="1" t="s">
        <v>29</v>
      </c>
      <c r="C48" s="1" t="s">
        <v>30</v>
      </c>
      <c r="E48" s="1">
        <v>3</v>
      </c>
      <c r="F48" s="1" t="s">
        <v>39</v>
      </c>
      <c r="H48" s="1">
        <v>63.75</v>
      </c>
      <c r="I48" s="1">
        <v>18</v>
      </c>
      <c r="M48" s="1">
        <v>76963.5</v>
      </c>
      <c r="N48" s="1">
        <v>86000</v>
      </c>
      <c r="O48" s="1">
        <f>IF(Base_grille[[#This Row],[Nature]]="Appartement",Base_grille[[#This Row],[Prix actuel]]/Base_grille[[#This Row],[Surf hab]],0)</f>
        <v>1349.0196078431372</v>
      </c>
      <c r="P48" s="1" t="s">
        <v>23</v>
      </c>
      <c r="Q48" s="1" t="s">
        <v>272</v>
      </c>
      <c r="R48" s="1" t="s">
        <v>273</v>
      </c>
      <c r="S48" s="1" t="s">
        <v>274</v>
      </c>
      <c r="U48" s="1">
        <v>21985.5</v>
      </c>
      <c r="V48" s="1">
        <v>22037</v>
      </c>
      <c r="W48" s="1" t="s">
        <v>105</v>
      </c>
      <c r="X48" s="1">
        <v>75</v>
      </c>
      <c r="Y48" s="1" t="s">
        <v>144</v>
      </c>
      <c r="Z48" s="1" t="s">
        <v>145</v>
      </c>
      <c r="AA48" s="1">
        <v>103</v>
      </c>
    </row>
    <row r="49" spans="1:27" x14ac:dyDescent="0.35">
      <c r="A49" s="1" t="s">
        <v>75</v>
      </c>
      <c r="B49" s="1" t="s">
        <v>19</v>
      </c>
      <c r="C49" s="1" t="s">
        <v>20</v>
      </c>
      <c r="E49" s="1">
        <v>-1</v>
      </c>
      <c r="M49" s="1">
        <v>5000</v>
      </c>
      <c r="N49" s="1">
        <v>5000</v>
      </c>
      <c r="O49" s="1">
        <f>IF(Base_grille[[#This Row],[Nature]]="Appartement",Base_grille[[#This Row],[Prix actuel]]/Base_grille[[#This Row],[Surf hab]],0)</f>
        <v>0</v>
      </c>
      <c r="P49" s="1" t="s">
        <v>23</v>
      </c>
      <c r="Q49" s="1" t="s">
        <v>275</v>
      </c>
      <c r="R49" s="1" t="s">
        <v>276</v>
      </c>
      <c r="S49" s="1" t="s">
        <v>277</v>
      </c>
      <c r="U49" s="1">
        <v>21985.5</v>
      </c>
      <c r="V49" s="1">
        <v>22037</v>
      </c>
      <c r="W49" s="1" t="s">
        <v>106</v>
      </c>
      <c r="X49" s="1">
        <v>5</v>
      </c>
      <c r="Y49" s="1" t="s">
        <v>144</v>
      </c>
      <c r="Z49" s="1" t="s">
        <v>145</v>
      </c>
      <c r="AA49" s="1">
        <v>103</v>
      </c>
    </row>
    <row r="50" spans="1:27" x14ac:dyDescent="0.35">
      <c r="A50" s="1" t="s">
        <v>107</v>
      </c>
      <c r="B50" s="1" t="s">
        <v>29</v>
      </c>
      <c r="C50" s="1" t="s">
        <v>48</v>
      </c>
      <c r="E50" s="1">
        <v>3</v>
      </c>
      <c r="F50" s="1" t="s">
        <v>49</v>
      </c>
      <c r="H50" s="1">
        <v>75.8</v>
      </c>
      <c r="I50" s="1">
        <v>12</v>
      </c>
      <c r="M50" s="1">
        <v>76963.5</v>
      </c>
      <c r="N50" s="1">
        <v>97333.333333333328</v>
      </c>
      <c r="O50" s="1">
        <f>IF(Base_grille[[#This Row],[Nature]]="Appartement",Base_grille[[#This Row],[Prix actuel]]/Base_grille[[#This Row],[Surf hab]],0)</f>
        <v>1284.0809146877748</v>
      </c>
      <c r="P50" s="1" t="s">
        <v>23</v>
      </c>
      <c r="Q50" s="1" t="s">
        <v>278</v>
      </c>
      <c r="R50" s="1" t="s">
        <v>279</v>
      </c>
      <c r="S50" s="1" t="s">
        <v>280</v>
      </c>
      <c r="U50" s="1">
        <v>21919.5</v>
      </c>
      <c r="V50" s="1">
        <v>22014.5</v>
      </c>
      <c r="W50" s="1" t="s">
        <v>108</v>
      </c>
      <c r="X50" s="1">
        <v>88</v>
      </c>
      <c r="Y50" s="1" t="s">
        <v>144</v>
      </c>
      <c r="Z50" s="1" t="s">
        <v>145</v>
      </c>
      <c r="AA50" s="1">
        <v>190</v>
      </c>
    </row>
    <row r="51" spans="1:27" x14ac:dyDescent="0.35">
      <c r="A51" s="1" t="s">
        <v>123</v>
      </c>
      <c r="B51" s="1" t="s">
        <v>19</v>
      </c>
      <c r="C51" s="1" t="s">
        <v>51</v>
      </c>
      <c r="E51" s="1">
        <v>-1</v>
      </c>
      <c r="M51" s="1">
        <v>5000</v>
      </c>
      <c r="N51" s="1">
        <v>6000</v>
      </c>
      <c r="O51" s="1">
        <f>IF(Base_grille[[#This Row],[Nature]]="Appartement",Base_grille[[#This Row],[Prix actuel]]/Base_grille[[#This Row],[Surf hab]],0)</f>
        <v>0</v>
      </c>
      <c r="P51" s="1" t="s">
        <v>23</v>
      </c>
      <c r="Q51" s="1" t="s">
        <v>281</v>
      </c>
      <c r="R51" s="1" t="s">
        <v>282</v>
      </c>
      <c r="S51" s="1" t="s">
        <v>283</v>
      </c>
      <c r="U51" s="1">
        <v>21919.5</v>
      </c>
      <c r="V51" s="1">
        <v>22014.5</v>
      </c>
      <c r="W51" s="1" t="s">
        <v>109</v>
      </c>
      <c r="X51" s="1">
        <v>10</v>
      </c>
      <c r="Y51" s="1" t="s">
        <v>144</v>
      </c>
      <c r="Z51" s="1" t="s">
        <v>145</v>
      </c>
      <c r="AA51" s="1">
        <v>190</v>
      </c>
    </row>
    <row r="52" spans="1:27" x14ac:dyDescent="0.35">
      <c r="A52" s="1" t="s">
        <v>110</v>
      </c>
      <c r="B52" s="1" t="s">
        <v>29</v>
      </c>
      <c r="C52" s="1" t="s">
        <v>30</v>
      </c>
      <c r="E52" s="1">
        <v>4</v>
      </c>
      <c r="F52" s="1" t="s">
        <v>111</v>
      </c>
      <c r="H52" s="1">
        <v>70.900000000000006</v>
      </c>
      <c r="M52" s="1">
        <v>76963.5</v>
      </c>
      <c r="N52" s="1">
        <v>110000</v>
      </c>
      <c r="O52" s="1">
        <f>IF(Base_grille[[#This Row],[Nature]]="Appartement",Base_grille[[#This Row],[Prix actuel]]/Base_grille[[#This Row],[Surf hab]],0)</f>
        <v>1551.48095909732</v>
      </c>
      <c r="P52" s="1" t="s">
        <v>23</v>
      </c>
      <c r="Q52" s="1" t="s">
        <v>284</v>
      </c>
      <c r="R52" s="1" t="s">
        <v>285</v>
      </c>
      <c r="S52" s="1" t="s">
        <v>286</v>
      </c>
      <c r="U52" s="1">
        <v>22010</v>
      </c>
      <c r="V52" s="1">
        <v>22097.5</v>
      </c>
      <c r="W52" s="1" t="s">
        <v>112</v>
      </c>
      <c r="X52" s="1">
        <v>89</v>
      </c>
      <c r="Y52" s="1" t="s">
        <v>144</v>
      </c>
      <c r="Z52" s="1" t="s">
        <v>145</v>
      </c>
      <c r="AA52" s="1">
        <v>175</v>
      </c>
    </row>
    <row r="53" spans="1:27" x14ac:dyDescent="0.35">
      <c r="A53" s="1" t="s">
        <v>91</v>
      </c>
      <c r="B53" s="1" t="s">
        <v>19</v>
      </c>
      <c r="C53" s="1" t="s">
        <v>20</v>
      </c>
      <c r="E53" s="1">
        <v>-1</v>
      </c>
      <c r="M53" s="1">
        <v>5000</v>
      </c>
      <c r="N53" s="1">
        <v>5000</v>
      </c>
      <c r="O53" s="1">
        <f>IF(Base_grille[[#This Row],[Nature]]="Appartement",Base_grille[[#This Row],[Prix actuel]]/Base_grille[[#This Row],[Surf hab]],0)</f>
        <v>0</v>
      </c>
      <c r="P53" s="1" t="s">
        <v>23</v>
      </c>
      <c r="Q53" s="1" t="s">
        <v>287</v>
      </c>
      <c r="R53" s="1" t="s">
        <v>288</v>
      </c>
      <c r="S53" s="1" t="s">
        <v>289</v>
      </c>
      <c r="U53" s="1">
        <v>22010</v>
      </c>
      <c r="V53" s="1">
        <v>22097.5</v>
      </c>
      <c r="W53" s="1" t="s">
        <v>113</v>
      </c>
      <c r="X53" s="1">
        <v>6</v>
      </c>
      <c r="Y53" s="1" t="s">
        <v>144</v>
      </c>
      <c r="Z53" s="1" t="s">
        <v>145</v>
      </c>
      <c r="AA53" s="1">
        <v>175</v>
      </c>
    </row>
    <row r="54" spans="1:27" x14ac:dyDescent="0.35">
      <c r="A54" s="1" t="s">
        <v>114</v>
      </c>
      <c r="B54" s="1" t="s">
        <v>29</v>
      </c>
      <c r="C54" s="1" t="s">
        <v>82</v>
      </c>
      <c r="E54" s="1">
        <v>4</v>
      </c>
      <c r="F54" s="1" t="s">
        <v>39</v>
      </c>
      <c r="H54" s="1">
        <v>23</v>
      </c>
      <c r="J54" s="1">
        <v>12</v>
      </c>
      <c r="M54" s="1">
        <v>75505.5</v>
      </c>
      <c r="N54" s="1">
        <v>48333.333333333336</v>
      </c>
      <c r="O54" s="1">
        <f>IF(Base_grille[[#This Row],[Nature]]="Appartement",Base_grille[[#This Row],[Prix actuel]]/Base_grille[[#This Row],[Surf hab]],0)</f>
        <v>2101.449275362319</v>
      </c>
      <c r="P54" s="1" t="s">
        <v>23</v>
      </c>
      <c r="Q54" s="1" t="s">
        <v>290</v>
      </c>
      <c r="R54" s="1" t="s">
        <v>291</v>
      </c>
      <c r="S54" s="1" t="s">
        <v>292</v>
      </c>
      <c r="U54" s="1">
        <v>22023</v>
      </c>
      <c r="V54" s="1">
        <v>22077</v>
      </c>
      <c r="W54" s="1" t="s">
        <v>115</v>
      </c>
      <c r="X54" s="1">
        <v>29</v>
      </c>
      <c r="Y54" s="1" t="s">
        <v>144</v>
      </c>
      <c r="Z54" s="1" t="s">
        <v>145</v>
      </c>
      <c r="AA54" s="1">
        <v>108</v>
      </c>
    </row>
    <row r="55" spans="1:27" x14ac:dyDescent="0.35">
      <c r="A55" s="1" t="s">
        <v>142</v>
      </c>
      <c r="B55" s="1" t="s">
        <v>19</v>
      </c>
      <c r="C55" s="1" t="s">
        <v>20</v>
      </c>
      <c r="E55" s="1">
        <v>-1</v>
      </c>
      <c r="M55" s="1">
        <v>0</v>
      </c>
      <c r="N55" s="1">
        <v>5000</v>
      </c>
      <c r="O55" s="1">
        <f>IF(Base_grille[[#This Row],[Nature]]="Appartement",Base_grille[[#This Row],[Prix actuel]]/Base_grille[[#This Row],[Surf hab]],0)</f>
        <v>0</v>
      </c>
      <c r="P55" s="1" t="s">
        <v>23</v>
      </c>
      <c r="Q55" s="1" t="s">
        <v>293</v>
      </c>
      <c r="U55" s="1">
        <v>22023</v>
      </c>
      <c r="V55" s="1">
        <v>22077</v>
      </c>
      <c r="W55" s="1" t="s">
        <v>116</v>
      </c>
      <c r="X55" s="1">
        <v>5</v>
      </c>
      <c r="Y55" s="1" t="s">
        <v>144</v>
      </c>
      <c r="Z55" s="1" t="s">
        <v>145</v>
      </c>
      <c r="AA55" s="1">
        <v>108</v>
      </c>
    </row>
    <row r="56" spans="1:27" x14ac:dyDescent="0.35">
      <c r="A56" s="1" t="s">
        <v>117</v>
      </c>
      <c r="B56" s="1" t="s">
        <v>29</v>
      </c>
      <c r="C56" s="1" t="s">
        <v>48</v>
      </c>
      <c r="E56" s="1">
        <v>4</v>
      </c>
      <c r="F56" s="1" t="s">
        <v>118</v>
      </c>
      <c r="H56" s="1">
        <v>83</v>
      </c>
      <c r="J56" s="1">
        <v>55</v>
      </c>
      <c r="M56" s="1">
        <v>76963.5</v>
      </c>
      <c r="N56" s="1">
        <v>132000</v>
      </c>
      <c r="O56" s="1">
        <f>IF(Base_grille[[#This Row],[Nature]]="Appartement",Base_grille[[#This Row],[Prix actuel]]/Base_grille[[#This Row],[Surf hab]],0)</f>
        <v>1590.3614457831325</v>
      </c>
      <c r="P56" s="1" t="s">
        <v>23</v>
      </c>
      <c r="Q56" s="1" t="s">
        <v>143</v>
      </c>
      <c r="R56" s="1" t="s">
        <v>32</v>
      </c>
      <c r="S56" s="1" t="s">
        <v>134</v>
      </c>
      <c r="U56" s="1">
        <v>22002</v>
      </c>
      <c r="V56" s="1">
        <v>22063.5</v>
      </c>
      <c r="W56" s="1" t="s">
        <v>119</v>
      </c>
      <c r="X56" s="1">
        <v>107</v>
      </c>
      <c r="Y56" s="1" t="s">
        <v>144</v>
      </c>
      <c r="Z56" s="1" t="s">
        <v>145</v>
      </c>
      <c r="AA56" s="1">
        <v>123</v>
      </c>
    </row>
    <row r="57" spans="1:27" x14ac:dyDescent="0.35">
      <c r="A57" s="1" t="s">
        <v>124</v>
      </c>
      <c r="B57" s="1" t="s">
        <v>19</v>
      </c>
      <c r="C57" s="1" t="s">
        <v>51</v>
      </c>
      <c r="E57" s="1">
        <v>-1</v>
      </c>
      <c r="M57" s="1">
        <v>5000</v>
      </c>
      <c r="N57" s="1">
        <v>6000</v>
      </c>
      <c r="O57" s="1">
        <f>IF(Base_grille[[#This Row],[Nature]]="Appartement",Base_grille[[#This Row],[Prix actuel]]/Base_grille[[#This Row],[Surf hab]],0)</f>
        <v>0</v>
      </c>
      <c r="P57" s="1" t="s">
        <v>23</v>
      </c>
      <c r="Q57" s="1" t="s">
        <v>143</v>
      </c>
      <c r="R57" s="1" t="s">
        <v>32</v>
      </c>
      <c r="S57" s="1" t="s">
        <v>134</v>
      </c>
      <c r="U57" s="1">
        <v>22002</v>
      </c>
      <c r="V57" s="1">
        <v>22063.5</v>
      </c>
      <c r="W57" s="1" t="s">
        <v>120</v>
      </c>
      <c r="X57" s="1">
        <v>8</v>
      </c>
      <c r="Y57" s="1" t="s">
        <v>144</v>
      </c>
      <c r="Z57" s="1" t="s">
        <v>145</v>
      </c>
      <c r="AA57" s="1">
        <v>123</v>
      </c>
    </row>
    <row r="58" spans="1:27" x14ac:dyDescent="0.35">
      <c r="U58" s="1">
        <v>2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3D48F1-E3DE-4CA4-9C7A-23CE9F7C65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 vente - 031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2021-08-06T07:15:26Z</dcterms:created>
  <dcterms:modified xsi:type="dcterms:W3CDTF">2021-11-15T18:59:16Z</dcterms:modified>
</cp:coreProperties>
</file>