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E4070B0-F8E4-4B21-B19A-7749649EB6B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TdB" sheetId="4" r:id="rId1"/>
    <sheet name="Formulaire" sheetId="6" r:id="rId2"/>
    <sheet name="Paramètres" sheetId="5" r:id="rId3"/>
  </sheets>
  <functionGroups builtInGroupCount="19"/>
  <definedNames>
    <definedName name="DateJour">TdB!$C$2</definedName>
    <definedName name="frmCode">Formulaire!$D$9</definedName>
    <definedName name="frmDate">Formulaire!$D$3</definedName>
    <definedName name="frmHoraireDebut">Formulaire!$D$11</definedName>
    <definedName name="frmHoraireFin">Formulaire!$D$13</definedName>
    <definedName name="frmPersonnel">Formulaire!$D$5</definedName>
    <definedName name="frmTache">Formulaire!$D$7</definedName>
    <definedName name="l_CodeTache">t_Tache[Code]</definedName>
    <definedName name="l_Horaire">t_Horaire[Horaire]</definedName>
    <definedName name="l_Personnel">t_Personnel[Personnel]</definedName>
    <definedName name="l_Tache">t_Tache[Tâche]</definedName>
    <definedName name="OKNOK">Formulaire!$O$9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1" i="4" l="1" a="1"/>
  <c r="F51" i="4" s="1"/>
  <c r="O4" i="6"/>
  <c r="O8" i="6"/>
  <c r="O5" i="6"/>
  <c r="O7" i="6"/>
  <c r="H10" i="4" l="1" a="1"/>
  <c r="H10" i="4" s="1"/>
  <c r="M11" i="4" a="1"/>
  <c r="M11" i="4" s="1"/>
  <c r="G13" i="4" a="1"/>
  <c r="G13" i="4" s="1"/>
  <c r="G14" i="4" a="1"/>
  <c r="G14" i="4" s="1"/>
  <c r="F9" i="4" a="1"/>
  <c r="F9" i="4" s="1"/>
  <c r="K10" i="4" a="1"/>
  <c r="K10" i="4" s="1"/>
  <c r="E12" i="4" a="1"/>
  <c r="E12" i="4" s="1"/>
  <c r="J13" i="4" a="1"/>
  <c r="J13" i="4" s="1"/>
  <c r="K38" i="4" a="1"/>
  <c r="K38" i="4" s="1"/>
  <c r="G9" i="4" a="1"/>
  <c r="G9" i="4" s="1"/>
  <c r="O9" i="4" a="1"/>
  <c r="O9" i="4" s="1"/>
  <c r="L10" i="4" a="1"/>
  <c r="L10" i="4" s="1"/>
  <c r="I11" i="4" a="1"/>
  <c r="I11" i="4" s="1"/>
  <c r="F12" i="4" a="1"/>
  <c r="F12" i="4" s="1"/>
  <c r="N12" i="4" a="1"/>
  <c r="N12" i="4" s="1"/>
  <c r="K13" i="4" a="1"/>
  <c r="K13" i="4" s="1"/>
  <c r="H15" i="4" a="1"/>
  <c r="H15" i="4" s="1"/>
  <c r="K9" i="4" a="1"/>
  <c r="K9" i="4" s="1"/>
  <c r="E11" i="4" a="1"/>
  <c r="E11" i="4" s="1"/>
  <c r="J12" i="4" a="1"/>
  <c r="J12" i="4" s="1"/>
  <c r="H33" i="4" a="1"/>
  <c r="H33" i="4" s="1"/>
  <c r="N9" i="4" a="1"/>
  <c r="N9" i="4" s="1"/>
  <c r="H11" i="4" a="1"/>
  <c r="H11" i="4" s="1"/>
  <c r="M12" i="4" a="1"/>
  <c r="M12" i="4" s="1"/>
  <c r="K14" i="4" a="1"/>
  <c r="K14" i="4" s="1"/>
  <c r="J9" i="4" a="1"/>
  <c r="J9" i="4" s="1"/>
  <c r="G10" i="4" a="1"/>
  <c r="G10" i="4" s="1"/>
  <c r="O10" i="4" a="1"/>
  <c r="O10" i="4" s="1"/>
  <c r="L11" i="4" a="1"/>
  <c r="L11" i="4" s="1"/>
  <c r="I12" i="4" a="1"/>
  <c r="I12" i="4" s="1"/>
  <c r="F13" i="4" a="1"/>
  <c r="F13" i="4" s="1"/>
  <c r="N13" i="4" a="1"/>
  <c r="N13" i="4" s="1"/>
  <c r="H16" i="4" a="1"/>
  <c r="H16" i="4" s="1"/>
  <c r="H9" i="4" a="1"/>
  <c r="H9" i="4" s="1"/>
  <c r="L9" i="4" a="1"/>
  <c r="L9" i="4" s="1"/>
  <c r="E10" i="4" a="1"/>
  <c r="E10" i="4" s="1"/>
  <c r="I10" i="4" a="1"/>
  <c r="I10" i="4" s="1"/>
  <c r="M10" i="4" a="1"/>
  <c r="M10" i="4" s="1"/>
  <c r="F11" i="4" a="1"/>
  <c r="F11" i="4" s="1"/>
  <c r="J11" i="4" a="1"/>
  <c r="J11" i="4" s="1"/>
  <c r="N11" i="4" a="1"/>
  <c r="N11" i="4" s="1"/>
  <c r="G12" i="4" a="1"/>
  <c r="G12" i="4" s="1"/>
  <c r="K12" i="4" a="1"/>
  <c r="K12" i="4" s="1"/>
  <c r="O12" i="4" a="1"/>
  <c r="O12" i="4" s="1"/>
  <c r="H13" i="4" a="1"/>
  <c r="H13" i="4" s="1"/>
  <c r="L13" i="4" a="1"/>
  <c r="L13" i="4" s="1"/>
  <c r="E14" i="4" a="1"/>
  <c r="E14" i="4" s="1"/>
  <c r="I14" i="4" a="1"/>
  <c r="I14" i="4" s="1"/>
  <c r="O14" i="4" a="1"/>
  <c r="O14" i="4" s="1"/>
  <c r="L15" i="4" a="1"/>
  <c r="L15" i="4" s="1"/>
  <c r="M17" i="4" a="1"/>
  <c r="M17" i="4" s="1"/>
  <c r="L35" i="4" a="1"/>
  <c r="L35" i="4" s="1"/>
  <c r="H45" i="4" a="1"/>
  <c r="H45" i="4" s="1"/>
  <c r="O13" i="4" a="1"/>
  <c r="O13" i="4" s="1"/>
  <c r="H14" i="4" a="1"/>
  <c r="H14" i="4" s="1"/>
  <c r="M14" i="4" a="1"/>
  <c r="M14" i="4" s="1"/>
  <c r="J15" i="4" a="1"/>
  <c r="J15" i="4" s="1"/>
  <c r="E17" i="4" a="1"/>
  <c r="E17" i="4" s="1"/>
  <c r="H34" i="4" a="1"/>
  <c r="H34" i="4" s="1"/>
  <c r="G41" i="4" a="1"/>
  <c r="G41" i="4" s="1"/>
  <c r="E9" i="4" a="1"/>
  <c r="E9" i="4" s="1"/>
  <c r="I9" i="4" a="1"/>
  <c r="I9" i="4" s="1"/>
  <c r="M9" i="4" a="1"/>
  <c r="M9" i="4" s="1"/>
  <c r="F10" i="4" a="1"/>
  <c r="F10" i="4" s="1"/>
  <c r="J10" i="4" a="1"/>
  <c r="J10" i="4" s="1"/>
  <c r="N10" i="4" a="1"/>
  <c r="N10" i="4" s="1"/>
  <c r="G11" i="4" a="1"/>
  <c r="G11" i="4" s="1"/>
  <c r="K11" i="4" a="1"/>
  <c r="K11" i="4" s="1"/>
  <c r="O11" i="4" a="1"/>
  <c r="O11" i="4" s="1"/>
  <c r="H12" i="4" a="1"/>
  <c r="H12" i="4" s="1"/>
  <c r="L12" i="4" a="1"/>
  <c r="L12" i="4" s="1"/>
  <c r="E13" i="4" a="1"/>
  <c r="E13" i="4" s="1"/>
  <c r="I13" i="4" a="1"/>
  <c r="I13" i="4" s="1"/>
  <c r="M13" i="4" a="1"/>
  <c r="M13" i="4" s="1"/>
  <c r="F14" i="4" a="1"/>
  <c r="F14" i="4" s="1"/>
  <c r="J14" i="4" a="1"/>
  <c r="J14" i="4" s="1"/>
  <c r="F15" i="4" a="1"/>
  <c r="F15" i="4" s="1"/>
  <c r="N15" i="4" a="1"/>
  <c r="N15" i="4" s="1"/>
  <c r="I31" i="4" a="1"/>
  <c r="I31" i="4" s="1"/>
  <c r="F37" i="4" a="1"/>
  <c r="F37" i="4" s="1"/>
  <c r="O56" i="4" a="1"/>
  <c r="O56" i="4" s="1"/>
  <c r="N56" i="4" a="1"/>
  <c r="N56" i="4" s="1"/>
  <c r="J56" i="4" a="1"/>
  <c r="J56" i="4" s="1"/>
  <c r="F56" i="4" a="1"/>
  <c r="F56" i="4" s="1"/>
  <c r="M55" i="4" a="1"/>
  <c r="M55" i="4" s="1"/>
  <c r="I55" i="4" a="1"/>
  <c r="I55" i="4" s="1"/>
  <c r="E55" i="4" a="1"/>
  <c r="E55" i="4" s="1"/>
  <c r="L54" i="4" a="1"/>
  <c r="L54" i="4" s="1"/>
  <c r="H54" i="4" a="1"/>
  <c r="H54" i="4" s="1"/>
  <c r="O53" i="4" a="1"/>
  <c r="O53" i="4" s="1"/>
  <c r="K53" i="4" a="1"/>
  <c r="K53" i="4" s="1"/>
  <c r="G53" i="4" a="1"/>
  <c r="G53" i="4" s="1"/>
  <c r="N52" i="4" a="1"/>
  <c r="N52" i="4" s="1"/>
  <c r="J52" i="4" a="1"/>
  <c r="J52" i="4" s="1"/>
  <c r="F52" i="4" a="1"/>
  <c r="F52" i="4" s="1"/>
  <c r="M51" i="4" a="1"/>
  <c r="M51" i="4" s="1"/>
  <c r="I51" i="4" a="1"/>
  <c r="I51" i="4" s="1"/>
  <c r="E51" i="4" a="1"/>
  <c r="E51" i="4" s="1"/>
  <c r="L50" i="4" a="1"/>
  <c r="L50" i="4" s="1"/>
  <c r="H50" i="4" a="1"/>
  <c r="H50" i="4" s="1"/>
  <c r="O49" i="4" a="1"/>
  <c r="O49" i="4" s="1"/>
  <c r="K49" i="4" a="1"/>
  <c r="K49" i="4" s="1"/>
  <c r="G49" i="4" a="1"/>
  <c r="G49" i="4" s="1"/>
  <c r="N48" i="4" a="1"/>
  <c r="N48" i="4" s="1"/>
  <c r="J48" i="4" a="1"/>
  <c r="J48" i="4" s="1"/>
  <c r="F48" i="4" a="1"/>
  <c r="F48" i="4" s="1"/>
  <c r="M47" i="4" a="1"/>
  <c r="M47" i="4" s="1"/>
  <c r="I47" i="4" a="1"/>
  <c r="I47" i="4" s="1"/>
  <c r="E47" i="4" a="1"/>
  <c r="E47" i="4" s="1"/>
  <c r="L46" i="4" a="1"/>
  <c r="L46" i="4" s="1"/>
  <c r="H46" i="4" a="1"/>
  <c r="H46" i="4" s="1"/>
  <c r="O45" i="4" a="1"/>
  <c r="O45" i="4" s="1"/>
  <c r="K45" i="4" a="1"/>
  <c r="K45" i="4" s="1"/>
  <c r="G45" i="4" a="1"/>
  <c r="G45" i="4" s="1"/>
  <c r="N44" i="4" a="1"/>
  <c r="N44" i="4" s="1"/>
  <c r="J44" i="4" a="1"/>
  <c r="J44" i="4" s="1"/>
  <c r="O43" i="4" a="1"/>
  <c r="O43" i="4" s="1"/>
  <c r="L43" i="4" a="1"/>
  <c r="L43" i="4" s="1"/>
  <c r="G43" i="4" a="1"/>
  <c r="G43" i="4" s="1"/>
  <c r="O42" i="4" a="1"/>
  <c r="O42" i="4" s="1"/>
  <c r="J42" i="4" a="1"/>
  <c r="J42" i="4" s="1"/>
  <c r="G42" i="4" a="1"/>
  <c r="G42" i="4" s="1"/>
  <c r="M41" i="4" a="1"/>
  <c r="M41" i="4" s="1"/>
  <c r="M56" i="4" a="1"/>
  <c r="M56" i="4" s="1"/>
  <c r="I56" i="4" a="1"/>
  <c r="I56" i="4" s="1"/>
  <c r="E56" i="4" a="1"/>
  <c r="E56" i="4" s="1"/>
  <c r="L55" i="4" a="1"/>
  <c r="L55" i="4" s="1"/>
  <c r="H55" i="4" a="1"/>
  <c r="H55" i="4" s="1"/>
  <c r="O54" i="4" a="1"/>
  <c r="O54" i="4" s="1"/>
  <c r="K54" i="4" a="1"/>
  <c r="K54" i="4" s="1"/>
  <c r="G54" i="4" a="1"/>
  <c r="G54" i="4" s="1"/>
  <c r="N53" i="4" a="1"/>
  <c r="N53" i="4" s="1"/>
  <c r="J53" i="4" a="1"/>
  <c r="J53" i="4" s="1"/>
  <c r="F53" i="4" a="1"/>
  <c r="F53" i="4" s="1"/>
  <c r="M52" i="4" a="1"/>
  <c r="M52" i="4" s="1"/>
  <c r="I52" i="4" a="1"/>
  <c r="I52" i="4" s="1"/>
  <c r="E52" i="4" a="1"/>
  <c r="E52" i="4" s="1"/>
  <c r="L51" i="4" a="1"/>
  <c r="L51" i="4" s="1"/>
  <c r="H51" i="4" a="1"/>
  <c r="H51" i="4" s="1"/>
  <c r="O50" i="4" a="1"/>
  <c r="O50" i="4" s="1"/>
  <c r="K50" i="4" a="1"/>
  <c r="K50" i="4" s="1"/>
  <c r="G50" i="4" a="1"/>
  <c r="G50" i="4" s="1"/>
  <c r="N49" i="4" a="1"/>
  <c r="N49" i="4" s="1"/>
  <c r="J49" i="4" a="1"/>
  <c r="J49" i="4" s="1"/>
  <c r="F49" i="4" a="1"/>
  <c r="F49" i="4" s="1"/>
  <c r="M48" i="4" a="1"/>
  <c r="M48" i="4" s="1"/>
  <c r="I48" i="4" a="1"/>
  <c r="I48" i="4" s="1"/>
  <c r="E48" i="4" a="1"/>
  <c r="E48" i="4" s="1"/>
  <c r="L47" i="4" a="1"/>
  <c r="L47" i="4" s="1"/>
  <c r="H47" i="4" a="1"/>
  <c r="H47" i="4" s="1"/>
  <c r="O46" i="4" a="1"/>
  <c r="O46" i="4" s="1"/>
  <c r="K46" i="4" a="1"/>
  <c r="K46" i="4" s="1"/>
  <c r="G46" i="4" a="1"/>
  <c r="G46" i="4" s="1"/>
  <c r="N45" i="4" a="1"/>
  <c r="N45" i="4" s="1"/>
  <c r="J45" i="4" a="1"/>
  <c r="J45" i="4" s="1"/>
  <c r="F45" i="4" a="1"/>
  <c r="F45" i="4" s="1"/>
  <c r="M44" i="4" a="1"/>
  <c r="M44" i="4" s="1"/>
  <c r="I44" i="4" a="1"/>
  <c r="I44" i="4" s="1"/>
  <c r="F44" i="4" a="1"/>
  <c r="F44" i="4" s="1"/>
  <c r="N43" i="4" a="1"/>
  <c r="N43" i="4" s="1"/>
  <c r="I43" i="4" a="1"/>
  <c r="I43" i="4" s="1"/>
  <c r="F43" i="4" a="1"/>
  <c r="F43" i="4" s="1"/>
  <c r="L42" i="4" a="1"/>
  <c r="L42" i="4" s="1"/>
  <c r="I42" i="4" a="1"/>
  <c r="I42" i="4" s="1"/>
  <c r="O41" i="4" a="1"/>
  <c r="O41" i="4" s="1"/>
  <c r="L41" i="4" a="1"/>
  <c r="L41" i="4" s="1"/>
  <c r="J41" i="4" a="1"/>
  <c r="J41" i="4" s="1"/>
  <c r="H41" i="4" a="1"/>
  <c r="H41" i="4" s="1"/>
  <c r="F41" i="4" a="1"/>
  <c r="F41" i="4" s="1"/>
  <c r="O40" i="4" a="1"/>
  <c r="O40" i="4" s="1"/>
  <c r="M40" i="4" a="1"/>
  <c r="M40" i="4" s="1"/>
  <c r="K40" i="4" a="1"/>
  <c r="K40" i="4" s="1"/>
  <c r="I40" i="4" a="1"/>
  <c r="I40" i="4" s="1"/>
  <c r="G40" i="4" a="1"/>
  <c r="G40" i="4" s="1"/>
  <c r="E40" i="4" a="1"/>
  <c r="E40" i="4" s="1"/>
  <c r="N39" i="4" a="1"/>
  <c r="N39" i="4" s="1"/>
  <c r="L39" i="4" a="1"/>
  <c r="L39" i="4" s="1"/>
  <c r="J39" i="4" a="1"/>
  <c r="J39" i="4" s="1"/>
  <c r="H39" i="4" a="1"/>
  <c r="H39" i="4" s="1"/>
  <c r="F39" i="4" a="1"/>
  <c r="F39" i="4" s="1"/>
  <c r="O38" i="4" a="1"/>
  <c r="O38" i="4" s="1"/>
  <c r="L56" i="4" a="1"/>
  <c r="L56" i="4" s="1"/>
  <c r="H56" i="4" a="1"/>
  <c r="H56" i="4" s="1"/>
  <c r="O55" i="4" a="1"/>
  <c r="O55" i="4" s="1"/>
  <c r="K55" i="4" a="1"/>
  <c r="K55" i="4" s="1"/>
  <c r="G55" i="4" a="1"/>
  <c r="G55" i="4" s="1"/>
  <c r="N54" i="4" a="1"/>
  <c r="N54" i="4" s="1"/>
  <c r="J54" i="4" a="1"/>
  <c r="J54" i="4" s="1"/>
  <c r="F54" i="4" a="1"/>
  <c r="F54" i="4" s="1"/>
  <c r="M53" i="4" a="1"/>
  <c r="M53" i="4" s="1"/>
  <c r="I53" i="4" a="1"/>
  <c r="I53" i="4" s="1"/>
  <c r="E53" i="4" a="1"/>
  <c r="E53" i="4" s="1"/>
  <c r="L52" i="4" a="1"/>
  <c r="L52" i="4" s="1"/>
  <c r="H52" i="4" a="1"/>
  <c r="H52" i="4" s="1"/>
  <c r="O51" i="4" a="1"/>
  <c r="O51" i="4" s="1"/>
  <c r="K51" i="4" a="1"/>
  <c r="K51" i="4" s="1"/>
  <c r="G51" i="4" a="1"/>
  <c r="G51" i="4" s="1"/>
  <c r="N50" i="4" a="1"/>
  <c r="N50" i="4" s="1"/>
  <c r="J50" i="4" a="1"/>
  <c r="J50" i="4" s="1"/>
  <c r="F50" i="4" a="1"/>
  <c r="F50" i="4" s="1"/>
  <c r="M49" i="4" a="1"/>
  <c r="M49" i="4" s="1"/>
  <c r="I49" i="4" a="1"/>
  <c r="I49" i="4" s="1"/>
  <c r="E49" i="4" a="1"/>
  <c r="E49" i="4" s="1"/>
  <c r="L48" i="4" a="1"/>
  <c r="L48" i="4" s="1"/>
  <c r="H48" i="4" a="1"/>
  <c r="H48" i="4" s="1"/>
  <c r="O47" i="4" a="1"/>
  <c r="O47" i="4" s="1"/>
  <c r="K47" i="4" a="1"/>
  <c r="K47" i="4" s="1"/>
  <c r="G47" i="4" a="1"/>
  <c r="G47" i="4" s="1"/>
  <c r="N46" i="4" a="1"/>
  <c r="N46" i="4" s="1"/>
  <c r="J46" i="4" a="1"/>
  <c r="J46" i="4" s="1"/>
  <c r="F46" i="4" a="1"/>
  <c r="F46" i="4" s="1"/>
  <c r="M45" i="4" a="1"/>
  <c r="M45" i="4" s="1"/>
  <c r="I45" i="4" a="1"/>
  <c r="I45" i="4" s="1"/>
  <c r="E45" i="4" a="1"/>
  <c r="E45" i="4" s="1"/>
  <c r="L44" i="4" a="1"/>
  <c r="L44" i="4" s="1"/>
  <c r="H44" i="4" a="1"/>
  <c r="H44" i="4" s="1"/>
  <c r="E44" i="4" a="1"/>
  <c r="E44" i="4" s="1"/>
  <c r="K43" i="4" a="1"/>
  <c r="K43" i="4" s="1"/>
  <c r="H43" i="4" a="1"/>
  <c r="H43" i="4" s="1"/>
  <c r="N42" i="4" a="1"/>
  <c r="N42" i="4" s="1"/>
  <c r="K42" i="4" a="1"/>
  <c r="K42" i="4" s="1"/>
  <c r="F42" i="4" a="1"/>
  <c r="F42" i="4" s="1"/>
  <c r="N41" i="4" a="1"/>
  <c r="N41" i="4" s="1"/>
  <c r="K56" i="4" a="1"/>
  <c r="K56" i="4" s="1"/>
  <c r="F55" i="4" a="1"/>
  <c r="F55" i="4" s="1"/>
  <c r="L53" i="4" a="1"/>
  <c r="L53" i="4" s="1"/>
  <c r="G52" i="4" a="1"/>
  <c r="G52" i="4" s="1"/>
  <c r="M50" i="4" a="1"/>
  <c r="M50" i="4" s="1"/>
  <c r="H49" i="4" a="1"/>
  <c r="H49" i="4" s="1"/>
  <c r="N47" i="4" a="1"/>
  <c r="N47" i="4" s="1"/>
  <c r="I46" i="4" a="1"/>
  <c r="I46" i="4" s="1"/>
  <c r="O44" i="4" a="1"/>
  <c r="O44" i="4" s="1"/>
  <c r="M43" i="4" a="1"/>
  <c r="M43" i="4" s="1"/>
  <c r="M42" i="4" a="1"/>
  <c r="M42" i="4" s="1"/>
  <c r="E41" i="4" a="1"/>
  <c r="E41" i="4" s="1"/>
  <c r="H40" i="4" a="1"/>
  <c r="H40" i="4" s="1"/>
  <c r="K39" i="4" a="1"/>
  <c r="K39" i="4" s="1"/>
  <c r="N38" i="4" a="1"/>
  <c r="N38" i="4" s="1"/>
  <c r="J38" i="4" a="1"/>
  <c r="J38" i="4" s="1"/>
  <c r="F38" i="4" a="1"/>
  <c r="F38" i="4" s="1"/>
  <c r="M37" i="4" a="1"/>
  <c r="M37" i="4" s="1"/>
  <c r="I37" i="4" a="1"/>
  <c r="I37" i="4" s="1"/>
  <c r="E37" i="4" a="1"/>
  <c r="E37" i="4" s="1"/>
  <c r="L36" i="4" a="1"/>
  <c r="L36" i="4" s="1"/>
  <c r="H36" i="4" a="1"/>
  <c r="H36" i="4" s="1"/>
  <c r="O35" i="4" a="1"/>
  <c r="O35" i="4" s="1"/>
  <c r="K35" i="4" a="1"/>
  <c r="K35" i="4" s="1"/>
  <c r="G35" i="4" a="1"/>
  <c r="G35" i="4" s="1"/>
  <c r="N34" i="4" a="1"/>
  <c r="N34" i="4" s="1"/>
  <c r="J34" i="4" a="1"/>
  <c r="J34" i="4" s="1"/>
  <c r="G34" i="4" a="1"/>
  <c r="G34" i="4" s="1"/>
  <c r="M33" i="4" a="1"/>
  <c r="M33" i="4" s="1"/>
  <c r="J33" i="4" a="1"/>
  <c r="J33" i="4" s="1"/>
  <c r="E33" i="4" a="1"/>
  <c r="E33" i="4" s="1"/>
  <c r="M32" i="4" a="1"/>
  <c r="M32" i="4" s="1"/>
  <c r="H32" i="4" a="1"/>
  <c r="H32" i="4" s="1"/>
  <c r="E32" i="4" a="1"/>
  <c r="E32" i="4" s="1"/>
  <c r="K31" i="4" a="1"/>
  <c r="K31" i="4" s="1"/>
  <c r="H31" i="4" a="1"/>
  <c r="H31" i="4" s="1"/>
  <c r="N30" i="4" a="1"/>
  <c r="N30" i="4" s="1"/>
  <c r="K30" i="4" a="1"/>
  <c r="K30" i="4" s="1"/>
  <c r="I30" i="4" a="1"/>
  <c r="I30" i="4" s="1"/>
  <c r="G30" i="4" a="1"/>
  <c r="G30" i="4" s="1"/>
  <c r="E30" i="4" a="1"/>
  <c r="E30" i="4" s="1"/>
  <c r="N29" i="4" a="1"/>
  <c r="N29" i="4" s="1"/>
  <c r="L29" i="4" a="1"/>
  <c r="L29" i="4" s="1"/>
  <c r="J29" i="4" a="1"/>
  <c r="J29" i="4" s="1"/>
  <c r="H29" i="4" a="1"/>
  <c r="H29" i="4" s="1"/>
  <c r="F29" i="4" a="1"/>
  <c r="F29" i="4" s="1"/>
  <c r="O28" i="4" a="1"/>
  <c r="O28" i="4" s="1"/>
  <c r="M28" i="4" a="1"/>
  <c r="M28" i="4" s="1"/>
  <c r="K28" i="4" a="1"/>
  <c r="K28" i="4" s="1"/>
  <c r="I28" i="4" a="1"/>
  <c r="I28" i="4" s="1"/>
  <c r="G28" i="4" a="1"/>
  <c r="G28" i="4" s="1"/>
  <c r="E28" i="4" a="1"/>
  <c r="E28" i="4" s="1"/>
  <c r="N27" i="4" a="1"/>
  <c r="N27" i="4" s="1"/>
  <c r="L27" i="4" a="1"/>
  <c r="L27" i="4" s="1"/>
  <c r="J27" i="4" a="1"/>
  <c r="J27" i="4" s="1"/>
  <c r="H27" i="4" a="1"/>
  <c r="H27" i="4" s="1"/>
  <c r="F27" i="4" a="1"/>
  <c r="F27" i="4" s="1"/>
  <c r="O26" i="4" a="1"/>
  <c r="O26" i="4" s="1"/>
  <c r="M26" i="4" a="1"/>
  <c r="M26" i="4" s="1"/>
  <c r="K26" i="4" a="1"/>
  <c r="K26" i="4" s="1"/>
  <c r="I26" i="4" a="1"/>
  <c r="I26" i="4" s="1"/>
  <c r="G26" i="4" a="1"/>
  <c r="G26" i="4" s="1"/>
  <c r="E26" i="4" a="1"/>
  <c r="E26" i="4" s="1"/>
  <c r="N25" i="4" a="1"/>
  <c r="N25" i="4" s="1"/>
  <c r="L25" i="4" a="1"/>
  <c r="L25" i="4" s="1"/>
  <c r="J25" i="4" a="1"/>
  <c r="J25" i="4" s="1"/>
  <c r="H25" i="4" a="1"/>
  <c r="H25" i="4" s="1"/>
  <c r="F25" i="4" a="1"/>
  <c r="F25" i="4" s="1"/>
  <c r="O24" i="4" a="1"/>
  <c r="O24" i="4" s="1"/>
  <c r="M24" i="4" a="1"/>
  <c r="M24" i="4" s="1"/>
  <c r="K24" i="4" a="1"/>
  <c r="K24" i="4" s="1"/>
  <c r="I24" i="4" a="1"/>
  <c r="I24" i="4" s="1"/>
  <c r="G24" i="4" a="1"/>
  <c r="G24" i="4" s="1"/>
  <c r="E24" i="4" a="1"/>
  <c r="E24" i="4" s="1"/>
  <c r="N23" i="4" a="1"/>
  <c r="N23" i="4" s="1"/>
  <c r="L23" i="4" a="1"/>
  <c r="L23" i="4" s="1"/>
  <c r="J23" i="4" a="1"/>
  <c r="J23" i="4" s="1"/>
  <c r="H23" i="4" a="1"/>
  <c r="H23" i="4" s="1"/>
  <c r="F23" i="4" a="1"/>
  <c r="F23" i="4" s="1"/>
  <c r="O22" i="4" a="1"/>
  <c r="O22" i="4" s="1"/>
  <c r="M22" i="4" a="1"/>
  <c r="M22" i="4" s="1"/>
  <c r="K22" i="4" a="1"/>
  <c r="K22" i="4" s="1"/>
  <c r="I22" i="4" a="1"/>
  <c r="I22" i="4" s="1"/>
  <c r="G22" i="4" a="1"/>
  <c r="G22" i="4" s="1"/>
  <c r="E22" i="4" a="1"/>
  <c r="E22" i="4" s="1"/>
  <c r="N21" i="4" a="1"/>
  <c r="N21" i="4" s="1"/>
  <c r="L21" i="4" a="1"/>
  <c r="L21" i="4" s="1"/>
  <c r="J21" i="4" a="1"/>
  <c r="J21" i="4" s="1"/>
  <c r="H21" i="4" a="1"/>
  <c r="H21" i="4" s="1"/>
  <c r="F21" i="4" a="1"/>
  <c r="F21" i="4" s="1"/>
  <c r="O20" i="4" a="1"/>
  <c r="O20" i="4" s="1"/>
  <c r="M20" i="4" a="1"/>
  <c r="M20" i="4" s="1"/>
  <c r="K20" i="4" a="1"/>
  <c r="K20" i="4" s="1"/>
  <c r="I20" i="4" a="1"/>
  <c r="I20" i="4" s="1"/>
  <c r="G20" i="4" a="1"/>
  <c r="G20" i="4" s="1"/>
  <c r="E20" i="4" a="1"/>
  <c r="E20" i="4" s="1"/>
  <c r="N19" i="4" a="1"/>
  <c r="N19" i="4" s="1"/>
  <c r="L19" i="4" a="1"/>
  <c r="L19" i="4" s="1"/>
  <c r="J19" i="4" a="1"/>
  <c r="J19" i="4" s="1"/>
  <c r="H19" i="4" a="1"/>
  <c r="H19" i="4" s="1"/>
  <c r="F19" i="4" a="1"/>
  <c r="F19" i="4" s="1"/>
  <c r="O18" i="4" a="1"/>
  <c r="O18" i="4" s="1"/>
  <c r="M18" i="4" a="1"/>
  <c r="M18" i="4" s="1"/>
  <c r="K18" i="4" a="1"/>
  <c r="K18" i="4" s="1"/>
  <c r="I18" i="4" a="1"/>
  <c r="I18" i="4" s="1"/>
  <c r="G18" i="4" a="1"/>
  <c r="G18" i="4" s="1"/>
  <c r="E18" i="4" a="1"/>
  <c r="E18" i="4" s="1"/>
  <c r="N17" i="4" a="1"/>
  <c r="N17" i="4" s="1"/>
  <c r="L17" i="4" a="1"/>
  <c r="L17" i="4" s="1"/>
  <c r="J17" i="4" a="1"/>
  <c r="J17" i="4" s="1"/>
  <c r="H17" i="4" a="1"/>
  <c r="H17" i="4" s="1"/>
  <c r="F17" i="4" a="1"/>
  <c r="F17" i="4" s="1"/>
  <c r="O16" i="4" a="1"/>
  <c r="O16" i="4" s="1"/>
  <c r="M16" i="4" a="1"/>
  <c r="M16" i="4" s="1"/>
  <c r="K16" i="4" a="1"/>
  <c r="K16" i="4" s="1"/>
  <c r="I16" i="4" a="1"/>
  <c r="I16" i="4" s="1"/>
  <c r="G16" i="4" a="1"/>
  <c r="G16" i="4" s="1"/>
  <c r="E16" i="4" a="1"/>
  <c r="E16" i="4" s="1"/>
  <c r="G56" i="4" a="1"/>
  <c r="G56" i="4" s="1"/>
  <c r="M54" i="4" a="1"/>
  <c r="M54" i="4" s="1"/>
  <c r="H53" i="4" a="1"/>
  <c r="H53" i="4" s="1"/>
  <c r="N51" i="4" a="1"/>
  <c r="N51" i="4" s="1"/>
  <c r="I50" i="4" a="1"/>
  <c r="I50" i="4" s="1"/>
  <c r="O48" i="4" a="1"/>
  <c r="O48" i="4" s="1"/>
  <c r="J47" i="4" a="1"/>
  <c r="J47" i="4" s="1"/>
  <c r="E46" i="4" a="1"/>
  <c r="E46" i="4" s="1"/>
  <c r="K44" i="4" a="1"/>
  <c r="K44" i="4" s="1"/>
  <c r="J43" i="4" a="1"/>
  <c r="J43" i="4" s="1"/>
  <c r="K41" i="4" a="1"/>
  <c r="K41" i="4" s="1"/>
  <c r="N40" i="4" a="1"/>
  <c r="N40" i="4" s="1"/>
  <c r="F40" i="4" a="1"/>
  <c r="F40" i="4" s="1"/>
  <c r="I39" i="4" a="1"/>
  <c r="I39" i="4" s="1"/>
  <c r="M38" i="4" a="1"/>
  <c r="M38" i="4" s="1"/>
  <c r="I38" i="4" a="1"/>
  <c r="I38" i="4" s="1"/>
  <c r="E38" i="4" a="1"/>
  <c r="E38" i="4" s="1"/>
  <c r="L37" i="4" a="1"/>
  <c r="L37" i="4" s="1"/>
  <c r="H37" i="4" a="1"/>
  <c r="H37" i="4" s="1"/>
  <c r="O36" i="4" a="1"/>
  <c r="O36" i="4" s="1"/>
  <c r="K36" i="4" a="1"/>
  <c r="K36" i="4" s="1"/>
  <c r="G36" i="4" a="1"/>
  <c r="G36" i="4" s="1"/>
  <c r="N35" i="4" a="1"/>
  <c r="N35" i="4" s="1"/>
  <c r="J35" i="4" a="1"/>
  <c r="J35" i="4" s="1"/>
  <c r="F35" i="4" a="1"/>
  <c r="F35" i="4" s="1"/>
  <c r="M34" i="4" a="1"/>
  <c r="M34" i="4" s="1"/>
  <c r="I34" i="4" a="1"/>
  <c r="I34" i="4" s="1"/>
  <c r="O33" i="4" a="1"/>
  <c r="O33" i="4" s="1"/>
  <c r="L33" i="4" a="1"/>
  <c r="L33" i="4" s="1"/>
  <c r="G33" i="4" a="1"/>
  <c r="G33" i="4" s="1"/>
  <c r="O32" i="4" a="1"/>
  <c r="O32" i="4" s="1"/>
  <c r="J32" i="4" a="1"/>
  <c r="J32" i="4" s="1"/>
  <c r="G32" i="4" a="1"/>
  <c r="G32" i="4" s="1"/>
  <c r="M31" i="4" a="1"/>
  <c r="M31" i="4" s="1"/>
  <c r="J31" i="4" a="1"/>
  <c r="J31" i="4" s="1"/>
  <c r="E31" i="4" a="1"/>
  <c r="E31" i="4" s="1"/>
  <c r="M30" i="4" a="1"/>
  <c r="M30" i="4" s="1"/>
  <c r="N55" i="4" a="1"/>
  <c r="N55" i="4" s="1"/>
  <c r="I54" i="4" a="1"/>
  <c r="I54" i="4" s="1"/>
  <c r="O52" i="4" a="1"/>
  <c r="O52" i="4" s="1"/>
  <c r="J51" i="4" a="1"/>
  <c r="J51" i="4" s="1"/>
  <c r="E50" i="4" a="1"/>
  <c r="E50" i="4" s="1"/>
  <c r="K48" i="4" a="1"/>
  <c r="K48" i="4" s="1"/>
  <c r="F47" i="4" a="1"/>
  <c r="F47" i="4" s="1"/>
  <c r="L45" i="4" a="1"/>
  <c r="L45" i="4" s="1"/>
  <c r="G44" i="4" a="1"/>
  <c r="G44" i="4" s="1"/>
  <c r="H42" i="4" a="1"/>
  <c r="H42" i="4" s="1"/>
  <c r="I41" i="4" a="1"/>
  <c r="I41" i="4" s="1"/>
  <c r="L40" i="4" a="1"/>
  <c r="L40" i="4" s="1"/>
  <c r="O39" i="4" a="1"/>
  <c r="O39" i="4" s="1"/>
  <c r="G39" i="4" a="1"/>
  <c r="G39" i="4" s="1"/>
  <c r="L38" i="4" a="1"/>
  <c r="L38" i="4" s="1"/>
  <c r="H38" i="4" a="1"/>
  <c r="H38" i="4" s="1"/>
  <c r="O37" i="4" a="1"/>
  <c r="O37" i="4" s="1"/>
  <c r="K37" i="4" a="1"/>
  <c r="K37" i="4" s="1"/>
  <c r="G37" i="4" a="1"/>
  <c r="G37" i="4" s="1"/>
  <c r="N36" i="4" a="1"/>
  <c r="N36" i="4" s="1"/>
  <c r="J36" i="4" a="1"/>
  <c r="J36" i="4" s="1"/>
  <c r="F36" i="4" a="1"/>
  <c r="F36" i="4" s="1"/>
  <c r="M35" i="4" a="1"/>
  <c r="M35" i="4" s="1"/>
  <c r="I35" i="4" a="1"/>
  <c r="I35" i="4" s="1"/>
  <c r="E35" i="4" a="1"/>
  <c r="E35" i="4" s="1"/>
  <c r="L34" i="4" a="1"/>
  <c r="L34" i="4" s="1"/>
  <c r="F34" i="4" a="1"/>
  <c r="F34" i="4" s="1"/>
  <c r="N33" i="4" a="1"/>
  <c r="N33" i="4" s="1"/>
  <c r="I33" i="4" a="1"/>
  <c r="I33" i="4" s="1"/>
  <c r="F33" i="4" a="1"/>
  <c r="F33" i="4" s="1"/>
  <c r="L32" i="4" a="1"/>
  <c r="L32" i="4" s="1"/>
  <c r="I32" i="4" a="1"/>
  <c r="I32" i="4" s="1"/>
  <c r="O31" i="4" a="1"/>
  <c r="O31" i="4" s="1"/>
  <c r="L31" i="4" a="1"/>
  <c r="L31" i="4" s="1"/>
  <c r="G31" i="4" a="1"/>
  <c r="G31" i="4" s="1"/>
  <c r="O30" i="4" a="1"/>
  <c r="O30" i="4" s="1"/>
  <c r="J30" i="4" a="1"/>
  <c r="J30" i="4" s="1"/>
  <c r="H30" i="4" a="1"/>
  <c r="H30" i="4" s="1"/>
  <c r="F30" i="4" a="1"/>
  <c r="F30" i="4" s="1"/>
  <c r="O29" i="4" a="1"/>
  <c r="O29" i="4" s="1"/>
  <c r="M29" i="4" a="1"/>
  <c r="M29" i="4" s="1"/>
  <c r="K29" i="4" a="1"/>
  <c r="K29" i="4" s="1"/>
  <c r="I29" i="4" a="1"/>
  <c r="I29" i="4" s="1"/>
  <c r="G29" i="4" a="1"/>
  <c r="G29" i="4" s="1"/>
  <c r="E29" i="4" a="1"/>
  <c r="E29" i="4" s="1"/>
  <c r="N28" i="4" a="1"/>
  <c r="N28" i="4" s="1"/>
  <c r="L28" i="4" a="1"/>
  <c r="L28" i="4" s="1"/>
  <c r="J28" i="4" a="1"/>
  <c r="J28" i="4" s="1"/>
  <c r="H28" i="4" a="1"/>
  <c r="H28" i="4" s="1"/>
  <c r="F28" i="4" a="1"/>
  <c r="F28" i="4" s="1"/>
  <c r="O27" i="4" a="1"/>
  <c r="O27" i="4" s="1"/>
  <c r="M27" i="4" a="1"/>
  <c r="M27" i="4" s="1"/>
  <c r="K27" i="4" a="1"/>
  <c r="K27" i="4" s="1"/>
  <c r="I27" i="4" a="1"/>
  <c r="I27" i="4" s="1"/>
  <c r="G27" i="4" a="1"/>
  <c r="G27" i="4" s="1"/>
  <c r="E27" i="4" a="1"/>
  <c r="E27" i="4" s="1"/>
  <c r="N26" i="4" a="1"/>
  <c r="N26" i="4" s="1"/>
  <c r="L26" i="4" a="1"/>
  <c r="L26" i="4" s="1"/>
  <c r="J26" i="4" a="1"/>
  <c r="J26" i="4" s="1"/>
  <c r="H26" i="4" a="1"/>
  <c r="H26" i="4" s="1"/>
  <c r="F26" i="4" a="1"/>
  <c r="F26" i="4" s="1"/>
  <c r="O25" i="4" a="1"/>
  <c r="O25" i="4" s="1"/>
  <c r="M25" i="4" a="1"/>
  <c r="M25" i="4" s="1"/>
  <c r="K25" i="4" a="1"/>
  <c r="K25" i="4" s="1"/>
  <c r="I25" i="4" a="1"/>
  <c r="I25" i="4" s="1"/>
  <c r="G25" i="4" a="1"/>
  <c r="G25" i="4" s="1"/>
  <c r="E25" i="4" a="1"/>
  <c r="E25" i="4" s="1"/>
  <c r="N24" i="4" a="1"/>
  <c r="N24" i="4" s="1"/>
  <c r="L24" i="4" a="1"/>
  <c r="L24" i="4" s="1"/>
  <c r="J24" i="4" a="1"/>
  <c r="J24" i="4" s="1"/>
  <c r="H24" i="4" a="1"/>
  <c r="H24" i="4" s="1"/>
  <c r="F24" i="4" a="1"/>
  <c r="F24" i="4" s="1"/>
  <c r="O23" i="4" a="1"/>
  <c r="O23" i="4" s="1"/>
  <c r="M23" i="4" a="1"/>
  <c r="M23" i="4" s="1"/>
  <c r="K23" i="4" a="1"/>
  <c r="K23" i="4" s="1"/>
  <c r="I23" i="4" a="1"/>
  <c r="I23" i="4" s="1"/>
  <c r="G23" i="4" a="1"/>
  <c r="G23" i="4" s="1"/>
  <c r="E23" i="4" a="1"/>
  <c r="E23" i="4" s="1"/>
  <c r="N22" i="4" a="1"/>
  <c r="N22" i="4" s="1"/>
  <c r="L22" i="4" a="1"/>
  <c r="L22" i="4" s="1"/>
  <c r="J22" i="4" a="1"/>
  <c r="J22" i="4" s="1"/>
  <c r="H22" i="4" a="1"/>
  <c r="H22" i="4" s="1"/>
  <c r="F22" i="4" a="1"/>
  <c r="F22" i="4" s="1"/>
  <c r="O21" i="4" a="1"/>
  <c r="O21" i="4" s="1"/>
  <c r="M21" i="4" a="1"/>
  <c r="M21" i="4" s="1"/>
  <c r="K21" i="4" a="1"/>
  <c r="K21" i="4" s="1"/>
  <c r="I21" i="4" a="1"/>
  <c r="I21" i="4" s="1"/>
  <c r="G21" i="4" a="1"/>
  <c r="G21" i="4" s="1"/>
  <c r="E21" i="4" a="1"/>
  <c r="E21" i="4" s="1"/>
  <c r="N20" i="4" a="1"/>
  <c r="N20" i="4" s="1"/>
  <c r="L20" i="4" a="1"/>
  <c r="L20" i="4" s="1"/>
  <c r="J20" i="4" a="1"/>
  <c r="J20" i="4" s="1"/>
  <c r="H20" i="4" a="1"/>
  <c r="H20" i="4" s="1"/>
  <c r="F20" i="4" a="1"/>
  <c r="F20" i="4" s="1"/>
  <c r="O19" i="4" a="1"/>
  <c r="O19" i="4" s="1"/>
  <c r="M19" i="4" a="1"/>
  <c r="M19" i="4" s="1"/>
  <c r="K19" i="4" a="1"/>
  <c r="K19" i="4" s="1"/>
  <c r="I19" i="4" a="1"/>
  <c r="I19" i="4" s="1"/>
  <c r="G19" i="4" a="1"/>
  <c r="G19" i="4" s="1"/>
  <c r="E19" i="4" a="1"/>
  <c r="E19" i="4" s="1"/>
  <c r="N18" i="4" a="1"/>
  <c r="N18" i="4" s="1"/>
  <c r="L18" i="4" a="1"/>
  <c r="L18" i="4" s="1"/>
  <c r="J18" i="4" a="1"/>
  <c r="J18" i="4" s="1"/>
  <c r="H18" i="4" a="1"/>
  <c r="H18" i="4" s="1"/>
  <c r="F18" i="4" a="1"/>
  <c r="F18" i="4" s="1"/>
  <c r="F16" i="4" a="1"/>
  <c r="F16" i="4" s="1"/>
  <c r="N16" i="4" a="1"/>
  <c r="N16" i="4" s="1"/>
  <c r="K17" i="4" a="1"/>
  <c r="K17" i="4" s="1"/>
  <c r="L30" i="4" a="1"/>
  <c r="L30" i="4" s="1"/>
  <c r="K32" i="4" a="1"/>
  <c r="K32" i="4" s="1"/>
  <c r="K33" i="4" a="1"/>
  <c r="K33" i="4" s="1"/>
  <c r="K34" i="4" a="1"/>
  <c r="K34" i="4" s="1"/>
  <c r="E36" i="4" a="1"/>
  <c r="E36" i="4" s="1"/>
  <c r="J37" i="4" a="1"/>
  <c r="J37" i="4" s="1"/>
  <c r="E39" i="4" a="1"/>
  <c r="E39" i="4" s="1"/>
  <c r="E42" i="4" a="1"/>
  <c r="E42" i="4" s="1"/>
  <c r="M46" i="4" a="1"/>
  <c r="M46" i="4" s="1"/>
  <c r="K52" i="4" a="1"/>
  <c r="K52" i="4" s="1"/>
  <c r="L14" i="4" a="1"/>
  <c r="L14" i="4" s="1"/>
  <c r="N14" i="4" a="1"/>
  <c r="N14" i="4" s="1"/>
  <c r="E15" i="4" a="1"/>
  <c r="E15" i="4" s="1"/>
  <c r="G15" i="4" a="1"/>
  <c r="G15" i="4" s="1"/>
  <c r="I15" i="4" a="1"/>
  <c r="I15" i="4" s="1"/>
  <c r="K15" i="4" a="1"/>
  <c r="K15" i="4" s="1"/>
  <c r="M15" i="4" a="1"/>
  <c r="M15" i="4" s="1"/>
  <c r="O15" i="4" a="1"/>
  <c r="O15" i="4" s="1"/>
  <c r="L16" i="4" a="1"/>
  <c r="L16" i="4" s="1"/>
  <c r="I17" i="4" a="1"/>
  <c r="I17" i="4" s="1"/>
  <c r="N31" i="4" a="1"/>
  <c r="N31" i="4" s="1"/>
  <c r="N32" i="4" a="1"/>
  <c r="N32" i="4" s="1"/>
  <c r="O34" i="4" a="1"/>
  <c r="O34" i="4" s="1"/>
  <c r="I36" i="4" a="1"/>
  <c r="I36" i="4" s="1"/>
  <c r="N37" i="4" a="1"/>
  <c r="N37" i="4" s="1"/>
  <c r="M39" i="4" a="1"/>
  <c r="M39" i="4" s="1"/>
  <c r="E43" i="4" a="1"/>
  <c r="E43" i="4" s="1"/>
  <c r="G48" i="4" a="1"/>
  <c r="G48" i="4" s="1"/>
  <c r="E54" i="4" a="1"/>
  <c r="E54" i="4" s="1"/>
  <c r="J16" i="4" a="1"/>
  <c r="J16" i="4" s="1"/>
  <c r="G17" i="4" a="1"/>
  <c r="G17" i="4" s="1"/>
  <c r="O17" i="4" a="1"/>
  <c r="O17" i="4" s="1"/>
  <c r="F31" i="4" a="1"/>
  <c r="F31" i="4" s="1"/>
  <c r="F32" i="4" a="1"/>
  <c r="F32" i="4" s="1"/>
  <c r="E34" i="4" a="1"/>
  <c r="E34" i="4" s="1"/>
  <c r="H35" i="4" a="1"/>
  <c r="H35" i="4" s="1"/>
  <c r="M36" i="4" a="1"/>
  <c r="M36" i="4" s="1"/>
  <c r="G38" i="4" a="1"/>
  <c r="G38" i="4" s="1"/>
  <c r="J40" i="4" a="1"/>
  <c r="J40" i="4" s="1"/>
  <c r="L49" i="4" a="1"/>
  <c r="L49" i="4" s="1"/>
  <c r="J55" i="4" a="1"/>
  <c r="J55" i="4" s="1"/>
  <c r="F5" i="4" l="1"/>
  <c r="D3" i="6"/>
  <c r="D9" i="6"/>
  <c r="G4" i="5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E5" i="4"/>
  <c r="N57" i="4"/>
  <c r="L57" i="4"/>
  <c r="O57" i="4"/>
  <c r="K57" i="4"/>
  <c r="F57" i="4"/>
  <c r="J57" i="4"/>
  <c r="M57" i="4"/>
  <c r="G57" i="4"/>
  <c r="H57" i="4"/>
  <c r="I57" i="4"/>
  <c r="M5" i="4"/>
  <c r="N5" i="4"/>
  <c r="P5" i="4"/>
  <c r="L5" i="4"/>
  <c r="G5" i="4"/>
  <c r="E57" i="4"/>
  <c r="K5" i="4"/>
  <c r="O5" i="4"/>
  <c r="I5" i="4"/>
  <c r="H5" i="4"/>
  <c r="J5" i="4"/>
  <c r="O6" i="6"/>
  <c r="O3" i="6"/>
  <c r="N9" i="6" l="1"/>
  <c r="O9" i="6"/>
  <c r="Q5" i="4"/>
</calcChain>
</file>

<file path=xl/sharedStrings.xml><?xml version="1.0" encoding="utf-8"?>
<sst xmlns="http://schemas.openxmlformats.org/spreadsheetml/2006/main" count="85" uniqueCount="35">
  <si>
    <t>ISMAIL</t>
  </si>
  <si>
    <t>MURSAL</t>
  </si>
  <si>
    <t>HASSAN</t>
  </si>
  <si>
    <t>ABDOURAHAMAN</t>
  </si>
  <si>
    <t>ABDELTIF</t>
  </si>
  <si>
    <t>GREGORY</t>
  </si>
  <si>
    <t>FRANCK</t>
  </si>
  <si>
    <t>ABDOU</t>
  </si>
  <si>
    <t>SID-AHMED</t>
  </si>
  <si>
    <t>YACINE</t>
  </si>
  <si>
    <t>ROBIN</t>
  </si>
  <si>
    <t>Nom</t>
  </si>
  <si>
    <t>Somme</t>
  </si>
  <si>
    <t>Personnel</t>
  </si>
  <si>
    <t>Code</t>
  </si>
  <si>
    <t>Tâche</t>
  </si>
  <si>
    <t>Horaire</t>
  </si>
  <si>
    <t>Date</t>
  </si>
  <si>
    <t>Horaire début</t>
  </si>
  <si>
    <t>Horaire fin</t>
  </si>
  <si>
    <t>Matelas</t>
  </si>
  <si>
    <t>Celo</t>
  </si>
  <si>
    <t>Rangement Ensovo</t>
  </si>
  <si>
    <t>Retours</t>
  </si>
  <si>
    <t>Sav</t>
  </si>
  <si>
    <t>Commande Garenne</t>
  </si>
  <si>
    <t>Handinorme</t>
  </si>
  <si>
    <t>Justine</t>
  </si>
  <si>
    <t>Transport Nl</t>
  </si>
  <si>
    <t>Gestion stock SAV</t>
  </si>
  <si>
    <t>Préparation</t>
  </si>
  <si>
    <t>Réception</t>
  </si>
  <si>
    <t>HoraireFin</t>
  </si>
  <si>
    <t>Tache</t>
  </si>
  <si>
    <t>HoraireDebut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</si>
</sst>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7" formatCode="#,##0.00;\-#,##0.00;&quot;&quot;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/>
      <top/>
      <bottom style="thick">
        <color theme="0" tint="-0.24994659260841701"/>
      </bottom>
      <diagonal/>
    </border>
    <border>
      <left style="thick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ck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n">
        <color theme="0" tint="-0.14996795556505021"/>
      </bottom>
      <diagonal/>
    </border>
    <border>
      <left style="thick">
        <color theme="0" tint="-0.24994659260841701"/>
      </left>
      <right style="thick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theme="0" tint="-0.24994659260841701"/>
      </left>
      <right style="thick">
        <color theme="0" tint="-0.24994659260841701"/>
      </right>
      <top style="thin">
        <color theme="0" tint="-0.1499679555650502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n">
        <color theme="0" tint="-0.14996795556505021"/>
      </top>
      <bottom style="thick">
        <color theme="0" tint="-0.24994659260841701"/>
      </bottom>
      <diagonal/>
    </border>
    <border>
      <left style="thick">
        <color theme="0" tint="-0.24994659260841701"/>
      </left>
      <right style="thin">
        <color theme="0" tint="-0.14996795556505021"/>
      </right>
      <top style="thick">
        <color theme="0" tint="-0.2499465926084170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theme="0" tint="-0.2499465926084170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ck">
        <color theme="0" tint="-0.24994659260841701"/>
      </right>
      <top style="thick">
        <color theme="0" tint="-0.24994659260841701"/>
      </top>
      <bottom style="thin">
        <color theme="0" tint="-0.14996795556505021"/>
      </bottom>
      <diagonal/>
    </border>
    <border>
      <left style="thick">
        <color theme="0" tint="-0.24994659260841701"/>
      </left>
      <right style="thin">
        <color theme="0" tint="-0.14996795556505021"/>
      </right>
      <top style="thin">
        <color theme="0" tint="-0.14996795556505021"/>
      </top>
      <bottom style="thick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ck">
        <color theme="0" tint="-0.24994659260841701"/>
      </bottom>
      <diagonal/>
    </border>
    <border>
      <left style="thin">
        <color theme="0" tint="-0.14996795556505021"/>
      </left>
      <right style="thick">
        <color theme="0" tint="-0.24994659260841701"/>
      </right>
      <top style="thin">
        <color theme="0" tint="-0.14996795556505021"/>
      </top>
      <bottom style="thick">
        <color theme="0" tint="-0.24994659260841701"/>
      </bottom>
      <diagonal/>
    </border>
    <border>
      <left/>
      <right style="thin">
        <color theme="0" tint="-0.14996795556505021"/>
      </right>
      <top style="thick">
        <color theme="0" tint="-0.2499465926084170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ck">
        <color theme="0" tint="-0.24994659260841701"/>
      </bottom>
      <diagonal/>
    </border>
    <border>
      <left style="thin">
        <color theme="0" tint="-0.14996795556505021"/>
      </left>
      <right/>
      <top style="thick">
        <color theme="0" tint="-0.2499465926084170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ck">
        <color theme="0" tint="-0.24994659260841701"/>
      </bottom>
      <diagonal/>
    </border>
    <border>
      <left style="thick">
        <color theme="0" tint="-0.14993743705557422"/>
      </left>
      <right style="thick">
        <color theme="0" tint="-0.14993743705557422"/>
      </right>
      <top style="thick">
        <color theme="0" tint="-0.14993743705557422"/>
      </top>
      <bottom style="thin">
        <color theme="0" tint="-0.14996795556505021"/>
      </bottom>
      <diagonal/>
    </border>
    <border>
      <left style="thick">
        <color theme="0" tint="-0.14993743705557422"/>
      </left>
      <right style="thick">
        <color theme="0" tint="-0.14993743705557422"/>
      </right>
      <top style="thin">
        <color theme="0" tint="-0.14996795556505021"/>
      </top>
      <bottom style="thick">
        <color theme="0" tint="-0.14993743705557422"/>
      </bottom>
      <diagonal/>
    </border>
    <border>
      <left style="thin">
        <color theme="0" tint="-0.14996795556505021"/>
      </left>
      <right style="thin">
        <color theme="0" tint="-0.24994659260841701"/>
      </right>
      <top style="thick">
        <color theme="0" tint="-0.24994659260841701"/>
      </top>
      <bottom style="thin">
        <color theme="0" tint="-0.14996795556505021"/>
      </bottom>
      <diagonal/>
    </border>
    <border>
      <left style="thick">
        <color theme="0" tint="-0.2499465926084170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24994659260841701"/>
      </right>
      <top style="thin">
        <color theme="0" tint="-0.14996795556505021"/>
      </top>
      <bottom style="thick">
        <color theme="0" tint="-0.24994659260841701"/>
      </bottom>
      <diagonal/>
    </border>
    <border>
      <left style="thick">
        <color theme="0" tint="-0.24994659260841701"/>
      </left>
      <right style="thin">
        <color theme="0" tint="-0.1499679555650502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1499679555650502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/>
    <xf numFmtId="14" fontId="2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right" indent="1"/>
    </xf>
    <xf numFmtId="0" fontId="0" fillId="0" borderId="0" xfId="0" applyAlignment="1">
      <alignment horizontal="right" indent="1"/>
    </xf>
    <xf numFmtId="0" fontId="1" fillId="0" borderId="0" xfId="0" applyFont="1" applyBorder="1" applyAlignment="1">
      <alignment horizontal="left" vertical="center" indent="1"/>
    </xf>
    <xf numFmtId="0" fontId="1" fillId="0" borderId="0" xfId="0" applyFont="1" applyFill="1" applyBorder="1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horizontal="left" vertical="center" indent="1"/>
    </xf>
    <xf numFmtId="164" fontId="0" fillId="0" borderId="0" xfId="0" applyNumberFormat="1" applyAlignment="1">
      <alignment horizontal="center" vertical="center"/>
    </xf>
    <xf numFmtId="0" fontId="0" fillId="5" borderId="0" xfId="0" applyFill="1" applyBorder="1" applyAlignment="1">
      <alignment horizontal="left" vertical="center" indent="1"/>
    </xf>
    <xf numFmtId="0" fontId="0" fillId="5" borderId="0" xfId="0" applyFill="1" applyAlignment="1">
      <alignment horizontal="left" vertical="center" indent="1"/>
    </xf>
    <xf numFmtId="0" fontId="6" fillId="5" borderId="0" xfId="0" applyFont="1" applyFill="1" applyBorder="1" applyAlignment="1">
      <alignment horizontal="left" vertical="center" indent="1"/>
    </xf>
    <xf numFmtId="0" fontId="0" fillId="0" borderId="0" xfId="0" applyAlignment="1"/>
    <xf numFmtId="14" fontId="0" fillId="6" borderId="1" xfId="0" applyNumberFormat="1" applyFill="1" applyBorder="1" applyAlignment="1" applyProtection="1">
      <alignment horizontal="left" vertical="center" indent="1"/>
      <protection locked="0"/>
    </xf>
    <xf numFmtId="0" fontId="0" fillId="6" borderId="1" xfId="0" applyFill="1" applyBorder="1" applyAlignment="1" applyProtection="1">
      <alignment horizontal="left" vertical="center" indent="1"/>
      <protection locked="0"/>
    </xf>
    <xf numFmtId="164" fontId="0" fillId="6" borderId="1" xfId="0" applyNumberFormat="1" applyFill="1" applyBorder="1" applyAlignment="1" applyProtection="1">
      <alignment horizontal="left" vertical="center" indent="1"/>
      <protection locked="0"/>
    </xf>
    <xf numFmtId="0" fontId="0" fillId="0" borderId="0" xfId="0" applyAlignment="1">
      <alignment horizontal="right" vertical="center" indent="1"/>
    </xf>
    <xf numFmtId="164" fontId="0" fillId="0" borderId="0" xfId="0" applyNumberFormat="1" applyBorder="1" applyAlignment="1">
      <alignment horizontal="center"/>
    </xf>
    <xf numFmtId="0" fontId="4" fillId="0" borderId="0" xfId="0" applyFont="1" applyBorder="1"/>
    <xf numFmtId="14" fontId="0" fillId="0" borderId="0" xfId="0" applyNumberFormat="1" applyFont="1" applyBorder="1" applyAlignment="1">
      <alignment horizontal="left" vertical="center" indent="1"/>
    </xf>
    <xf numFmtId="0" fontId="1" fillId="0" borderId="4" xfId="0" applyFont="1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8" fillId="7" borderId="0" xfId="0" applyFont="1" applyFill="1" applyAlignment="1">
      <alignment vertical="center"/>
    </xf>
    <xf numFmtId="0" fontId="8" fillId="7" borderId="0" xfId="0" applyFont="1" applyFill="1"/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 vertical="center" wrapText="1" indent="1"/>
    </xf>
    <xf numFmtId="14" fontId="0" fillId="0" borderId="0" xfId="0" applyNumberFormat="1" applyAlignment="1">
      <alignment horizontal="left" vertical="center" wrapText="1" indent="1"/>
    </xf>
    <xf numFmtId="0" fontId="0" fillId="0" borderId="0" xfId="0" applyAlignment="1">
      <alignment horizontal="left" vertical="center" wrapText="1" indent="1"/>
    </xf>
    <xf numFmtId="14" fontId="0" fillId="0" borderId="4" xfId="0" applyNumberFormat="1" applyFont="1" applyBorder="1" applyAlignment="1">
      <alignment horizontal="left" vertical="center" indent="1"/>
    </xf>
    <xf numFmtId="0" fontId="3" fillId="0" borderId="5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vertical="center" wrapText="1"/>
    </xf>
    <xf numFmtId="167" fontId="7" fillId="4" borderId="3" xfId="0" applyNumberFormat="1" applyFont="1" applyFill="1" applyBorder="1" applyAlignment="1">
      <alignment horizontal="center" vertical="center" wrapText="1"/>
    </xf>
    <xf numFmtId="164" fontId="6" fillId="2" borderId="9" xfId="0" applyNumberFormat="1" applyFont="1" applyFill="1" applyBorder="1" applyAlignment="1">
      <alignment horizontal="center"/>
    </xf>
    <xf numFmtId="0" fontId="1" fillId="0" borderId="10" xfId="0" applyNumberFormat="1" applyFont="1" applyFill="1" applyBorder="1" applyAlignment="1">
      <alignment horizontal="center"/>
    </xf>
    <xf numFmtId="164" fontId="6" fillId="2" borderId="11" xfId="0" applyNumberFormat="1" applyFont="1" applyFill="1" applyBorder="1" applyAlignment="1">
      <alignment horizontal="center"/>
    </xf>
    <xf numFmtId="0" fontId="1" fillId="0" borderId="12" xfId="0" applyNumberFormat="1" applyFont="1" applyFill="1" applyBorder="1" applyAlignment="1">
      <alignment horizontal="center"/>
    </xf>
    <xf numFmtId="164" fontId="6" fillId="2" borderId="13" xfId="0" applyNumberFormat="1" applyFont="1" applyFill="1" applyBorder="1" applyAlignment="1">
      <alignment horizontal="center"/>
    </xf>
    <xf numFmtId="0" fontId="1" fillId="0" borderId="14" xfId="0" applyNumberFormat="1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0" fillId="3" borderId="18" xfId="0" applyFont="1" applyFill="1" applyBorder="1" applyAlignment="1">
      <alignment horizontal="center"/>
    </xf>
    <xf numFmtId="167" fontId="0" fillId="0" borderId="19" xfId="0" applyNumberForma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167" fontId="0" fillId="0" borderId="22" xfId="0" applyNumberFormat="1" applyBorder="1" applyAlignment="1">
      <alignment horizontal="center" vertical="center"/>
    </xf>
    <xf numFmtId="0" fontId="6" fillId="2" borderId="17" xfId="0" applyFont="1" applyFill="1" applyBorder="1" applyAlignment="1">
      <alignment horizontal="center"/>
    </xf>
    <xf numFmtId="0" fontId="0" fillId="3" borderId="20" xfId="0" applyFont="1" applyFill="1" applyBorder="1" applyAlignment="1">
      <alignment horizontal="center"/>
    </xf>
    <xf numFmtId="0" fontId="7" fillId="0" borderId="23" xfId="0" applyFont="1" applyBorder="1" applyAlignment="1">
      <alignment horizontal="center" vertical="center"/>
    </xf>
    <xf numFmtId="167" fontId="0" fillId="0" borderId="24" xfId="0" applyNumberFormat="1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167" fontId="4" fillId="0" borderId="26" xfId="0" applyNumberFormat="1" applyFont="1" applyBorder="1" applyAlignment="1">
      <alignment horizontal="center" vertical="center"/>
    </xf>
    <xf numFmtId="0" fontId="1" fillId="0" borderId="15" xfId="0" quotePrefix="1" applyNumberFormat="1" applyFon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0" fontId="1" fillId="0" borderId="16" xfId="0" applyNumberFormat="1" applyFont="1" applyFill="1" applyBorder="1" applyAlignment="1">
      <alignment horizontal="center"/>
    </xf>
    <xf numFmtId="0" fontId="1" fillId="0" borderId="27" xfId="0" applyNumberFormat="1" applyFont="1" applyFill="1" applyBorder="1" applyAlignment="1">
      <alignment horizontal="center"/>
    </xf>
    <xf numFmtId="0" fontId="1" fillId="0" borderId="28" xfId="0" applyNumberFormat="1" applyFont="1" applyBorder="1" applyAlignment="1">
      <alignment horizontal="center"/>
    </xf>
    <xf numFmtId="0" fontId="1" fillId="0" borderId="29" xfId="0" applyNumberFormat="1" applyFont="1" applyBorder="1" applyAlignment="1">
      <alignment horizontal="center"/>
    </xf>
    <xf numFmtId="0" fontId="1" fillId="0" borderId="29" xfId="0" applyNumberFormat="1" applyFont="1" applyFill="1" applyBorder="1" applyAlignment="1">
      <alignment horizontal="center"/>
    </xf>
    <xf numFmtId="0" fontId="1" fillId="0" borderId="30" xfId="0" applyNumberFormat="1" applyFont="1" applyFill="1" applyBorder="1" applyAlignment="1">
      <alignment horizontal="center"/>
    </xf>
    <xf numFmtId="0" fontId="1" fillId="0" borderId="18" xfId="0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0" fontId="1" fillId="0" borderId="19" xfId="0" applyNumberFormat="1" applyFont="1" applyFill="1" applyBorder="1" applyAlignment="1">
      <alignment horizontal="center"/>
    </xf>
    <xf numFmtId="0" fontId="1" fillId="0" borderId="31" xfId="0" applyNumberFormat="1" applyFont="1" applyFill="1" applyBorder="1" applyAlignment="1">
      <alignment horizontal="center"/>
    </xf>
    <xf numFmtId="167" fontId="7" fillId="4" borderId="32" xfId="0" applyNumberFormat="1" applyFont="1" applyFill="1" applyBorder="1" applyAlignment="1">
      <alignment horizontal="center" vertical="center" wrapText="1"/>
    </xf>
    <xf numFmtId="167" fontId="7" fillId="4" borderId="33" xfId="0" applyNumberFormat="1" applyFont="1" applyFill="1" applyBorder="1" applyAlignment="1">
      <alignment horizontal="center" vertical="center" wrapText="1"/>
    </xf>
    <xf numFmtId="167" fontId="7" fillId="4" borderId="3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b val="0"/>
        <i/>
        <color auto="1"/>
      </font>
    </dxf>
    <dxf>
      <alignment horizontal="left" vertical="center" textRotation="0" wrapText="0" indent="1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289560</xdr:colOff>
      <xdr:row>16</xdr:row>
      <xdr:rowOff>30480</xdr:rowOff>
    </xdr:from>
    <xdr:to>
      <xdr:col>3</xdr:col>
      <xdr:colOff>15240</xdr:colOff>
      <xdr:row>17</xdr:row>
      <xdr:rowOff>175260</xdr:rowOff>
    </xdr:to>
    <xdr:sp macro="[0]!Valid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377E8F4-11B3-4BBC-ABF7-566E490CC6AA}"/>
            </a:ext>
          </a:extLst>
        </xdr:cNvPr>
        <xdr:cNvSpPr/>
      </xdr:nvSpPr>
      <xdr:spPr>
        <a:xfrm>
          <a:off x="548640" y="3230880"/>
          <a:ext cx="1135380" cy="327660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Valider</a:t>
          </a:r>
        </a:p>
      </xdr:txBody>
    </xdr:sp>
    <xdr:clientData/>
  </xdr:twoCellAnchor>
  <xdr:twoCellAnchor>
    <xdr:from>
      <xdr:col>3</xdr:col>
      <xdr:colOff>228600</xdr:colOff>
      <xdr:row>16</xdr:row>
      <xdr:rowOff>30480</xdr:rowOff>
    </xdr:from>
    <xdr:to>
      <xdr:col>3</xdr:col>
      <xdr:colOff>1363980</xdr:colOff>
      <xdr:row>17</xdr:row>
      <xdr:rowOff>175260</xdr:rowOff>
    </xdr:to>
    <xdr:sp macro="[0]!effaceper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34889F0-BCCD-4C0F-B77D-076AD47C3848}"/>
            </a:ext>
          </a:extLst>
        </xdr:cNvPr>
        <xdr:cNvSpPr/>
      </xdr:nvSpPr>
      <xdr:spPr>
        <a:xfrm>
          <a:off x="1897380" y="3230880"/>
          <a:ext cx="1135380" cy="327660"/>
        </a:xfrm>
        <a:prstGeom prst="roundRect">
          <a:avLst/>
        </a:prstGeom>
        <a:solidFill>
          <a:srgbClr val="00206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Chgt personne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D208422-46EC-416F-974C-C4D6EF0CDCAC}" name="t_Base" displayName="t_Base" ref="G2:L3" insertRow="1" totalsRowShown="0" headerRowDxfId="2" dataDxfId="17">
  <autoFilter ref="G2:L3" xr:uid="{2FC1130F-5341-4C40-B1D9-F072921DDCA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8FD49C5-4939-49B3-BCB0-BCF0A2E8715F}" name="Date" dataDxfId="16"/>
    <tableColumn id="2" xr3:uid="{06FB08CC-330C-46C8-A528-9AE0FAA6570C}" name="Personnel" dataDxfId="15"/>
    <tableColumn id="3" xr3:uid="{87830BB9-4888-447B-AD72-7A0094BE7D9A}" name="Tâche" dataDxfId="1"/>
    <tableColumn id="5" xr3:uid="{B5EC3EDA-F4AD-4A55-A0AD-4314A059B392}" name="Code" dataDxfId="14"/>
    <tableColumn id="6" xr3:uid="{60476BF4-8F68-4973-BE32-B14E68DC0546}" name="Horaire début" dataDxfId="13"/>
    <tableColumn id="7" xr3:uid="{F13CA394-2A24-421D-A90C-8EA1D8DCA77A}" name="Horaire fin" dataDxfId="12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5A8199-4E5E-4CDA-85D8-CAF671B5255D}" name="t_Personnel" displayName="t_Personnel" ref="B2:B13" totalsRowShown="0" headerRowDxfId="11" dataDxfId="10">
  <autoFilter ref="B2:B13" xr:uid="{5EBCF6F1-9B17-4AE3-825C-31B6A0862D31}">
    <filterColumn colId="0" hiddenButton="1"/>
  </autoFilter>
  <tableColumns count="1">
    <tableColumn id="1" xr3:uid="{F9C6D235-F012-4CCA-B2D1-EAAC1E4C1FD2}" name="Personnel" dataDxfId="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2A9979-1173-44B6-9FFF-3BC9B4A8F0A8}" name="t_Tache" displayName="t_Tache" ref="D2:E14" totalsRowShown="0" dataDxfId="8">
  <autoFilter ref="D2:E14" xr:uid="{04AA45BA-FB9E-4DF6-9197-4A1316144BA7}">
    <filterColumn colId="0" hiddenButton="1"/>
    <filterColumn colId="1" hiddenButton="1"/>
  </autoFilter>
  <tableColumns count="2">
    <tableColumn id="1" xr3:uid="{38FC6A5E-D519-4717-AF11-0E348D55F1E5}" name="Code" dataDxfId="7"/>
    <tableColumn id="2" xr3:uid="{1DA3868A-C208-42A2-9451-B7249E6DD248}" name="Tâche" dataDxfId="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DAD5C8-680E-48E6-94C8-762018D07DF9}" name="t_Horaire" displayName="t_Horaire" ref="G2:G50" totalsRowShown="0" headerRowDxfId="5" dataDxfId="4">
  <autoFilter ref="G2:G50" xr:uid="{D9732483-EA6B-447C-B9DD-150098844A8E}">
    <filterColumn colId="0" hiddenButton="1"/>
  </autoFilter>
  <tableColumns count="1">
    <tableColumn id="1" xr3:uid="{EF2FE8A8-303B-4043-892E-7CCA915785BF}" name="Horaire" dataDxfId="3">
      <calculatedColumnFormula>G2+1/24/4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Q58"/>
  <sheetViews>
    <sheetView showGridLines="0" tabSelected="1" zoomScale="75" zoomScaleNormal="75" workbookViewId="0">
      <pane ySplit="8" topLeftCell="A9" activePane="bottomLeft" state="frozen"/>
      <selection pane="bottomLeft" activeCell="E1" sqref="E1"/>
    </sheetView>
  </sheetViews>
  <sheetFormatPr baseColWidth="10" defaultRowHeight="14.4" x14ac:dyDescent="0.3"/>
  <cols>
    <col min="1" max="1" width="2.77734375" customWidth="1"/>
    <col min="2" max="2" width="5.5546875" bestFit="1" customWidth="1"/>
    <col min="3" max="3" width="21.77734375" bestFit="1" customWidth="1"/>
    <col min="4" max="4" width="7.77734375" style="3" customWidth="1"/>
    <col min="5" max="5" width="18.77734375" style="3" customWidth="1"/>
    <col min="6" max="16" width="18.77734375" customWidth="1"/>
    <col min="18" max="18" width="11.5546875" customWidth="1"/>
  </cols>
  <sheetData>
    <row r="1" spans="2:17" x14ac:dyDescent="0.3">
      <c r="C1" s="1"/>
    </row>
    <row r="2" spans="2:17" x14ac:dyDescent="0.3">
      <c r="B2" s="28" t="s">
        <v>17</v>
      </c>
      <c r="C2" s="38">
        <v>44444</v>
      </c>
    </row>
    <row r="3" spans="2:17" ht="15" thickBot="1" x14ac:dyDescent="0.35">
      <c r="B3" s="28"/>
      <c r="C3" s="29"/>
      <c r="E3" s="6">
        <v>1</v>
      </c>
      <c r="F3" s="5">
        <v>2</v>
      </c>
      <c r="G3" s="5">
        <v>3</v>
      </c>
      <c r="H3" s="5">
        <v>4</v>
      </c>
      <c r="I3" s="5">
        <v>5</v>
      </c>
      <c r="J3" s="5">
        <v>6</v>
      </c>
      <c r="K3" s="5">
        <v>7</v>
      </c>
      <c r="L3" s="5">
        <v>8</v>
      </c>
      <c r="M3" s="5">
        <v>9</v>
      </c>
      <c r="N3" s="5">
        <v>10</v>
      </c>
      <c r="O3" s="5">
        <v>11</v>
      </c>
      <c r="P3" s="5">
        <v>12</v>
      </c>
    </row>
    <row r="4" spans="2:17" s="22" customFormat="1" ht="16.2" thickTop="1" x14ac:dyDescent="0.3">
      <c r="B4" s="4"/>
      <c r="C4" s="51" t="s">
        <v>11</v>
      </c>
      <c r="D4" s="57"/>
      <c r="E4" s="55" t="s">
        <v>30</v>
      </c>
      <c r="F4" s="52" t="s">
        <v>20</v>
      </c>
      <c r="G4" s="52" t="s">
        <v>31</v>
      </c>
      <c r="H4" s="52" t="s">
        <v>21</v>
      </c>
      <c r="I4" s="52" t="s">
        <v>22</v>
      </c>
      <c r="J4" s="52" t="s">
        <v>23</v>
      </c>
      <c r="K4" s="52" t="s">
        <v>24</v>
      </c>
      <c r="L4" s="52" t="s">
        <v>29</v>
      </c>
      <c r="M4" s="52" t="s">
        <v>25</v>
      </c>
      <c r="N4" s="52" t="s">
        <v>26</v>
      </c>
      <c r="O4" s="52" t="s">
        <v>27</v>
      </c>
      <c r="P4" s="59" t="s">
        <v>28</v>
      </c>
      <c r="Q4" s="61" t="s">
        <v>12</v>
      </c>
    </row>
    <row r="5" spans="2:17" ht="16.2" thickBot="1" x14ac:dyDescent="0.35">
      <c r="B5" s="4"/>
      <c r="C5" s="53" t="s">
        <v>0</v>
      </c>
      <c r="D5" s="58"/>
      <c r="E5" s="56">
        <f>SUMPRODUCT(($E$8:$O$8=$C$5)*($E$9:$O$56=E$3))/4</f>
        <v>0</v>
      </c>
      <c r="F5" s="54">
        <f>SUMPRODUCT(($E$8:$O$8=$C$5)*($E$9:$O$56=F$3))/4</f>
        <v>0</v>
      </c>
      <c r="G5" s="54">
        <f>SUMPRODUCT(($E$8:$O$8=$C$5)*($E$9:$O$56=G$3))/4</f>
        <v>0</v>
      </c>
      <c r="H5" s="54">
        <f>SUMPRODUCT(($E$8:$O$8=$C$5)*($E$9:$O$56=H$3))/4</f>
        <v>0</v>
      </c>
      <c r="I5" s="54">
        <f>SUMPRODUCT(($E$8:$O$8=$C$5)*($E$9:$O$56=I$3))/4</f>
        <v>0</v>
      </c>
      <c r="J5" s="54">
        <f>SUMPRODUCT(($E$8:$O$8=$C$5)*($E$9:$O$56=J$3))/4</f>
        <v>0</v>
      </c>
      <c r="K5" s="54">
        <f>SUMPRODUCT(($E$8:$O$8=$C$5)*($E$9:$O$56=K$3))/4</f>
        <v>0</v>
      </c>
      <c r="L5" s="54">
        <f>SUMPRODUCT(($E$8:$O$8=$C$5)*($E$9:$O$56=L$3))/4</f>
        <v>0</v>
      </c>
      <c r="M5" s="54">
        <f>SUMPRODUCT(($E$8:$O$8=$C$5)*($E$9:$O$56=M$3))/4</f>
        <v>0</v>
      </c>
      <c r="N5" s="54">
        <f>SUMPRODUCT(($E$8:$O$8=$C$5)*($E$9:$O$56=N$3))/4</f>
        <v>0</v>
      </c>
      <c r="O5" s="54">
        <f>SUMPRODUCT(($E$8:$O$8=$C$5)*($E$9:$O$56=O$3))/4</f>
        <v>0</v>
      </c>
      <c r="P5" s="60">
        <f>SUMPRODUCT(($E$8:$O$8=$C$5)*($E$9:$O$56=P$3))/4</f>
        <v>0</v>
      </c>
      <c r="Q5" s="62">
        <f>SUM(E5:P5)</f>
        <v>0</v>
      </c>
    </row>
    <row r="6" spans="2:17" ht="16.2" thickTop="1" x14ac:dyDescent="0.3">
      <c r="B6" s="4"/>
      <c r="C6" s="4"/>
    </row>
    <row r="7" spans="2:17" ht="15" thickBot="1" x14ac:dyDescent="0.35"/>
    <row r="8" spans="2:17" s="2" customFormat="1" ht="15.6" thickTop="1" thickBot="1" x14ac:dyDescent="0.35">
      <c r="D8" s="39"/>
      <c r="E8" s="40" t="s">
        <v>2</v>
      </c>
      <c r="F8" s="41" t="s">
        <v>0</v>
      </c>
      <c r="G8" s="41" t="s">
        <v>1</v>
      </c>
      <c r="H8" s="41" t="s">
        <v>4</v>
      </c>
      <c r="I8" s="41" t="s">
        <v>3</v>
      </c>
      <c r="J8" s="41" t="s">
        <v>7</v>
      </c>
      <c r="K8" s="41" t="s">
        <v>5</v>
      </c>
      <c r="L8" s="41" t="s">
        <v>6</v>
      </c>
      <c r="M8" s="41" t="s">
        <v>8</v>
      </c>
      <c r="N8" s="41" t="s">
        <v>9</v>
      </c>
      <c r="O8" s="42" t="s">
        <v>10</v>
      </c>
    </row>
    <row r="9" spans="2:17" ht="16.2" thickTop="1" x14ac:dyDescent="0.3">
      <c r="D9" s="45">
        <v>0.29166666666666669</v>
      </c>
      <c r="E9" s="63" t="str">
        <f t="array" ref="E9">IFERROR(INDEX(t_Base[Code],MATCH(E$8,IF(DateJour&amp;$D9&gt;=t_Base[Date]&amp;t_Base[Horaire début],IF(DateJour&amp;$D9&lt;=t_Base[Date]&amp;t_Base[Horaire fin],t_Base[Personnel]),""),0)),"")</f>
        <v/>
      </c>
      <c r="F9" s="64" t="str">
        <f t="array" ref="F9">IFERROR(INDEX(t_Base[Code],MATCH(F$8,IF(DateJour&amp;$D9&gt;=t_Base[Date]&amp;t_Base[Horaire début],IF(DateJour&amp;$D9&lt;=t_Base[Date]&amp;t_Base[Horaire fin],t_Base[Personnel]),""),0)),"")</f>
        <v/>
      </c>
      <c r="G9" s="65" t="str">
        <f t="array" ref="G9">IFERROR(INDEX(t_Base[Code],MATCH(G$8,IF(DateJour&amp;$D9&gt;=t_Base[Date]&amp;t_Base[Horaire début],IF(DateJour&amp;$D9&lt;=t_Base[Date]&amp;t_Base[Horaire fin],t_Base[Personnel]),""),0)),"")</f>
        <v/>
      </c>
      <c r="H9" s="65" t="str">
        <f t="array" ref="H9">IFERROR(INDEX(t_Base[Code],MATCH(H$8,IF(DateJour&amp;$D9&gt;=t_Base[Date]&amp;t_Base[Horaire début],IF(DateJour&amp;$D9&lt;=t_Base[Date]&amp;t_Base[Horaire fin],t_Base[Personnel]),""),0)),"")</f>
        <v/>
      </c>
      <c r="I9" s="65" t="str">
        <f t="array" ref="I9">IFERROR(INDEX(t_Base[Code],MATCH(I$8,IF(DateJour&amp;$D9&gt;=t_Base[Date]&amp;t_Base[Horaire début],IF(DateJour&amp;$D9&lt;=t_Base[Date]&amp;t_Base[Horaire fin],t_Base[Personnel]),""),0)),"")</f>
        <v/>
      </c>
      <c r="J9" s="65" t="str">
        <f t="array" ref="J9">IFERROR(INDEX(t_Base[Code],MATCH(J$8,IF(DateJour&amp;$D9&gt;=t_Base[Date]&amp;t_Base[Horaire début],IF(DateJour&amp;$D9&lt;=t_Base[Date]&amp;t_Base[Horaire fin],t_Base[Personnel]),""),0)),"")</f>
        <v/>
      </c>
      <c r="K9" s="65" t="str">
        <f t="array" ref="K9">IFERROR(INDEX(t_Base[Code],MATCH(K$8,IF(DateJour&amp;$D9&gt;=t_Base[Date]&amp;t_Base[Horaire début],IF(DateJour&amp;$D9&lt;=t_Base[Date]&amp;t_Base[Horaire fin],t_Base[Personnel]),""),0)),"")</f>
        <v/>
      </c>
      <c r="L9" s="65" t="str">
        <f t="array" ref="L9">IFERROR(INDEX(t_Base[Code],MATCH(L$8,IF(DateJour&amp;$D9&gt;=t_Base[Date]&amp;t_Base[Horaire début],IF(DateJour&amp;$D9&lt;=t_Base[Date]&amp;t_Base[Horaire fin],t_Base[Personnel]),""),0)),"")</f>
        <v/>
      </c>
      <c r="M9" s="65" t="str">
        <f t="array" ref="M9">IFERROR(INDEX(t_Base[Code],MATCH(M$8,IF(DateJour&amp;$D9&gt;=t_Base[Date]&amp;t_Base[Horaire début],IF(DateJour&amp;$D9&lt;=t_Base[Date]&amp;t_Base[Horaire fin],t_Base[Personnel]),""),0)),"")</f>
        <v/>
      </c>
      <c r="N9" s="66" t="str">
        <f t="array" ref="N9">IFERROR(INDEX(t_Base[Code],MATCH(N$8,IF(DateJour&amp;$D9&gt;=t_Base[Date]&amp;t_Base[Horaire début],IF(DateJour&amp;$D9&lt;=t_Base[Date]&amp;t_Base[Horaire fin],t_Base[Personnel]),""),0)),"")</f>
        <v/>
      </c>
      <c r="O9" s="46" t="str">
        <f t="array" ref="O9">IFERROR(INDEX(t_Base[Code],MATCH(O$8,IF(DateJour&amp;$D9&gt;=t_Base[Date]&amp;t_Base[Horaire début],IF(DateJour&amp;$D9&lt;=t_Base[Date]&amp;t_Base[Horaire fin],t_Base[Personnel]),""),0)),"")</f>
        <v/>
      </c>
    </row>
    <row r="10" spans="2:17" ht="15.6" x14ac:dyDescent="0.3">
      <c r="B10" s="8">
        <v>1</v>
      </c>
      <c r="C10" s="30" t="s">
        <v>30</v>
      </c>
      <c r="D10" s="47">
        <v>0.30208333333333337</v>
      </c>
      <c r="E10" s="67" t="str">
        <f t="array" ref="E10">IFERROR(INDEX(t_Base[Code],MATCH(E$8,IF(DateJour&amp;$D10&gt;=t_Base[Date]&amp;t_Base[Horaire début],IF(DateJour&amp;$D10&lt;=t_Base[Date]&amp;t_Base[Horaire fin],t_Base[Personnel]),""),0)),"")</f>
        <v/>
      </c>
      <c r="F10" s="68" t="str">
        <f t="array" ref="F10">IFERROR(INDEX(t_Base[Code],MATCH(F$8,IF(DateJour&amp;$D10&gt;=t_Base[Date]&amp;t_Base[Horaire début],IF(DateJour&amp;$D10&lt;=t_Base[Date]&amp;t_Base[Horaire fin],t_Base[Personnel]),""),0)),"")</f>
        <v/>
      </c>
      <c r="G10" s="69" t="str">
        <f t="array" ref="G10">IFERROR(INDEX(t_Base[Code],MATCH(G$8,IF(DateJour&amp;$D10&gt;=t_Base[Date]&amp;t_Base[Horaire début],IF(DateJour&amp;$D10&lt;=t_Base[Date]&amp;t_Base[Horaire fin],t_Base[Personnel]),""),0)),"")</f>
        <v/>
      </c>
      <c r="H10" s="69" t="str">
        <f t="array" ref="H10">IFERROR(INDEX(t_Base[Code],MATCH(H$8,IF(DateJour&amp;$D10&gt;=t_Base[Date]&amp;t_Base[Horaire début],IF(DateJour&amp;$D10&lt;=t_Base[Date]&amp;t_Base[Horaire fin],t_Base[Personnel]),""),0)),"")</f>
        <v/>
      </c>
      <c r="I10" s="69" t="str">
        <f t="array" ref="I10">IFERROR(INDEX(t_Base[Code],MATCH(I$8,IF(DateJour&amp;$D10&gt;=t_Base[Date]&amp;t_Base[Horaire début],IF(DateJour&amp;$D10&lt;=t_Base[Date]&amp;t_Base[Horaire fin],t_Base[Personnel]),""),0)),"")</f>
        <v/>
      </c>
      <c r="J10" s="69" t="str">
        <f t="array" ref="J10">IFERROR(INDEX(t_Base[Code],MATCH(J$8,IF(DateJour&amp;$D10&gt;=t_Base[Date]&amp;t_Base[Horaire début],IF(DateJour&amp;$D10&lt;=t_Base[Date]&amp;t_Base[Horaire fin],t_Base[Personnel]),""),0)),"")</f>
        <v/>
      </c>
      <c r="K10" s="69" t="str">
        <f t="array" ref="K10">IFERROR(INDEX(t_Base[Code],MATCH(K$8,IF(DateJour&amp;$D10&gt;=t_Base[Date]&amp;t_Base[Horaire début],IF(DateJour&amp;$D10&lt;=t_Base[Date]&amp;t_Base[Horaire fin],t_Base[Personnel]),""),0)),"")</f>
        <v/>
      </c>
      <c r="L10" s="69" t="str">
        <f t="array" ref="L10">IFERROR(INDEX(t_Base[Code],MATCH(L$8,IF(DateJour&amp;$D10&gt;=t_Base[Date]&amp;t_Base[Horaire début],IF(DateJour&amp;$D10&lt;=t_Base[Date]&amp;t_Base[Horaire fin],t_Base[Personnel]),""),0)),"")</f>
        <v/>
      </c>
      <c r="M10" s="69" t="str">
        <f t="array" ref="M10">IFERROR(INDEX(t_Base[Code],MATCH(M$8,IF(DateJour&amp;$D10&gt;=t_Base[Date]&amp;t_Base[Horaire début],IF(DateJour&amp;$D10&lt;=t_Base[Date]&amp;t_Base[Horaire fin],t_Base[Personnel]),""),0)),"")</f>
        <v/>
      </c>
      <c r="N10" s="70" t="str">
        <f t="array" ref="N10">IFERROR(INDEX(t_Base[Code],MATCH(N$8,IF(DateJour&amp;$D10&gt;=t_Base[Date]&amp;t_Base[Horaire début],IF(DateJour&amp;$D10&lt;=t_Base[Date]&amp;t_Base[Horaire fin],t_Base[Personnel]),""),0)),"")</f>
        <v/>
      </c>
      <c r="O10" s="48" t="str">
        <f t="array" ref="O10">IFERROR(INDEX(t_Base[Code],MATCH(O$8,IF(DateJour&amp;$D10&gt;=t_Base[Date]&amp;t_Base[Horaire début],IF(DateJour&amp;$D10&lt;=t_Base[Date]&amp;t_Base[Horaire fin],t_Base[Personnel]),""),0)),"")</f>
        <v/>
      </c>
    </row>
    <row r="11" spans="2:17" ht="15.6" x14ac:dyDescent="0.3">
      <c r="B11" s="9">
        <v>2</v>
      </c>
      <c r="C11" s="31" t="s">
        <v>20</v>
      </c>
      <c r="D11" s="47">
        <v>0.31250000000000006</v>
      </c>
      <c r="E11" s="67" t="str">
        <f t="array" ref="E11">IFERROR(INDEX(t_Base[Code],MATCH(E$8,IF(DateJour&amp;$D11&gt;=t_Base[Date]&amp;t_Base[Horaire début],IF(DateJour&amp;$D11&lt;=t_Base[Date]&amp;t_Base[Horaire fin],t_Base[Personnel]),""),0)),"")</f>
        <v/>
      </c>
      <c r="F11" s="68" t="str">
        <f t="array" ref="F11">IFERROR(INDEX(t_Base[Code],MATCH(F$8,IF(DateJour&amp;$D11&gt;=t_Base[Date]&amp;t_Base[Horaire début],IF(DateJour&amp;$D11&lt;=t_Base[Date]&amp;t_Base[Horaire fin],t_Base[Personnel]),""),0)),"")</f>
        <v/>
      </c>
      <c r="G11" s="69" t="str">
        <f t="array" ref="G11">IFERROR(INDEX(t_Base[Code],MATCH(G$8,IF(DateJour&amp;$D11&gt;=t_Base[Date]&amp;t_Base[Horaire début],IF(DateJour&amp;$D11&lt;=t_Base[Date]&amp;t_Base[Horaire fin],t_Base[Personnel]),""),0)),"")</f>
        <v/>
      </c>
      <c r="H11" s="69" t="str">
        <f t="array" ref="H11">IFERROR(INDEX(t_Base[Code],MATCH(H$8,IF(DateJour&amp;$D11&gt;=t_Base[Date]&amp;t_Base[Horaire début],IF(DateJour&amp;$D11&lt;=t_Base[Date]&amp;t_Base[Horaire fin],t_Base[Personnel]),""),0)),"")</f>
        <v/>
      </c>
      <c r="I11" s="69" t="str">
        <f t="array" ref="I11">IFERROR(INDEX(t_Base[Code],MATCH(I$8,IF(DateJour&amp;$D11&gt;=t_Base[Date]&amp;t_Base[Horaire début],IF(DateJour&amp;$D11&lt;=t_Base[Date]&amp;t_Base[Horaire fin],t_Base[Personnel]),""),0)),"")</f>
        <v/>
      </c>
      <c r="J11" s="69" t="str">
        <f t="array" ref="J11">IFERROR(INDEX(t_Base[Code],MATCH(J$8,IF(DateJour&amp;$D11&gt;=t_Base[Date]&amp;t_Base[Horaire début],IF(DateJour&amp;$D11&lt;=t_Base[Date]&amp;t_Base[Horaire fin],t_Base[Personnel]),""),0)),"")</f>
        <v/>
      </c>
      <c r="K11" s="69" t="str">
        <f t="array" ref="K11">IFERROR(INDEX(t_Base[Code],MATCH(K$8,IF(DateJour&amp;$D11&gt;=t_Base[Date]&amp;t_Base[Horaire début],IF(DateJour&amp;$D11&lt;=t_Base[Date]&amp;t_Base[Horaire fin],t_Base[Personnel]),""),0)),"")</f>
        <v/>
      </c>
      <c r="L11" s="69" t="str">
        <f t="array" ref="L11">IFERROR(INDEX(t_Base[Code],MATCH(L$8,IF(DateJour&amp;$D11&gt;=t_Base[Date]&amp;t_Base[Horaire début],IF(DateJour&amp;$D11&lt;=t_Base[Date]&amp;t_Base[Horaire fin],t_Base[Personnel]),""),0)),"")</f>
        <v/>
      </c>
      <c r="M11" s="69" t="str">
        <f t="array" ref="M11">IFERROR(INDEX(t_Base[Code],MATCH(M$8,IF(DateJour&amp;$D11&gt;=t_Base[Date]&amp;t_Base[Horaire début],IF(DateJour&amp;$D11&lt;=t_Base[Date]&amp;t_Base[Horaire fin],t_Base[Personnel]),""),0)),"")</f>
        <v/>
      </c>
      <c r="N11" s="70" t="str">
        <f t="array" ref="N11">IFERROR(INDEX(t_Base[Code],MATCH(N$8,IF(DateJour&amp;$D11&gt;=t_Base[Date]&amp;t_Base[Horaire début],IF(DateJour&amp;$D11&lt;=t_Base[Date]&amp;t_Base[Horaire fin],t_Base[Personnel]),""),0)),"")</f>
        <v/>
      </c>
      <c r="O11" s="48" t="str">
        <f t="array" ref="O11">IFERROR(INDEX(t_Base[Code],MATCH(O$8,IF(DateJour&amp;$D11&gt;=t_Base[Date]&amp;t_Base[Horaire début],IF(DateJour&amp;$D11&lt;=t_Base[Date]&amp;t_Base[Horaire fin],t_Base[Personnel]),""),0)),"")</f>
        <v/>
      </c>
    </row>
    <row r="12" spans="2:17" ht="16.2" thickBot="1" x14ac:dyDescent="0.35">
      <c r="B12" s="8">
        <v>3</v>
      </c>
      <c r="C12" s="30" t="s">
        <v>31</v>
      </c>
      <c r="D12" s="49">
        <v>0.32291666666666674</v>
      </c>
      <c r="E12" s="71" t="str">
        <f t="array" ref="E12">IFERROR(INDEX(t_Base[Code],MATCH(E$8,IF(DateJour&amp;$D12&gt;=t_Base[Date]&amp;t_Base[Horaire début],IF(DateJour&amp;$D12&lt;=t_Base[Date]&amp;t_Base[Horaire fin],t_Base[Personnel]),""),0)),"")</f>
        <v/>
      </c>
      <c r="F12" s="72" t="str">
        <f t="array" ref="F12">IFERROR(INDEX(t_Base[Code],MATCH(F$8,IF(DateJour&amp;$D12&gt;=t_Base[Date]&amp;t_Base[Horaire début],IF(DateJour&amp;$D12&lt;=t_Base[Date]&amp;t_Base[Horaire fin],t_Base[Personnel]),""),0)),"")</f>
        <v/>
      </c>
      <c r="G12" s="73" t="str">
        <f t="array" ref="G12">IFERROR(INDEX(t_Base[Code],MATCH(G$8,IF(DateJour&amp;$D12&gt;=t_Base[Date]&amp;t_Base[Horaire début],IF(DateJour&amp;$D12&lt;=t_Base[Date]&amp;t_Base[Horaire fin],t_Base[Personnel]),""),0)),"")</f>
        <v/>
      </c>
      <c r="H12" s="73" t="str">
        <f t="array" ref="H12">IFERROR(INDEX(t_Base[Code],MATCH(H$8,IF(DateJour&amp;$D12&gt;=t_Base[Date]&amp;t_Base[Horaire début],IF(DateJour&amp;$D12&lt;=t_Base[Date]&amp;t_Base[Horaire fin],t_Base[Personnel]),""),0)),"")</f>
        <v/>
      </c>
      <c r="I12" s="73" t="str">
        <f t="array" ref="I12">IFERROR(INDEX(t_Base[Code],MATCH(I$8,IF(DateJour&amp;$D12&gt;=t_Base[Date]&amp;t_Base[Horaire début],IF(DateJour&amp;$D12&lt;=t_Base[Date]&amp;t_Base[Horaire fin],t_Base[Personnel]),""),0)),"")</f>
        <v/>
      </c>
      <c r="J12" s="73" t="str">
        <f t="array" ref="J12">IFERROR(INDEX(t_Base[Code],MATCH(J$8,IF(DateJour&amp;$D12&gt;=t_Base[Date]&amp;t_Base[Horaire début],IF(DateJour&amp;$D12&lt;=t_Base[Date]&amp;t_Base[Horaire fin],t_Base[Personnel]),""),0)),"")</f>
        <v/>
      </c>
      <c r="K12" s="73" t="str">
        <f t="array" ref="K12">IFERROR(INDEX(t_Base[Code],MATCH(K$8,IF(DateJour&amp;$D12&gt;=t_Base[Date]&amp;t_Base[Horaire début],IF(DateJour&amp;$D12&lt;=t_Base[Date]&amp;t_Base[Horaire fin],t_Base[Personnel]),""),0)),"")</f>
        <v/>
      </c>
      <c r="L12" s="73" t="str">
        <f t="array" ref="L12">IFERROR(INDEX(t_Base[Code],MATCH(L$8,IF(DateJour&amp;$D12&gt;=t_Base[Date]&amp;t_Base[Horaire début],IF(DateJour&amp;$D12&lt;=t_Base[Date]&amp;t_Base[Horaire fin],t_Base[Personnel]),""),0)),"")</f>
        <v/>
      </c>
      <c r="M12" s="73" t="str">
        <f t="array" ref="M12">IFERROR(INDEX(t_Base[Code],MATCH(M$8,IF(DateJour&amp;$D12&gt;=t_Base[Date]&amp;t_Base[Horaire début],IF(DateJour&amp;$D12&lt;=t_Base[Date]&amp;t_Base[Horaire fin],t_Base[Personnel]),""),0)),"")</f>
        <v/>
      </c>
      <c r="N12" s="74" t="str">
        <f t="array" ref="N12">IFERROR(INDEX(t_Base[Code],MATCH(N$8,IF(DateJour&amp;$D12&gt;=t_Base[Date]&amp;t_Base[Horaire début],IF(DateJour&amp;$D12&lt;=t_Base[Date]&amp;t_Base[Horaire fin],t_Base[Personnel]),""),0)),"")</f>
        <v/>
      </c>
      <c r="O12" s="50" t="str">
        <f t="array" ref="O12">IFERROR(INDEX(t_Base[Code],MATCH(O$8,IF(DateJour&amp;$D12&gt;=t_Base[Date]&amp;t_Base[Horaire début],IF(DateJour&amp;$D12&lt;=t_Base[Date]&amp;t_Base[Horaire fin],t_Base[Personnel]),""),0)),"")</f>
        <v/>
      </c>
    </row>
    <row r="13" spans="2:17" ht="16.2" thickTop="1" x14ac:dyDescent="0.3">
      <c r="B13" s="8">
        <v>4</v>
      </c>
      <c r="C13" s="30" t="s">
        <v>21</v>
      </c>
      <c r="D13" s="45">
        <v>0.33333333333333343</v>
      </c>
      <c r="E13" s="63" t="str">
        <f t="array" ref="E13">IFERROR(INDEX(t_Base[Code],MATCH(E$8,IF(DateJour&amp;$D13&gt;=t_Base[Date]&amp;t_Base[Horaire début],IF(DateJour&amp;$D13&lt;=t_Base[Date]&amp;t_Base[Horaire fin],t_Base[Personnel]),""),0)),"")</f>
        <v/>
      </c>
      <c r="F13" s="64" t="str">
        <f t="array" ref="F13">IFERROR(INDEX(t_Base[Code],MATCH(F$8,IF(DateJour&amp;$D13&gt;=t_Base[Date]&amp;t_Base[Horaire début],IF(DateJour&amp;$D13&lt;=t_Base[Date]&amp;t_Base[Horaire fin],t_Base[Personnel]),""),0)),"")</f>
        <v/>
      </c>
      <c r="G13" s="65" t="str">
        <f t="array" ref="G13">IFERROR(INDEX(t_Base[Code],MATCH(G$8,IF(DateJour&amp;$D13&gt;=t_Base[Date]&amp;t_Base[Horaire début],IF(DateJour&amp;$D13&lt;=t_Base[Date]&amp;t_Base[Horaire fin],t_Base[Personnel]),""),0)),"")</f>
        <v/>
      </c>
      <c r="H13" s="65" t="str">
        <f t="array" ref="H13">IFERROR(INDEX(t_Base[Code],MATCH(H$8,IF(DateJour&amp;$D13&gt;=t_Base[Date]&amp;t_Base[Horaire début],IF(DateJour&amp;$D13&lt;=t_Base[Date]&amp;t_Base[Horaire fin],t_Base[Personnel]),""),0)),"")</f>
        <v/>
      </c>
      <c r="I13" s="65" t="str">
        <f t="array" ref="I13">IFERROR(INDEX(t_Base[Code],MATCH(I$8,IF(DateJour&amp;$D13&gt;=t_Base[Date]&amp;t_Base[Horaire début],IF(DateJour&amp;$D13&lt;=t_Base[Date]&amp;t_Base[Horaire fin],t_Base[Personnel]),""),0)),"")</f>
        <v/>
      </c>
      <c r="J13" s="65" t="str">
        <f t="array" ref="J13">IFERROR(INDEX(t_Base[Code],MATCH(J$8,IF(DateJour&amp;$D13&gt;=t_Base[Date]&amp;t_Base[Horaire début],IF(DateJour&amp;$D13&lt;=t_Base[Date]&amp;t_Base[Horaire fin],t_Base[Personnel]),""),0)),"")</f>
        <v/>
      </c>
      <c r="K13" s="65" t="str">
        <f t="array" ref="K13">IFERROR(INDEX(t_Base[Code],MATCH(K$8,IF(DateJour&amp;$D13&gt;=t_Base[Date]&amp;t_Base[Horaire début],IF(DateJour&amp;$D13&lt;=t_Base[Date]&amp;t_Base[Horaire fin],t_Base[Personnel]),""),0)),"")</f>
        <v/>
      </c>
      <c r="L13" s="65" t="str">
        <f t="array" ref="L13">IFERROR(INDEX(t_Base[Code],MATCH(L$8,IF(DateJour&amp;$D13&gt;=t_Base[Date]&amp;t_Base[Horaire début],IF(DateJour&amp;$D13&lt;=t_Base[Date]&amp;t_Base[Horaire fin],t_Base[Personnel]),""),0)),"")</f>
        <v/>
      </c>
      <c r="M13" s="65" t="str">
        <f t="array" ref="M13">IFERROR(INDEX(t_Base[Code],MATCH(M$8,IF(DateJour&amp;$D13&gt;=t_Base[Date]&amp;t_Base[Horaire début],IF(DateJour&amp;$D13&lt;=t_Base[Date]&amp;t_Base[Horaire fin],t_Base[Personnel]),""),0)),"")</f>
        <v/>
      </c>
      <c r="N13" s="66" t="str">
        <f t="array" ref="N13">IFERROR(INDEX(t_Base[Code],MATCH(N$8,IF(DateJour&amp;$D13&gt;=t_Base[Date]&amp;t_Base[Horaire début],IF(DateJour&amp;$D13&lt;=t_Base[Date]&amp;t_Base[Horaire fin],t_Base[Personnel]),""),0)),"")</f>
        <v/>
      </c>
      <c r="O13" s="46" t="str">
        <f t="array" ref="O13">IFERROR(INDEX(t_Base[Code],MATCH(O$8,IF(DateJour&amp;$D13&gt;=t_Base[Date]&amp;t_Base[Horaire début],IF(DateJour&amp;$D13&lt;=t_Base[Date]&amp;t_Base[Horaire fin],t_Base[Personnel]),""),0)),"")</f>
        <v/>
      </c>
    </row>
    <row r="14" spans="2:17" ht="15.6" x14ac:dyDescent="0.3">
      <c r="B14" s="8">
        <v>5</v>
      </c>
      <c r="C14" s="30" t="s">
        <v>22</v>
      </c>
      <c r="D14" s="47">
        <v>0.34375000000000011</v>
      </c>
      <c r="E14" s="67" t="str">
        <f t="array" ref="E14">IFERROR(INDEX(t_Base[Code],MATCH(E$8,IF(DateJour&amp;$D14&gt;=t_Base[Date]&amp;t_Base[Horaire début],IF(DateJour&amp;$D14&lt;=t_Base[Date]&amp;t_Base[Horaire fin],t_Base[Personnel]),""),0)),"")</f>
        <v/>
      </c>
      <c r="F14" s="68" t="str">
        <f t="array" ref="F14">IFERROR(INDEX(t_Base[Code],MATCH(F$8,IF(DateJour&amp;$D14&gt;=t_Base[Date]&amp;t_Base[Horaire début],IF(DateJour&amp;$D14&lt;=t_Base[Date]&amp;t_Base[Horaire fin],t_Base[Personnel]),""),0)),"")</f>
        <v/>
      </c>
      <c r="G14" s="69" t="str">
        <f t="array" ref="G14">IFERROR(INDEX(t_Base[Code],MATCH(G$8,IF(DateJour&amp;$D14&gt;=t_Base[Date]&amp;t_Base[Horaire début],IF(DateJour&amp;$D14&lt;=t_Base[Date]&amp;t_Base[Horaire fin],t_Base[Personnel]),""),0)),"")</f>
        <v/>
      </c>
      <c r="H14" s="69" t="str">
        <f t="array" ref="H14">IFERROR(INDEX(t_Base[Code],MATCH(H$8,IF(DateJour&amp;$D14&gt;=t_Base[Date]&amp;t_Base[Horaire début],IF(DateJour&amp;$D14&lt;=t_Base[Date]&amp;t_Base[Horaire fin],t_Base[Personnel]),""),0)),"")</f>
        <v/>
      </c>
      <c r="I14" s="69" t="str">
        <f t="array" ref="I14">IFERROR(INDEX(t_Base[Code],MATCH(I$8,IF(DateJour&amp;$D14&gt;=t_Base[Date]&amp;t_Base[Horaire début],IF(DateJour&amp;$D14&lt;=t_Base[Date]&amp;t_Base[Horaire fin],t_Base[Personnel]),""),0)),"")</f>
        <v/>
      </c>
      <c r="J14" s="69" t="str">
        <f t="array" ref="J14">IFERROR(INDEX(t_Base[Code],MATCH(J$8,IF(DateJour&amp;$D14&gt;=t_Base[Date]&amp;t_Base[Horaire début],IF(DateJour&amp;$D14&lt;=t_Base[Date]&amp;t_Base[Horaire fin],t_Base[Personnel]),""),0)),"")</f>
        <v/>
      </c>
      <c r="K14" s="69" t="str">
        <f t="array" ref="K14">IFERROR(INDEX(t_Base[Code],MATCH(K$8,IF(DateJour&amp;$D14&gt;=t_Base[Date]&amp;t_Base[Horaire début],IF(DateJour&amp;$D14&lt;=t_Base[Date]&amp;t_Base[Horaire fin],t_Base[Personnel]),""),0)),"")</f>
        <v/>
      </c>
      <c r="L14" s="69" t="str">
        <f t="array" ref="L14">IFERROR(INDEX(t_Base[Code],MATCH(L$8,IF(DateJour&amp;$D14&gt;=t_Base[Date]&amp;t_Base[Horaire début],IF(DateJour&amp;$D14&lt;=t_Base[Date]&amp;t_Base[Horaire fin],t_Base[Personnel]),""),0)),"")</f>
        <v/>
      </c>
      <c r="M14" s="69" t="str">
        <f t="array" ref="M14">IFERROR(INDEX(t_Base[Code],MATCH(M$8,IF(DateJour&amp;$D14&gt;=t_Base[Date]&amp;t_Base[Horaire début],IF(DateJour&amp;$D14&lt;=t_Base[Date]&amp;t_Base[Horaire fin],t_Base[Personnel]),""),0)),"")</f>
        <v/>
      </c>
      <c r="N14" s="70" t="str">
        <f t="array" ref="N14">IFERROR(INDEX(t_Base[Code],MATCH(N$8,IF(DateJour&amp;$D14&gt;=t_Base[Date]&amp;t_Base[Horaire début],IF(DateJour&amp;$D14&lt;=t_Base[Date]&amp;t_Base[Horaire fin],t_Base[Personnel]),""),0)),"")</f>
        <v/>
      </c>
      <c r="O14" s="48" t="str">
        <f t="array" ref="O14">IFERROR(INDEX(t_Base[Code],MATCH(O$8,IF(DateJour&amp;$D14&gt;=t_Base[Date]&amp;t_Base[Horaire début],IF(DateJour&amp;$D14&lt;=t_Base[Date]&amp;t_Base[Horaire fin],t_Base[Personnel]),""),0)),"")</f>
        <v/>
      </c>
    </row>
    <row r="15" spans="2:17" ht="15.6" x14ac:dyDescent="0.3">
      <c r="B15" s="8">
        <v>6</v>
      </c>
      <c r="C15" s="30" t="s">
        <v>23</v>
      </c>
      <c r="D15" s="47">
        <v>0.3541666666666668</v>
      </c>
      <c r="E15" s="67" t="str">
        <f t="array" ref="E15">IFERROR(INDEX(t_Base[Code],MATCH(E$8,IF(DateJour&amp;$D15&gt;=t_Base[Date]&amp;t_Base[Horaire début],IF(DateJour&amp;$D15&lt;=t_Base[Date]&amp;t_Base[Horaire fin],t_Base[Personnel]),""),0)),"")</f>
        <v/>
      </c>
      <c r="F15" s="68" t="str">
        <f t="array" ref="F15">IFERROR(INDEX(t_Base[Code],MATCH(F$8,IF(DateJour&amp;$D15&gt;=t_Base[Date]&amp;t_Base[Horaire début],IF(DateJour&amp;$D15&lt;=t_Base[Date]&amp;t_Base[Horaire fin],t_Base[Personnel]),""),0)),"")</f>
        <v/>
      </c>
      <c r="G15" s="69" t="str">
        <f t="array" ref="G15">IFERROR(INDEX(t_Base[Code],MATCH(G$8,IF(DateJour&amp;$D15&gt;=t_Base[Date]&amp;t_Base[Horaire début],IF(DateJour&amp;$D15&lt;=t_Base[Date]&amp;t_Base[Horaire fin],t_Base[Personnel]),""),0)),"")</f>
        <v/>
      </c>
      <c r="H15" s="69" t="str">
        <f t="array" ref="H15">IFERROR(INDEX(t_Base[Code],MATCH(H$8,IF(DateJour&amp;$D15&gt;=t_Base[Date]&amp;t_Base[Horaire début],IF(DateJour&amp;$D15&lt;=t_Base[Date]&amp;t_Base[Horaire fin],t_Base[Personnel]),""),0)),"")</f>
        <v/>
      </c>
      <c r="I15" s="69" t="str">
        <f t="array" ref="I15">IFERROR(INDEX(t_Base[Code],MATCH(I$8,IF(DateJour&amp;$D15&gt;=t_Base[Date]&amp;t_Base[Horaire début],IF(DateJour&amp;$D15&lt;=t_Base[Date]&amp;t_Base[Horaire fin],t_Base[Personnel]),""),0)),"")</f>
        <v/>
      </c>
      <c r="J15" s="69" t="str">
        <f t="array" ref="J15">IFERROR(INDEX(t_Base[Code],MATCH(J$8,IF(DateJour&amp;$D15&gt;=t_Base[Date]&amp;t_Base[Horaire début],IF(DateJour&amp;$D15&lt;=t_Base[Date]&amp;t_Base[Horaire fin],t_Base[Personnel]),""),0)),"")</f>
        <v/>
      </c>
      <c r="K15" s="69" t="str">
        <f t="array" ref="K15">IFERROR(INDEX(t_Base[Code],MATCH(K$8,IF(DateJour&amp;$D15&gt;=t_Base[Date]&amp;t_Base[Horaire début],IF(DateJour&amp;$D15&lt;=t_Base[Date]&amp;t_Base[Horaire fin],t_Base[Personnel]),""),0)),"")</f>
        <v/>
      </c>
      <c r="L15" s="69" t="str">
        <f t="array" ref="L15">IFERROR(INDEX(t_Base[Code],MATCH(L$8,IF(DateJour&amp;$D15&gt;=t_Base[Date]&amp;t_Base[Horaire début],IF(DateJour&amp;$D15&lt;=t_Base[Date]&amp;t_Base[Horaire fin],t_Base[Personnel]),""),0)),"")</f>
        <v/>
      </c>
      <c r="M15" s="69" t="str">
        <f t="array" ref="M15">IFERROR(INDEX(t_Base[Code],MATCH(M$8,IF(DateJour&amp;$D15&gt;=t_Base[Date]&amp;t_Base[Horaire début],IF(DateJour&amp;$D15&lt;=t_Base[Date]&amp;t_Base[Horaire fin],t_Base[Personnel]),""),0)),"")</f>
        <v/>
      </c>
      <c r="N15" s="70" t="str">
        <f t="array" ref="N15">IFERROR(INDEX(t_Base[Code],MATCH(N$8,IF(DateJour&amp;$D15&gt;=t_Base[Date]&amp;t_Base[Horaire début],IF(DateJour&amp;$D15&lt;=t_Base[Date]&amp;t_Base[Horaire fin],t_Base[Personnel]),""),0)),"")</f>
        <v/>
      </c>
      <c r="O15" s="48" t="str">
        <f t="array" ref="O15">IFERROR(INDEX(t_Base[Code],MATCH(O$8,IF(DateJour&amp;$D15&gt;=t_Base[Date]&amp;t_Base[Horaire début],IF(DateJour&amp;$D15&lt;=t_Base[Date]&amp;t_Base[Horaire fin],t_Base[Personnel]),""),0)),"")</f>
        <v/>
      </c>
    </row>
    <row r="16" spans="2:17" ht="16.2" thickBot="1" x14ac:dyDescent="0.35">
      <c r="B16" s="8">
        <v>7</v>
      </c>
      <c r="C16" s="30" t="s">
        <v>24</v>
      </c>
      <c r="D16" s="49">
        <v>0.36458333333333348</v>
      </c>
      <c r="E16" s="71" t="str">
        <f t="array" ref="E16">IFERROR(INDEX(t_Base[Code],MATCH(E$8,IF(DateJour&amp;$D16&gt;=t_Base[Date]&amp;t_Base[Horaire début],IF(DateJour&amp;$D16&lt;=t_Base[Date]&amp;t_Base[Horaire fin],t_Base[Personnel]),""),0)),"")</f>
        <v/>
      </c>
      <c r="F16" s="72" t="str">
        <f t="array" ref="F16">IFERROR(INDEX(t_Base[Code],MATCH(F$8,IF(DateJour&amp;$D16&gt;=t_Base[Date]&amp;t_Base[Horaire début],IF(DateJour&amp;$D16&lt;=t_Base[Date]&amp;t_Base[Horaire fin],t_Base[Personnel]),""),0)),"")</f>
        <v/>
      </c>
      <c r="G16" s="73" t="str">
        <f t="array" ref="G16">IFERROR(INDEX(t_Base[Code],MATCH(G$8,IF(DateJour&amp;$D16&gt;=t_Base[Date]&amp;t_Base[Horaire début],IF(DateJour&amp;$D16&lt;=t_Base[Date]&amp;t_Base[Horaire fin],t_Base[Personnel]),""),0)),"")</f>
        <v/>
      </c>
      <c r="H16" s="73" t="str">
        <f t="array" ref="H16">IFERROR(INDEX(t_Base[Code],MATCH(H$8,IF(DateJour&amp;$D16&gt;=t_Base[Date]&amp;t_Base[Horaire début],IF(DateJour&amp;$D16&lt;=t_Base[Date]&amp;t_Base[Horaire fin],t_Base[Personnel]),""),0)),"")</f>
        <v/>
      </c>
      <c r="I16" s="73" t="str">
        <f t="array" ref="I16">IFERROR(INDEX(t_Base[Code],MATCH(I$8,IF(DateJour&amp;$D16&gt;=t_Base[Date]&amp;t_Base[Horaire début],IF(DateJour&amp;$D16&lt;=t_Base[Date]&amp;t_Base[Horaire fin],t_Base[Personnel]),""),0)),"")</f>
        <v/>
      </c>
      <c r="J16" s="73" t="str">
        <f t="array" ref="J16">IFERROR(INDEX(t_Base[Code],MATCH(J$8,IF(DateJour&amp;$D16&gt;=t_Base[Date]&amp;t_Base[Horaire début],IF(DateJour&amp;$D16&lt;=t_Base[Date]&amp;t_Base[Horaire fin],t_Base[Personnel]),""),0)),"")</f>
        <v/>
      </c>
      <c r="K16" s="73" t="str">
        <f t="array" ref="K16">IFERROR(INDEX(t_Base[Code],MATCH(K$8,IF(DateJour&amp;$D16&gt;=t_Base[Date]&amp;t_Base[Horaire début],IF(DateJour&amp;$D16&lt;=t_Base[Date]&amp;t_Base[Horaire fin],t_Base[Personnel]),""),0)),"")</f>
        <v/>
      </c>
      <c r="L16" s="73" t="str">
        <f t="array" ref="L16">IFERROR(INDEX(t_Base[Code],MATCH(L$8,IF(DateJour&amp;$D16&gt;=t_Base[Date]&amp;t_Base[Horaire début],IF(DateJour&amp;$D16&lt;=t_Base[Date]&amp;t_Base[Horaire fin],t_Base[Personnel]),""),0)),"")</f>
        <v/>
      </c>
      <c r="M16" s="73" t="str">
        <f t="array" ref="M16">IFERROR(INDEX(t_Base[Code],MATCH(M$8,IF(DateJour&amp;$D16&gt;=t_Base[Date]&amp;t_Base[Horaire début],IF(DateJour&amp;$D16&lt;=t_Base[Date]&amp;t_Base[Horaire fin],t_Base[Personnel]),""),0)),"")</f>
        <v/>
      </c>
      <c r="N16" s="74" t="str">
        <f t="array" ref="N16">IFERROR(INDEX(t_Base[Code],MATCH(N$8,IF(DateJour&amp;$D16&gt;=t_Base[Date]&amp;t_Base[Horaire début],IF(DateJour&amp;$D16&lt;=t_Base[Date]&amp;t_Base[Horaire fin],t_Base[Personnel]),""),0)),"")</f>
        <v/>
      </c>
      <c r="O16" s="50" t="str">
        <f t="array" ref="O16">IFERROR(INDEX(t_Base[Code],MATCH(O$8,IF(DateJour&amp;$D16&gt;=t_Base[Date]&amp;t_Base[Horaire début],IF(DateJour&amp;$D16&lt;=t_Base[Date]&amp;t_Base[Horaire fin],t_Base[Personnel]),""),0)),"")</f>
        <v/>
      </c>
    </row>
    <row r="17" spans="2:15" ht="16.2" thickTop="1" x14ac:dyDescent="0.3">
      <c r="B17" s="8">
        <v>8</v>
      </c>
      <c r="C17" s="30" t="s">
        <v>29</v>
      </c>
      <c r="D17" s="45">
        <v>0.37500000000000017</v>
      </c>
      <c r="E17" s="63" t="str">
        <f t="array" ref="E17">IFERROR(INDEX(t_Base[Code],MATCH(E$8,IF(DateJour&amp;$D17&gt;=t_Base[Date]&amp;t_Base[Horaire début],IF(DateJour&amp;$D17&lt;=t_Base[Date]&amp;t_Base[Horaire fin],t_Base[Personnel]),""),0)),"")</f>
        <v/>
      </c>
      <c r="F17" s="64" t="str">
        <f t="array" ref="F17">IFERROR(INDEX(t_Base[Code],MATCH(F$8,IF(DateJour&amp;$D17&gt;=t_Base[Date]&amp;t_Base[Horaire début],IF(DateJour&amp;$D17&lt;=t_Base[Date]&amp;t_Base[Horaire fin],t_Base[Personnel]),""),0)),"")</f>
        <v/>
      </c>
      <c r="G17" s="65" t="str">
        <f t="array" ref="G17">IFERROR(INDEX(t_Base[Code],MATCH(G$8,IF(DateJour&amp;$D17&gt;=t_Base[Date]&amp;t_Base[Horaire début],IF(DateJour&amp;$D17&lt;=t_Base[Date]&amp;t_Base[Horaire fin],t_Base[Personnel]),""),0)),"")</f>
        <v/>
      </c>
      <c r="H17" s="65" t="str">
        <f t="array" ref="H17">IFERROR(INDEX(t_Base[Code],MATCH(H$8,IF(DateJour&amp;$D17&gt;=t_Base[Date]&amp;t_Base[Horaire début],IF(DateJour&amp;$D17&lt;=t_Base[Date]&amp;t_Base[Horaire fin],t_Base[Personnel]),""),0)),"")</f>
        <v/>
      </c>
      <c r="I17" s="65" t="str">
        <f t="array" ref="I17">IFERROR(INDEX(t_Base[Code],MATCH(I$8,IF(DateJour&amp;$D17&gt;=t_Base[Date]&amp;t_Base[Horaire début],IF(DateJour&amp;$D17&lt;=t_Base[Date]&amp;t_Base[Horaire fin],t_Base[Personnel]),""),0)),"")</f>
        <v/>
      </c>
      <c r="J17" s="65" t="str">
        <f t="array" ref="J17">IFERROR(INDEX(t_Base[Code],MATCH(J$8,IF(DateJour&amp;$D17&gt;=t_Base[Date]&amp;t_Base[Horaire début],IF(DateJour&amp;$D17&lt;=t_Base[Date]&amp;t_Base[Horaire fin],t_Base[Personnel]),""),0)),"")</f>
        <v/>
      </c>
      <c r="K17" s="65" t="str">
        <f t="array" ref="K17">IFERROR(INDEX(t_Base[Code],MATCH(K$8,IF(DateJour&amp;$D17&gt;=t_Base[Date]&amp;t_Base[Horaire début],IF(DateJour&amp;$D17&lt;=t_Base[Date]&amp;t_Base[Horaire fin],t_Base[Personnel]),""),0)),"")</f>
        <v/>
      </c>
      <c r="L17" s="65" t="str">
        <f t="array" ref="L17">IFERROR(INDEX(t_Base[Code],MATCH(L$8,IF(DateJour&amp;$D17&gt;=t_Base[Date]&amp;t_Base[Horaire début],IF(DateJour&amp;$D17&lt;=t_Base[Date]&amp;t_Base[Horaire fin],t_Base[Personnel]),""),0)),"")</f>
        <v/>
      </c>
      <c r="M17" s="65" t="str">
        <f t="array" ref="M17">IFERROR(INDEX(t_Base[Code],MATCH(M$8,IF(DateJour&amp;$D17&gt;=t_Base[Date]&amp;t_Base[Horaire début],IF(DateJour&amp;$D17&lt;=t_Base[Date]&amp;t_Base[Horaire fin],t_Base[Personnel]),""),0)),"")</f>
        <v/>
      </c>
      <c r="N17" s="66" t="str">
        <f t="array" ref="N17">IFERROR(INDEX(t_Base[Code],MATCH(N$8,IF(DateJour&amp;$D17&gt;=t_Base[Date]&amp;t_Base[Horaire début],IF(DateJour&amp;$D17&lt;=t_Base[Date]&amp;t_Base[Horaire fin],t_Base[Personnel]),""),0)),"")</f>
        <v/>
      </c>
      <c r="O17" s="46" t="str">
        <f t="array" ref="O17">IFERROR(INDEX(t_Base[Code],MATCH(O$8,IF(DateJour&amp;$D17&gt;=t_Base[Date]&amp;t_Base[Horaire début],IF(DateJour&amp;$D17&lt;=t_Base[Date]&amp;t_Base[Horaire fin],t_Base[Personnel]),""),0)),"")</f>
        <v/>
      </c>
    </row>
    <row r="18" spans="2:15" ht="15.6" x14ac:dyDescent="0.3">
      <c r="B18" s="8">
        <v>9</v>
      </c>
      <c r="C18" s="30" t="s">
        <v>25</v>
      </c>
      <c r="D18" s="47">
        <v>0.38541666666666685</v>
      </c>
      <c r="E18" s="67" t="str">
        <f t="array" ref="E18">IFERROR(INDEX(t_Base[Code],MATCH(E$8,IF(DateJour&amp;$D18&gt;=t_Base[Date]&amp;t_Base[Horaire début],IF(DateJour&amp;$D18&lt;=t_Base[Date]&amp;t_Base[Horaire fin],t_Base[Personnel]),""),0)),"")</f>
        <v/>
      </c>
      <c r="F18" s="68" t="str">
        <f t="array" ref="F18">IFERROR(INDEX(t_Base[Code],MATCH(F$8,IF(DateJour&amp;$D18&gt;=t_Base[Date]&amp;t_Base[Horaire début],IF(DateJour&amp;$D18&lt;=t_Base[Date]&amp;t_Base[Horaire fin],t_Base[Personnel]),""),0)),"")</f>
        <v/>
      </c>
      <c r="G18" s="69" t="str">
        <f t="array" ref="G18">IFERROR(INDEX(t_Base[Code],MATCH(G$8,IF(DateJour&amp;$D18&gt;=t_Base[Date]&amp;t_Base[Horaire début],IF(DateJour&amp;$D18&lt;=t_Base[Date]&amp;t_Base[Horaire fin],t_Base[Personnel]),""),0)),"")</f>
        <v/>
      </c>
      <c r="H18" s="69" t="str">
        <f t="array" ref="H18">IFERROR(INDEX(t_Base[Code],MATCH(H$8,IF(DateJour&amp;$D18&gt;=t_Base[Date]&amp;t_Base[Horaire début],IF(DateJour&amp;$D18&lt;=t_Base[Date]&amp;t_Base[Horaire fin],t_Base[Personnel]),""),0)),"")</f>
        <v/>
      </c>
      <c r="I18" s="69" t="str">
        <f t="array" ref="I18">IFERROR(INDEX(t_Base[Code],MATCH(I$8,IF(DateJour&amp;$D18&gt;=t_Base[Date]&amp;t_Base[Horaire début],IF(DateJour&amp;$D18&lt;=t_Base[Date]&amp;t_Base[Horaire fin],t_Base[Personnel]),""),0)),"")</f>
        <v/>
      </c>
      <c r="J18" s="69" t="str">
        <f t="array" ref="J18">IFERROR(INDEX(t_Base[Code],MATCH(J$8,IF(DateJour&amp;$D18&gt;=t_Base[Date]&amp;t_Base[Horaire début],IF(DateJour&amp;$D18&lt;=t_Base[Date]&amp;t_Base[Horaire fin],t_Base[Personnel]),""),0)),"")</f>
        <v/>
      </c>
      <c r="K18" s="69" t="str">
        <f t="array" ref="K18">IFERROR(INDEX(t_Base[Code],MATCH(K$8,IF(DateJour&amp;$D18&gt;=t_Base[Date]&amp;t_Base[Horaire début],IF(DateJour&amp;$D18&lt;=t_Base[Date]&amp;t_Base[Horaire fin],t_Base[Personnel]),""),0)),"")</f>
        <v/>
      </c>
      <c r="L18" s="69" t="str">
        <f t="array" ref="L18">IFERROR(INDEX(t_Base[Code],MATCH(L$8,IF(DateJour&amp;$D18&gt;=t_Base[Date]&amp;t_Base[Horaire début],IF(DateJour&amp;$D18&lt;=t_Base[Date]&amp;t_Base[Horaire fin],t_Base[Personnel]),""),0)),"")</f>
        <v/>
      </c>
      <c r="M18" s="69" t="str">
        <f t="array" ref="M18">IFERROR(INDEX(t_Base[Code],MATCH(M$8,IF(DateJour&amp;$D18&gt;=t_Base[Date]&amp;t_Base[Horaire début],IF(DateJour&amp;$D18&lt;=t_Base[Date]&amp;t_Base[Horaire fin],t_Base[Personnel]),""),0)),"")</f>
        <v/>
      </c>
      <c r="N18" s="70" t="str">
        <f t="array" ref="N18">IFERROR(INDEX(t_Base[Code],MATCH(N$8,IF(DateJour&amp;$D18&gt;=t_Base[Date]&amp;t_Base[Horaire début],IF(DateJour&amp;$D18&lt;=t_Base[Date]&amp;t_Base[Horaire fin],t_Base[Personnel]),""),0)),"")</f>
        <v/>
      </c>
      <c r="O18" s="48" t="str">
        <f t="array" ref="O18">IFERROR(INDEX(t_Base[Code],MATCH(O$8,IF(DateJour&amp;$D18&gt;=t_Base[Date]&amp;t_Base[Horaire début],IF(DateJour&amp;$D18&lt;=t_Base[Date]&amp;t_Base[Horaire fin],t_Base[Personnel]),""),0)),"")</f>
        <v/>
      </c>
    </row>
    <row r="19" spans="2:15" ht="15.6" x14ac:dyDescent="0.3">
      <c r="B19" s="8">
        <v>10</v>
      </c>
      <c r="C19" s="30" t="s">
        <v>26</v>
      </c>
      <c r="D19" s="47">
        <v>0.39583333333333354</v>
      </c>
      <c r="E19" s="67" t="str">
        <f t="array" ref="E19">IFERROR(INDEX(t_Base[Code],MATCH(E$8,IF(DateJour&amp;$D19&gt;=t_Base[Date]&amp;t_Base[Horaire début],IF(DateJour&amp;$D19&lt;=t_Base[Date]&amp;t_Base[Horaire fin],t_Base[Personnel]),""),0)),"")</f>
        <v/>
      </c>
      <c r="F19" s="68" t="str">
        <f t="array" ref="F19">IFERROR(INDEX(t_Base[Code],MATCH(F$8,IF(DateJour&amp;$D19&gt;=t_Base[Date]&amp;t_Base[Horaire début],IF(DateJour&amp;$D19&lt;=t_Base[Date]&amp;t_Base[Horaire fin],t_Base[Personnel]),""),0)),"")</f>
        <v/>
      </c>
      <c r="G19" s="69" t="str">
        <f t="array" ref="G19">IFERROR(INDEX(t_Base[Code],MATCH(G$8,IF(DateJour&amp;$D19&gt;=t_Base[Date]&amp;t_Base[Horaire début],IF(DateJour&amp;$D19&lt;=t_Base[Date]&amp;t_Base[Horaire fin],t_Base[Personnel]),""),0)),"")</f>
        <v/>
      </c>
      <c r="H19" s="69" t="str">
        <f t="array" ref="H19">IFERROR(INDEX(t_Base[Code],MATCH(H$8,IF(DateJour&amp;$D19&gt;=t_Base[Date]&amp;t_Base[Horaire début],IF(DateJour&amp;$D19&lt;=t_Base[Date]&amp;t_Base[Horaire fin],t_Base[Personnel]),""),0)),"")</f>
        <v/>
      </c>
      <c r="I19" s="69" t="str">
        <f t="array" ref="I19">IFERROR(INDEX(t_Base[Code],MATCH(I$8,IF(DateJour&amp;$D19&gt;=t_Base[Date]&amp;t_Base[Horaire début],IF(DateJour&amp;$D19&lt;=t_Base[Date]&amp;t_Base[Horaire fin],t_Base[Personnel]),""),0)),"")</f>
        <v/>
      </c>
      <c r="J19" s="69" t="str">
        <f t="array" ref="J19">IFERROR(INDEX(t_Base[Code],MATCH(J$8,IF(DateJour&amp;$D19&gt;=t_Base[Date]&amp;t_Base[Horaire début],IF(DateJour&amp;$D19&lt;=t_Base[Date]&amp;t_Base[Horaire fin],t_Base[Personnel]),""),0)),"")</f>
        <v/>
      </c>
      <c r="K19" s="69" t="str">
        <f t="array" ref="K19">IFERROR(INDEX(t_Base[Code],MATCH(K$8,IF(DateJour&amp;$D19&gt;=t_Base[Date]&amp;t_Base[Horaire début],IF(DateJour&amp;$D19&lt;=t_Base[Date]&amp;t_Base[Horaire fin],t_Base[Personnel]),""),0)),"")</f>
        <v/>
      </c>
      <c r="L19" s="69" t="str">
        <f t="array" ref="L19">IFERROR(INDEX(t_Base[Code],MATCH(L$8,IF(DateJour&amp;$D19&gt;=t_Base[Date]&amp;t_Base[Horaire début],IF(DateJour&amp;$D19&lt;=t_Base[Date]&amp;t_Base[Horaire fin],t_Base[Personnel]),""),0)),"")</f>
        <v/>
      </c>
      <c r="M19" s="69" t="str">
        <f t="array" ref="M19">IFERROR(INDEX(t_Base[Code],MATCH(M$8,IF(DateJour&amp;$D19&gt;=t_Base[Date]&amp;t_Base[Horaire début],IF(DateJour&amp;$D19&lt;=t_Base[Date]&amp;t_Base[Horaire fin],t_Base[Personnel]),""),0)),"")</f>
        <v/>
      </c>
      <c r="N19" s="70" t="str">
        <f t="array" ref="N19">IFERROR(INDEX(t_Base[Code],MATCH(N$8,IF(DateJour&amp;$D19&gt;=t_Base[Date]&amp;t_Base[Horaire début],IF(DateJour&amp;$D19&lt;=t_Base[Date]&amp;t_Base[Horaire fin],t_Base[Personnel]),""),0)),"")</f>
        <v/>
      </c>
      <c r="O19" s="48" t="str">
        <f t="array" ref="O19">IFERROR(INDEX(t_Base[Code],MATCH(O$8,IF(DateJour&amp;$D19&gt;=t_Base[Date]&amp;t_Base[Horaire début],IF(DateJour&amp;$D19&lt;=t_Base[Date]&amp;t_Base[Horaire fin],t_Base[Personnel]),""),0)),"")</f>
        <v/>
      </c>
    </row>
    <row r="20" spans="2:15" ht="16.2" thickBot="1" x14ac:dyDescent="0.35">
      <c r="B20" s="8">
        <v>11</v>
      </c>
      <c r="C20" s="30" t="s">
        <v>27</v>
      </c>
      <c r="D20" s="49">
        <v>0.40625000000000022</v>
      </c>
      <c r="E20" s="71" t="str">
        <f t="array" ref="E20">IFERROR(INDEX(t_Base[Code],MATCH(E$8,IF(DateJour&amp;$D20&gt;=t_Base[Date]&amp;t_Base[Horaire début],IF(DateJour&amp;$D20&lt;=t_Base[Date]&amp;t_Base[Horaire fin],t_Base[Personnel]),""),0)),"")</f>
        <v/>
      </c>
      <c r="F20" s="72" t="str">
        <f t="array" ref="F20">IFERROR(INDEX(t_Base[Code],MATCH(F$8,IF(DateJour&amp;$D20&gt;=t_Base[Date]&amp;t_Base[Horaire début],IF(DateJour&amp;$D20&lt;=t_Base[Date]&amp;t_Base[Horaire fin],t_Base[Personnel]),""),0)),"")</f>
        <v/>
      </c>
      <c r="G20" s="73" t="str">
        <f t="array" ref="G20">IFERROR(INDEX(t_Base[Code],MATCH(G$8,IF(DateJour&amp;$D20&gt;=t_Base[Date]&amp;t_Base[Horaire début],IF(DateJour&amp;$D20&lt;=t_Base[Date]&amp;t_Base[Horaire fin],t_Base[Personnel]),""),0)),"")</f>
        <v/>
      </c>
      <c r="H20" s="73" t="str">
        <f t="array" ref="H20">IFERROR(INDEX(t_Base[Code],MATCH(H$8,IF(DateJour&amp;$D20&gt;=t_Base[Date]&amp;t_Base[Horaire début],IF(DateJour&amp;$D20&lt;=t_Base[Date]&amp;t_Base[Horaire fin],t_Base[Personnel]),""),0)),"")</f>
        <v/>
      </c>
      <c r="I20" s="73" t="str">
        <f t="array" ref="I20">IFERROR(INDEX(t_Base[Code],MATCH(I$8,IF(DateJour&amp;$D20&gt;=t_Base[Date]&amp;t_Base[Horaire début],IF(DateJour&amp;$D20&lt;=t_Base[Date]&amp;t_Base[Horaire fin],t_Base[Personnel]),""),0)),"")</f>
        <v/>
      </c>
      <c r="J20" s="73" t="str">
        <f t="array" ref="J20">IFERROR(INDEX(t_Base[Code],MATCH(J$8,IF(DateJour&amp;$D20&gt;=t_Base[Date]&amp;t_Base[Horaire début],IF(DateJour&amp;$D20&lt;=t_Base[Date]&amp;t_Base[Horaire fin],t_Base[Personnel]),""),0)),"")</f>
        <v/>
      </c>
      <c r="K20" s="73" t="str">
        <f t="array" ref="K20">IFERROR(INDEX(t_Base[Code],MATCH(K$8,IF(DateJour&amp;$D20&gt;=t_Base[Date]&amp;t_Base[Horaire début],IF(DateJour&amp;$D20&lt;=t_Base[Date]&amp;t_Base[Horaire fin],t_Base[Personnel]),""),0)),"")</f>
        <v/>
      </c>
      <c r="L20" s="73" t="str">
        <f t="array" ref="L20">IFERROR(INDEX(t_Base[Code],MATCH(L$8,IF(DateJour&amp;$D20&gt;=t_Base[Date]&amp;t_Base[Horaire début],IF(DateJour&amp;$D20&lt;=t_Base[Date]&amp;t_Base[Horaire fin],t_Base[Personnel]),""),0)),"")</f>
        <v/>
      </c>
      <c r="M20" s="73" t="str">
        <f t="array" ref="M20">IFERROR(INDEX(t_Base[Code],MATCH(M$8,IF(DateJour&amp;$D20&gt;=t_Base[Date]&amp;t_Base[Horaire début],IF(DateJour&amp;$D20&lt;=t_Base[Date]&amp;t_Base[Horaire fin],t_Base[Personnel]),""),0)),"")</f>
        <v/>
      </c>
      <c r="N20" s="74" t="str">
        <f t="array" ref="N20">IFERROR(INDEX(t_Base[Code],MATCH(N$8,IF(DateJour&amp;$D20&gt;=t_Base[Date]&amp;t_Base[Horaire début],IF(DateJour&amp;$D20&lt;=t_Base[Date]&amp;t_Base[Horaire fin],t_Base[Personnel]),""),0)),"")</f>
        <v/>
      </c>
      <c r="O20" s="50" t="str">
        <f t="array" ref="O20">IFERROR(INDEX(t_Base[Code],MATCH(O$8,IF(DateJour&amp;$D20&gt;=t_Base[Date]&amp;t_Base[Horaire début],IF(DateJour&amp;$D20&lt;=t_Base[Date]&amp;t_Base[Horaire fin],t_Base[Personnel]),""),0)),"")</f>
        <v/>
      </c>
    </row>
    <row r="21" spans="2:15" ht="16.2" thickTop="1" x14ac:dyDescent="0.3">
      <c r="B21" s="8">
        <v>12</v>
      </c>
      <c r="C21" s="30" t="s">
        <v>28</v>
      </c>
      <c r="D21" s="45">
        <v>0.41666666666666691</v>
      </c>
      <c r="E21" s="63" t="str">
        <f t="array" ref="E21">IFERROR(INDEX(t_Base[Code],MATCH(E$8,IF(DateJour&amp;$D21&gt;=t_Base[Date]&amp;t_Base[Horaire début],IF(DateJour&amp;$D21&lt;=t_Base[Date]&amp;t_Base[Horaire fin],t_Base[Personnel]),""),0)),"")</f>
        <v/>
      </c>
      <c r="F21" s="64" t="str">
        <f t="array" ref="F21">IFERROR(INDEX(t_Base[Code],MATCH(F$8,IF(DateJour&amp;$D21&gt;=t_Base[Date]&amp;t_Base[Horaire début],IF(DateJour&amp;$D21&lt;=t_Base[Date]&amp;t_Base[Horaire fin],t_Base[Personnel]),""),0)),"")</f>
        <v/>
      </c>
      <c r="G21" s="65" t="str">
        <f t="array" ref="G21">IFERROR(INDEX(t_Base[Code],MATCH(G$8,IF(DateJour&amp;$D21&gt;=t_Base[Date]&amp;t_Base[Horaire début],IF(DateJour&amp;$D21&lt;=t_Base[Date]&amp;t_Base[Horaire fin],t_Base[Personnel]),""),0)),"")</f>
        <v/>
      </c>
      <c r="H21" s="65" t="str">
        <f t="array" ref="H21">IFERROR(INDEX(t_Base[Code],MATCH(H$8,IF(DateJour&amp;$D21&gt;=t_Base[Date]&amp;t_Base[Horaire début],IF(DateJour&amp;$D21&lt;=t_Base[Date]&amp;t_Base[Horaire fin],t_Base[Personnel]),""),0)),"")</f>
        <v/>
      </c>
      <c r="I21" s="65" t="str">
        <f t="array" ref="I21">IFERROR(INDEX(t_Base[Code],MATCH(I$8,IF(DateJour&amp;$D21&gt;=t_Base[Date]&amp;t_Base[Horaire début],IF(DateJour&amp;$D21&lt;=t_Base[Date]&amp;t_Base[Horaire fin],t_Base[Personnel]),""),0)),"")</f>
        <v/>
      </c>
      <c r="J21" s="65" t="str">
        <f t="array" ref="J21">IFERROR(INDEX(t_Base[Code],MATCH(J$8,IF(DateJour&amp;$D21&gt;=t_Base[Date]&amp;t_Base[Horaire début],IF(DateJour&amp;$D21&lt;=t_Base[Date]&amp;t_Base[Horaire fin],t_Base[Personnel]),""),0)),"")</f>
        <v/>
      </c>
      <c r="K21" s="65" t="str">
        <f t="array" ref="K21">IFERROR(INDEX(t_Base[Code],MATCH(K$8,IF(DateJour&amp;$D21&gt;=t_Base[Date]&amp;t_Base[Horaire début],IF(DateJour&amp;$D21&lt;=t_Base[Date]&amp;t_Base[Horaire fin],t_Base[Personnel]),""),0)),"")</f>
        <v/>
      </c>
      <c r="L21" s="65" t="str">
        <f t="array" ref="L21">IFERROR(INDEX(t_Base[Code],MATCH(L$8,IF(DateJour&amp;$D21&gt;=t_Base[Date]&amp;t_Base[Horaire début],IF(DateJour&amp;$D21&lt;=t_Base[Date]&amp;t_Base[Horaire fin],t_Base[Personnel]),""),0)),"")</f>
        <v/>
      </c>
      <c r="M21" s="65" t="str">
        <f t="array" ref="M21">IFERROR(INDEX(t_Base[Code],MATCH(M$8,IF(DateJour&amp;$D21&gt;=t_Base[Date]&amp;t_Base[Horaire début],IF(DateJour&amp;$D21&lt;=t_Base[Date]&amp;t_Base[Horaire fin],t_Base[Personnel]),""),0)),"")</f>
        <v/>
      </c>
      <c r="N21" s="66" t="str">
        <f t="array" ref="N21">IFERROR(INDEX(t_Base[Code],MATCH(N$8,IF(DateJour&amp;$D21&gt;=t_Base[Date]&amp;t_Base[Horaire début],IF(DateJour&amp;$D21&lt;=t_Base[Date]&amp;t_Base[Horaire fin],t_Base[Personnel]),""),0)),"")</f>
        <v/>
      </c>
      <c r="O21" s="46" t="str">
        <f t="array" ref="O21">IFERROR(INDEX(t_Base[Code],MATCH(O$8,IF(DateJour&amp;$D21&gt;=t_Base[Date]&amp;t_Base[Horaire début],IF(DateJour&amp;$D21&lt;=t_Base[Date]&amp;t_Base[Horaire fin],t_Base[Personnel]),""),0)),"")</f>
        <v/>
      </c>
    </row>
    <row r="22" spans="2:15" ht="15.6" x14ac:dyDescent="0.3">
      <c r="D22" s="47">
        <v>0.42708333333333359</v>
      </c>
      <c r="E22" s="67" t="str">
        <f t="array" ref="E22">IFERROR(INDEX(t_Base[Code],MATCH(E$8,IF(DateJour&amp;$D22&gt;=t_Base[Date]&amp;t_Base[Horaire début],IF(DateJour&amp;$D22&lt;=t_Base[Date]&amp;t_Base[Horaire fin],t_Base[Personnel]),""),0)),"")</f>
        <v/>
      </c>
      <c r="F22" s="68" t="str">
        <f t="array" ref="F22">IFERROR(INDEX(t_Base[Code],MATCH(F$8,IF(DateJour&amp;$D22&gt;=t_Base[Date]&amp;t_Base[Horaire début],IF(DateJour&amp;$D22&lt;=t_Base[Date]&amp;t_Base[Horaire fin],t_Base[Personnel]),""),0)),"")</f>
        <v/>
      </c>
      <c r="G22" s="69" t="str">
        <f t="array" ref="G22">IFERROR(INDEX(t_Base[Code],MATCH(G$8,IF(DateJour&amp;$D22&gt;=t_Base[Date]&amp;t_Base[Horaire début],IF(DateJour&amp;$D22&lt;=t_Base[Date]&amp;t_Base[Horaire fin],t_Base[Personnel]),""),0)),"")</f>
        <v/>
      </c>
      <c r="H22" s="69" t="str">
        <f t="array" ref="H22">IFERROR(INDEX(t_Base[Code],MATCH(H$8,IF(DateJour&amp;$D22&gt;=t_Base[Date]&amp;t_Base[Horaire début],IF(DateJour&amp;$D22&lt;=t_Base[Date]&amp;t_Base[Horaire fin],t_Base[Personnel]),""),0)),"")</f>
        <v/>
      </c>
      <c r="I22" s="69" t="str">
        <f t="array" ref="I22">IFERROR(INDEX(t_Base[Code],MATCH(I$8,IF(DateJour&amp;$D22&gt;=t_Base[Date]&amp;t_Base[Horaire début],IF(DateJour&amp;$D22&lt;=t_Base[Date]&amp;t_Base[Horaire fin],t_Base[Personnel]),""),0)),"")</f>
        <v/>
      </c>
      <c r="J22" s="69" t="str">
        <f t="array" ref="J22">IFERROR(INDEX(t_Base[Code],MATCH(J$8,IF(DateJour&amp;$D22&gt;=t_Base[Date]&amp;t_Base[Horaire début],IF(DateJour&amp;$D22&lt;=t_Base[Date]&amp;t_Base[Horaire fin],t_Base[Personnel]),""),0)),"")</f>
        <v/>
      </c>
      <c r="K22" s="69" t="str">
        <f t="array" ref="K22">IFERROR(INDEX(t_Base[Code],MATCH(K$8,IF(DateJour&amp;$D22&gt;=t_Base[Date]&amp;t_Base[Horaire début],IF(DateJour&amp;$D22&lt;=t_Base[Date]&amp;t_Base[Horaire fin],t_Base[Personnel]),""),0)),"")</f>
        <v/>
      </c>
      <c r="L22" s="69" t="str">
        <f t="array" ref="L22">IFERROR(INDEX(t_Base[Code],MATCH(L$8,IF(DateJour&amp;$D22&gt;=t_Base[Date]&amp;t_Base[Horaire début],IF(DateJour&amp;$D22&lt;=t_Base[Date]&amp;t_Base[Horaire fin],t_Base[Personnel]),""),0)),"")</f>
        <v/>
      </c>
      <c r="M22" s="69" t="str">
        <f t="array" ref="M22">IFERROR(INDEX(t_Base[Code],MATCH(M$8,IF(DateJour&amp;$D22&gt;=t_Base[Date]&amp;t_Base[Horaire début],IF(DateJour&amp;$D22&lt;=t_Base[Date]&amp;t_Base[Horaire fin],t_Base[Personnel]),""),0)),"")</f>
        <v/>
      </c>
      <c r="N22" s="70" t="str">
        <f t="array" ref="N22">IFERROR(INDEX(t_Base[Code],MATCH(N$8,IF(DateJour&amp;$D22&gt;=t_Base[Date]&amp;t_Base[Horaire début],IF(DateJour&amp;$D22&lt;=t_Base[Date]&amp;t_Base[Horaire fin],t_Base[Personnel]),""),0)),"")</f>
        <v/>
      </c>
      <c r="O22" s="48" t="str">
        <f t="array" ref="O22">IFERROR(INDEX(t_Base[Code],MATCH(O$8,IF(DateJour&amp;$D22&gt;=t_Base[Date]&amp;t_Base[Horaire début],IF(DateJour&amp;$D22&lt;=t_Base[Date]&amp;t_Base[Horaire fin],t_Base[Personnel]),""),0)),"")</f>
        <v/>
      </c>
    </row>
    <row r="23" spans="2:15" ht="15.6" x14ac:dyDescent="0.3">
      <c r="D23" s="47">
        <v>0.43750000000000028</v>
      </c>
      <c r="E23" s="67" t="str">
        <f t="array" ref="E23">IFERROR(INDEX(t_Base[Code],MATCH(E$8,IF(DateJour&amp;$D23&gt;=t_Base[Date]&amp;t_Base[Horaire début],IF(DateJour&amp;$D23&lt;=t_Base[Date]&amp;t_Base[Horaire fin],t_Base[Personnel]),""),0)),"")</f>
        <v/>
      </c>
      <c r="F23" s="68" t="str">
        <f t="array" ref="F23">IFERROR(INDEX(t_Base[Code],MATCH(F$8,IF(DateJour&amp;$D23&gt;=t_Base[Date]&amp;t_Base[Horaire début],IF(DateJour&amp;$D23&lt;=t_Base[Date]&amp;t_Base[Horaire fin],t_Base[Personnel]),""),0)),"")</f>
        <v/>
      </c>
      <c r="G23" s="69" t="str">
        <f t="array" ref="G23">IFERROR(INDEX(t_Base[Code],MATCH(G$8,IF(DateJour&amp;$D23&gt;=t_Base[Date]&amp;t_Base[Horaire début],IF(DateJour&amp;$D23&lt;=t_Base[Date]&amp;t_Base[Horaire fin],t_Base[Personnel]),""),0)),"")</f>
        <v/>
      </c>
      <c r="H23" s="69" t="str">
        <f t="array" ref="H23">IFERROR(INDEX(t_Base[Code],MATCH(H$8,IF(DateJour&amp;$D23&gt;=t_Base[Date]&amp;t_Base[Horaire début],IF(DateJour&amp;$D23&lt;=t_Base[Date]&amp;t_Base[Horaire fin],t_Base[Personnel]),""),0)),"")</f>
        <v/>
      </c>
      <c r="I23" s="69" t="str">
        <f t="array" ref="I23">IFERROR(INDEX(t_Base[Code],MATCH(I$8,IF(DateJour&amp;$D23&gt;=t_Base[Date]&amp;t_Base[Horaire début],IF(DateJour&amp;$D23&lt;=t_Base[Date]&amp;t_Base[Horaire fin],t_Base[Personnel]),""),0)),"")</f>
        <v/>
      </c>
      <c r="J23" s="69" t="str">
        <f t="array" ref="J23">IFERROR(INDEX(t_Base[Code],MATCH(J$8,IF(DateJour&amp;$D23&gt;=t_Base[Date]&amp;t_Base[Horaire début],IF(DateJour&amp;$D23&lt;=t_Base[Date]&amp;t_Base[Horaire fin],t_Base[Personnel]),""),0)),"")</f>
        <v/>
      </c>
      <c r="K23" s="69" t="str">
        <f t="array" ref="K23">IFERROR(INDEX(t_Base[Code],MATCH(K$8,IF(DateJour&amp;$D23&gt;=t_Base[Date]&amp;t_Base[Horaire début],IF(DateJour&amp;$D23&lt;=t_Base[Date]&amp;t_Base[Horaire fin],t_Base[Personnel]),""),0)),"")</f>
        <v/>
      </c>
      <c r="L23" s="69" t="str">
        <f t="array" ref="L23">IFERROR(INDEX(t_Base[Code],MATCH(L$8,IF(DateJour&amp;$D23&gt;=t_Base[Date]&amp;t_Base[Horaire début],IF(DateJour&amp;$D23&lt;=t_Base[Date]&amp;t_Base[Horaire fin],t_Base[Personnel]),""),0)),"")</f>
        <v/>
      </c>
      <c r="M23" s="69" t="str">
        <f t="array" ref="M23">IFERROR(INDEX(t_Base[Code],MATCH(M$8,IF(DateJour&amp;$D23&gt;=t_Base[Date]&amp;t_Base[Horaire début],IF(DateJour&amp;$D23&lt;=t_Base[Date]&amp;t_Base[Horaire fin],t_Base[Personnel]),""),0)),"")</f>
        <v/>
      </c>
      <c r="N23" s="70" t="str">
        <f t="array" ref="N23">IFERROR(INDEX(t_Base[Code],MATCH(N$8,IF(DateJour&amp;$D23&gt;=t_Base[Date]&amp;t_Base[Horaire début],IF(DateJour&amp;$D23&lt;=t_Base[Date]&amp;t_Base[Horaire fin],t_Base[Personnel]),""),0)),"")</f>
        <v/>
      </c>
      <c r="O23" s="48" t="str">
        <f t="array" ref="O23">IFERROR(INDEX(t_Base[Code],MATCH(O$8,IF(DateJour&amp;$D23&gt;=t_Base[Date]&amp;t_Base[Horaire début],IF(DateJour&amp;$D23&lt;=t_Base[Date]&amp;t_Base[Horaire fin],t_Base[Personnel]),""),0)),"")</f>
        <v/>
      </c>
    </row>
    <row r="24" spans="2:15" ht="16.2" thickBot="1" x14ac:dyDescent="0.35">
      <c r="D24" s="49">
        <v>0.44791666666666696</v>
      </c>
      <c r="E24" s="71" t="str">
        <f t="array" ref="E24">IFERROR(INDEX(t_Base[Code],MATCH(E$8,IF(DateJour&amp;$D24&gt;=t_Base[Date]&amp;t_Base[Horaire début],IF(DateJour&amp;$D24&lt;=t_Base[Date]&amp;t_Base[Horaire fin],t_Base[Personnel]),""),0)),"")</f>
        <v/>
      </c>
      <c r="F24" s="72" t="str">
        <f t="array" ref="F24">IFERROR(INDEX(t_Base[Code],MATCH(F$8,IF(DateJour&amp;$D24&gt;=t_Base[Date]&amp;t_Base[Horaire début],IF(DateJour&amp;$D24&lt;=t_Base[Date]&amp;t_Base[Horaire fin],t_Base[Personnel]),""),0)),"")</f>
        <v/>
      </c>
      <c r="G24" s="73" t="str">
        <f t="array" ref="G24">IFERROR(INDEX(t_Base[Code],MATCH(G$8,IF(DateJour&amp;$D24&gt;=t_Base[Date]&amp;t_Base[Horaire début],IF(DateJour&amp;$D24&lt;=t_Base[Date]&amp;t_Base[Horaire fin],t_Base[Personnel]),""),0)),"")</f>
        <v/>
      </c>
      <c r="H24" s="73" t="str">
        <f t="array" ref="H24">IFERROR(INDEX(t_Base[Code],MATCH(H$8,IF(DateJour&amp;$D24&gt;=t_Base[Date]&amp;t_Base[Horaire début],IF(DateJour&amp;$D24&lt;=t_Base[Date]&amp;t_Base[Horaire fin],t_Base[Personnel]),""),0)),"")</f>
        <v/>
      </c>
      <c r="I24" s="73" t="str">
        <f t="array" ref="I24">IFERROR(INDEX(t_Base[Code],MATCH(I$8,IF(DateJour&amp;$D24&gt;=t_Base[Date]&amp;t_Base[Horaire début],IF(DateJour&amp;$D24&lt;=t_Base[Date]&amp;t_Base[Horaire fin],t_Base[Personnel]),""),0)),"")</f>
        <v/>
      </c>
      <c r="J24" s="73" t="str">
        <f t="array" ref="J24">IFERROR(INDEX(t_Base[Code],MATCH(J$8,IF(DateJour&amp;$D24&gt;=t_Base[Date]&amp;t_Base[Horaire début],IF(DateJour&amp;$D24&lt;=t_Base[Date]&amp;t_Base[Horaire fin],t_Base[Personnel]),""),0)),"")</f>
        <v/>
      </c>
      <c r="K24" s="73" t="str">
        <f t="array" ref="K24">IFERROR(INDEX(t_Base[Code],MATCH(K$8,IF(DateJour&amp;$D24&gt;=t_Base[Date]&amp;t_Base[Horaire début],IF(DateJour&amp;$D24&lt;=t_Base[Date]&amp;t_Base[Horaire fin],t_Base[Personnel]),""),0)),"")</f>
        <v/>
      </c>
      <c r="L24" s="73" t="str">
        <f t="array" ref="L24">IFERROR(INDEX(t_Base[Code],MATCH(L$8,IF(DateJour&amp;$D24&gt;=t_Base[Date]&amp;t_Base[Horaire début],IF(DateJour&amp;$D24&lt;=t_Base[Date]&amp;t_Base[Horaire fin],t_Base[Personnel]),""),0)),"")</f>
        <v/>
      </c>
      <c r="M24" s="73" t="str">
        <f t="array" ref="M24">IFERROR(INDEX(t_Base[Code],MATCH(M$8,IF(DateJour&amp;$D24&gt;=t_Base[Date]&amp;t_Base[Horaire début],IF(DateJour&amp;$D24&lt;=t_Base[Date]&amp;t_Base[Horaire fin],t_Base[Personnel]),""),0)),"")</f>
        <v/>
      </c>
      <c r="N24" s="74" t="str">
        <f t="array" ref="N24">IFERROR(INDEX(t_Base[Code],MATCH(N$8,IF(DateJour&amp;$D24&gt;=t_Base[Date]&amp;t_Base[Horaire début],IF(DateJour&amp;$D24&lt;=t_Base[Date]&amp;t_Base[Horaire fin],t_Base[Personnel]),""),0)),"")</f>
        <v/>
      </c>
      <c r="O24" s="50" t="str">
        <f t="array" ref="O24">IFERROR(INDEX(t_Base[Code],MATCH(O$8,IF(DateJour&amp;$D24&gt;=t_Base[Date]&amp;t_Base[Horaire début],IF(DateJour&amp;$D24&lt;=t_Base[Date]&amp;t_Base[Horaire fin],t_Base[Personnel]),""),0)),"")</f>
        <v/>
      </c>
    </row>
    <row r="25" spans="2:15" ht="16.2" thickTop="1" x14ac:dyDescent="0.3">
      <c r="D25" s="45">
        <v>0.45833333333333365</v>
      </c>
      <c r="E25" s="63" t="str">
        <f t="array" ref="E25">IFERROR(INDEX(t_Base[Code],MATCH(E$8,IF(DateJour&amp;$D25&gt;=t_Base[Date]&amp;t_Base[Horaire début],IF(DateJour&amp;$D25&lt;=t_Base[Date]&amp;t_Base[Horaire fin],t_Base[Personnel]),""),0)),"")</f>
        <v/>
      </c>
      <c r="F25" s="64" t="str">
        <f t="array" ref="F25">IFERROR(INDEX(t_Base[Code],MATCH(F$8,IF(DateJour&amp;$D25&gt;=t_Base[Date]&amp;t_Base[Horaire début],IF(DateJour&amp;$D25&lt;=t_Base[Date]&amp;t_Base[Horaire fin],t_Base[Personnel]),""),0)),"")</f>
        <v/>
      </c>
      <c r="G25" s="65" t="str">
        <f t="array" ref="G25">IFERROR(INDEX(t_Base[Code],MATCH(G$8,IF(DateJour&amp;$D25&gt;=t_Base[Date]&amp;t_Base[Horaire début],IF(DateJour&amp;$D25&lt;=t_Base[Date]&amp;t_Base[Horaire fin],t_Base[Personnel]),""),0)),"")</f>
        <v/>
      </c>
      <c r="H25" s="65" t="str">
        <f t="array" ref="H25">IFERROR(INDEX(t_Base[Code],MATCH(H$8,IF(DateJour&amp;$D25&gt;=t_Base[Date]&amp;t_Base[Horaire début],IF(DateJour&amp;$D25&lt;=t_Base[Date]&amp;t_Base[Horaire fin],t_Base[Personnel]),""),0)),"")</f>
        <v/>
      </c>
      <c r="I25" s="65" t="str">
        <f t="array" ref="I25">IFERROR(INDEX(t_Base[Code],MATCH(I$8,IF(DateJour&amp;$D25&gt;=t_Base[Date]&amp;t_Base[Horaire début],IF(DateJour&amp;$D25&lt;=t_Base[Date]&amp;t_Base[Horaire fin],t_Base[Personnel]),""),0)),"")</f>
        <v/>
      </c>
      <c r="J25" s="65" t="str">
        <f t="array" ref="J25">IFERROR(INDEX(t_Base[Code],MATCH(J$8,IF(DateJour&amp;$D25&gt;=t_Base[Date]&amp;t_Base[Horaire début],IF(DateJour&amp;$D25&lt;=t_Base[Date]&amp;t_Base[Horaire fin],t_Base[Personnel]),""),0)),"")</f>
        <v/>
      </c>
      <c r="K25" s="65" t="str">
        <f t="array" ref="K25">IFERROR(INDEX(t_Base[Code],MATCH(K$8,IF(DateJour&amp;$D25&gt;=t_Base[Date]&amp;t_Base[Horaire début],IF(DateJour&amp;$D25&lt;=t_Base[Date]&amp;t_Base[Horaire fin],t_Base[Personnel]),""),0)),"")</f>
        <v/>
      </c>
      <c r="L25" s="65" t="str">
        <f t="array" ref="L25">IFERROR(INDEX(t_Base[Code],MATCH(L$8,IF(DateJour&amp;$D25&gt;=t_Base[Date]&amp;t_Base[Horaire début],IF(DateJour&amp;$D25&lt;=t_Base[Date]&amp;t_Base[Horaire fin],t_Base[Personnel]),""),0)),"")</f>
        <v/>
      </c>
      <c r="M25" s="65" t="str">
        <f t="array" ref="M25">IFERROR(INDEX(t_Base[Code],MATCH(M$8,IF(DateJour&amp;$D25&gt;=t_Base[Date]&amp;t_Base[Horaire début],IF(DateJour&amp;$D25&lt;=t_Base[Date]&amp;t_Base[Horaire fin],t_Base[Personnel]),""),0)),"")</f>
        <v/>
      </c>
      <c r="N25" s="66" t="str">
        <f t="array" ref="N25">IFERROR(INDEX(t_Base[Code],MATCH(N$8,IF(DateJour&amp;$D25&gt;=t_Base[Date]&amp;t_Base[Horaire début],IF(DateJour&amp;$D25&lt;=t_Base[Date]&amp;t_Base[Horaire fin],t_Base[Personnel]),""),0)),"")</f>
        <v/>
      </c>
      <c r="O25" s="46" t="str">
        <f t="array" ref="O25">IFERROR(INDEX(t_Base[Code],MATCH(O$8,IF(DateJour&amp;$D25&gt;=t_Base[Date]&amp;t_Base[Horaire début],IF(DateJour&amp;$D25&lt;=t_Base[Date]&amp;t_Base[Horaire fin],t_Base[Personnel]),""),0)),"")</f>
        <v/>
      </c>
    </row>
    <row r="26" spans="2:15" ht="15.6" x14ac:dyDescent="0.3">
      <c r="D26" s="47">
        <v>0.46875000000000033</v>
      </c>
      <c r="E26" s="67" t="str">
        <f t="array" ref="E26">IFERROR(INDEX(t_Base[Code],MATCH(E$8,IF(DateJour&amp;$D26&gt;=t_Base[Date]&amp;t_Base[Horaire début],IF(DateJour&amp;$D26&lt;=t_Base[Date]&amp;t_Base[Horaire fin],t_Base[Personnel]),""),0)),"")</f>
        <v/>
      </c>
      <c r="F26" s="68" t="str">
        <f t="array" ref="F26">IFERROR(INDEX(t_Base[Code],MATCH(F$8,IF(DateJour&amp;$D26&gt;=t_Base[Date]&amp;t_Base[Horaire début],IF(DateJour&amp;$D26&lt;=t_Base[Date]&amp;t_Base[Horaire fin],t_Base[Personnel]),""),0)),"")</f>
        <v/>
      </c>
      <c r="G26" s="69" t="str">
        <f t="array" ref="G26">IFERROR(INDEX(t_Base[Code],MATCH(G$8,IF(DateJour&amp;$D26&gt;=t_Base[Date]&amp;t_Base[Horaire début],IF(DateJour&amp;$D26&lt;=t_Base[Date]&amp;t_Base[Horaire fin],t_Base[Personnel]),""),0)),"")</f>
        <v/>
      </c>
      <c r="H26" s="69" t="str">
        <f t="array" ref="H26">IFERROR(INDEX(t_Base[Code],MATCH(H$8,IF(DateJour&amp;$D26&gt;=t_Base[Date]&amp;t_Base[Horaire début],IF(DateJour&amp;$D26&lt;=t_Base[Date]&amp;t_Base[Horaire fin],t_Base[Personnel]),""),0)),"")</f>
        <v/>
      </c>
      <c r="I26" s="69" t="str">
        <f t="array" ref="I26">IFERROR(INDEX(t_Base[Code],MATCH(I$8,IF(DateJour&amp;$D26&gt;=t_Base[Date]&amp;t_Base[Horaire début],IF(DateJour&amp;$D26&lt;=t_Base[Date]&amp;t_Base[Horaire fin],t_Base[Personnel]),""),0)),"")</f>
        <v/>
      </c>
      <c r="J26" s="69" t="str">
        <f t="array" ref="J26">IFERROR(INDEX(t_Base[Code],MATCH(J$8,IF(DateJour&amp;$D26&gt;=t_Base[Date]&amp;t_Base[Horaire début],IF(DateJour&amp;$D26&lt;=t_Base[Date]&amp;t_Base[Horaire fin],t_Base[Personnel]),""),0)),"")</f>
        <v/>
      </c>
      <c r="K26" s="69" t="str">
        <f t="array" ref="K26">IFERROR(INDEX(t_Base[Code],MATCH(K$8,IF(DateJour&amp;$D26&gt;=t_Base[Date]&amp;t_Base[Horaire début],IF(DateJour&amp;$D26&lt;=t_Base[Date]&amp;t_Base[Horaire fin],t_Base[Personnel]),""),0)),"")</f>
        <v/>
      </c>
      <c r="L26" s="69" t="str">
        <f t="array" ref="L26">IFERROR(INDEX(t_Base[Code],MATCH(L$8,IF(DateJour&amp;$D26&gt;=t_Base[Date]&amp;t_Base[Horaire début],IF(DateJour&amp;$D26&lt;=t_Base[Date]&amp;t_Base[Horaire fin],t_Base[Personnel]),""),0)),"")</f>
        <v/>
      </c>
      <c r="M26" s="69" t="str">
        <f t="array" ref="M26">IFERROR(INDEX(t_Base[Code],MATCH(M$8,IF(DateJour&amp;$D26&gt;=t_Base[Date]&amp;t_Base[Horaire début],IF(DateJour&amp;$D26&lt;=t_Base[Date]&amp;t_Base[Horaire fin],t_Base[Personnel]),""),0)),"")</f>
        <v/>
      </c>
      <c r="N26" s="70" t="str">
        <f t="array" ref="N26">IFERROR(INDEX(t_Base[Code],MATCH(N$8,IF(DateJour&amp;$D26&gt;=t_Base[Date]&amp;t_Base[Horaire début],IF(DateJour&amp;$D26&lt;=t_Base[Date]&amp;t_Base[Horaire fin],t_Base[Personnel]),""),0)),"")</f>
        <v/>
      </c>
      <c r="O26" s="48" t="str">
        <f t="array" ref="O26">IFERROR(INDEX(t_Base[Code],MATCH(O$8,IF(DateJour&amp;$D26&gt;=t_Base[Date]&amp;t_Base[Horaire début],IF(DateJour&amp;$D26&lt;=t_Base[Date]&amp;t_Base[Horaire fin],t_Base[Personnel]),""),0)),"")</f>
        <v/>
      </c>
    </row>
    <row r="27" spans="2:15" ht="15.6" x14ac:dyDescent="0.3">
      <c r="D27" s="47">
        <v>0.47916666666666702</v>
      </c>
      <c r="E27" s="67" t="str">
        <f t="array" ref="E27">IFERROR(INDEX(t_Base[Code],MATCH(E$8,IF(DateJour&amp;$D27&gt;=t_Base[Date]&amp;t_Base[Horaire début],IF(DateJour&amp;$D27&lt;=t_Base[Date]&amp;t_Base[Horaire fin],t_Base[Personnel]),""),0)),"")</f>
        <v/>
      </c>
      <c r="F27" s="68" t="str">
        <f t="array" ref="F27">IFERROR(INDEX(t_Base[Code],MATCH(F$8,IF(DateJour&amp;$D27&gt;=t_Base[Date]&amp;t_Base[Horaire début],IF(DateJour&amp;$D27&lt;=t_Base[Date]&amp;t_Base[Horaire fin],t_Base[Personnel]),""),0)),"")</f>
        <v/>
      </c>
      <c r="G27" s="69" t="str">
        <f t="array" ref="G27">IFERROR(INDEX(t_Base[Code],MATCH(G$8,IF(DateJour&amp;$D27&gt;=t_Base[Date]&amp;t_Base[Horaire début],IF(DateJour&amp;$D27&lt;=t_Base[Date]&amp;t_Base[Horaire fin],t_Base[Personnel]),""),0)),"")</f>
        <v/>
      </c>
      <c r="H27" s="69" t="str">
        <f t="array" ref="H27">IFERROR(INDEX(t_Base[Code],MATCH(H$8,IF(DateJour&amp;$D27&gt;=t_Base[Date]&amp;t_Base[Horaire début],IF(DateJour&amp;$D27&lt;=t_Base[Date]&amp;t_Base[Horaire fin],t_Base[Personnel]),""),0)),"")</f>
        <v/>
      </c>
      <c r="I27" s="69" t="str">
        <f t="array" ref="I27">IFERROR(INDEX(t_Base[Code],MATCH(I$8,IF(DateJour&amp;$D27&gt;=t_Base[Date]&amp;t_Base[Horaire début],IF(DateJour&amp;$D27&lt;=t_Base[Date]&amp;t_Base[Horaire fin],t_Base[Personnel]),""),0)),"")</f>
        <v/>
      </c>
      <c r="J27" s="69" t="str">
        <f t="array" ref="J27">IFERROR(INDEX(t_Base[Code],MATCH(J$8,IF(DateJour&amp;$D27&gt;=t_Base[Date]&amp;t_Base[Horaire début],IF(DateJour&amp;$D27&lt;=t_Base[Date]&amp;t_Base[Horaire fin],t_Base[Personnel]),""),0)),"")</f>
        <v/>
      </c>
      <c r="K27" s="69" t="str">
        <f t="array" ref="K27">IFERROR(INDEX(t_Base[Code],MATCH(K$8,IF(DateJour&amp;$D27&gt;=t_Base[Date]&amp;t_Base[Horaire début],IF(DateJour&amp;$D27&lt;=t_Base[Date]&amp;t_Base[Horaire fin],t_Base[Personnel]),""),0)),"")</f>
        <v/>
      </c>
      <c r="L27" s="69" t="str">
        <f t="array" ref="L27">IFERROR(INDEX(t_Base[Code],MATCH(L$8,IF(DateJour&amp;$D27&gt;=t_Base[Date]&amp;t_Base[Horaire début],IF(DateJour&amp;$D27&lt;=t_Base[Date]&amp;t_Base[Horaire fin],t_Base[Personnel]),""),0)),"")</f>
        <v/>
      </c>
      <c r="M27" s="69" t="str">
        <f t="array" ref="M27">IFERROR(INDEX(t_Base[Code],MATCH(M$8,IF(DateJour&amp;$D27&gt;=t_Base[Date]&amp;t_Base[Horaire début],IF(DateJour&amp;$D27&lt;=t_Base[Date]&amp;t_Base[Horaire fin],t_Base[Personnel]),""),0)),"")</f>
        <v/>
      </c>
      <c r="N27" s="70" t="str">
        <f t="array" ref="N27">IFERROR(INDEX(t_Base[Code],MATCH(N$8,IF(DateJour&amp;$D27&gt;=t_Base[Date]&amp;t_Base[Horaire début],IF(DateJour&amp;$D27&lt;=t_Base[Date]&amp;t_Base[Horaire fin],t_Base[Personnel]),""),0)),"")</f>
        <v/>
      </c>
      <c r="O27" s="48" t="str">
        <f t="array" ref="O27">IFERROR(INDEX(t_Base[Code],MATCH(O$8,IF(DateJour&amp;$D27&gt;=t_Base[Date]&amp;t_Base[Horaire début],IF(DateJour&amp;$D27&lt;=t_Base[Date]&amp;t_Base[Horaire fin],t_Base[Personnel]),""),0)),"")</f>
        <v/>
      </c>
    </row>
    <row r="28" spans="2:15" ht="16.2" thickBot="1" x14ac:dyDescent="0.35">
      <c r="D28" s="49">
        <v>0.4895833333333337</v>
      </c>
      <c r="E28" s="71" t="str">
        <f t="array" ref="E28">IFERROR(INDEX(t_Base[Code],MATCH(E$8,IF(DateJour&amp;$D28&gt;=t_Base[Date]&amp;t_Base[Horaire début],IF(DateJour&amp;$D28&lt;=t_Base[Date]&amp;t_Base[Horaire fin],t_Base[Personnel]),""),0)),"")</f>
        <v/>
      </c>
      <c r="F28" s="72" t="str">
        <f t="array" ref="F28">IFERROR(INDEX(t_Base[Code],MATCH(F$8,IF(DateJour&amp;$D28&gt;=t_Base[Date]&amp;t_Base[Horaire début],IF(DateJour&amp;$D28&lt;=t_Base[Date]&amp;t_Base[Horaire fin],t_Base[Personnel]),""),0)),"")</f>
        <v/>
      </c>
      <c r="G28" s="73" t="str">
        <f t="array" ref="G28">IFERROR(INDEX(t_Base[Code],MATCH(G$8,IF(DateJour&amp;$D28&gt;=t_Base[Date]&amp;t_Base[Horaire début],IF(DateJour&amp;$D28&lt;=t_Base[Date]&amp;t_Base[Horaire fin],t_Base[Personnel]),""),0)),"")</f>
        <v/>
      </c>
      <c r="H28" s="73" t="str">
        <f t="array" ref="H28">IFERROR(INDEX(t_Base[Code],MATCH(H$8,IF(DateJour&amp;$D28&gt;=t_Base[Date]&amp;t_Base[Horaire début],IF(DateJour&amp;$D28&lt;=t_Base[Date]&amp;t_Base[Horaire fin],t_Base[Personnel]),""),0)),"")</f>
        <v/>
      </c>
      <c r="I28" s="73" t="str">
        <f t="array" ref="I28">IFERROR(INDEX(t_Base[Code],MATCH(I$8,IF(DateJour&amp;$D28&gt;=t_Base[Date]&amp;t_Base[Horaire début],IF(DateJour&amp;$D28&lt;=t_Base[Date]&amp;t_Base[Horaire fin],t_Base[Personnel]),""),0)),"")</f>
        <v/>
      </c>
      <c r="J28" s="73" t="str">
        <f t="array" ref="J28">IFERROR(INDEX(t_Base[Code],MATCH(J$8,IF(DateJour&amp;$D28&gt;=t_Base[Date]&amp;t_Base[Horaire début],IF(DateJour&amp;$D28&lt;=t_Base[Date]&amp;t_Base[Horaire fin],t_Base[Personnel]),""),0)),"")</f>
        <v/>
      </c>
      <c r="K28" s="73" t="str">
        <f t="array" ref="K28">IFERROR(INDEX(t_Base[Code],MATCH(K$8,IF(DateJour&amp;$D28&gt;=t_Base[Date]&amp;t_Base[Horaire début],IF(DateJour&amp;$D28&lt;=t_Base[Date]&amp;t_Base[Horaire fin],t_Base[Personnel]),""),0)),"")</f>
        <v/>
      </c>
      <c r="L28" s="73" t="str">
        <f t="array" ref="L28">IFERROR(INDEX(t_Base[Code],MATCH(L$8,IF(DateJour&amp;$D28&gt;=t_Base[Date]&amp;t_Base[Horaire début],IF(DateJour&amp;$D28&lt;=t_Base[Date]&amp;t_Base[Horaire fin],t_Base[Personnel]),""),0)),"")</f>
        <v/>
      </c>
      <c r="M28" s="73" t="str">
        <f t="array" ref="M28">IFERROR(INDEX(t_Base[Code],MATCH(M$8,IF(DateJour&amp;$D28&gt;=t_Base[Date]&amp;t_Base[Horaire début],IF(DateJour&amp;$D28&lt;=t_Base[Date]&amp;t_Base[Horaire fin],t_Base[Personnel]),""),0)),"")</f>
        <v/>
      </c>
      <c r="N28" s="74" t="str">
        <f t="array" ref="N28">IFERROR(INDEX(t_Base[Code],MATCH(N$8,IF(DateJour&amp;$D28&gt;=t_Base[Date]&amp;t_Base[Horaire début],IF(DateJour&amp;$D28&lt;=t_Base[Date]&amp;t_Base[Horaire fin],t_Base[Personnel]),""),0)),"")</f>
        <v/>
      </c>
      <c r="O28" s="50" t="str">
        <f t="array" ref="O28">IFERROR(INDEX(t_Base[Code],MATCH(O$8,IF(DateJour&amp;$D28&gt;=t_Base[Date]&amp;t_Base[Horaire début],IF(DateJour&amp;$D28&lt;=t_Base[Date]&amp;t_Base[Horaire fin],t_Base[Personnel]),""),0)),"")</f>
        <v/>
      </c>
    </row>
    <row r="29" spans="2:15" ht="16.2" thickTop="1" x14ac:dyDescent="0.3">
      <c r="D29" s="45">
        <v>0.50000000000000033</v>
      </c>
      <c r="E29" s="63" t="str">
        <f t="array" ref="E29">IFERROR(INDEX(t_Base[Code],MATCH(E$8,IF(DateJour&amp;$D29&gt;=t_Base[Date]&amp;t_Base[Horaire début],IF(DateJour&amp;$D29&lt;=t_Base[Date]&amp;t_Base[Horaire fin],t_Base[Personnel]),""),0)),"")</f>
        <v/>
      </c>
      <c r="F29" s="64" t="str">
        <f t="array" ref="F29">IFERROR(INDEX(t_Base[Code],MATCH(F$8,IF(DateJour&amp;$D29&gt;=t_Base[Date]&amp;t_Base[Horaire début],IF(DateJour&amp;$D29&lt;=t_Base[Date]&amp;t_Base[Horaire fin],t_Base[Personnel]),""),0)),"")</f>
        <v/>
      </c>
      <c r="G29" s="65" t="str">
        <f t="array" ref="G29">IFERROR(INDEX(t_Base[Code],MATCH(G$8,IF(DateJour&amp;$D29&gt;=t_Base[Date]&amp;t_Base[Horaire début],IF(DateJour&amp;$D29&lt;=t_Base[Date]&amp;t_Base[Horaire fin],t_Base[Personnel]),""),0)),"")</f>
        <v/>
      </c>
      <c r="H29" s="65" t="str">
        <f t="array" ref="H29">IFERROR(INDEX(t_Base[Code],MATCH(H$8,IF(DateJour&amp;$D29&gt;=t_Base[Date]&amp;t_Base[Horaire début],IF(DateJour&amp;$D29&lt;=t_Base[Date]&amp;t_Base[Horaire fin],t_Base[Personnel]),""),0)),"")</f>
        <v/>
      </c>
      <c r="I29" s="65" t="str">
        <f t="array" ref="I29">IFERROR(INDEX(t_Base[Code],MATCH(I$8,IF(DateJour&amp;$D29&gt;=t_Base[Date]&amp;t_Base[Horaire début],IF(DateJour&amp;$D29&lt;=t_Base[Date]&amp;t_Base[Horaire fin],t_Base[Personnel]),""),0)),"")</f>
        <v/>
      </c>
      <c r="J29" s="65" t="str">
        <f t="array" ref="J29">IFERROR(INDEX(t_Base[Code],MATCH(J$8,IF(DateJour&amp;$D29&gt;=t_Base[Date]&amp;t_Base[Horaire début],IF(DateJour&amp;$D29&lt;=t_Base[Date]&amp;t_Base[Horaire fin],t_Base[Personnel]),""),0)),"")</f>
        <v/>
      </c>
      <c r="K29" s="65" t="str">
        <f t="array" ref="K29">IFERROR(INDEX(t_Base[Code],MATCH(K$8,IF(DateJour&amp;$D29&gt;=t_Base[Date]&amp;t_Base[Horaire début],IF(DateJour&amp;$D29&lt;=t_Base[Date]&amp;t_Base[Horaire fin],t_Base[Personnel]),""),0)),"")</f>
        <v/>
      </c>
      <c r="L29" s="65" t="str">
        <f t="array" ref="L29">IFERROR(INDEX(t_Base[Code],MATCH(L$8,IF(DateJour&amp;$D29&gt;=t_Base[Date]&amp;t_Base[Horaire début],IF(DateJour&amp;$D29&lt;=t_Base[Date]&amp;t_Base[Horaire fin],t_Base[Personnel]),""),0)),"")</f>
        <v/>
      </c>
      <c r="M29" s="65" t="str">
        <f t="array" ref="M29">IFERROR(INDEX(t_Base[Code],MATCH(M$8,IF(DateJour&amp;$D29&gt;=t_Base[Date]&amp;t_Base[Horaire début],IF(DateJour&amp;$D29&lt;=t_Base[Date]&amp;t_Base[Horaire fin],t_Base[Personnel]),""),0)),"")</f>
        <v/>
      </c>
      <c r="N29" s="66" t="str">
        <f t="array" ref="N29">IFERROR(INDEX(t_Base[Code],MATCH(N$8,IF(DateJour&amp;$D29&gt;=t_Base[Date]&amp;t_Base[Horaire début],IF(DateJour&amp;$D29&lt;=t_Base[Date]&amp;t_Base[Horaire fin],t_Base[Personnel]),""),0)),"")</f>
        <v/>
      </c>
      <c r="O29" s="46" t="str">
        <f t="array" ref="O29">IFERROR(INDEX(t_Base[Code],MATCH(O$8,IF(DateJour&amp;$D29&gt;=t_Base[Date]&amp;t_Base[Horaire début],IF(DateJour&amp;$D29&lt;=t_Base[Date]&amp;t_Base[Horaire fin],t_Base[Personnel]),""),0)),"")</f>
        <v/>
      </c>
    </row>
    <row r="30" spans="2:15" ht="15.6" x14ac:dyDescent="0.3">
      <c r="D30" s="47">
        <v>0.51041666666666696</v>
      </c>
      <c r="E30" s="67" t="str">
        <f t="array" ref="E30">IFERROR(INDEX(t_Base[Code],MATCH(E$8,IF(DateJour&amp;$D30&gt;=t_Base[Date]&amp;t_Base[Horaire début],IF(DateJour&amp;$D30&lt;=t_Base[Date]&amp;t_Base[Horaire fin],t_Base[Personnel]),""),0)),"")</f>
        <v/>
      </c>
      <c r="F30" s="68" t="str">
        <f t="array" ref="F30">IFERROR(INDEX(t_Base[Code],MATCH(F$8,IF(DateJour&amp;$D30&gt;=t_Base[Date]&amp;t_Base[Horaire début],IF(DateJour&amp;$D30&lt;=t_Base[Date]&amp;t_Base[Horaire fin],t_Base[Personnel]),""),0)),"")</f>
        <v/>
      </c>
      <c r="G30" s="69" t="str">
        <f t="array" ref="G30">IFERROR(INDEX(t_Base[Code],MATCH(G$8,IF(DateJour&amp;$D30&gt;=t_Base[Date]&amp;t_Base[Horaire début],IF(DateJour&amp;$D30&lt;=t_Base[Date]&amp;t_Base[Horaire fin],t_Base[Personnel]),""),0)),"")</f>
        <v/>
      </c>
      <c r="H30" s="69" t="str">
        <f t="array" ref="H30">IFERROR(INDEX(t_Base[Code],MATCH(H$8,IF(DateJour&amp;$D30&gt;=t_Base[Date]&amp;t_Base[Horaire début],IF(DateJour&amp;$D30&lt;=t_Base[Date]&amp;t_Base[Horaire fin],t_Base[Personnel]),""),0)),"")</f>
        <v/>
      </c>
      <c r="I30" s="69" t="str">
        <f t="array" ref="I30">IFERROR(INDEX(t_Base[Code],MATCH(I$8,IF(DateJour&amp;$D30&gt;=t_Base[Date]&amp;t_Base[Horaire début],IF(DateJour&amp;$D30&lt;=t_Base[Date]&amp;t_Base[Horaire fin],t_Base[Personnel]),""),0)),"")</f>
        <v/>
      </c>
      <c r="J30" s="69" t="str">
        <f t="array" ref="J30">IFERROR(INDEX(t_Base[Code],MATCH(J$8,IF(DateJour&amp;$D30&gt;=t_Base[Date]&amp;t_Base[Horaire début],IF(DateJour&amp;$D30&lt;=t_Base[Date]&amp;t_Base[Horaire fin],t_Base[Personnel]),""),0)),"")</f>
        <v/>
      </c>
      <c r="K30" s="69" t="str">
        <f t="array" ref="K30">IFERROR(INDEX(t_Base[Code],MATCH(K$8,IF(DateJour&amp;$D30&gt;=t_Base[Date]&amp;t_Base[Horaire début],IF(DateJour&amp;$D30&lt;=t_Base[Date]&amp;t_Base[Horaire fin],t_Base[Personnel]),""),0)),"")</f>
        <v/>
      </c>
      <c r="L30" s="69" t="str">
        <f t="array" ref="L30">IFERROR(INDEX(t_Base[Code],MATCH(L$8,IF(DateJour&amp;$D30&gt;=t_Base[Date]&amp;t_Base[Horaire début],IF(DateJour&amp;$D30&lt;=t_Base[Date]&amp;t_Base[Horaire fin],t_Base[Personnel]),""),0)),"")</f>
        <v/>
      </c>
      <c r="M30" s="69" t="str">
        <f t="array" ref="M30">IFERROR(INDEX(t_Base[Code],MATCH(M$8,IF(DateJour&amp;$D30&gt;=t_Base[Date]&amp;t_Base[Horaire début],IF(DateJour&amp;$D30&lt;=t_Base[Date]&amp;t_Base[Horaire fin],t_Base[Personnel]),""),0)),"")</f>
        <v/>
      </c>
      <c r="N30" s="70" t="str">
        <f t="array" ref="N30">IFERROR(INDEX(t_Base[Code],MATCH(N$8,IF(DateJour&amp;$D30&gt;=t_Base[Date]&amp;t_Base[Horaire début],IF(DateJour&amp;$D30&lt;=t_Base[Date]&amp;t_Base[Horaire fin],t_Base[Personnel]),""),0)),"")</f>
        <v/>
      </c>
      <c r="O30" s="48" t="str">
        <f t="array" ref="O30">IFERROR(INDEX(t_Base[Code],MATCH(O$8,IF(DateJour&amp;$D30&gt;=t_Base[Date]&amp;t_Base[Horaire début],IF(DateJour&amp;$D30&lt;=t_Base[Date]&amp;t_Base[Horaire fin],t_Base[Personnel]),""),0)),"")</f>
        <v/>
      </c>
    </row>
    <row r="31" spans="2:15" ht="15.6" x14ac:dyDescent="0.3">
      <c r="D31" s="47">
        <v>0.52083333333333359</v>
      </c>
      <c r="E31" s="67" t="str">
        <f t="array" ref="E31">IFERROR(INDEX(t_Base[Code],MATCH(E$8,IF(DateJour&amp;$D31&gt;=t_Base[Date]&amp;t_Base[Horaire début],IF(DateJour&amp;$D31&lt;=t_Base[Date]&amp;t_Base[Horaire fin],t_Base[Personnel]),""),0)),"")</f>
        <v/>
      </c>
      <c r="F31" s="68" t="str">
        <f t="array" ref="F31">IFERROR(INDEX(t_Base[Code],MATCH(F$8,IF(DateJour&amp;$D31&gt;=t_Base[Date]&amp;t_Base[Horaire début],IF(DateJour&amp;$D31&lt;=t_Base[Date]&amp;t_Base[Horaire fin],t_Base[Personnel]),""),0)),"")</f>
        <v/>
      </c>
      <c r="G31" s="69" t="str">
        <f t="array" ref="G31">IFERROR(INDEX(t_Base[Code],MATCH(G$8,IF(DateJour&amp;$D31&gt;=t_Base[Date]&amp;t_Base[Horaire début],IF(DateJour&amp;$D31&lt;=t_Base[Date]&amp;t_Base[Horaire fin],t_Base[Personnel]),""),0)),"")</f>
        <v/>
      </c>
      <c r="H31" s="69" t="str">
        <f t="array" ref="H31">IFERROR(INDEX(t_Base[Code],MATCH(H$8,IF(DateJour&amp;$D31&gt;=t_Base[Date]&amp;t_Base[Horaire début],IF(DateJour&amp;$D31&lt;=t_Base[Date]&amp;t_Base[Horaire fin],t_Base[Personnel]),""),0)),"")</f>
        <v/>
      </c>
      <c r="I31" s="69" t="str">
        <f t="array" ref="I31">IFERROR(INDEX(t_Base[Code],MATCH(I$8,IF(DateJour&amp;$D31&gt;=t_Base[Date]&amp;t_Base[Horaire début],IF(DateJour&amp;$D31&lt;=t_Base[Date]&amp;t_Base[Horaire fin],t_Base[Personnel]),""),0)),"")</f>
        <v/>
      </c>
      <c r="J31" s="69" t="str">
        <f t="array" ref="J31">IFERROR(INDEX(t_Base[Code],MATCH(J$8,IF(DateJour&amp;$D31&gt;=t_Base[Date]&amp;t_Base[Horaire début],IF(DateJour&amp;$D31&lt;=t_Base[Date]&amp;t_Base[Horaire fin],t_Base[Personnel]),""),0)),"")</f>
        <v/>
      </c>
      <c r="K31" s="69" t="str">
        <f t="array" ref="K31">IFERROR(INDEX(t_Base[Code],MATCH(K$8,IF(DateJour&amp;$D31&gt;=t_Base[Date]&amp;t_Base[Horaire début],IF(DateJour&amp;$D31&lt;=t_Base[Date]&amp;t_Base[Horaire fin],t_Base[Personnel]),""),0)),"")</f>
        <v/>
      </c>
      <c r="L31" s="69" t="str">
        <f t="array" ref="L31">IFERROR(INDEX(t_Base[Code],MATCH(L$8,IF(DateJour&amp;$D31&gt;=t_Base[Date]&amp;t_Base[Horaire début],IF(DateJour&amp;$D31&lt;=t_Base[Date]&amp;t_Base[Horaire fin],t_Base[Personnel]),""),0)),"")</f>
        <v/>
      </c>
      <c r="M31" s="69" t="str">
        <f t="array" ref="M31">IFERROR(INDEX(t_Base[Code],MATCH(M$8,IF(DateJour&amp;$D31&gt;=t_Base[Date]&amp;t_Base[Horaire début],IF(DateJour&amp;$D31&lt;=t_Base[Date]&amp;t_Base[Horaire fin],t_Base[Personnel]),""),0)),"")</f>
        <v/>
      </c>
      <c r="N31" s="70" t="str">
        <f t="array" ref="N31">IFERROR(INDEX(t_Base[Code],MATCH(N$8,IF(DateJour&amp;$D31&gt;=t_Base[Date]&amp;t_Base[Horaire début],IF(DateJour&amp;$D31&lt;=t_Base[Date]&amp;t_Base[Horaire fin],t_Base[Personnel]),""),0)),"")</f>
        <v/>
      </c>
      <c r="O31" s="48" t="str">
        <f t="array" ref="O31">IFERROR(INDEX(t_Base[Code],MATCH(O$8,IF(DateJour&amp;$D31&gt;=t_Base[Date]&amp;t_Base[Horaire début],IF(DateJour&amp;$D31&lt;=t_Base[Date]&amp;t_Base[Horaire fin],t_Base[Personnel]),""),0)),"")</f>
        <v/>
      </c>
    </row>
    <row r="32" spans="2:15" ht="16.2" thickBot="1" x14ac:dyDescent="0.35">
      <c r="D32" s="49">
        <v>0.53125000000000022</v>
      </c>
      <c r="E32" s="71" t="str">
        <f t="array" ref="E32">IFERROR(INDEX(t_Base[Code],MATCH(E$8,IF(DateJour&amp;$D32&gt;=t_Base[Date]&amp;t_Base[Horaire début],IF(DateJour&amp;$D32&lt;=t_Base[Date]&amp;t_Base[Horaire fin],t_Base[Personnel]),""),0)),"")</f>
        <v/>
      </c>
      <c r="F32" s="72" t="str">
        <f t="array" ref="F32">IFERROR(INDEX(t_Base[Code],MATCH(F$8,IF(DateJour&amp;$D32&gt;=t_Base[Date]&amp;t_Base[Horaire début],IF(DateJour&amp;$D32&lt;=t_Base[Date]&amp;t_Base[Horaire fin],t_Base[Personnel]),""),0)),"")</f>
        <v/>
      </c>
      <c r="G32" s="73" t="str">
        <f t="array" ref="G32">IFERROR(INDEX(t_Base[Code],MATCH(G$8,IF(DateJour&amp;$D32&gt;=t_Base[Date]&amp;t_Base[Horaire début],IF(DateJour&amp;$D32&lt;=t_Base[Date]&amp;t_Base[Horaire fin],t_Base[Personnel]),""),0)),"")</f>
        <v/>
      </c>
      <c r="H32" s="73" t="str">
        <f t="array" ref="H32">IFERROR(INDEX(t_Base[Code],MATCH(H$8,IF(DateJour&amp;$D32&gt;=t_Base[Date]&amp;t_Base[Horaire début],IF(DateJour&amp;$D32&lt;=t_Base[Date]&amp;t_Base[Horaire fin],t_Base[Personnel]),""),0)),"")</f>
        <v/>
      </c>
      <c r="I32" s="73" t="str">
        <f t="array" ref="I32">IFERROR(INDEX(t_Base[Code],MATCH(I$8,IF(DateJour&amp;$D32&gt;=t_Base[Date]&amp;t_Base[Horaire début],IF(DateJour&amp;$D32&lt;=t_Base[Date]&amp;t_Base[Horaire fin],t_Base[Personnel]),""),0)),"")</f>
        <v/>
      </c>
      <c r="J32" s="73" t="str">
        <f t="array" ref="J32">IFERROR(INDEX(t_Base[Code],MATCH(J$8,IF(DateJour&amp;$D32&gt;=t_Base[Date]&amp;t_Base[Horaire début],IF(DateJour&amp;$D32&lt;=t_Base[Date]&amp;t_Base[Horaire fin],t_Base[Personnel]),""),0)),"")</f>
        <v/>
      </c>
      <c r="K32" s="73" t="str">
        <f t="array" ref="K32">IFERROR(INDEX(t_Base[Code],MATCH(K$8,IF(DateJour&amp;$D32&gt;=t_Base[Date]&amp;t_Base[Horaire début],IF(DateJour&amp;$D32&lt;=t_Base[Date]&amp;t_Base[Horaire fin],t_Base[Personnel]),""),0)),"")</f>
        <v/>
      </c>
      <c r="L32" s="73" t="str">
        <f t="array" ref="L32">IFERROR(INDEX(t_Base[Code],MATCH(L$8,IF(DateJour&amp;$D32&gt;=t_Base[Date]&amp;t_Base[Horaire début],IF(DateJour&amp;$D32&lt;=t_Base[Date]&amp;t_Base[Horaire fin],t_Base[Personnel]),""),0)),"")</f>
        <v/>
      </c>
      <c r="M32" s="73" t="str">
        <f t="array" ref="M32">IFERROR(INDEX(t_Base[Code],MATCH(M$8,IF(DateJour&amp;$D32&gt;=t_Base[Date]&amp;t_Base[Horaire début],IF(DateJour&amp;$D32&lt;=t_Base[Date]&amp;t_Base[Horaire fin],t_Base[Personnel]),""),0)),"")</f>
        <v/>
      </c>
      <c r="N32" s="74" t="str">
        <f t="array" ref="N32">IFERROR(INDEX(t_Base[Code],MATCH(N$8,IF(DateJour&amp;$D32&gt;=t_Base[Date]&amp;t_Base[Horaire début],IF(DateJour&amp;$D32&lt;=t_Base[Date]&amp;t_Base[Horaire fin],t_Base[Personnel]),""),0)),"")</f>
        <v/>
      </c>
      <c r="O32" s="50" t="str">
        <f t="array" ref="O32">IFERROR(INDEX(t_Base[Code],MATCH(O$8,IF(DateJour&amp;$D32&gt;=t_Base[Date]&amp;t_Base[Horaire début],IF(DateJour&amp;$D32&lt;=t_Base[Date]&amp;t_Base[Horaire fin],t_Base[Personnel]),""),0)),"")</f>
        <v/>
      </c>
    </row>
    <row r="33" spans="4:15" ht="16.2" thickTop="1" x14ac:dyDescent="0.3">
      <c r="D33" s="45">
        <v>0.54166666666666685</v>
      </c>
      <c r="E33" s="63" t="str">
        <f t="array" ref="E33">IFERROR(INDEX(t_Base[Code],MATCH(E$8,IF(DateJour&amp;$D33&gt;=t_Base[Date]&amp;t_Base[Horaire début],IF(DateJour&amp;$D33&lt;=t_Base[Date]&amp;t_Base[Horaire fin],t_Base[Personnel]),""),0)),"")</f>
        <v/>
      </c>
      <c r="F33" s="64" t="str">
        <f t="array" ref="F33">IFERROR(INDEX(t_Base[Code],MATCH(F$8,IF(DateJour&amp;$D33&gt;=t_Base[Date]&amp;t_Base[Horaire début],IF(DateJour&amp;$D33&lt;=t_Base[Date]&amp;t_Base[Horaire fin],t_Base[Personnel]),""),0)),"")</f>
        <v/>
      </c>
      <c r="G33" s="65" t="str">
        <f t="array" ref="G33">IFERROR(INDEX(t_Base[Code],MATCH(G$8,IF(DateJour&amp;$D33&gt;=t_Base[Date]&amp;t_Base[Horaire début],IF(DateJour&amp;$D33&lt;=t_Base[Date]&amp;t_Base[Horaire fin],t_Base[Personnel]),""),0)),"")</f>
        <v/>
      </c>
      <c r="H33" s="65" t="str">
        <f t="array" ref="H33">IFERROR(INDEX(t_Base[Code],MATCH(H$8,IF(DateJour&amp;$D33&gt;=t_Base[Date]&amp;t_Base[Horaire début],IF(DateJour&amp;$D33&lt;=t_Base[Date]&amp;t_Base[Horaire fin],t_Base[Personnel]),""),0)),"")</f>
        <v/>
      </c>
      <c r="I33" s="65" t="str">
        <f t="array" ref="I33">IFERROR(INDEX(t_Base[Code],MATCH(I$8,IF(DateJour&amp;$D33&gt;=t_Base[Date]&amp;t_Base[Horaire début],IF(DateJour&amp;$D33&lt;=t_Base[Date]&amp;t_Base[Horaire fin],t_Base[Personnel]),""),0)),"")</f>
        <v/>
      </c>
      <c r="J33" s="65" t="str">
        <f t="array" ref="J33">IFERROR(INDEX(t_Base[Code],MATCH(J$8,IF(DateJour&amp;$D33&gt;=t_Base[Date]&amp;t_Base[Horaire début],IF(DateJour&amp;$D33&lt;=t_Base[Date]&amp;t_Base[Horaire fin],t_Base[Personnel]),""),0)),"")</f>
        <v/>
      </c>
      <c r="K33" s="65" t="str">
        <f t="array" ref="K33">IFERROR(INDEX(t_Base[Code],MATCH(K$8,IF(DateJour&amp;$D33&gt;=t_Base[Date]&amp;t_Base[Horaire début],IF(DateJour&amp;$D33&lt;=t_Base[Date]&amp;t_Base[Horaire fin],t_Base[Personnel]),""),0)),"")</f>
        <v/>
      </c>
      <c r="L33" s="65" t="str">
        <f t="array" ref="L33">IFERROR(INDEX(t_Base[Code],MATCH(L$8,IF(DateJour&amp;$D33&gt;=t_Base[Date]&amp;t_Base[Horaire début],IF(DateJour&amp;$D33&lt;=t_Base[Date]&amp;t_Base[Horaire fin],t_Base[Personnel]),""),0)),"")</f>
        <v/>
      </c>
      <c r="M33" s="65" t="str">
        <f t="array" ref="M33">IFERROR(INDEX(t_Base[Code],MATCH(M$8,IF(DateJour&amp;$D33&gt;=t_Base[Date]&amp;t_Base[Horaire début],IF(DateJour&amp;$D33&lt;=t_Base[Date]&amp;t_Base[Horaire fin],t_Base[Personnel]),""),0)),"")</f>
        <v/>
      </c>
      <c r="N33" s="66" t="str">
        <f t="array" ref="N33">IFERROR(INDEX(t_Base[Code],MATCH(N$8,IF(DateJour&amp;$D33&gt;=t_Base[Date]&amp;t_Base[Horaire début],IF(DateJour&amp;$D33&lt;=t_Base[Date]&amp;t_Base[Horaire fin],t_Base[Personnel]),""),0)),"")</f>
        <v/>
      </c>
      <c r="O33" s="46" t="str">
        <f t="array" ref="O33">IFERROR(INDEX(t_Base[Code],MATCH(O$8,IF(DateJour&amp;$D33&gt;=t_Base[Date]&amp;t_Base[Horaire début],IF(DateJour&amp;$D33&lt;=t_Base[Date]&amp;t_Base[Horaire fin],t_Base[Personnel]),""),0)),"")</f>
        <v/>
      </c>
    </row>
    <row r="34" spans="4:15" ht="15.6" x14ac:dyDescent="0.3">
      <c r="D34" s="47">
        <v>0.55208333333333348</v>
      </c>
      <c r="E34" s="67" t="str">
        <f t="array" ref="E34">IFERROR(INDEX(t_Base[Code],MATCH(E$8,IF(DateJour&amp;$D34&gt;=t_Base[Date]&amp;t_Base[Horaire début],IF(DateJour&amp;$D34&lt;=t_Base[Date]&amp;t_Base[Horaire fin],t_Base[Personnel]),""),0)),"")</f>
        <v/>
      </c>
      <c r="F34" s="68" t="str">
        <f t="array" ref="F34">IFERROR(INDEX(t_Base[Code],MATCH(F$8,IF(DateJour&amp;$D34&gt;=t_Base[Date]&amp;t_Base[Horaire début],IF(DateJour&amp;$D34&lt;=t_Base[Date]&amp;t_Base[Horaire fin],t_Base[Personnel]),""),0)),"")</f>
        <v/>
      </c>
      <c r="G34" s="69" t="str">
        <f t="array" ref="G34">IFERROR(INDEX(t_Base[Code],MATCH(G$8,IF(DateJour&amp;$D34&gt;=t_Base[Date]&amp;t_Base[Horaire début],IF(DateJour&amp;$D34&lt;=t_Base[Date]&amp;t_Base[Horaire fin],t_Base[Personnel]),""),0)),"")</f>
        <v/>
      </c>
      <c r="H34" s="69" t="str">
        <f t="array" ref="H34">IFERROR(INDEX(t_Base[Code],MATCH(H$8,IF(DateJour&amp;$D34&gt;=t_Base[Date]&amp;t_Base[Horaire début],IF(DateJour&amp;$D34&lt;=t_Base[Date]&amp;t_Base[Horaire fin],t_Base[Personnel]),""),0)),"")</f>
        <v/>
      </c>
      <c r="I34" s="69" t="str">
        <f t="array" ref="I34">IFERROR(INDEX(t_Base[Code],MATCH(I$8,IF(DateJour&amp;$D34&gt;=t_Base[Date]&amp;t_Base[Horaire début],IF(DateJour&amp;$D34&lt;=t_Base[Date]&amp;t_Base[Horaire fin],t_Base[Personnel]),""),0)),"")</f>
        <v/>
      </c>
      <c r="J34" s="69" t="str">
        <f t="array" ref="J34">IFERROR(INDEX(t_Base[Code],MATCH(J$8,IF(DateJour&amp;$D34&gt;=t_Base[Date]&amp;t_Base[Horaire début],IF(DateJour&amp;$D34&lt;=t_Base[Date]&amp;t_Base[Horaire fin],t_Base[Personnel]),""),0)),"")</f>
        <v/>
      </c>
      <c r="K34" s="69" t="str">
        <f t="array" ref="K34">IFERROR(INDEX(t_Base[Code],MATCH(K$8,IF(DateJour&amp;$D34&gt;=t_Base[Date]&amp;t_Base[Horaire début],IF(DateJour&amp;$D34&lt;=t_Base[Date]&amp;t_Base[Horaire fin],t_Base[Personnel]),""),0)),"")</f>
        <v/>
      </c>
      <c r="L34" s="69" t="str">
        <f t="array" ref="L34">IFERROR(INDEX(t_Base[Code],MATCH(L$8,IF(DateJour&amp;$D34&gt;=t_Base[Date]&amp;t_Base[Horaire début],IF(DateJour&amp;$D34&lt;=t_Base[Date]&amp;t_Base[Horaire fin],t_Base[Personnel]),""),0)),"")</f>
        <v/>
      </c>
      <c r="M34" s="69" t="str">
        <f t="array" ref="M34">IFERROR(INDEX(t_Base[Code],MATCH(M$8,IF(DateJour&amp;$D34&gt;=t_Base[Date]&amp;t_Base[Horaire début],IF(DateJour&amp;$D34&lt;=t_Base[Date]&amp;t_Base[Horaire fin],t_Base[Personnel]),""),0)),"")</f>
        <v/>
      </c>
      <c r="N34" s="70" t="str">
        <f t="array" ref="N34">IFERROR(INDEX(t_Base[Code],MATCH(N$8,IF(DateJour&amp;$D34&gt;=t_Base[Date]&amp;t_Base[Horaire début],IF(DateJour&amp;$D34&lt;=t_Base[Date]&amp;t_Base[Horaire fin],t_Base[Personnel]),""),0)),"")</f>
        <v/>
      </c>
      <c r="O34" s="48" t="str">
        <f t="array" ref="O34">IFERROR(INDEX(t_Base[Code],MATCH(O$8,IF(DateJour&amp;$D34&gt;=t_Base[Date]&amp;t_Base[Horaire début],IF(DateJour&amp;$D34&lt;=t_Base[Date]&amp;t_Base[Horaire fin],t_Base[Personnel]),""),0)),"")</f>
        <v/>
      </c>
    </row>
    <row r="35" spans="4:15" ht="15.6" x14ac:dyDescent="0.3">
      <c r="D35" s="47">
        <v>0.56250000000000011</v>
      </c>
      <c r="E35" s="67" t="str">
        <f t="array" ref="E35">IFERROR(INDEX(t_Base[Code],MATCH(E$8,IF(DateJour&amp;$D35&gt;=t_Base[Date]&amp;t_Base[Horaire début],IF(DateJour&amp;$D35&lt;=t_Base[Date]&amp;t_Base[Horaire fin],t_Base[Personnel]),""),0)),"")</f>
        <v/>
      </c>
      <c r="F35" s="68" t="str">
        <f t="array" ref="F35">IFERROR(INDEX(t_Base[Code],MATCH(F$8,IF(DateJour&amp;$D35&gt;=t_Base[Date]&amp;t_Base[Horaire début],IF(DateJour&amp;$D35&lt;=t_Base[Date]&amp;t_Base[Horaire fin],t_Base[Personnel]),""),0)),"")</f>
        <v/>
      </c>
      <c r="G35" s="69" t="str">
        <f t="array" ref="G35">IFERROR(INDEX(t_Base[Code],MATCH(G$8,IF(DateJour&amp;$D35&gt;=t_Base[Date]&amp;t_Base[Horaire début],IF(DateJour&amp;$D35&lt;=t_Base[Date]&amp;t_Base[Horaire fin],t_Base[Personnel]),""),0)),"")</f>
        <v/>
      </c>
      <c r="H35" s="69" t="str">
        <f t="array" ref="H35">IFERROR(INDEX(t_Base[Code],MATCH(H$8,IF(DateJour&amp;$D35&gt;=t_Base[Date]&amp;t_Base[Horaire début],IF(DateJour&amp;$D35&lt;=t_Base[Date]&amp;t_Base[Horaire fin],t_Base[Personnel]),""),0)),"")</f>
        <v/>
      </c>
      <c r="I35" s="69" t="str">
        <f t="array" ref="I35">IFERROR(INDEX(t_Base[Code],MATCH(I$8,IF(DateJour&amp;$D35&gt;=t_Base[Date]&amp;t_Base[Horaire début],IF(DateJour&amp;$D35&lt;=t_Base[Date]&amp;t_Base[Horaire fin],t_Base[Personnel]),""),0)),"")</f>
        <v/>
      </c>
      <c r="J35" s="69" t="str">
        <f t="array" ref="J35">IFERROR(INDEX(t_Base[Code],MATCH(J$8,IF(DateJour&amp;$D35&gt;=t_Base[Date]&amp;t_Base[Horaire début],IF(DateJour&amp;$D35&lt;=t_Base[Date]&amp;t_Base[Horaire fin],t_Base[Personnel]),""),0)),"")</f>
        <v/>
      </c>
      <c r="K35" s="69" t="str">
        <f t="array" ref="K35">IFERROR(INDEX(t_Base[Code],MATCH(K$8,IF(DateJour&amp;$D35&gt;=t_Base[Date]&amp;t_Base[Horaire début],IF(DateJour&amp;$D35&lt;=t_Base[Date]&amp;t_Base[Horaire fin],t_Base[Personnel]),""),0)),"")</f>
        <v/>
      </c>
      <c r="L35" s="69" t="str">
        <f t="array" ref="L35">IFERROR(INDEX(t_Base[Code],MATCH(L$8,IF(DateJour&amp;$D35&gt;=t_Base[Date]&amp;t_Base[Horaire début],IF(DateJour&amp;$D35&lt;=t_Base[Date]&amp;t_Base[Horaire fin],t_Base[Personnel]),""),0)),"")</f>
        <v/>
      </c>
      <c r="M35" s="69" t="str">
        <f t="array" ref="M35">IFERROR(INDEX(t_Base[Code],MATCH(M$8,IF(DateJour&amp;$D35&gt;=t_Base[Date]&amp;t_Base[Horaire début],IF(DateJour&amp;$D35&lt;=t_Base[Date]&amp;t_Base[Horaire fin],t_Base[Personnel]),""),0)),"")</f>
        <v/>
      </c>
      <c r="N35" s="70" t="str">
        <f t="array" ref="N35">IFERROR(INDEX(t_Base[Code],MATCH(N$8,IF(DateJour&amp;$D35&gt;=t_Base[Date]&amp;t_Base[Horaire début],IF(DateJour&amp;$D35&lt;=t_Base[Date]&amp;t_Base[Horaire fin],t_Base[Personnel]),""),0)),"")</f>
        <v/>
      </c>
      <c r="O35" s="48" t="str">
        <f t="array" ref="O35">IFERROR(INDEX(t_Base[Code],MATCH(O$8,IF(DateJour&amp;$D35&gt;=t_Base[Date]&amp;t_Base[Horaire début],IF(DateJour&amp;$D35&lt;=t_Base[Date]&amp;t_Base[Horaire fin],t_Base[Personnel]),""),0)),"")</f>
        <v/>
      </c>
    </row>
    <row r="36" spans="4:15" ht="16.2" thickBot="1" x14ac:dyDescent="0.35">
      <c r="D36" s="49">
        <v>0.57291666666666674</v>
      </c>
      <c r="E36" s="71" t="str">
        <f t="array" ref="E36">IFERROR(INDEX(t_Base[Code],MATCH(E$8,IF(DateJour&amp;$D36&gt;=t_Base[Date]&amp;t_Base[Horaire début],IF(DateJour&amp;$D36&lt;=t_Base[Date]&amp;t_Base[Horaire fin],t_Base[Personnel]),""),0)),"")</f>
        <v/>
      </c>
      <c r="F36" s="72" t="str">
        <f t="array" ref="F36">IFERROR(INDEX(t_Base[Code],MATCH(F$8,IF(DateJour&amp;$D36&gt;=t_Base[Date]&amp;t_Base[Horaire début],IF(DateJour&amp;$D36&lt;=t_Base[Date]&amp;t_Base[Horaire fin],t_Base[Personnel]),""),0)),"")</f>
        <v/>
      </c>
      <c r="G36" s="73" t="str">
        <f t="array" ref="G36">IFERROR(INDEX(t_Base[Code],MATCH(G$8,IF(DateJour&amp;$D36&gt;=t_Base[Date]&amp;t_Base[Horaire début],IF(DateJour&amp;$D36&lt;=t_Base[Date]&amp;t_Base[Horaire fin],t_Base[Personnel]),""),0)),"")</f>
        <v/>
      </c>
      <c r="H36" s="73" t="str">
        <f t="array" ref="H36">IFERROR(INDEX(t_Base[Code],MATCH(H$8,IF(DateJour&amp;$D36&gt;=t_Base[Date]&amp;t_Base[Horaire début],IF(DateJour&amp;$D36&lt;=t_Base[Date]&amp;t_Base[Horaire fin],t_Base[Personnel]),""),0)),"")</f>
        <v/>
      </c>
      <c r="I36" s="73" t="str">
        <f t="array" ref="I36">IFERROR(INDEX(t_Base[Code],MATCH(I$8,IF(DateJour&amp;$D36&gt;=t_Base[Date]&amp;t_Base[Horaire début],IF(DateJour&amp;$D36&lt;=t_Base[Date]&amp;t_Base[Horaire fin],t_Base[Personnel]),""),0)),"")</f>
        <v/>
      </c>
      <c r="J36" s="73" t="str">
        <f t="array" ref="J36">IFERROR(INDEX(t_Base[Code],MATCH(J$8,IF(DateJour&amp;$D36&gt;=t_Base[Date]&amp;t_Base[Horaire début],IF(DateJour&amp;$D36&lt;=t_Base[Date]&amp;t_Base[Horaire fin],t_Base[Personnel]),""),0)),"")</f>
        <v/>
      </c>
      <c r="K36" s="73" t="str">
        <f t="array" ref="K36">IFERROR(INDEX(t_Base[Code],MATCH(K$8,IF(DateJour&amp;$D36&gt;=t_Base[Date]&amp;t_Base[Horaire début],IF(DateJour&amp;$D36&lt;=t_Base[Date]&amp;t_Base[Horaire fin],t_Base[Personnel]),""),0)),"")</f>
        <v/>
      </c>
      <c r="L36" s="73" t="str">
        <f t="array" ref="L36">IFERROR(INDEX(t_Base[Code],MATCH(L$8,IF(DateJour&amp;$D36&gt;=t_Base[Date]&amp;t_Base[Horaire début],IF(DateJour&amp;$D36&lt;=t_Base[Date]&amp;t_Base[Horaire fin],t_Base[Personnel]),""),0)),"")</f>
        <v/>
      </c>
      <c r="M36" s="73" t="str">
        <f t="array" ref="M36">IFERROR(INDEX(t_Base[Code],MATCH(M$8,IF(DateJour&amp;$D36&gt;=t_Base[Date]&amp;t_Base[Horaire début],IF(DateJour&amp;$D36&lt;=t_Base[Date]&amp;t_Base[Horaire fin],t_Base[Personnel]),""),0)),"")</f>
        <v/>
      </c>
      <c r="N36" s="74" t="str">
        <f t="array" ref="N36">IFERROR(INDEX(t_Base[Code],MATCH(N$8,IF(DateJour&amp;$D36&gt;=t_Base[Date]&amp;t_Base[Horaire début],IF(DateJour&amp;$D36&lt;=t_Base[Date]&amp;t_Base[Horaire fin],t_Base[Personnel]),""),0)),"")</f>
        <v/>
      </c>
      <c r="O36" s="50" t="str">
        <f t="array" ref="O36">IFERROR(INDEX(t_Base[Code],MATCH(O$8,IF(DateJour&amp;$D36&gt;=t_Base[Date]&amp;t_Base[Horaire début],IF(DateJour&amp;$D36&lt;=t_Base[Date]&amp;t_Base[Horaire fin],t_Base[Personnel]),""),0)),"")</f>
        <v/>
      </c>
    </row>
    <row r="37" spans="4:15" ht="16.2" thickTop="1" x14ac:dyDescent="0.3">
      <c r="D37" s="45">
        <v>0.58333333333333337</v>
      </c>
      <c r="E37" s="63" t="str">
        <f t="array" ref="E37">IFERROR(INDEX(t_Base[Code],MATCH(E$8,IF(DateJour&amp;$D37&gt;=t_Base[Date]&amp;t_Base[Horaire début],IF(DateJour&amp;$D37&lt;=t_Base[Date]&amp;t_Base[Horaire fin],t_Base[Personnel]),""),0)),"")</f>
        <v/>
      </c>
      <c r="F37" s="64" t="str">
        <f t="array" ref="F37">IFERROR(INDEX(t_Base[Code],MATCH(F$8,IF(DateJour&amp;$D37&gt;=t_Base[Date]&amp;t_Base[Horaire début],IF(DateJour&amp;$D37&lt;=t_Base[Date]&amp;t_Base[Horaire fin],t_Base[Personnel]),""),0)),"")</f>
        <v/>
      </c>
      <c r="G37" s="65" t="str">
        <f t="array" ref="G37">IFERROR(INDEX(t_Base[Code],MATCH(G$8,IF(DateJour&amp;$D37&gt;=t_Base[Date]&amp;t_Base[Horaire début],IF(DateJour&amp;$D37&lt;=t_Base[Date]&amp;t_Base[Horaire fin],t_Base[Personnel]),""),0)),"")</f>
        <v/>
      </c>
      <c r="H37" s="65" t="str">
        <f t="array" ref="H37">IFERROR(INDEX(t_Base[Code],MATCH(H$8,IF(DateJour&amp;$D37&gt;=t_Base[Date]&amp;t_Base[Horaire début],IF(DateJour&amp;$D37&lt;=t_Base[Date]&amp;t_Base[Horaire fin],t_Base[Personnel]),""),0)),"")</f>
        <v/>
      </c>
      <c r="I37" s="65" t="str">
        <f t="array" ref="I37">IFERROR(INDEX(t_Base[Code],MATCH(I$8,IF(DateJour&amp;$D37&gt;=t_Base[Date]&amp;t_Base[Horaire début],IF(DateJour&amp;$D37&lt;=t_Base[Date]&amp;t_Base[Horaire fin],t_Base[Personnel]),""),0)),"")</f>
        <v/>
      </c>
      <c r="J37" s="65" t="str">
        <f t="array" ref="J37">IFERROR(INDEX(t_Base[Code],MATCH(J$8,IF(DateJour&amp;$D37&gt;=t_Base[Date]&amp;t_Base[Horaire début],IF(DateJour&amp;$D37&lt;=t_Base[Date]&amp;t_Base[Horaire fin],t_Base[Personnel]),""),0)),"")</f>
        <v/>
      </c>
      <c r="K37" s="65" t="str">
        <f t="array" ref="K37">IFERROR(INDEX(t_Base[Code],MATCH(K$8,IF(DateJour&amp;$D37&gt;=t_Base[Date]&amp;t_Base[Horaire début],IF(DateJour&amp;$D37&lt;=t_Base[Date]&amp;t_Base[Horaire fin],t_Base[Personnel]),""),0)),"")</f>
        <v/>
      </c>
      <c r="L37" s="65" t="str">
        <f t="array" ref="L37">IFERROR(INDEX(t_Base[Code],MATCH(L$8,IF(DateJour&amp;$D37&gt;=t_Base[Date]&amp;t_Base[Horaire début],IF(DateJour&amp;$D37&lt;=t_Base[Date]&amp;t_Base[Horaire fin],t_Base[Personnel]),""),0)),"")</f>
        <v/>
      </c>
      <c r="M37" s="65" t="str">
        <f t="array" ref="M37">IFERROR(INDEX(t_Base[Code],MATCH(M$8,IF(DateJour&amp;$D37&gt;=t_Base[Date]&amp;t_Base[Horaire début],IF(DateJour&amp;$D37&lt;=t_Base[Date]&amp;t_Base[Horaire fin],t_Base[Personnel]),""),0)),"")</f>
        <v/>
      </c>
      <c r="N37" s="66" t="str">
        <f t="array" ref="N37">IFERROR(INDEX(t_Base[Code],MATCH(N$8,IF(DateJour&amp;$D37&gt;=t_Base[Date]&amp;t_Base[Horaire début],IF(DateJour&amp;$D37&lt;=t_Base[Date]&amp;t_Base[Horaire fin],t_Base[Personnel]),""),0)),"")</f>
        <v/>
      </c>
      <c r="O37" s="46" t="str">
        <f t="array" ref="O37">IFERROR(INDEX(t_Base[Code],MATCH(O$8,IF(DateJour&amp;$D37&gt;=t_Base[Date]&amp;t_Base[Horaire début],IF(DateJour&amp;$D37&lt;=t_Base[Date]&amp;t_Base[Horaire fin],t_Base[Personnel]),""),0)),"")</f>
        <v/>
      </c>
    </row>
    <row r="38" spans="4:15" ht="15.6" x14ac:dyDescent="0.3">
      <c r="D38" s="47">
        <v>0.59375</v>
      </c>
      <c r="E38" s="67" t="str">
        <f t="array" ref="E38">IFERROR(INDEX(t_Base[Code],MATCH(E$8,IF(DateJour&amp;$D38&gt;=t_Base[Date]&amp;t_Base[Horaire début],IF(DateJour&amp;$D38&lt;=t_Base[Date]&amp;t_Base[Horaire fin],t_Base[Personnel]),""),0)),"")</f>
        <v/>
      </c>
      <c r="F38" s="68" t="str">
        <f t="array" ref="F38">IFERROR(INDEX(t_Base[Code],MATCH(F$8,IF(DateJour&amp;$D38&gt;=t_Base[Date]&amp;t_Base[Horaire début],IF(DateJour&amp;$D38&lt;=t_Base[Date]&amp;t_Base[Horaire fin],t_Base[Personnel]),""),0)),"")</f>
        <v/>
      </c>
      <c r="G38" s="69" t="str">
        <f t="array" ref="G38">IFERROR(INDEX(t_Base[Code],MATCH(G$8,IF(DateJour&amp;$D38&gt;=t_Base[Date]&amp;t_Base[Horaire début],IF(DateJour&amp;$D38&lt;=t_Base[Date]&amp;t_Base[Horaire fin],t_Base[Personnel]),""),0)),"")</f>
        <v/>
      </c>
      <c r="H38" s="69" t="str">
        <f t="array" ref="H38">IFERROR(INDEX(t_Base[Code],MATCH(H$8,IF(DateJour&amp;$D38&gt;=t_Base[Date]&amp;t_Base[Horaire début],IF(DateJour&amp;$D38&lt;=t_Base[Date]&amp;t_Base[Horaire fin],t_Base[Personnel]),""),0)),"")</f>
        <v/>
      </c>
      <c r="I38" s="69" t="str">
        <f t="array" ref="I38">IFERROR(INDEX(t_Base[Code],MATCH(I$8,IF(DateJour&amp;$D38&gt;=t_Base[Date]&amp;t_Base[Horaire début],IF(DateJour&amp;$D38&lt;=t_Base[Date]&amp;t_Base[Horaire fin],t_Base[Personnel]),""),0)),"")</f>
        <v/>
      </c>
      <c r="J38" s="69" t="str">
        <f t="array" ref="J38">IFERROR(INDEX(t_Base[Code],MATCH(J$8,IF(DateJour&amp;$D38&gt;=t_Base[Date]&amp;t_Base[Horaire début],IF(DateJour&amp;$D38&lt;=t_Base[Date]&amp;t_Base[Horaire fin],t_Base[Personnel]),""),0)),"")</f>
        <v/>
      </c>
      <c r="K38" s="69" t="str">
        <f t="array" ref="K38">IFERROR(INDEX(t_Base[Code],MATCH(K$8,IF(DateJour&amp;$D38&gt;=t_Base[Date]&amp;t_Base[Horaire début],IF(DateJour&amp;$D38&lt;=t_Base[Date]&amp;t_Base[Horaire fin],t_Base[Personnel]),""),0)),"")</f>
        <v/>
      </c>
      <c r="L38" s="69" t="str">
        <f t="array" ref="L38">IFERROR(INDEX(t_Base[Code],MATCH(L$8,IF(DateJour&amp;$D38&gt;=t_Base[Date]&amp;t_Base[Horaire début],IF(DateJour&amp;$D38&lt;=t_Base[Date]&amp;t_Base[Horaire fin],t_Base[Personnel]),""),0)),"")</f>
        <v/>
      </c>
      <c r="M38" s="69" t="str">
        <f t="array" ref="M38">IFERROR(INDEX(t_Base[Code],MATCH(M$8,IF(DateJour&amp;$D38&gt;=t_Base[Date]&amp;t_Base[Horaire début],IF(DateJour&amp;$D38&lt;=t_Base[Date]&amp;t_Base[Horaire fin],t_Base[Personnel]),""),0)),"")</f>
        <v/>
      </c>
      <c r="N38" s="70" t="str">
        <f t="array" ref="N38">IFERROR(INDEX(t_Base[Code],MATCH(N$8,IF(DateJour&amp;$D38&gt;=t_Base[Date]&amp;t_Base[Horaire début],IF(DateJour&amp;$D38&lt;=t_Base[Date]&amp;t_Base[Horaire fin],t_Base[Personnel]),""),0)),"")</f>
        <v/>
      </c>
      <c r="O38" s="48" t="str">
        <f t="array" ref="O38">IFERROR(INDEX(t_Base[Code],MATCH(O$8,IF(DateJour&amp;$D38&gt;=t_Base[Date]&amp;t_Base[Horaire début],IF(DateJour&amp;$D38&lt;=t_Base[Date]&amp;t_Base[Horaire fin],t_Base[Personnel]),""),0)),"")</f>
        <v/>
      </c>
    </row>
    <row r="39" spans="4:15" ht="15.6" x14ac:dyDescent="0.3">
      <c r="D39" s="47">
        <v>0.60416666666666663</v>
      </c>
      <c r="E39" s="67" t="str">
        <f t="array" ref="E39">IFERROR(INDEX(t_Base[Code],MATCH(E$8,IF(DateJour&amp;$D39&gt;=t_Base[Date]&amp;t_Base[Horaire début],IF(DateJour&amp;$D39&lt;=t_Base[Date]&amp;t_Base[Horaire fin],t_Base[Personnel]),""),0)),"")</f>
        <v/>
      </c>
      <c r="F39" s="68" t="str">
        <f t="array" ref="F39">IFERROR(INDEX(t_Base[Code],MATCH(F$8,IF(DateJour&amp;$D39&gt;=t_Base[Date]&amp;t_Base[Horaire début],IF(DateJour&amp;$D39&lt;=t_Base[Date]&amp;t_Base[Horaire fin],t_Base[Personnel]),""),0)),"")</f>
        <v/>
      </c>
      <c r="G39" s="69" t="str">
        <f t="array" ref="G39">IFERROR(INDEX(t_Base[Code],MATCH(G$8,IF(DateJour&amp;$D39&gt;=t_Base[Date]&amp;t_Base[Horaire début],IF(DateJour&amp;$D39&lt;=t_Base[Date]&amp;t_Base[Horaire fin],t_Base[Personnel]),""),0)),"")</f>
        <v/>
      </c>
      <c r="H39" s="69" t="str">
        <f t="array" ref="H39">IFERROR(INDEX(t_Base[Code],MATCH(H$8,IF(DateJour&amp;$D39&gt;=t_Base[Date]&amp;t_Base[Horaire début],IF(DateJour&amp;$D39&lt;=t_Base[Date]&amp;t_Base[Horaire fin],t_Base[Personnel]),""),0)),"")</f>
        <v/>
      </c>
      <c r="I39" s="69" t="str">
        <f t="array" ref="I39">IFERROR(INDEX(t_Base[Code],MATCH(I$8,IF(DateJour&amp;$D39&gt;=t_Base[Date]&amp;t_Base[Horaire début],IF(DateJour&amp;$D39&lt;=t_Base[Date]&amp;t_Base[Horaire fin],t_Base[Personnel]),""),0)),"")</f>
        <v/>
      </c>
      <c r="J39" s="69" t="str">
        <f t="array" ref="J39">IFERROR(INDEX(t_Base[Code],MATCH(J$8,IF(DateJour&amp;$D39&gt;=t_Base[Date]&amp;t_Base[Horaire début],IF(DateJour&amp;$D39&lt;=t_Base[Date]&amp;t_Base[Horaire fin],t_Base[Personnel]),""),0)),"")</f>
        <v/>
      </c>
      <c r="K39" s="69" t="str">
        <f t="array" ref="K39">IFERROR(INDEX(t_Base[Code],MATCH(K$8,IF(DateJour&amp;$D39&gt;=t_Base[Date]&amp;t_Base[Horaire début],IF(DateJour&amp;$D39&lt;=t_Base[Date]&amp;t_Base[Horaire fin],t_Base[Personnel]),""),0)),"")</f>
        <v/>
      </c>
      <c r="L39" s="69" t="str">
        <f t="array" ref="L39">IFERROR(INDEX(t_Base[Code],MATCH(L$8,IF(DateJour&amp;$D39&gt;=t_Base[Date]&amp;t_Base[Horaire début],IF(DateJour&amp;$D39&lt;=t_Base[Date]&amp;t_Base[Horaire fin],t_Base[Personnel]),""),0)),"")</f>
        <v/>
      </c>
      <c r="M39" s="69" t="str">
        <f t="array" ref="M39">IFERROR(INDEX(t_Base[Code],MATCH(M$8,IF(DateJour&amp;$D39&gt;=t_Base[Date]&amp;t_Base[Horaire début],IF(DateJour&amp;$D39&lt;=t_Base[Date]&amp;t_Base[Horaire fin],t_Base[Personnel]),""),0)),"")</f>
        <v/>
      </c>
      <c r="N39" s="70" t="str">
        <f t="array" ref="N39">IFERROR(INDEX(t_Base[Code],MATCH(N$8,IF(DateJour&amp;$D39&gt;=t_Base[Date]&amp;t_Base[Horaire début],IF(DateJour&amp;$D39&lt;=t_Base[Date]&amp;t_Base[Horaire fin],t_Base[Personnel]),""),0)),"")</f>
        <v/>
      </c>
      <c r="O39" s="48" t="str">
        <f t="array" ref="O39">IFERROR(INDEX(t_Base[Code],MATCH(O$8,IF(DateJour&amp;$D39&gt;=t_Base[Date]&amp;t_Base[Horaire début],IF(DateJour&amp;$D39&lt;=t_Base[Date]&amp;t_Base[Horaire fin],t_Base[Personnel]),""),0)),"")</f>
        <v/>
      </c>
    </row>
    <row r="40" spans="4:15" ht="16.2" thickBot="1" x14ac:dyDescent="0.35">
      <c r="D40" s="49">
        <v>0.61458333333333326</v>
      </c>
      <c r="E40" s="71" t="str">
        <f t="array" ref="E40">IFERROR(INDEX(t_Base[Code],MATCH(E$8,IF(DateJour&amp;$D40&gt;=t_Base[Date]&amp;t_Base[Horaire début],IF(DateJour&amp;$D40&lt;=t_Base[Date]&amp;t_Base[Horaire fin],t_Base[Personnel]),""),0)),"")</f>
        <v/>
      </c>
      <c r="F40" s="72" t="str">
        <f t="array" ref="F40">IFERROR(INDEX(t_Base[Code],MATCH(F$8,IF(DateJour&amp;$D40&gt;=t_Base[Date]&amp;t_Base[Horaire début],IF(DateJour&amp;$D40&lt;=t_Base[Date]&amp;t_Base[Horaire fin],t_Base[Personnel]),""),0)),"")</f>
        <v/>
      </c>
      <c r="G40" s="73" t="str">
        <f t="array" ref="G40">IFERROR(INDEX(t_Base[Code],MATCH(G$8,IF(DateJour&amp;$D40&gt;=t_Base[Date]&amp;t_Base[Horaire début],IF(DateJour&amp;$D40&lt;=t_Base[Date]&amp;t_Base[Horaire fin],t_Base[Personnel]),""),0)),"")</f>
        <v/>
      </c>
      <c r="H40" s="73" t="str">
        <f t="array" ref="H40">IFERROR(INDEX(t_Base[Code],MATCH(H$8,IF(DateJour&amp;$D40&gt;=t_Base[Date]&amp;t_Base[Horaire début],IF(DateJour&amp;$D40&lt;=t_Base[Date]&amp;t_Base[Horaire fin],t_Base[Personnel]),""),0)),"")</f>
        <v/>
      </c>
      <c r="I40" s="73" t="str">
        <f t="array" ref="I40">IFERROR(INDEX(t_Base[Code],MATCH(I$8,IF(DateJour&amp;$D40&gt;=t_Base[Date]&amp;t_Base[Horaire début],IF(DateJour&amp;$D40&lt;=t_Base[Date]&amp;t_Base[Horaire fin],t_Base[Personnel]),""),0)),"")</f>
        <v/>
      </c>
      <c r="J40" s="73" t="str">
        <f t="array" ref="J40">IFERROR(INDEX(t_Base[Code],MATCH(J$8,IF(DateJour&amp;$D40&gt;=t_Base[Date]&amp;t_Base[Horaire début],IF(DateJour&amp;$D40&lt;=t_Base[Date]&amp;t_Base[Horaire fin],t_Base[Personnel]),""),0)),"")</f>
        <v/>
      </c>
      <c r="K40" s="73" t="str">
        <f t="array" ref="K40">IFERROR(INDEX(t_Base[Code],MATCH(K$8,IF(DateJour&amp;$D40&gt;=t_Base[Date]&amp;t_Base[Horaire début],IF(DateJour&amp;$D40&lt;=t_Base[Date]&amp;t_Base[Horaire fin],t_Base[Personnel]),""),0)),"")</f>
        <v/>
      </c>
      <c r="L40" s="73" t="str">
        <f t="array" ref="L40">IFERROR(INDEX(t_Base[Code],MATCH(L$8,IF(DateJour&amp;$D40&gt;=t_Base[Date]&amp;t_Base[Horaire début],IF(DateJour&amp;$D40&lt;=t_Base[Date]&amp;t_Base[Horaire fin],t_Base[Personnel]),""),0)),"")</f>
        <v/>
      </c>
      <c r="M40" s="73" t="str">
        <f t="array" ref="M40">IFERROR(INDEX(t_Base[Code],MATCH(M$8,IF(DateJour&amp;$D40&gt;=t_Base[Date]&amp;t_Base[Horaire début],IF(DateJour&amp;$D40&lt;=t_Base[Date]&amp;t_Base[Horaire fin],t_Base[Personnel]),""),0)),"")</f>
        <v/>
      </c>
      <c r="N40" s="74" t="str">
        <f t="array" ref="N40">IFERROR(INDEX(t_Base[Code],MATCH(N$8,IF(DateJour&amp;$D40&gt;=t_Base[Date]&amp;t_Base[Horaire début],IF(DateJour&amp;$D40&lt;=t_Base[Date]&amp;t_Base[Horaire fin],t_Base[Personnel]),""),0)),"")</f>
        <v/>
      </c>
      <c r="O40" s="50" t="str">
        <f t="array" ref="O40">IFERROR(INDEX(t_Base[Code],MATCH(O$8,IF(DateJour&amp;$D40&gt;=t_Base[Date]&amp;t_Base[Horaire début],IF(DateJour&amp;$D40&lt;=t_Base[Date]&amp;t_Base[Horaire fin],t_Base[Personnel]),""),0)),"")</f>
        <v/>
      </c>
    </row>
    <row r="41" spans="4:15" ht="16.2" thickTop="1" x14ac:dyDescent="0.3">
      <c r="D41" s="45">
        <v>0.62499999999999989</v>
      </c>
      <c r="E41" s="63" t="str">
        <f t="array" ref="E41">IFERROR(INDEX(t_Base[Code],MATCH(E$8,IF(DateJour&amp;$D41&gt;=t_Base[Date]&amp;t_Base[Horaire début],IF(DateJour&amp;$D41&lt;=t_Base[Date]&amp;t_Base[Horaire fin],t_Base[Personnel]),""),0)),"")</f>
        <v/>
      </c>
      <c r="F41" s="64" t="str">
        <f t="array" ref="F41">IFERROR(INDEX(t_Base[Code],MATCH(F$8,IF(DateJour&amp;$D41&gt;=t_Base[Date]&amp;t_Base[Horaire début],IF(DateJour&amp;$D41&lt;=t_Base[Date]&amp;t_Base[Horaire fin],t_Base[Personnel]),""),0)),"")</f>
        <v/>
      </c>
      <c r="G41" s="65" t="str">
        <f t="array" ref="G41">IFERROR(INDEX(t_Base[Code],MATCH(G$8,IF(DateJour&amp;$D41&gt;=t_Base[Date]&amp;t_Base[Horaire début],IF(DateJour&amp;$D41&lt;=t_Base[Date]&amp;t_Base[Horaire fin],t_Base[Personnel]),""),0)),"")</f>
        <v/>
      </c>
      <c r="H41" s="65" t="str">
        <f t="array" ref="H41">IFERROR(INDEX(t_Base[Code],MATCH(H$8,IF(DateJour&amp;$D41&gt;=t_Base[Date]&amp;t_Base[Horaire début],IF(DateJour&amp;$D41&lt;=t_Base[Date]&amp;t_Base[Horaire fin],t_Base[Personnel]),""),0)),"")</f>
        <v/>
      </c>
      <c r="I41" s="65" t="str">
        <f t="array" ref="I41">IFERROR(INDEX(t_Base[Code],MATCH(I$8,IF(DateJour&amp;$D41&gt;=t_Base[Date]&amp;t_Base[Horaire début],IF(DateJour&amp;$D41&lt;=t_Base[Date]&amp;t_Base[Horaire fin],t_Base[Personnel]),""),0)),"")</f>
        <v/>
      </c>
      <c r="J41" s="65" t="str">
        <f t="array" ref="J41">IFERROR(INDEX(t_Base[Code],MATCH(J$8,IF(DateJour&amp;$D41&gt;=t_Base[Date]&amp;t_Base[Horaire début],IF(DateJour&amp;$D41&lt;=t_Base[Date]&amp;t_Base[Horaire fin],t_Base[Personnel]),""),0)),"")</f>
        <v/>
      </c>
      <c r="K41" s="65" t="str">
        <f t="array" ref="K41">IFERROR(INDEX(t_Base[Code],MATCH(K$8,IF(DateJour&amp;$D41&gt;=t_Base[Date]&amp;t_Base[Horaire début],IF(DateJour&amp;$D41&lt;=t_Base[Date]&amp;t_Base[Horaire fin],t_Base[Personnel]),""),0)),"")</f>
        <v/>
      </c>
      <c r="L41" s="65" t="str">
        <f t="array" ref="L41">IFERROR(INDEX(t_Base[Code],MATCH(L$8,IF(DateJour&amp;$D41&gt;=t_Base[Date]&amp;t_Base[Horaire début],IF(DateJour&amp;$D41&lt;=t_Base[Date]&amp;t_Base[Horaire fin],t_Base[Personnel]),""),0)),"")</f>
        <v/>
      </c>
      <c r="M41" s="65" t="str">
        <f t="array" ref="M41">IFERROR(INDEX(t_Base[Code],MATCH(M$8,IF(DateJour&amp;$D41&gt;=t_Base[Date]&amp;t_Base[Horaire début],IF(DateJour&amp;$D41&lt;=t_Base[Date]&amp;t_Base[Horaire fin],t_Base[Personnel]),""),0)),"")</f>
        <v/>
      </c>
      <c r="N41" s="66" t="str">
        <f t="array" ref="N41">IFERROR(INDEX(t_Base[Code],MATCH(N$8,IF(DateJour&amp;$D41&gt;=t_Base[Date]&amp;t_Base[Horaire début],IF(DateJour&amp;$D41&lt;=t_Base[Date]&amp;t_Base[Horaire fin],t_Base[Personnel]),""),0)),"")</f>
        <v/>
      </c>
      <c r="O41" s="46" t="str">
        <f t="array" ref="O41">IFERROR(INDEX(t_Base[Code],MATCH(O$8,IF(DateJour&amp;$D41&gt;=t_Base[Date]&amp;t_Base[Horaire début],IF(DateJour&amp;$D41&lt;=t_Base[Date]&amp;t_Base[Horaire fin],t_Base[Personnel]),""),0)),"")</f>
        <v/>
      </c>
    </row>
    <row r="42" spans="4:15" ht="15.6" x14ac:dyDescent="0.3">
      <c r="D42" s="47">
        <v>0.63541666666666652</v>
      </c>
      <c r="E42" s="67" t="str">
        <f t="array" ref="E42">IFERROR(INDEX(t_Base[Code],MATCH(E$8,IF(DateJour&amp;$D42&gt;=t_Base[Date]&amp;t_Base[Horaire début],IF(DateJour&amp;$D42&lt;=t_Base[Date]&amp;t_Base[Horaire fin],t_Base[Personnel]),""),0)),"")</f>
        <v/>
      </c>
      <c r="F42" s="68" t="str">
        <f t="array" ref="F42">IFERROR(INDEX(t_Base[Code],MATCH(F$8,IF(DateJour&amp;$D42&gt;=t_Base[Date]&amp;t_Base[Horaire début],IF(DateJour&amp;$D42&lt;=t_Base[Date]&amp;t_Base[Horaire fin],t_Base[Personnel]),""),0)),"")</f>
        <v/>
      </c>
      <c r="G42" s="69" t="str">
        <f t="array" ref="G42">IFERROR(INDEX(t_Base[Code],MATCH(G$8,IF(DateJour&amp;$D42&gt;=t_Base[Date]&amp;t_Base[Horaire début],IF(DateJour&amp;$D42&lt;=t_Base[Date]&amp;t_Base[Horaire fin],t_Base[Personnel]),""),0)),"")</f>
        <v/>
      </c>
      <c r="H42" s="69" t="str">
        <f t="array" ref="H42">IFERROR(INDEX(t_Base[Code],MATCH(H$8,IF(DateJour&amp;$D42&gt;=t_Base[Date]&amp;t_Base[Horaire début],IF(DateJour&amp;$D42&lt;=t_Base[Date]&amp;t_Base[Horaire fin],t_Base[Personnel]),""),0)),"")</f>
        <v/>
      </c>
      <c r="I42" s="69" t="str">
        <f t="array" ref="I42">IFERROR(INDEX(t_Base[Code],MATCH(I$8,IF(DateJour&amp;$D42&gt;=t_Base[Date]&amp;t_Base[Horaire début],IF(DateJour&amp;$D42&lt;=t_Base[Date]&amp;t_Base[Horaire fin],t_Base[Personnel]),""),0)),"")</f>
        <v/>
      </c>
      <c r="J42" s="69" t="str">
        <f t="array" ref="J42">IFERROR(INDEX(t_Base[Code],MATCH(J$8,IF(DateJour&amp;$D42&gt;=t_Base[Date]&amp;t_Base[Horaire début],IF(DateJour&amp;$D42&lt;=t_Base[Date]&amp;t_Base[Horaire fin],t_Base[Personnel]),""),0)),"")</f>
        <v/>
      </c>
      <c r="K42" s="69" t="str">
        <f t="array" ref="K42">IFERROR(INDEX(t_Base[Code],MATCH(K$8,IF(DateJour&amp;$D42&gt;=t_Base[Date]&amp;t_Base[Horaire début],IF(DateJour&amp;$D42&lt;=t_Base[Date]&amp;t_Base[Horaire fin],t_Base[Personnel]),""),0)),"")</f>
        <v/>
      </c>
      <c r="L42" s="69" t="str">
        <f t="array" ref="L42">IFERROR(INDEX(t_Base[Code],MATCH(L$8,IF(DateJour&amp;$D42&gt;=t_Base[Date]&amp;t_Base[Horaire début],IF(DateJour&amp;$D42&lt;=t_Base[Date]&amp;t_Base[Horaire fin],t_Base[Personnel]),""),0)),"")</f>
        <v/>
      </c>
      <c r="M42" s="69" t="str">
        <f t="array" ref="M42">IFERROR(INDEX(t_Base[Code],MATCH(M$8,IF(DateJour&amp;$D42&gt;=t_Base[Date]&amp;t_Base[Horaire début],IF(DateJour&amp;$D42&lt;=t_Base[Date]&amp;t_Base[Horaire fin],t_Base[Personnel]),""),0)),"")</f>
        <v/>
      </c>
      <c r="N42" s="70" t="str">
        <f t="array" ref="N42">IFERROR(INDEX(t_Base[Code],MATCH(N$8,IF(DateJour&amp;$D42&gt;=t_Base[Date]&amp;t_Base[Horaire début],IF(DateJour&amp;$D42&lt;=t_Base[Date]&amp;t_Base[Horaire fin],t_Base[Personnel]),""),0)),"")</f>
        <v/>
      </c>
      <c r="O42" s="48" t="str">
        <f t="array" ref="O42">IFERROR(INDEX(t_Base[Code],MATCH(O$8,IF(DateJour&amp;$D42&gt;=t_Base[Date]&amp;t_Base[Horaire début],IF(DateJour&amp;$D42&lt;=t_Base[Date]&amp;t_Base[Horaire fin],t_Base[Personnel]),""),0)),"")</f>
        <v/>
      </c>
    </row>
    <row r="43" spans="4:15" ht="15.6" x14ac:dyDescent="0.3">
      <c r="D43" s="47">
        <v>0.64583333333333315</v>
      </c>
      <c r="E43" s="67" t="str">
        <f t="array" ref="E43">IFERROR(INDEX(t_Base[Code],MATCH(E$8,IF(DateJour&amp;$D43&gt;=t_Base[Date]&amp;t_Base[Horaire début],IF(DateJour&amp;$D43&lt;=t_Base[Date]&amp;t_Base[Horaire fin],t_Base[Personnel]),""),0)),"")</f>
        <v/>
      </c>
      <c r="F43" s="68" t="str">
        <f t="array" ref="F43">IFERROR(INDEX(t_Base[Code],MATCH(F$8,IF(DateJour&amp;$D43&gt;=t_Base[Date]&amp;t_Base[Horaire début],IF(DateJour&amp;$D43&lt;=t_Base[Date]&amp;t_Base[Horaire fin],t_Base[Personnel]),""),0)),"")</f>
        <v/>
      </c>
      <c r="G43" s="69" t="str">
        <f t="array" ref="G43">IFERROR(INDEX(t_Base[Code],MATCH(G$8,IF(DateJour&amp;$D43&gt;=t_Base[Date]&amp;t_Base[Horaire début],IF(DateJour&amp;$D43&lt;=t_Base[Date]&amp;t_Base[Horaire fin],t_Base[Personnel]),""),0)),"")</f>
        <v/>
      </c>
      <c r="H43" s="69" t="str">
        <f t="array" ref="H43">IFERROR(INDEX(t_Base[Code],MATCH(H$8,IF(DateJour&amp;$D43&gt;=t_Base[Date]&amp;t_Base[Horaire début],IF(DateJour&amp;$D43&lt;=t_Base[Date]&amp;t_Base[Horaire fin],t_Base[Personnel]),""),0)),"")</f>
        <v/>
      </c>
      <c r="I43" s="69" t="str">
        <f t="array" ref="I43">IFERROR(INDEX(t_Base[Code],MATCH(I$8,IF(DateJour&amp;$D43&gt;=t_Base[Date]&amp;t_Base[Horaire début],IF(DateJour&amp;$D43&lt;=t_Base[Date]&amp;t_Base[Horaire fin],t_Base[Personnel]),""),0)),"")</f>
        <v/>
      </c>
      <c r="J43" s="69" t="str">
        <f t="array" ref="J43">IFERROR(INDEX(t_Base[Code],MATCH(J$8,IF(DateJour&amp;$D43&gt;=t_Base[Date]&amp;t_Base[Horaire début],IF(DateJour&amp;$D43&lt;=t_Base[Date]&amp;t_Base[Horaire fin],t_Base[Personnel]),""),0)),"")</f>
        <v/>
      </c>
      <c r="K43" s="69" t="str">
        <f t="array" ref="K43">IFERROR(INDEX(t_Base[Code],MATCH(K$8,IF(DateJour&amp;$D43&gt;=t_Base[Date]&amp;t_Base[Horaire début],IF(DateJour&amp;$D43&lt;=t_Base[Date]&amp;t_Base[Horaire fin],t_Base[Personnel]),""),0)),"")</f>
        <v/>
      </c>
      <c r="L43" s="69" t="str">
        <f t="array" ref="L43">IFERROR(INDEX(t_Base[Code],MATCH(L$8,IF(DateJour&amp;$D43&gt;=t_Base[Date]&amp;t_Base[Horaire début],IF(DateJour&amp;$D43&lt;=t_Base[Date]&amp;t_Base[Horaire fin],t_Base[Personnel]),""),0)),"")</f>
        <v/>
      </c>
      <c r="M43" s="69" t="str">
        <f t="array" ref="M43">IFERROR(INDEX(t_Base[Code],MATCH(M$8,IF(DateJour&amp;$D43&gt;=t_Base[Date]&amp;t_Base[Horaire début],IF(DateJour&amp;$D43&lt;=t_Base[Date]&amp;t_Base[Horaire fin],t_Base[Personnel]),""),0)),"")</f>
        <v/>
      </c>
      <c r="N43" s="70" t="str">
        <f t="array" ref="N43">IFERROR(INDEX(t_Base[Code],MATCH(N$8,IF(DateJour&amp;$D43&gt;=t_Base[Date]&amp;t_Base[Horaire début],IF(DateJour&amp;$D43&lt;=t_Base[Date]&amp;t_Base[Horaire fin],t_Base[Personnel]),""),0)),"")</f>
        <v/>
      </c>
      <c r="O43" s="48" t="str">
        <f t="array" ref="O43">IFERROR(INDEX(t_Base[Code],MATCH(O$8,IF(DateJour&amp;$D43&gt;=t_Base[Date]&amp;t_Base[Horaire début],IF(DateJour&amp;$D43&lt;=t_Base[Date]&amp;t_Base[Horaire fin],t_Base[Personnel]),""),0)),"")</f>
        <v/>
      </c>
    </row>
    <row r="44" spans="4:15" ht="16.2" thickBot="1" x14ac:dyDescent="0.35">
      <c r="D44" s="49">
        <v>0.65624999999999978</v>
      </c>
      <c r="E44" s="71" t="str">
        <f t="array" ref="E44">IFERROR(INDEX(t_Base[Code],MATCH(E$8,IF(DateJour&amp;$D44&gt;=t_Base[Date]&amp;t_Base[Horaire début],IF(DateJour&amp;$D44&lt;=t_Base[Date]&amp;t_Base[Horaire fin],t_Base[Personnel]),""),0)),"")</f>
        <v/>
      </c>
      <c r="F44" s="72" t="str">
        <f t="array" ref="F44">IFERROR(INDEX(t_Base[Code],MATCH(F$8,IF(DateJour&amp;$D44&gt;=t_Base[Date]&amp;t_Base[Horaire début],IF(DateJour&amp;$D44&lt;=t_Base[Date]&amp;t_Base[Horaire fin],t_Base[Personnel]),""),0)),"")</f>
        <v/>
      </c>
      <c r="G44" s="73" t="str">
        <f t="array" ref="G44">IFERROR(INDEX(t_Base[Code],MATCH(G$8,IF(DateJour&amp;$D44&gt;=t_Base[Date]&amp;t_Base[Horaire début],IF(DateJour&amp;$D44&lt;=t_Base[Date]&amp;t_Base[Horaire fin],t_Base[Personnel]),""),0)),"")</f>
        <v/>
      </c>
      <c r="H44" s="73" t="str">
        <f t="array" ref="H44">IFERROR(INDEX(t_Base[Code],MATCH(H$8,IF(DateJour&amp;$D44&gt;=t_Base[Date]&amp;t_Base[Horaire début],IF(DateJour&amp;$D44&lt;=t_Base[Date]&amp;t_Base[Horaire fin],t_Base[Personnel]),""),0)),"")</f>
        <v/>
      </c>
      <c r="I44" s="73" t="str">
        <f t="array" ref="I44">IFERROR(INDEX(t_Base[Code],MATCH(I$8,IF(DateJour&amp;$D44&gt;=t_Base[Date]&amp;t_Base[Horaire début],IF(DateJour&amp;$D44&lt;=t_Base[Date]&amp;t_Base[Horaire fin],t_Base[Personnel]),""),0)),"")</f>
        <v/>
      </c>
      <c r="J44" s="73" t="str">
        <f t="array" ref="J44">IFERROR(INDEX(t_Base[Code],MATCH(J$8,IF(DateJour&amp;$D44&gt;=t_Base[Date]&amp;t_Base[Horaire début],IF(DateJour&amp;$D44&lt;=t_Base[Date]&amp;t_Base[Horaire fin],t_Base[Personnel]),""),0)),"")</f>
        <v/>
      </c>
      <c r="K44" s="73" t="str">
        <f t="array" ref="K44">IFERROR(INDEX(t_Base[Code],MATCH(K$8,IF(DateJour&amp;$D44&gt;=t_Base[Date]&amp;t_Base[Horaire début],IF(DateJour&amp;$D44&lt;=t_Base[Date]&amp;t_Base[Horaire fin],t_Base[Personnel]),""),0)),"")</f>
        <v/>
      </c>
      <c r="L44" s="73" t="str">
        <f t="array" ref="L44">IFERROR(INDEX(t_Base[Code],MATCH(L$8,IF(DateJour&amp;$D44&gt;=t_Base[Date]&amp;t_Base[Horaire début],IF(DateJour&amp;$D44&lt;=t_Base[Date]&amp;t_Base[Horaire fin],t_Base[Personnel]),""),0)),"")</f>
        <v/>
      </c>
      <c r="M44" s="73" t="str">
        <f t="array" ref="M44">IFERROR(INDEX(t_Base[Code],MATCH(M$8,IF(DateJour&amp;$D44&gt;=t_Base[Date]&amp;t_Base[Horaire début],IF(DateJour&amp;$D44&lt;=t_Base[Date]&amp;t_Base[Horaire fin],t_Base[Personnel]),""),0)),"")</f>
        <v/>
      </c>
      <c r="N44" s="74" t="str">
        <f t="array" ref="N44">IFERROR(INDEX(t_Base[Code],MATCH(N$8,IF(DateJour&amp;$D44&gt;=t_Base[Date]&amp;t_Base[Horaire début],IF(DateJour&amp;$D44&lt;=t_Base[Date]&amp;t_Base[Horaire fin],t_Base[Personnel]),""),0)),"")</f>
        <v/>
      </c>
      <c r="O44" s="50" t="str">
        <f t="array" ref="O44">IFERROR(INDEX(t_Base[Code],MATCH(O$8,IF(DateJour&amp;$D44&gt;=t_Base[Date]&amp;t_Base[Horaire début],IF(DateJour&amp;$D44&lt;=t_Base[Date]&amp;t_Base[Horaire fin],t_Base[Personnel]),""),0)),"")</f>
        <v/>
      </c>
    </row>
    <row r="45" spans="4:15" ht="16.2" thickTop="1" x14ac:dyDescent="0.3">
      <c r="D45" s="45">
        <v>0.66666666666666641</v>
      </c>
      <c r="E45" s="63" t="str">
        <f t="array" ref="E45">IFERROR(INDEX(t_Base[Code],MATCH(E$8,IF(DateJour&amp;$D45&gt;=t_Base[Date]&amp;t_Base[Horaire début],IF(DateJour&amp;$D45&lt;=t_Base[Date]&amp;t_Base[Horaire fin],t_Base[Personnel]),""),0)),"")</f>
        <v/>
      </c>
      <c r="F45" s="64" t="str">
        <f t="array" ref="F45">IFERROR(INDEX(t_Base[Code],MATCH(F$8,IF(DateJour&amp;$D45&gt;=t_Base[Date]&amp;t_Base[Horaire début],IF(DateJour&amp;$D45&lt;=t_Base[Date]&amp;t_Base[Horaire fin],t_Base[Personnel]),""),0)),"")</f>
        <v/>
      </c>
      <c r="G45" s="65" t="str">
        <f t="array" ref="G45">IFERROR(INDEX(t_Base[Code],MATCH(G$8,IF(DateJour&amp;$D45&gt;=t_Base[Date]&amp;t_Base[Horaire début],IF(DateJour&amp;$D45&lt;=t_Base[Date]&amp;t_Base[Horaire fin],t_Base[Personnel]),""),0)),"")</f>
        <v/>
      </c>
      <c r="H45" s="65" t="str">
        <f t="array" ref="H45">IFERROR(INDEX(t_Base[Code],MATCH(H$8,IF(DateJour&amp;$D45&gt;=t_Base[Date]&amp;t_Base[Horaire début],IF(DateJour&amp;$D45&lt;=t_Base[Date]&amp;t_Base[Horaire fin],t_Base[Personnel]),""),0)),"")</f>
        <v/>
      </c>
      <c r="I45" s="65" t="str">
        <f t="array" ref="I45">IFERROR(INDEX(t_Base[Code],MATCH(I$8,IF(DateJour&amp;$D45&gt;=t_Base[Date]&amp;t_Base[Horaire début],IF(DateJour&amp;$D45&lt;=t_Base[Date]&amp;t_Base[Horaire fin],t_Base[Personnel]),""),0)),"")</f>
        <v/>
      </c>
      <c r="J45" s="65" t="str">
        <f t="array" ref="J45">IFERROR(INDEX(t_Base[Code],MATCH(J$8,IF(DateJour&amp;$D45&gt;=t_Base[Date]&amp;t_Base[Horaire début],IF(DateJour&amp;$D45&lt;=t_Base[Date]&amp;t_Base[Horaire fin],t_Base[Personnel]),""),0)),"")</f>
        <v/>
      </c>
      <c r="K45" s="65" t="str">
        <f t="array" ref="K45">IFERROR(INDEX(t_Base[Code],MATCH(K$8,IF(DateJour&amp;$D45&gt;=t_Base[Date]&amp;t_Base[Horaire début],IF(DateJour&amp;$D45&lt;=t_Base[Date]&amp;t_Base[Horaire fin],t_Base[Personnel]),""),0)),"")</f>
        <v/>
      </c>
      <c r="L45" s="65" t="str">
        <f t="array" ref="L45">IFERROR(INDEX(t_Base[Code],MATCH(L$8,IF(DateJour&amp;$D45&gt;=t_Base[Date]&amp;t_Base[Horaire début],IF(DateJour&amp;$D45&lt;=t_Base[Date]&amp;t_Base[Horaire fin],t_Base[Personnel]),""),0)),"")</f>
        <v/>
      </c>
      <c r="M45" s="65" t="str">
        <f t="array" ref="M45">IFERROR(INDEX(t_Base[Code],MATCH(M$8,IF(DateJour&amp;$D45&gt;=t_Base[Date]&amp;t_Base[Horaire début],IF(DateJour&amp;$D45&lt;=t_Base[Date]&amp;t_Base[Horaire fin],t_Base[Personnel]),""),0)),"")</f>
        <v/>
      </c>
      <c r="N45" s="66" t="str">
        <f t="array" ref="N45">IFERROR(INDEX(t_Base[Code],MATCH(N$8,IF(DateJour&amp;$D45&gt;=t_Base[Date]&amp;t_Base[Horaire début],IF(DateJour&amp;$D45&lt;=t_Base[Date]&amp;t_Base[Horaire fin],t_Base[Personnel]),""),0)),"")</f>
        <v/>
      </c>
      <c r="O45" s="46" t="str">
        <f t="array" ref="O45">IFERROR(INDEX(t_Base[Code],MATCH(O$8,IF(DateJour&amp;$D45&gt;=t_Base[Date]&amp;t_Base[Horaire début],IF(DateJour&amp;$D45&lt;=t_Base[Date]&amp;t_Base[Horaire fin],t_Base[Personnel]),""),0)),"")</f>
        <v/>
      </c>
    </row>
    <row r="46" spans="4:15" ht="15.6" x14ac:dyDescent="0.3">
      <c r="D46" s="47">
        <v>0.67708333333333304</v>
      </c>
      <c r="E46" s="67" t="str">
        <f t="array" ref="E46">IFERROR(INDEX(t_Base[Code],MATCH(E$8,IF(DateJour&amp;$D46&gt;=t_Base[Date]&amp;t_Base[Horaire début],IF(DateJour&amp;$D46&lt;=t_Base[Date]&amp;t_Base[Horaire fin],t_Base[Personnel]),""),0)),"")</f>
        <v/>
      </c>
      <c r="F46" s="68" t="str">
        <f t="array" ref="F46">IFERROR(INDEX(t_Base[Code],MATCH(F$8,IF(DateJour&amp;$D46&gt;=t_Base[Date]&amp;t_Base[Horaire début],IF(DateJour&amp;$D46&lt;=t_Base[Date]&amp;t_Base[Horaire fin],t_Base[Personnel]),""),0)),"")</f>
        <v/>
      </c>
      <c r="G46" s="69" t="str">
        <f t="array" ref="G46">IFERROR(INDEX(t_Base[Code],MATCH(G$8,IF(DateJour&amp;$D46&gt;=t_Base[Date]&amp;t_Base[Horaire début],IF(DateJour&amp;$D46&lt;=t_Base[Date]&amp;t_Base[Horaire fin],t_Base[Personnel]),""),0)),"")</f>
        <v/>
      </c>
      <c r="H46" s="69" t="str">
        <f t="array" ref="H46">IFERROR(INDEX(t_Base[Code],MATCH(H$8,IF(DateJour&amp;$D46&gt;=t_Base[Date]&amp;t_Base[Horaire début],IF(DateJour&amp;$D46&lt;=t_Base[Date]&amp;t_Base[Horaire fin],t_Base[Personnel]),""),0)),"")</f>
        <v/>
      </c>
      <c r="I46" s="69" t="str">
        <f t="array" ref="I46">IFERROR(INDEX(t_Base[Code],MATCH(I$8,IF(DateJour&amp;$D46&gt;=t_Base[Date]&amp;t_Base[Horaire début],IF(DateJour&amp;$D46&lt;=t_Base[Date]&amp;t_Base[Horaire fin],t_Base[Personnel]),""),0)),"")</f>
        <v/>
      </c>
      <c r="J46" s="69" t="str">
        <f t="array" ref="J46">IFERROR(INDEX(t_Base[Code],MATCH(J$8,IF(DateJour&amp;$D46&gt;=t_Base[Date]&amp;t_Base[Horaire début],IF(DateJour&amp;$D46&lt;=t_Base[Date]&amp;t_Base[Horaire fin],t_Base[Personnel]),""),0)),"")</f>
        <v/>
      </c>
      <c r="K46" s="69" t="str">
        <f t="array" ref="K46">IFERROR(INDEX(t_Base[Code],MATCH(K$8,IF(DateJour&amp;$D46&gt;=t_Base[Date]&amp;t_Base[Horaire début],IF(DateJour&amp;$D46&lt;=t_Base[Date]&amp;t_Base[Horaire fin],t_Base[Personnel]),""),0)),"")</f>
        <v/>
      </c>
      <c r="L46" s="69" t="str">
        <f t="array" ref="L46">IFERROR(INDEX(t_Base[Code],MATCH(L$8,IF(DateJour&amp;$D46&gt;=t_Base[Date]&amp;t_Base[Horaire début],IF(DateJour&amp;$D46&lt;=t_Base[Date]&amp;t_Base[Horaire fin],t_Base[Personnel]),""),0)),"")</f>
        <v/>
      </c>
      <c r="M46" s="69" t="str">
        <f t="array" ref="M46">IFERROR(INDEX(t_Base[Code],MATCH(M$8,IF(DateJour&amp;$D46&gt;=t_Base[Date]&amp;t_Base[Horaire début],IF(DateJour&amp;$D46&lt;=t_Base[Date]&amp;t_Base[Horaire fin],t_Base[Personnel]),""),0)),"")</f>
        <v/>
      </c>
      <c r="N46" s="70" t="str">
        <f t="array" ref="N46">IFERROR(INDEX(t_Base[Code],MATCH(N$8,IF(DateJour&amp;$D46&gt;=t_Base[Date]&amp;t_Base[Horaire début],IF(DateJour&amp;$D46&lt;=t_Base[Date]&amp;t_Base[Horaire fin],t_Base[Personnel]),""),0)),"")</f>
        <v/>
      </c>
      <c r="O46" s="48" t="str">
        <f t="array" ref="O46">IFERROR(INDEX(t_Base[Code],MATCH(O$8,IF(DateJour&amp;$D46&gt;=t_Base[Date]&amp;t_Base[Horaire début],IF(DateJour&amp;$D46&lt;=t_Base[Date]&amp;t_Base[Horaire fin],t_Base[Personnel]),""),0)),"")</f>
        <v/>
      </c>
    </row>
    <row r="47" spans="4:15" ht="15.6" x14ac:dyDescent="0.3">
      <c r="D47" s="47">
        <v>0.68749999999999967</v>
      </c>
      <c r="E47" s="67" t="str">
        <f t="array" ref="E47">IFERROR(INDEX(t_Base[Code],MATCH(E$8,IF(DateJour&amp;$D47&gt;=t_Base[Date]&amp;t_Base[Horaire début],IF(DateJour&amp;$D47&lt;=t_Base[Date]&amp;t_Base[Horaire fin],t_Base[Personnel]),""),0)),"")</f>
        <v/>
      </c>
      <c r="F47" s="68" t="str">
        <f t="array" ref="F47">IFERROR(INDEX(t_Base[Code],MATCH(F$8,IF(DateJour&amp;$D47&gt;=t_Base[Date]&amp;t_Base[Horaire début],IF(DateJour&amp;$D47&lt;=t_Base[Date]&amp;t_Base[Horaire fin],t_Base[Personnel]),""),0)),"")</f>
        <v/>
      </c>
      <c r="G47" s="69" t="str">
        <f t="array" ref="G47">IFERROR(INDEX(t_Base[Code],MATCH(G$8,IF(DateJour&amp;$D47&gt;=t_Base[Date]&amp;t_Base[Horaire début],IF(DateJour&amp;$D47&lt;=t_Base[Date]&amp;t_Base[Horaire fin],t_Base[Personnel]),""),0)),"")</f>
        <v/>
      </c>
      <c r="H47" s="69" t="str">
        <f t="array" ref="H47">IFERROR(INDEX(t_Base[Code],MATCH(H$8,IF(DateJour&amp;$D47&gt;=t_Base[Date]&amp;t_Base[Horaire début],IF(DateJour&amp;$D47&lt;=t_Base[Date]&amp;t_Base[Horaire fin],t_Base[Personnel]),""),0)),"")</f>
        <v/>
      </c>
      <c r="I47" s="69" t="str">
        <f t="array" ref="I47">IFERROR(INDEX(t_Base[Code],MATCH(I$8,IF(DateJour&amp;$D47&gt;=t_Base[Date]&amp;t_Base[Horaire début],IF(DateJour&amp;$D47&lt;=t_Base[Date]&amp;t_Base[Horaire fin],t_Base[Personnel]),""),0)),"")</f>
        <v/>
      </c>
      <c r="J47" s="69" t="str">
        <f t="array" ref="J47">IFERROR(INDEX(t_Base[Code],MATCH(J$8,IF(DateJour&amp;$D47&gt;=t_Base[Date]&amp;t_Base[Horaire début],IF(DateJour&amp;$D47&lt;=t_Base[Date]&amp;t_Base[Horaire fin],t_Base[Personnel]),""),0)),"")</f>
        <v/>
      </c>
      <c r="K47" s="69" t="str">
        <f t="array" ref="K47">IFERROR(INDEX(t_Base[Code],MATCH(K$8,IF(DateJour&amp;$D47&gt;=t_Base[Date]&amp;t_Base[Horaire début],IF(DateJour&amp;$D47&lt;=t_Base[Date]&amp;t_Base[Horaire fin],t_Base[Personnel]),""),0)),"")</f>
        <v/>
      </c>
      <c r="L47" s="69" t="str">
        <f t="array" ref="L47">IFERROR(INDEX(t_Base[Code],MATCH(L$8,IF(DateJour&amp;$D47&gt;=t_Base[Date]&amp;t_Base[Horaire début],IF(DateJour&amp;$D47&lt;=t_Base[Date]&amp;t_Base[Horaire fin],t_Base[Personnel]),""),0)),"")</f>
        <v/>
      </c>
      <c r="M47" s="69" t="str">
        <f t="array" ref="M47">IFERROR(INDEX(t_Base[Code],MATCH(M$8,IF(DateJour&amp;$D47&gt;=t_Base[Date]&amp;t_Base[Horaire début],IF(DateJour&amp;$D47&lt;=t_Base[Date]&amp;t_Base[Horaire fin],t_Base[Personnel]),""),0)),"")</f>
        <v/>
      </c>
      <c r="N47" s="70" t="str">
        <f t="array" ref="N47">IFERROR(INDEX(t_Base[Code],MATCH(N$8,IF(DateJour&amp;$D47&gt;=t_Base[Date]&amp;t_Base[Horaire début],IF(DateJour&amp;$D47&lt;=t_Base[Date]&amp;t_Base[Horaire fin],t_Base[Personnel]),""),0)),"")</f>
        <v/>
      </c>
      <c r="O47" s="48" t="str">
        <f t="array" ref="O47">IFERROR(INDEX(t_Base[Code],MATCH(O$8,IF(DateJour&amp;$D47&gt;=t_Base[Date]&amp;t_Base[Horaire début],IF(DateJour&amp;$D47&lt;=t_Base[Date]&amp;t_Base[Horaire fin],t_Base[Personnel]),""),0)),"")</f>
        <v/>
      </c>
    </row>
    <row r="48" spans="4:15" ht="16.2" thickBot="1" x14ac:dyDescent="0.35">
      <c r="D48" s="49">
        <v>0.6979166666666663</v>
      </c>
      <c r="E48" s="71" t="str">
        <f t="array" ref="E48">IFERROR(INDEX(t_Base[Code],MATCH(E$8,IF(DateJour&amp;$D48&gt;=t_Base[Date]&amp;t_Base[Horaire début],IF(DateJour&amp;$D48&lt;=t_Base[Date]&amp;t_Base[Horaire fin],t_Base[Personnel]),""),0)),"")</f>
        <v/>
      </c>
      <c r="F48" s="72" t="str">
        <f t="array" ref="F48">IFERROR(INDEX(t_Base[Code],MATCH(F$8,IF(DateJour&amp;$D48&gt;=t_Base[Date]&amp;t_Base[Horaire début],IF(DateJour&amp;$D48&lt;=t_Base[Date]&amp;t_Base[Horaire fin],t_Base[Personnel]),""),0)),"")</f>
        <v/>
      </c>
      <c r="G48" s="73" t="str">
        <f t="array" ref="G48">IFERROR(INDEX(t_Base[Code],MATCH(G$8,IF(DateJour&amp;$D48&gt;=t_Base[Date]&amp;t_Base[Horaire début],IF(DateJour&amp;$D48&lt;=t_Base[Date]&amp;t_Base[Horaire fin],t_Base[Personnel]),""),0)),"")</f>
        <v/>
      </c>
      <c r="H48" s="73" t="str">
        <f t="array" ref="H48">IFERROR(INDEX(t_Base[Code],MATCH(H$8,IF(DateJour&amp;$D48&gt;=t_Base[Date]&amp;t_Base[Horaire début],IF(DateJour&amp;$D48&lt;=t_Base[Date]&amp;t_Base[Horaire fin],t_Base[Personnel]),""),0)),"")</f>
        <v/>
      </c>
      <c r="I48" s="73" t="str">
        <f t="array" ref="I48">IFERROR(INDEX(t_Base[Code],MATCH(I$8,IF(DateJour&amp;$D48&gt;=t_Base[Date]&amp;t_Base[Horaire début],IF(DateJour&amp;$D48&lt;=t_Base[Date]&amp;t_Base[Horaire fin],t_Base[Personnel]),""),0)),"")</f>
        <v/>
      </c>
      <c r="J48" s="73" t="str">
        <f t="array" ref="J48">IFERROR(INDEX(t_Base[Code],MATCH(J$8,IF(DateJour&amp;$D48&gt;=t_Base[Date]&amp;t_Base[Horaire début],IF(DateJour&amp;$D48&lt;=t_Base[Date]&amp;t_Base[Horaire fin],t_Base[Personnel]),""),0)),"")</f>
        <v/>
      </c>
      <c r="K48" s="73" t="str">
        <f t="array" ref="K48">IFERROR(INDEX(t_Base[Code],MATCH(K$8,IF(DateJour&amp;$D48&gt;=t_Base[Date]&amp;t_Base[Horaire début],IF(DateJour&amp;$D48&lt;=t_Base[Date]&amp;t_Base[Horaire fin],t_Base[Personnel]),""),0)),"")</f>
        <v/>
      </c>
      <c r="L48" s="73" t="str">
        <f t="array" ref="L48">IFERROR(INDEX(t_Base[Code],MATCH(L$8,IF(DateJour&amp;$D48&gt;=t_Base[Date]&amp;t_Base[Horaire début],IF(DateJour&amp;$D48&lt;=t_Base[Date]&amp;t_Base[Horaire fin],t_Base[Personnel]),""),0)),"")</f>
        <v/>
      </c>
      <c r="M48" s="73" t="str">
        <f t="array" ref="M48">IFERROR(INDEX(t_Base[Code],MATCH(M$8,IF(DateJour&amp;$D48&gt;=t_Base[Date]&amp;t_Base[Horaire début],IF(DateJour&amp;$D48&lt;=t_Base[Date]&amp;t_Base[Horaire fin],t_Base[Personnel]),""),0)),"")</f>
        <v/>
      </c>
      <c r="N48" s="74" t="str">
        <f t="array" ref="N48">IFERROR(INDEX(t_Base[Code],MATCH(N$8,IF(DateJour&amp;$D48&gt;=t_Base[Date]&amp;t_Base[Horaire début],IF(DateJour&amp;$D48&lt;=t_Base[Date]&amp;t_Base[Horaire fin],t_Base[Personnel]),""),0)),"")</f>
        <v/>
      </c>
      <c r="O48" s="50" t="str">
        <f t="array" ref="O48">IFERROR(INDEX(t_Base[Code],MATCH(O$8,IF(DateJour&amp;$D48&gt;=t_Base[Date]&amp;t_Base[Horaire début],IF(DateJour&amp;$D48&lt;=t_Base[Date]&amp;t_Base[Horaire fin],t_Base[Personnel]),""),0)),"")</f>
        <v/>
      </c>
    </row>
    <row r="49" spans="4:15" ht="16.2" thickTop="1" x14ac:dyDescent="0.3">
      <c r="D49" s="45">
        <v>0.70833333333333293</v>
      </c>
      <c r="E49" s="63" t="str">
        <f t="array" ref="E49">IFERROR(INDEX(t_Base[Code],MATCH(E$8,IF(DateJour&amp;$D49&gt;=t_Base[Date]&amp;t_Base[Horaire début],IF(DateJour&amp;$D49&lt;=t_Base[Date]&amp;t_Base[Horaire fin],t_Base[Personnel]),""),0)),"")</f>
        <v/>
      </c>
      <c r="F49" s="64" t="str">
        <f t="array" ref="F49">IFERROR(INDEX(t_Base[Code],MATCH(F$8,IF(DateJour&amp;$D49&gt;=t_Base[Date]&amp;t_Base[Horaire début],IF(DateJour&amp;$D49&lt;=t_Base[Date]&amp;t_Base[Horaire fin],t_Base[Personnel]),""),0)),"")</f>
        <v/>
      </c>
      <c r="G49" s="65" t="str">
        <f t="array" ref="G49">IFERROR(INDEX(t_Base[Code],MATCH(G$8,IF(DateJour&amp;$D49&gt;=t_Base[Date]&amp;t_Base[Horaire début],IF(DateJour&amp;$D49&lt;=t_Base[Date]&amp;t_Base[Horaire fin],t_Base[Personnel]),""),0)),"")</f>
        <v/>
      </c>
      <c r="H49" s="65" t="str">
        <f t="array" ref="H49">IFERROR(INDEX(t_Base[Code],MATCH(H$8,IF(DateJour&amp;$D49&gt;=t_Base[Date]&amp;t_Base[Horaire début],IF(DateJour&amp;$D49&lt;=t_Base[Date]&amp;t_Base[Horaire fin],t_Base[Personnel]),""),0)),"")</f>
        <v/>
      </c>
      <c r="I49" s="65" t="str">
        <f t="array" ref="I49">IFERROR(INDEX(t_Base[Code],MATCH(I$8,IF(DateJour&amp;$D49&gt;=t_Base[Date]&amp;t_Base[Horaire début],IF(DateJour&amp;$D49&lt;=t_Base[Date]&amp;t_Base[Horaire fin],t_Base[Personnel]),""),0)),"")</f>
        <v/>
      </c>
      <c r="J49" s="65" t="str">
        <f t="array" ref="J49">IFERROR(INDEX(t_Base[Code],MATCH(J$8,IF(DateJour&amp;$D49&gt;=t_Base[Date]&amp;t_Base[Horaire début],IF(DateJour&amp;$D49&lt;=t_Base[Date]&amp;t_Base[Horaire fin],t_Base[Personnel]),""),0)),"")</f>
        <v/>
      </c>
      <c r="K49" s="65" t="str">
        <f t="array" ref="K49">IFERROR(INDEX(t_Base[Code],MATCH(K$8,IF(DateJour&amp;$D49&gt;=t_Base[Date]&amp;t_Base[Horaire début],IF(DateJour&amp;$D49&lt;=t_Base[Date]&amp;t_Base[Horaire fin],t_Base[Personnel]),""),0)),"")</f>
        <v/>
      </c>
      <c r="L49" s="65" t="str">
        <f t="array" ref="L49">IFERROR(INDEX(t_Base[Code],MATCH(L$8,IF(DateJour&amp;$D49&gt;=t_Base[Date]&amp;t_Base[Horaire début],IF(DateJour&amp;$D49&lt;=t_Base[Date]&amp;t_Base[Horaire fin],t_Base[Personnel]),""),0)),"")</f>
        <v/>
      </c>
      <c r="M49" s="65" t="str">
        <f t="array" ref="M49">IFERROR(INDEX(t_Base[Code],MATCH(M$8,IF(DateJour&amp;$D49&gt;=t_Base[Date]&amp;t_Base[Horaire début],IF(DateJour&amp;$D49&lt;=t_Base[Date]&amp;t_Base[Horaire fin],t_Base[Personnel]),""),0)),"")</f>
        <v/>
      </c>
      <c r="N49" s="66" t="str">
        <f t="array" ref="N49">IFERROR(INDEX(t_Base[Code],MATCH(N$8,IF(DateJour&amp;$D49&gt;=t_Base[Date]&amp;t_Base[Horaire début],IF(DateJour&amp;$D49&lt;=t_Base[Date]&amp;t_Base[Horaire fin],t_Base[Personnel]),""),0)),"")</f>
        <v/>
      </c>
      <c r="O49" s="46" t="str">
        <f t="array" ref="O49">IFERROR(INDEX(t_Base[Code],MATCH(O$8,IF(DateJour&amp;$D49&gt;=t_Base[Date]&amp;t_Base[Horaire début],IF(DateJour&amp;$D49&lt;=t_Base[Date]&amp;t_Base[Horaire fin],t_Base[Personnel]),""),0)),"")</f>
        <v/>
      </c>
    </row>
    <row r="50" spans="4:15" ht="15.6" x14ac:dyDescent="0.3">
      <c r="D50" s="47">
        <v>0.71874999999999956</v>
      </c>
      <c r="E50" s="67" t="str">
        <f t="array" ref="E50">IFERROR(INDEX(t_Base[Code],MATCH(E$8,IF(DateJour&amp;$D50&gt;=t_Base[Date]&amp;t_Base[Horaire début],IF(DateJour&amp;$D50&lt;=t_Base[Date]&amp;t_Base[Horaire fin],t_Base[Personnel]),""),0)),"")</f>
        <v/>
      </c>
      <c r="F50" s="68" t="str">
        <f t="array" ref="F50">IFERROR(INDEX(t_Base[Code],MATCH(F$8,IF(DateJour&amp;$D50&gt;=t_Base[Date]&amp;t_Base[Horaire début],IF(DateJour&amp;$D50&lt;=t_Base[Date]&amp;t_Base[Horaire fin],t_Base[Personnel]),""),0)),"")</f>
        <v/>
      </c>
      <c r="G50" s="69" t="str">
        <f t="array" ref="G50">IFERROR(INDEX(t_Base[Code],MATCH(G$8,IF(DateJour&amp;$D50&gt;=t_Base[Date]&amp;t_Base[Horaire début],IF(DateJour&amp;$D50&lt;=t_Base[Date]&amp;t_Base[Horaire fin],t_Base[Personnel]),""),0)),"")</f>
        <v/>
      </c>
      <c r="H50" s="69" t="str">
        <f t="array" ref="H50">IFERROR(INDEX(t_Base[Code],MATCH(H$8,IF(DateJour&amp;$D50&gt;=t_Base[Date]&amp;t_Base[Horaire début],IF(DateJour&amp;$D50&lt;=t_Base[Date]&amp;t_Base[Horaire fin],t_Base[Personnel]),""),0)),"")</f>
        <v/>
      </c>
      <c r="I50" s="69" t="str">
        <f t="array" ref="I50">IFERROR(INDEX(t_Base[Code],MATCH(I$8,IF(DateJour&amp;$D50&gt;=t_Base[Date]&amp;t_Base[Horaire début],IF(DateJour&amp;$D50&lt;=t_Base[Date]&amp;t_Base[Horaire fin],t_Base[Personnel]),""),0)),"")</f>
        <v/>
      </c>
      <c r="J50" s="69" t="str">
        <f t="array" ref="J50">IFERROR(INDEX(t_Base[Code],MATCH(J$8,IF(DateJour&amp;$D50&gt;=t_Base[Date]&amp;t_Base[Horaire début],IF(DateJour&amp;$D50&lt;=t_Base[Date]&amp;t_Base[Horaire fin],t_Base[Personnel]),""),0)),"")</f>
        <v/>
      </c>
      <c r="K50" s="69" t="str">
        <f t="array" ref="K50">IFERROR(INDEX(t_Base[Code],MATCH(K$8,IF(DateJour&amp;$D50&gt;=t_Base[Date]&amp;t_Base[Horaire début],IF(DateJour&amp;$D50&lt;=t_Base[Date]&amp;t_Base[Horaire fin],t_Base[Personnel]),""),0)),"")</f>
        <v/>
      </c>
      <c r="L50" s="69" t="str">
        <f t="array" ref="L50">IFERROR(INDEX(t_Base[Code],MATCH(L$8,IF(DateJour&amp;$D50&gt;=t_Base[Date]&amp;t_Base[Horaire début],IF(DateJour&amp;$D50&lt;=t_Base[Date]&amp;t_Base[Horaire fin],t_Base[Personnel]),""),0)),"")</f>
        <v/>
      </c>
      <c r="M50" s="69" t="str">
        <f t="array" ref="M50">IFERROR(INDEX(t_Base[Code],MATCH(M$8,IF(DateJour&amp;$D50&gt;=t_Base[Date]&amp;t_Base[Horaire début],IF(DateJour&amp;$D50&lt;=t_Base[Date]&amp;t_Base[Horaire fin],t_Base[Personnel]),""),0)),"")</f>
        <v/>
      </c>
      <c r="N50" s="70" t="str">
        <f t="array" ref="N50">IFERROR(INDEX(t_Base[Code],MATCH(N$8,IF(DateJour&amp;$D50&gt;=t_Base[Date]&amp;t_Base[Horaire début],IF(DateJour&amp;$D50&lt;=t_Base[Date]&amp;t_Base[Horaire fin],t_Base[Personnel]),""),0)),"")</f>
        <v/>
      </c>
      <c r="O50" s="48" t="str">
        <f t="array" ref="O50">IFERROR(INDEX(t_Base[Code],MATCH(O$8,IF(DateJour&amp;$D50&gt;=t_Base[Date]&amp;t_Base[Horaire début],IF(DateJour&amp;$D50&lt;=t_Base[Date]&amp;t_Base[Horaire fin],t_Base[Personnel]),""),0)),"")</f>
        <v/>
      </c>
    </row>
    <row r="51" spans="4:15" ht="15.6" x14ac:dyDescent="0.3">
      <c r="D51" s="47">
        <v>0.72916666666666619</v>
      </c>
      <c r="E51" s="67" t="str">
        <f t="array" ref="E51">IFERROR(INDEX(t_Base[Code],MATCH(E$8,IF(DateJour&amp;$D51&gt;=t_Base[Date]&amp;t_Base[Horaire début],IF(DateJour&amp;$D51&lt;=t_Base[Date]&amp;t_Base[Horaire fin],t_Base[Personnel]),""),0)),"")</f>
        <v/>
      </c>
      <c r="F51" s="68" t="str">
        <f t="array" ref="F51">IFERROR(INDEX(t_Base[Code],MATCH(F$8,IF(DateJour&amp;$D51&gt;=t_Base[Date]&amp;t_Base[Horaire début],IF(DateJour&amp;$D51&lt;=t_Base[Date]&amp;t_Base[Horaire fin],t_Base[Personnel]),""),0)),"")</f>
        <v/>
      </c>
      <c r="G51" s="69" t="str">
        <f t="array" ref="G51">IFERROR(INDEX(t_Base[Code],MATCH(G$8,IF(DateJour&amp;$D51&gt;=t_Base[Date]&amp;t_Base[Horaire début],IF(DateJour&amp;$D51&lt;=t_Base[Date]&amp;t_Base[Horaire fin],t_Base[Personnel]),""),0)),"")</f>
        <v/>
      </c>
      <c r="H51" s="69" t="str">
        <f t="array" ref="H51">IFERROR(INDEX(t_Base[Code],MATCH(H$8,IF(DateJour&amp;$D51&gt;=t_Base[Date]&amp;t_Base[Horaire début],IF(DateJour&amp;$D51&lt;=t_Base[Date]&amp;t_Base[Horaire fin],t_Base[Personnel]),""),0)),"")</f>
        <v/>
      </c>
      <c r="I51" s="69" t="str">
        <f t="array" ref="I51">IFERROR(INDEX(t_Base[Code],MATCH(I$8,IF(DateJour&amp;$D51&gt;=t_Base[Date]&amp;t_Base[Horaire début],IF(DateJour&amp;$D51&lt;=t_Base[Date]&amp;t_Base[Horaire fin],t_Base[Personnel]),""),0)),"")</f>
        <v/>
      </c>
      <c r="J51" s="69" t="str">
        <f t="array" ref="J51">IFERROR(INDEX(t_Base[Code],MATCH(J$8,IF(DateJour&amp;$D51&gt;=t_Base[Date]&amp;t_Base[Horaire début],IF(DateJour&amp;$D51&lt;=t_Base[Date]&amp;t_Base[Horaire fin],t_Base[Personnel]),""),0)),"")</f>
        <v/>
      </c>
      <c r="K51" s="69" t="str">
        <f t="array" ref="K51">IFERROR(INDEX(t_Base[Code],MATCH(K$8,IF(DateJour&amp;$D51&gt;=t_Base[Date]&amp;t_Base[Horaire début],IF(DateJour&amp;$D51&lt;=t_Base[Date]&amp;t_Base[Horaire fin],t_Base[Personnel]),""),0)),"")</f>
        <v/>
      </c>
      <c r="L51" s="69" t="str">
        <f t="array" ref="L51">IFERROR(INDEX(t_Base[Code],MATCH(L$8,IF(DateJour&amp;$D51&gt;=t_Base[Date]&amp;t_Base[Horaire début],IF(DateJour&amp;$D51&lt;=t_Base[Date]&amp;t_Base[Horaire fin],t_Base[Personnel]),""),0)),"")</f>
        <v/>
      </c>
      <c r="M51" s="69" t="str">
        <f t="array" ref="M51">IFERROR(INDEX(t_Base[Code],MATCH(M$8,IF(DateJour&amp;$D51&gt;=t_Base[Date]&amp;t_Base[Horaire début],IF(DateJour&amp;$D51&lt;=t_Base[Date]&amp;t_Base[Horaire fin],t_Base[Personnel]),""),0)),"")</f>
        <v/>
      </c>
      <c r="N51" s="70" t="str">
        <f t="array" ref="N51">IFERROR(INDEX(t_Base[Code],MATCH(N$8,IF(DateJour&amp;$D51&gt;=t_Base[Date]&amp;t_Base[Horaire début],IF(DateJour&amp;$D51&lt;=t_Base[Date]&amp;t_Base[Horaire fin],t_Base[Personnel]),""),0)),"")</f>
        <v/>
      </c>
      <c r="O51" s="48" t="str">
        <f t="array" ref="O51">IFERROR(INDEX(t_Base[Code],MATCH(O$8,IF(DateJour&amp;$D51&gt;=t_Base[Date]&amp;t_Base[Horaire début],IF(DateJour&amp;$D51&lt;=t_Base[Date]&amp;t_Base[Horaire fin],t_Base[Personnel]),""),0)),"")</f>
        <v/>
      </c>
    </row>
    <row r="52" spans="4:15" ht="16.2" thickBot="1" x14ac:dyDescent="0.35">
      <c r="D52" s="49">
        <v>0.73958333333333282</v>
      </c>
      <c r="E52" s="71" t="str">
        <f t="array" ref="E52">IFERROR(INDEX(t_Base[Code],MATCH(E$8,IF(DateJour&amp;$D52&gt;=t_Base[Date]&amp;t_Base[Horaire début],IF(DateJour&amp;$D52&lt;=t_Base[Date]&amp;t_Base[Horaire fin],t_Base[Personnel]),""),0)),"")</f>
        <v/>
      </c>
      <c r="F52" s="72" t="str">
        <f t="array" ref="F52">IFERROR(INDEX(t_Base[Code],MATCH(F$8,IF(DateJour&amp;$D52&gt;=t_Base[Date]&amp;t_Base[Horaire début],IF(DateJour&amp;$D52&lt;=t_Base[Date]&amp;t_Base[Horaire fin],t_Base[Personnel]),""),0)),"")</f>
        <v/>
      </c>
      <c r="G52" s="73" t="str">
        <f t="array" ref="G52">IFERROR(INDEX(t_Base[Code],MATCH(G$8,IF(DateJour&amp;$D52&gt;=t_Base[Date]&amp;t_Base[Horaire début],IF(DateJour&amp;$D52&lt;=t_Base[Date]&amp;t_Base[Horaire fin],t_Base[Personnel]),""),0)),"")</f>
        <v/>
      </c>
      <c r="H52" s="73" t="str">
        <f t="array" ref="H52">IFERROR(INDEX(t_Base[Code],MATCH(H$8,IF(DateJour&amp;$D52&gt;=t_Base[Date]&amp;t_Base[Horaire début],IF(DateJour&amp;$D52&lt;=t_Base[Date]&amp;t_Base[Horaire fin],t_Base[Personnel]),""),0)),"")</f>
        <v/>
      </c>
      <c r="I52" s="73" t="str">
        <f t="array" ref="I52">IFERROR(INDEX(t_Base[Code],MATCH(I$8,IF(DateJour&amp;$D52&gt;=t_Base[Date]&amp;t_Base[Horaire début],IF(DateJour&amp;$D52&lt;=t_Base[Date]&amp;t_Base[Horaire fin],t_Base[Personnel]),""),0)),"")</f>
        <v/>
      </c>
      <c r="J52" s="73" t="str">
        <f t="array" ref="J52">IFERROR(INDEX(t_Base[Code],MATCH(J$8,IF(DateJour&amp;$D52&gt;=t_Base[Date]&amp;t_Base[Horaire début],IF(DateJour&amp;$D52&lt;=t_Base[Date]&amp;t_Base[Horaire fin],t_Base[Personnel]),""),0)),"")</f>
        <v/>
      </c>
      <c r="K52" s="73" t="str">
        <f t="array" ref="K52">IFERROR(INDEX(t_Base[Code],MATCH(K$8,IF(DateJour&amp;$D52&gt;=t_Base[Date]&amp;t_Base[Horaire début],IF(DateJour&amp;$D52&lt;=t_Base[Date]&amp;t_Base[Horaire fin],t_Base[Personnel]),""),0)),"")</f>
        <v/>
      </c>
      <c r="L52" s="73" t="str">
        <f t="array" ref="L52">IFERROR(INDEX(t_Base[Code],MATCH(L$8,IF(DateJour&amp;$D52&gt;=t_Base[Date]&amp;t_Base[Horaire début],IF(DateJour&amp;$D52&lt;=t_Base[Date]&amp;t_Base[Horaire fin],t_Base[Personnel]),""),0)),"")</f>
        <v/>
      </c>
      <c r="M52" s="73" t="str">
        <f t="array" ref="M52">IFERROR(INDEX(t_Base[Code],MATCH(M$8,IF(DateJour&amp;$D52&gt;=t_Base[Date]&amp;t_Base[Horaire début],IF(DateJour&amp;$D52&lt;=t_Base[Date]&amp;t_Base[Horaire fin],t_Base[Personnel]),""),0)),"")</f>
        <v/>
      </c>
      <c r="N52" s="74" t="str">
        <f t="array" ref="N52">IFERROR(INDEX(t_Base[Code],MATCH(N$8,IF(DateJour&amp;$D52&gt;=t_Base[Date]&amp;t_Base[Horaire début],IF(DateJour&amp;$D52&lt;=t_Base[Date]&amp;t_Base[Horaire fin],t_Base[Personnel]),""),0)),"")</f>
        <v/>
      </c>
      <c r="O52" s="50" t="str">
        <f t="array" ref="O52">IFERROR(INDEX(t_Base[Code],MATCH(O$8,IF(DateJour&amp;$D52&gt;=t_Base[Date]&amp;t_Base[Horaire début],IF(DateJour&amp;$D52&lt;=t_Base[Date]&amp;t_Base[Horaire fin],t_Base[Personnel]),""),0)),"")</f>
        <v/>
      </c>
    </row>
    <row r="53" spans="4:15" ht="16.2" thickTop="1" x14ac:dyDescent="0.3">
      <c r="D53" s="45">
        <v>0.74999999999999944</v>
      </c>
      <c r="E53" s="63" t="str">
        <f t="array" ref="E53">IFERROR(INDEX(t_Base[Code],MATCH(E$8,IF(DateJour&amp;$D53&gt;=t_Base[Date]&amp;t_Base[Horaire début],IF(DateJour&amp;$D53&lt;=t_Base[Date]&amp;t_Base[Horaire fin],t_Base[Personnel]),""),0)),"")</f>
        <v/>
      </c>
      <c r="F53" s="64" t="str">
        <f t="array" ref="F53">IFERROR(INDEX(t_Base[Code],MATCH(F$8,IF(DateJour&amp;$D53&gt;=t_Base[Date]&amp;t_Base[Horaire début],IF(DateJour&amp;$D53&lt;=t_Base[Date]&amp;t_Base[Horaire fin],t_Base[Personnel]),""),0)),"")</f>
        <v/>
      </c>
      <c r="G53" s="65" t="str">
        <f t="array" ref="G53">IFERROR(INDEX(t_Base[Code],MATCH(G$8,IF(DateJour&amp;$D53&gt;=t_Base[Date]&amp;t_Base[Horaire début],IF(DateJour&amp;$D53&lt;=t_Base[Date]&amp;t_Base[Horaire fin],t_Base[Personnel]),""),0)),"")</f>
        <v/>
      </c>
      <c r="H53" s="65" t="str">
        <f t="array" ref="H53">IFERROR(INDEX(t_Base[Code],MATCH(H$8,IF(DateJour&amp;$D53&gt;=t_Base[Date]&amp;t_Base[Horaire début],IF(DateJour&amp;$D53&lt;=t_Base[Date]&amp;t_Base[Horaire fin],t_Base[Personnel]),""),0)),"")</f>
        <v/>
      </c>
      <c r="I53" s="65" t="str">
        <f t="array" ref="I53">IFERROR(INDEX(t_Base[Code],MATCH(I$8,IF(DateJour&amp;$D53&gt;=t_Base[Date]&amp;t_Base[Horaire début],IF(DateJour&amp;$D53&lt;=t_Base[Date]&amp;t_Base[Horaire fin],t_Base[Personnel]),""),0)),"")</f>
        <v/>
      </c>
      <c r="J53" s="65" t="str">
        <f t="array" ref="J53">IFERROR(INDEX(t_Base[Code],MATCH(J$8,IF(DateJour&amp;$D53&gt;=t_Base[Date]&amp;t_Base[Horaire début],IF(DateJour&amp;$D53&lt;=t_Base[Date]&amp;t_Base[Horaire fin],t_Base[Personnel]),""),0)),"")</f>
        <v/>
      </c>
      <c r="K53" s="65" t="str">
        <f t="array" ref="K53">IFERROR(INDEX(t_Base[Code],MATCH(K$8,IF(DateJour&amp;$D53&gt;=t_Base[Date]&amp;t_Base[Horaire début],IF(DateJour&amp;$D53&lt;=t_Base[Date]&amp;t_Base[Horaire fin],t_Base[Personnel]),""),0)),"")</f>
        <v/>
      </c>
      <c r="L53" s="65" t="str">
        <f t="array" ref="L53">IFERROR(INDEX(t_Base[Code],MATCH(L$8,IF(DateJour&amp;$D53&gt;=t_Base[Date]&amp;t_Base[Horaire début],IF(DateJour&amp;$D53&lt;=t_Base[Date]&amp;t_Base[Horaire fin],t_Base[Personnel]),""),0)),"")</f>
        <v/>
      </c>
      <c r="M53" s="65" t="str">
        <f t="array" ref="M53">IFERROR(INDEX(t_Base[Code],MATCH(M$8,IF(DateJour&amp;$D53&gt;=t_Base[Date]&amp;t_Base[Horaire début],IF(DateJour&amp;$D53&lt;=t_Base[Date]&amp;t_Base[Horaire fin],t_Base[Personnel]),""),0)),"")</f>
        <v/>
      </c>
      <c r="N53" s="66" t="str">
        <f t="array" ref="N53">IFERROR(INDEX(t_Base[Code],MATCH(N$8,IF(DateJour&amp;$D53&gt;=t_Base[Date]&amp;t_Base[Horaire début],IF(DateJour&amp;$D53&lt;=t_Base[Date]&amp;t_Base[Horaire fin],t_Base[Personnel]),""),0)),"")</f>
        <v/>
      </c>
      <c r="O53" s="46" t="str">
        <f t="array" ref="O53">IFERROR(INDEX(t_Base[Code],MATCH(O$8,IF(DateJour&amp;$D53&gt;=t_Base[Date]&amp;t_Base[Horaire début],IF(DateJour&amp;$D53&lt;=t_Base[Date]&amp;t_Base[Horaire fin],t_Base[Personnel]),""),0)),"")</f>
        <v/>
      </c>
    </row>
    <row r="54" spans="4:15" ht="15.6" x14ac:dyDescent="0.3">
      <c r="D54" s="47">
        <v>0.76041666666666607</v>
      </c>
      <c r="E54" s="67" t="str">
        <f t="array" ref="E54">IFERROR(INDEX(t_Base[Code],MATCH(E$8,IF(DateJour&amp;$D54&gt;=t_Base[Date]&amp;t_Base[Horaire début],IF(DateJour&amp;$D54&lt;=t_Base[Date]&amp;t_Base[Horaire fin],t_Base[Personnel]),""),0)),"")</f>
        <v/>
      </c>
      <c r="F54" s="68" t="str">
        <f t="array" ref="F54">IFERROR(INDEX(t_Base[Code],MATCH(F$8,IF(DateJour&amp;$D54&gt;=t_Base[Date]&amp;t_Base[Horaire début],IF(DateJour&amp;$D54&lt;=t_Base[Date]&amp;t_Base[Horaire fin],t_Base[Personnel]),""),0)),"")</f>
        <v/>
      </c>
      <c r="G54" s="69" t="str">
        <f t="array" ref="G54">IFERROR(INDEX(t_Base[Code],MATCH(G$8,IF(DateJour&amp;$D54&gt;=t_Base[Date]&amp;t_Base[Horaire début],IF(DateJour&amp;$D54&lt;=t_Base[Date]&amp;t_Base[Horaire fin],t_Base[Personnel]),""),0)),"")</f>
        <v/>
      </c>
      <c r="H54" s="69" t="str">
        <f t="array" ref="H54">IFERROR(INDEX(t_Base[Code],MATCH(H$8,IF(DateJour&amp;$D54&gt;=t_Base[Date]&amp;t_Base[Horaire début],IF(DateJour&amp;$D54&lt;=t_Base[Date]&amp;t_Base[Horaire fin],t_Base[Personnel]),""),0)),"")</f>
        <v/>
      </c>
      <c r="I54" s="69" t="str">
        <f t="array" ref="I54">IFERROR(INDEX(t_Base[Code],MATCH(I$8,IF(DateJour&amp;$D54&gt;=t_Base[Date]&amp;t_Base[Horaire début],IF(DateJour&amp;$D54&lt;=t_Base[Date]&amp;t_Base[Horaire fin],t_Base[Personnel]),""),0)),"")</f>
        <v/>
      </c>
      <c r="J54" s="69" t="str">
        <f t="array" ref="J54">IFERROR(INDEX(t_Base[Code],MATCH(J$8,IF(DateJour&amp;$D54&gt;=t_Base[Date]&amp;t_Base[Horaire début],IF(DateJour&amp;$D54&lt;=t_Base[Date]&amp;t_Base[Horaire fin],t_Base[Personnel]),""),0)),"")</f>
        <v/>
      </c>
      <c r="K54" s="69" t="str">
        <f t="array" ref="K54">IFERROR(INDEX(t_Base[Code],MATCH(K$8,IF(DateJour&amp;$D54&gt;=t_Base[Date]&amp;t_Base[Horaire début],IF(DateJour&amp;$D54&lt;=t_Base[Date]&amp;t_Base[Horaire fin],t_Base[Personnel]),""),0)),"")</f>
        <v/>
      </c>
      <c r="L54" s="69" t="str">
        <f t="array" ref="L54">IFERROR(INDEX(t_Base[Code],MATCH(L$8,IF(DateJour&amp;$D54&gt;=t_Base[Date]&amp;t_Base[Horaire début],IF(DateJour&amp;$D54&lt;=t_Base[Date]&amp;t_Base[Horaire fin],t_Base[Personnel]),""),0)),"")</f>
        <v/>
      </c>
      <c r="M54" s="69" t="str">
        <f t="array" ref="M54">IFERROR(INDEX(t_Base[Code],MATCH(M$8,IF(DateJour&amp;$D54&gt;=t_Base[Date]&amp;t_Base[Horaire début],IF(DateJour&amp;$D54&lt;=t_Base[Date]&amp;t_Base[Horaire fin],t_Base[Personnel]),""),0)),"")</f>
        <v/>
      </c>
      <c r="N54" s="70" t="str">
        <f t="array" ref="N54">IFERROR(INDEX(t_Base[Code],MATCH(N$8,IF(DateJour&amp;$D54&gt;=t_Base[Date]&amp;t_Base[Horaire début],IF(DateJour&amp;$D54&lt;=t_Base[Date]&amp;t_Base[Horaire fin],t_Base[Personnel]),""),0)),"")</f>
        <v/>
      </c>
      <c r="O54" s="48" t="str">
        <f t="array" ref="O54">IFERROR(INDEX(t_Base[Code],MATCH(O$8,IF(DateJour&amp;$D54&gt;=t_Base[Date]&amp;t_Base[Horaire début],IF(DateJour&amp;$D54&lt;=t_Base[Date]&amp;t_Base[Horaire fin],t_Base[Personnel]),""),0)),"")</f>
        <v/>
      </c>
    </row>
    <row r="55" spans="4:15" ht="15.6" x14ac:dyDescent="0.3">
      <c r="D55" s="47">
        <v>0.7708333333333327</v>
      </c>
      <c r="E55" s="67" t="str">
        <f t="array" ref="E55">IFERROR(INDEX(t_Base[Code],MATCH(E$8,IF(DateJour&amp;$D55&gt;=t_Base[Date]&amp;t_Base[Horaire début],IF(DateJour&amp;$D55&lt;=t_Base[Date]&amp;t_Base[Horaire fin],t_Base[Personnel]),""),0)),"")</f>
        <v/>
      </c>
      <c r="F55" s="68" t="str">
        <f t="array" ref="F55">IFERROR(INDEX(t_Base[Code],MATCH(F$8,IF(DateJour&amp;$D55&gt;=t_Base[Date]&amp;t_Base[Horaire début],IF(DateJour&amp;$D55&lt;=t_Base[Date]&amp;t_Base[Horaire fin],t_Base[Personnel]),""),0)),"")</f>
        <v/>
      </c>
      <c r="G55" s="69" t="str">
        <f t="array" ref="G55">IFERROR(INDEX(t_Base[Code],MATCH(G$8,IF(DateJour&amp;$D55&gt;=t_Base[Date]&amp;t_Base[Horaire début],IF(DateJour&amp;$D55&lt;=t_Base[Date]&amp;t_Base[Horaire fin],t_Base[Personnel]),""),0)),"")</f>
        <v/>
      </c>
      <c r="H55" s="69" t="str">
        <f t="array" ref="H55">IFERROR(INDEX(t_Base[Code],MATCH(H$8,IF(DateJour&amp;$D55&gt;=t_Base[Date]&amp;t_Base[Horaire début],IF(DateJour&amp;$D55&lt;=t_Base[Date]&amp;t_Base[Horaire fin],t_Base[Personnel]),""),0)),"")</f>
        <v/>
      </c>
      <c r="I55" s="69" t="str">
        <f t="array" ref="I55">IFERROR(INDEX(t_Base[Code],MATCH(I$8,IF(DateJour&amp;$D55&gt;=t_Base[Date]&amp;t_Base[Horaire début],IF(DateJour&amp;$D55&lt;=t_Base[Date]&amp;t_Base[Horaire fin],t_Base[Personnel]),""),0)),"")</f>
        <v/>
      </c>
      <c r="J55" s="69" t="str">
        <f t="array" ref="J55">IFERROR(INDEX(t_Base[Code],MATCH(J$8,IF(DateJour&amp;$D55&gt;=t_Base[Date]&amp;t_Base[Horaire début],IF(DateJour&amp;$D55&lt;=t_Base[Date]&amp;t_Base[Horaire fin],t_Base[Personnel]),""),0)),"")</f>
        <v/>
      </c>
      <c r="K55" s="69" t="str">
        <f t="array" ref="K55">IFERROR(INDEX(t_Base[Code],MATCH(K$8,IF(DateJour&amp;$D55&gt;=t_Base[Date]&amp;t_Base[Horaire début],IF(DateJour&amp;$D55&lt;=t_Base[Date]&amp;t_Base[Horaire fin],t_Base[Personnel]),""),0)),"")</f>
        <v/>
      </c>
      <c r="L55" s="69" t="str">
        <f t="array" ref="L55">IFERROR(INDEX(t_Base[Code],MATCH(L$8,IF(DateJour&amp;$D55&gt;=t_Base[Date]&amp;t_Base[Horaire début],IF(DateJour&amp;$D55&lt;=t_Base[Date]&amp;t_Base[Horaire fin],t_Base[Personnel]),""),0)),"")</f>
        <v/>
      </c>
      <c r="M55" s="69" t="str">
        <f t="array" ref="M55">IFERROR(INDEX(t_Base[Code],MATCH(M$8,IF(DateJour&amp;$D55&gt;=t_Base[Date]&amp;t_Base[Horaire début],IF(DateJour&amp;$D55&lt;=t_Base[Date]&amp;t_Base[Horaire fin],t_Base[Personnel]),""),0)),"")</f>
        <v/>
      </c>
      <c r="N55" s="70" t="str">
        <f t="array" ref="N55">IFERROR(INDEX(t_Base[Code],MATCH(N$8,IF(DateJour&amp;$D55&gt;=t_Base[Date]&amp;t_Base[Horaire début],IF(DateJour&amp;$D55&lt;=t_Base[Date]&amp;t_Base[Horaire fin],t_Base[Personnel]),""),0)),"")</f>
        <v/>
      </c>
      <c r="O55" s="48" t="str">
        <f t="array" ref="O55">IFERROR(INDEX(t_Base[Code],MATCH(O$8,IF(DateJour&amp;$D55&gt;=t_Base[Date]&amp;t_Base[Horaire début],IF(DateJour&amp;$D55&lt;=t_Base[Date]&amp;t_Base[Horaire fin],t_Base[Personnel]),""),0)),"")</f>
        <v/>
      </c>
    </row>
    <row r="56" spans="4:15" ht="16.2" thickBot="1" x14ac:dyDescent="0.35">
      <c r="D56" s="49">
        <v>0.78124999999999933</v>
      </c>
      <c r="E56" s="71" t="str">
        <f t="array" ref="E56">IFERROR(INDEX(t_Base[Code],MATCH(E$8,IF(DateJour&amp;$D56&gt;=t_Base[Date]&amp;t_Base[Horaire début],IF(DateJour&amp;$D56&lt;=t_Base[Date]&amp;t_Base[Horaire fin],t_Base[Personnel]),""),0)),"")</f>
        <v/>
      </c>
      <c r="F56" s="72" t="str">
        <f t="array" ref="F56">IFERROR(INDEX(t_Base[Code],MATCH(F$8,IF(DateJour&amp;$D56&gt;=t_Base[Date]&amp;t_Base[Horaire début],IF(DateJour&amp;$D56&lt;=t_Base[Date]&amp;t_Base[Horaire fin],t_Base[Personnel]),""),0)),"")</f>
        <v/>
      </c>
      <c r="G56" s="73" t="str">
        <f t="array" ref="G56">IFERROR(INDEX(t_Base[Code],MATCH(G$8,IF(DateJour&amp;$D56&gt;=t_Base[Date]&amp;t_Base[Horaire début],IF(DateJour&amp;$D56&lt;=t_Base[Date]&amp;t_Base[Horaire fin],t_Base[Personnel]),""),0)),"")</f>
        <v/>
      </c>
      <c r="H56" s="73" t="str">
        <f t="array" ref="H56">IFERROR(INDEX(t_Base[Code],MATCH(H$8,IF(DateJour&amp;$D56&gt;=t_Base[Date]&amp;t_Base[Horaire début],IF(DateJour&amp;$D56&lt;=t_Base[Date]&amp;t_Base[Horaire fin],t_Base[Personnel]),""),0)),"")</f>
        <v/>
      </c>
      <c r="I56" s="73" t="str">
        <f t="array" ref="I56">IFERROR(INDEX(t_Base[Code],MATCH(I$8,IF(DateJour&amp;$D56&gt;=t_Base[Date]&amp;t_Base[Horaire début],IF(DateJour&amp;$D56&lt;=t_Base[Date]&amp;t_Base[Horaire fin],t_Base[Personnel]),""),0)),"")</f>
        <v/>
      </c>
      <c r="J56" s="73" t="str">
        <f t="array" ref="J56">IFERROR(INDEX(t_Base[Code],MATCH(J$8,IF(DateJour&amp;$D56&gt;=t_Base[Date]&amp;t_Base[Horaire début],IF(DateJour&amp;$D56&lt;=t_Base[Date]&amp;t_Base[Horaire fin],t_Base[Personnel]),""),0)),"")</f>
        <v/>
      </c>
      <c r="K56" s="73" t="str">
        <f t="array" ref="K56">IFERROR(INDEX(t_Base[Code],MATCH(K$8,IF(DateJour&amp;$D56&gt;=t_Base[Date]&amp;t_Base[Horaire début],IF(DateJour&amp;$D56&lt;=t_Base[Date]&amp;t_Base[Horaire fin],t_Base[Personnel]),""),0)),"")</f>
        <v/>
      </c>
      <c r="L56" s="73" t="str">
        <f t="array" ref="L56">IFERROR(INDEX(t_Base[Code],MATCH(L$8,IF(DateJour&amp;$D56&gt;=t_Base[Date]&amp;t_Base[Horaire début],IF(DateJour&amp;$D56&lt;=t_Base[Date]&amp;t_Base[Horaire fin],t_Base[Personnel]),""),0)),"")</f>
        <v/>
      </c>
      <c r="M56" s="73" t="str">
        <f t="array" ref="M56">IFERROR(INDEX(t_Base[Code],MATCH(M$8,IF(DateJour&amp;$D56&gt;=t_Base[Date]&amp;t_Base[Horaire début],IF(DateJour&amp;$D56&lt;=t_Base[Date]&amp;t_Base[Horaire fin],t_Base[Personnel]),""),0)),"")</f>
        <v/>
      </c>
      <c r="N56" s="74" t="str">
        <f t="array" ref="N56">IFERROR(INDEX(t_Base[Code],MATCH(N$8,IF(DateJour&amp;$D56&gt;=t_Base[Date]&amp;t_Base[Horaire début],IF(DateJour&amp;$D56&lt;=t_Base[Date]&amp;t_Base[Horaire fin],t_Base[Personnel]),""),0)),"")</f>
        <v/>
      </c>
      <c r="O56" s="50" t="str">
        <f t="array" ref="O56">IFERROR(INDEX(t_Base[Code],MATCH(O$8,IF(DateJour&amp;$D56&gt;=t_Base[Date]&amp;t_Base[Horaire début],IF(DateJour&amp;$D56&lt;=t_Base[Date]&amp;t_Base[Horaire fin],t_Base[Personnel]),""),0)),"")</f>
        <v/>
      </c>
    </row>
    <row r="57" spans="4:15" ht="15.6" thickTop="1" thickBot="1" x14ac:dyDescent="0.35">
      <c r="D57" s="43" t="s">
        <v>12</v>
      </c>
      <c r="E57" s="75">
        <f>COUNT(E9:E56)/4</f>
        <v>0</v>
      </c>
      <c r="F57" s="76">
        <f t="shared" ref="F57:O57" si="0">COUNT(F9:F56)/4</f>
        <v>0</v>
      </c>
      <c r="G57" s="76">
        <f t="shared" si="0"/>
        <v>0</v>
      </c>
      <c r="H57" s="76">
        <f t="shared" si="0"/>
        <v>0</v>
      </c>
      <c r="I57" s="76">
        <f t="shared" si="0"/>
        <v>0</v>
      </c>
      <c r="J57" s="76">
        <f t="shared" si="0"/>
        <v>0</v>
      </c>
      <c r="K57" s="76">
        <f t="shared" si="0"/>
        <v>0</v>
      </c>
      <c r="L57" s="76">
        <f t="shared" si="0"/>
        <v>0</v>
      </c>
      <c r="M57" s="76">
        <f t="shared" si="0"/>
        <v>0</v>
      </c>
      <c r="N57" s="77">
        <f t="shared" si="0"/>
        <v>0</v>
      </c>
      <c r="O57" s="44">
        <f t="shared" si="0"/>
        <v>0</v>
      </c>
    </row>
    <row r="58" spans="4:15" ht="15" thickTop="1" x14ac:dyDescent="0.3"/>
  </sheetData>
  <mergeCells count="2">
    <mergeCell ref="C5:D5"/>
    <mergeCell ref="C4:D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Paramètres!$B$3:$B$13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2E7523-13E5-45D4-82C3-81942B2E51C2}">
  <sheetPr codeName="Feuil3"/>
  <dimension ref="B2:O15"/>
  <sheetViews>
    <sheetView showGridLines="0" workbookViewId="0">
      <selection activeCell="D5" sqref="D5"/>
    </sheetView>
  </sheetViews>
  <sheetFormatPr baseColWidth="10" defaultRowHeight="14.4" x14ac:dyDescent="0.3"/>
  <cols>
    <col min="1" max="1" width="3.77734375" style="15" customWidth="1"/>
    <col min="2" max="2" width="4.77734375" style="15" customWidth="1"/>
    <col min="3" max="3" width="15.77734375" style="15" customWidth="1"/>
    <col min="4" max="4" width="20.77734375" style="15" customWidth="1"/>
    <col min="5" max="6" width="5.77734375" style="15" customWidth="1"/>
    <col min="7" max="7" width="12.77734375" style="15" customWidth="1"/>
    <col min="8" max="8" width="20.77734375" style="15" customWidth="1"/>
    <col min="9" max="9" width="25.77734375" style="15" customWidth="1"/>
    <col min="10" max="10" width="6.77734375" style="15" customWidth="1"/>
    <col min="11" max="12" width="8.77734375" style="15" customWidth="1"/>
    <col min="13" max="13" width="11.5546875" style="15"/>
    <col min="14" max="15" width="11.5546875" style="15" hidden="1" customWidth="1"/>
    <col min="16" max="16384" width="11.5546875" style="15"/>
  </cols>
  <sheetData>
    <row r="2" spans="2:15" ht="29.4" thickBot="1" x14ac:dyDescent="0.35">
      <c r="B2" s="16"/>
      <c r="C2" s="16"/>
      <c r="D2" s="16"/>
      <c r="E2" s="16"/>
      <c r="G2" s="36" t="s">
        <v>17</v>
      </c>
      <c r="H2" s="37" t="s">
        <v>13</v>
      </c>
      <c r="I2" s="37" t="s">
        <v>15</v>
      </c>
      <c r="J2" s="35" t="s">
        <v>14</v>
      </c>
      <c r="K2" s="34" t="s">
        <v>18</v>
      </c>
      <c r="L2" s="34" t="s">
        <v>19</v>
      </c>
    </row>
    <row r="3" spans="2:15" ht="15" thickBot="1" x14ac:dyDescent="0.35">
      <c r="B3" s="16"/>
      <c r="C3" s="21" t="s">
        <v>17</v>
      </c>
      <c r="D3" s="23">
        <f ca="1">TODAY()</f>
        <v>44444</v>
      </c>
      <c r="E3" s="16"/>
      <c r="G3" s="17"/>
      <c r="H3" s="13"/>
      <c r="I3" s="13"/>
      <c r="J3" s="26"/>
      <c r="K3" s="18"/>
      <c r="L3" s="18"/>
      <c r="N3" s="32" t="s">
        <v>17</v>
      </c>
      <c r="O3" s="32" t="str">
        <f ca="1">IF(INDIRECT("frm"&amp;N3)&lt;&gt;"","OK","NOK")</f>
        <v>OK</v>
      </c>
    </row>
    <row r="4" spans="2:15" ht="15" thickBot="1" x14ac:dyDescent="0.35">
      <c r="B4" s="16"/>
      <c r="C4" s="19"/>
      <c r="D4" s="16"/>
      <c r="E4" s="16"/>
      <c r="N4" s="32" t="s">
        <v>13</v>
      </c>
      <c r="O4" s="32" t="str">
        <f t="shared" ref="O4:O8" ca="1" si="0">IF(INDIRECT("frm"&amp;N4)&lt;&gt;"","OK","NOK")</f>
        <v>NOK</v>
      </c>
    </row>
    <row r="5" spans="2:15" ht="15" thickBot="1" x14ac:dyDescent="0.35">
      <c r="B5" s="16"/>
      <c r="C5" s="21" t="s">
        <v>13</v>
      </c>
      <c r="D5" s="24"/>
      <c r="E5" s="16"/>
      <c r="N5" s="32" t="s">
        <v>33</v>
      </c>
      <c r="O5" s="32" t="str">
        <f t="shared" ca="1" si="0"/>
        <v>NOK</v>
      </c>
    </row>
    <row r="6" spans="2:15" ht="15" thickBot="1" x14ac:dyDescent="0.35">
      <c r="B6" s="16"/>
      <c r="C6" s="19"/>
      <c r="D6" s="16"/>
      <c r="E6" s="16"/>
      <c r="N6" s="32" t="s">
        <v>14</v>
      </c>
      <c r="O6" s="32" t="str">
        <f t="shared" ca="1" si="0"/>
        <v>NOK</v>
      </c>
    </row>
    <row r="7" spans="2:15" ht="15" thickBot="1" x14ac:dyDescent="0.35">
      <c r="B7" s="16"/>
      <c r="C7" s="21" t="s">
        <v>15</v>
      </c>
      <c r="D7" s="24"/>
      <c r="E7" s="16"/>
      <c r="N7" s="32" t="s">
        <v>34</v>
      </c>
      <c r="O7" s="32" t="str">
        <f t="shared" ca="1" si="0"/>
        <v>NOK</v>
      </c>
    </row>
    <row r="8" spans="2:15" ht="15" thickBot="1" x14ac:dyDescent="0.35">
      <c r="B8" s="16"/>
      <c r="C8" s="19"/>
      <c r="D8" s="16"/>
      <c r="E8" s="16"/>
      <c r="N8" s="32" t="s">
        <v>32</v>
      </c>
      <c r="O8" s="32" t="str">
        <f t="shared" ca="1" si="0"/>
        <v>NOK</v>
      </c>
    </row>
    <row r="9" spans="2:15" ht="15" thickBot="1" x14ac:dyDescent="0.35">
      <c r="B9" s="16"/>
      <c r="C9" s="21" t="s">
        <v>14</v>
      </c>
      <c r="D9" s="24" t="str">
        <f>IFERROR(INDEX(t_Tache[Code],MATCH(D7,t_Tache[Tâche],0)),"")</f>
        <v/>
      </c>
      <c r="E9" s="16"/>
      <c r="N9" s="33" t="str">
        <f ca="1">"frm"&amp;INDEX(N3:N8,MATCH("NOK",O3:O8,0))</f>
        <v>frmPersonnel</v>
      </c>
      <c r="O9" s="32" t="str">
        <f ca="1">IF(COUNTIF(O3:O8,"NOK")&gt;0,"NOK","OK")</f>
        <v>NOK</v>
      </c>
    </row>
    <row r="10" spans="2:15" ht="15" thickBot="1" x14ac:dyDescent="0.35">
      <c r="B10" s="16"/>
      <c r="C10" s="19"/>
      <c r="D10" s="16"/>
      <c r="E10" s="16"/>
      <c r="N10"/>
    </row>
    <row r="11" spans="2:15" ht="15" thickBot="1" x14ac:dyDescent="0.35">
      <c r="B11" s="16"/>
      <c r="C11" s="21" t="s">
        <v>18</v>
      </c>
      <c r="D11" s="25"/>
      <c r="E11" s="16"/>
      <c r="N11"/>
    </row>
    <row r="12" spans="2:15" ht="15" thickBot="1" x14ac:dyDescent="0.35">
      <c r="B12" s="16"/>
      <c r="C12" s="20"/>
      <c r="D12" s="16"/>
      <c r="E12" s="16"/>
      <c r="N12"/>
    </row>
    <row r="13" spans="2:15" ht="15" thickBot="1" x14ac:dyDescent="0.35">
      <c r="B13" s="16"/>
      <c r="C13" s="21" t="s">
        <v>19</v>
      </c>
      <c r="D13" s="25"/>
      <c r="E13" s="16"/>
    </row>
    <row r="14" spans="2:15" x14ac:dyDescent="0.3">
      <c r="B14" s="16"/>
      <c r="C14" s="16"/>
      <c r="D14" s="16"/>
      <c r="E14" s="16"/>
    </row>
    <row r="15" spans="2:15" x14ac:dyDescent="0.3">
      <c r="B15" s="16"/>
      <c r="C15" s="16"/>
      <c r="D15" s="16"/>
      <c r="E15" s="16"/>
    </row>
  </sheetData>
  <sheetProtection sheet="1" objects="1" scenarios="1" selectLockedCells="1"/>
  <conditionalFormatting sqref="N3:O8">
    <cfRule type="expression" dxfId="0" priority="1">
      <formula>$O3="NOK"</formula>
    </cfRule>
  </conditionalFormatting>
  <dataValidations count="3">
    <dataValidation type="list" allowBlank="1" showInputMessage="1" showErrorMessage="1" sqref="D5" xr:uid="{15B0E677-556B-482C-94BC-DD59CF7DF889}">
      <formula1>l_Personnel</formula1>
    </dataValidation>
    <dataValidation type="list" allowBlank="1" showInputMessage="1" showErrorMessage="1" sqref="D7" xr:uid="{2532FB7D-8EC7-49D8-8B8F-710CC455CECE}">
      <formula1>l_Tache</formula1>
    </dataValidation>
    <dataValidation type="list" allowBlank="1" showInputMessage="1" showErrorMessage="1" error="Vérifier la saisie." sqref="D11 D13" xr:uid="{1339BA53-DA5B-4AB4-9A27-BC5C5F8987B2}">
      <formula1>l_Horaire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G50"/>
  <sheetViews>
    <sheetView showGridLines="0" workbookViewId="0">
      <selection activeCell="K8" sqref="K8"/>
    </sheetView>
  </sheetViews>
  <sheetFormatPr baseColWidth="10" defaultRowHeight="14.4" x14ac:dyDescent="0.3"/>
  <cols>
    <col min="1" max="1" width="2.77734375" style="1" customWidth="1"/>
    <col min="2" max="2" width="20.77734375" style="1" customWidth="1"/>
    <col min="3" max="3" width="2.77734375" style="1" customWidth="1"/>
    <col min="4" max="4" width="7.109375" style="1" customWidth="1"/>
    <col min="5" max="5" width="24.77734375" style="1" customWidth="1"/>
    <col min="6" max="6" width="2.77734375" style="1" customWidth="1"/>
    <col min="7" max="7" width="8.77734375" style="1" customWidth="1"/>
    <col min="8" max="8" width="2.77734375" style="1" customWidth="1"/>
    <col min="9" max="16384" width="11.5546875" style="1"/>
  </cols>
  <sheetData>
    <row r="2" spans="2:7" x14ac:dyDescent="0.3">
      <c r="B2" s="7" t="s">
        <v>13</v>
      </c>
      <c r="D2" s="1" t="s">
        <v>14</v>
      </c>
      <c r="E2" s="1" t="s">
        <v>15</v>
      </c>
      <c r="G2" s="14" t="s">
        <v>16</v>
      </c>
    </row>
    <row r="3" spans="2:7" ht="15.6" x14ac:dyDescent="0.3">
      <c r="B3" s="10" t="s">
        <v>2</v>
      </c>
      <c r="D3" s="8">
        <v>1</v>
      </c>
      <c r="E3" s="12" t="s">
        <v>30</v>
      </c>
      <c r="G3" s="27">
        <v>0.29166666666666669</v>
      </c>
    </row>
    <row r="4" spans="2:7" ht="15.6" x14ac:dyDescent="0.3">
      <c r="B4" s="10" t="s">
        <v>0</v>
      </c>
      <c r="D4" s="9">
        <v>2</v>
      </c>
      <c r="E4" s="13" t="s">
        <v>20</v>
      </c>
      <c r="G4" s="27">
        <f>G3+1/24/4</f>
        <v>0.30208333333333337</v>
      </c>
    </row>
    <row r="5" spans="2:7" ht="15.6" x14ac:dyDescent="0.3">
      <c r="B5" s="11" t="s">
        <v>1</v>
      </c>
      <c r="D5" s="8">
        <v>3</v>
      </c>
      <c r="E5" s="12" t="s">
        <v>31</v>
      </c>
      <c r="G5" s="27">
        <f t="shared" ref="G5:G50" si="0">G4+1/24/4</f>
        <v>0.31250000000000006</v>
      </c>
    </row>
    <row r="6" spans="2:7" ht="15.6" x14ac:dyDescent="0.3">
      <c r="B6" s="11" t="s">
        <v>4</v>
      </c>
      <c r="D6" s="8">
        <v>4</v>
      </c>
      <c r="E6" s="12" t="s">
        <v>21</v>
      </c>
      <c r="G6" s="27">
        <f t="shared" si="0"/>
        <v>0.32291666666666674</v>
      </c>
    </row>
    <row r="7" spans="2:7" ht="15.6" x14ac:dyDescent="0.3">
      <c r="B7" s="11" t="s">
        <v>3</v>
      </c>
      <c r="D7" s="8">
        <v>5</v>
      </c>
      <c r="E7" s="12" t="s">
        <v>22</v>
      </c>
      <c r="G7" s="27">
        <f t="shared" si="0"/>
        <v>0.33333333333333343</v>
      </c>
    </row>
    <row r="8" spans="2:7" ht="15.6" x14ac:dyDescent="0.3">
      <c r="B8" s="11" t="s">
        <v>7</v>
      </c>
      <c r="D8" s="8">
        <v>6</v>
      </c>
      <c r="E8" s="12" t="s">
        <v>23</v>
      </c>
      <c r="G8" s="27">
        <f t="shared" si="0"/>
        <v>0.34375000000000011</v>
      </c>
    </row>
    <row r="9" spans="2:7" ht="15.6" x14ac:dyDescent="0.3">
      <c r="B9" s="11" t="s">
        <v>5</v>
      </c>
      <c r="D9" s="8">
        <v>7</v>
      </c>
      <c r="E9" s="12" t="s">
        <v>24</v>
      </c>
      <c r="G9" s="27">
        <f t="shared" si="0"/>
        <v>0.3541666666666668</v>
      </c>
    </row>
    <row r="10" spans="2:7" ht="15.6" x14ac:dyDescent="0.3">
      <c r="B10" s="11" t="s">
        <v>6</v>
      </c>
      <c r="D10" s="8">
        <v>8</v>
      </c>
      <c r="E10" s="12" t="s">
        <v>29</v>
      </c>
      <c r="G10" s="27">
        <f t="shared" si="0"/>
        <v>0.36458333333333348</v>
      </c>
    </row>
    <row r="11" spans="2:7" ht="15.6" x14ac:dyDescent="0.3">
      <c r="B11" s="11" t="s">
        <v>8</v>
      </c>
      <c r="D11" s="8">
        <v>9</v>
      </c>
      <c r="E11" s="12" t="s">
        <v>25</v>
      </c>
      <c r="G11" s="27">
        <f t="shared" si="0"/>
        <v>0.37500000000000017</v>
      </c>
    </row>
    <row r="12" spans="2:7" ht="15.6" x14ac:dyDescent="0.3">
      <c r="B12" s="11" t="s">
        <v>9</v>
      </c>
      <c r="D12" s="8">
        <v>10</v>
      </c>
      <c r="E12" s="12" t="s">
        <v>26</v>
      </c>
      <c r="G12" s="27">
        <f t="shared" si="0"/>
        <v>0.38541666666666685</v>
      </c>
    </row>
    <row r="13" spans="2:7" ht="15.6" x14ac:dyDescent="0.3">
      <c r="B13" s="11" t="s">
        <v>10</v>
      </c>
      <c r="D13" s="8">
        <v>11</v>
      </c>
      <c r="E13" s="12" t="s">
        <v>27</v>
      </c>
      <c r="G13" s="27">
        <f t="shared" si="0"/>
        <v>0.39583333333333354</v>
      </c>
    </row>
    <row r="14" spans="2:7" ht="15.6" x14ac:dyDescent="0.3">
      <c r="D14" s="8">
        <v>12</v>
      </c>
      <c r="E14" s="12" t="s">
        <v>28</v>
      </c>
      <c r="G14" s="27">
        <f t="shared" si="0"/>
        <v>0.40625000000000022</v>
      </c>
    </row>
    <row r="15" spans="2:7" x14ac:dyDescent="0.3">
      <c r="G15" s="27">
        <f t="shared" si="0"/>
        <v>0.41666666666666691</v>
      </c>
    </row>
    <row r="16" spans="2:7" x14ac:dyDescent="0.3">
      <c r="G16" s="27">
        <f t="shared" si="0"/>
        <v>0.42708333333333359</v>
      </c>
    </row>
    <row r="17" spans="7:7" x14ac:dyDescent="0.3">
      <c r="G17" s="27">
        <f t="shared" si="0"/>
        <v>0.43750000000000028</v>
      </c>
    </row>
    <row r="18" spans="7:7" x14ac:dyDescent="0.3">
      <c r="G18" s="27">
        <f t="shared" si="0"/>
        <v>0.44791666666666696</v>
      </c>
    </row>
    <row r="19" spans="7:7" x14ac:dyDescent="0.3">
      <c r="G19" s="27">
        <f t="shared" si="0"/>
        <v>0.45833333333333365</v>
      </c>
    </row>
    <row r="20" spans="7:7" x14ac:dyDescent="0.3">
      <c r="G20" s="27">
        <f t="shared" si="0"/>
        <v>0.46875000000000033</v>
      </c>
    </row>
    <row r="21" spans="7:7" x14ac:dyDescent="0.3">
      <c r="G21" s="27">
        <f t="shared" si="0"/>
        <v>0.47916666666666702</v>
      </c>
    </row>
    <row r="22" spans="7:7" x14ac:dyDescent="0.3">
      <c r="G22" s="27">
        <f t="shared" si="0"/>
        <v>0.4895833333333337</v>
      </c>
    </row>
    <row r="23" spans="7:7" x14ac:dyDescent="0.3">
      <c r="G23" s="27">
        <f t="shared" si="0"/>
        <v>0.50000000000000033</v>
      </c>
    </row>
    <row r="24" spans="7:7" x14ac:dyDescent="0.3">
      <c r="G24" s="27">
        <f t="shared" si="0"/>
        <v>0.51041666666666696</v>
      </c>
    </row>
    <row r="25" spans="7:7" x14ac:dyDescent="0.3">
      <c r="G25" s="27">
        <f t="shared" si="0"/>
        <v>0.52083333333333359</v>
      </c>
    </row>
    <row r="26" spans="7:7" x14ac:dyDescent="0.3">
      <c r="G26" s="27">
        <f t="shared" si="0"/>
        <v>0.53125000000000022</v>
      </c>
    </row>
    <row r="27" spans="7:7" x14ac:dyDescent="0.3">
      <c r="G27" s="27">
        <f t="shared" si="0"/>
        <v>0.54166666666666685</v>
      </c>
    </row>
    <row r="28" spans="7:7" x14ac:dyDescent="0.3">
      <c r="G28" s="27">
        <f t="shared" si="0"/>
        <v>0.55208333333333348</v>
      </c>
    </row>
    <row r="29" spans="7:7" x14ac:dyDescent="0.3">
      <c r="G29" s="27">
        <f t="shared" si="0"/>
        <v>0.56250000000000011</v>
      </c>
    </row>
    <row r="30" spans="7:7" x14ac:dyDescent="0.3">
      <c r="G30" s="27">
        <f t="shared" si="0"/>
        <v>0.57291666666666674</v>
      </c>
    </row>
    <row r="31" spans="7:7" x14ac:dyDescent="0.3">
      <c r="G31" s="27">
        <f t="shared" si="0"/>
        <v>0.58333333333333337</v>
      </c>
    </row>
    <row r="32" spans="7:7" x14ac:dyDescent="0.3">
      <c r="G32" s="27">
        <f t="shared" si="0"/>
        <v>0.59375</v>
      </c>
    </row>
    <row r="33" spans="7:7" x14ac:dyDescent="0.3">
      <c r="G33" s="27">
        <f t="shared" si="0"/>
        <v>0.60416666666666663</v>
      </c>
    </row>
    <row r="34" spans="7:7" x14ac:dyDescent="0.3">
      <c r="G34" s="27">
        <f t="shared" si="0"/>
        <v>0.61458333333333326</v>
      </c>
    </row>
    <row r="35" spans="7:7" x14ac:dyDescent="0.3">
      <c r="G35" s="27">
        <f t="shared" si="0"/>
        <v>0.62499999999999989</v>
      </c>
    </row>
    <row r="36" spans="7:7" x14ac:dyDescent="0.3">
      <c r="G36" s="27">
        <f t="shared" si="0"/>
        <v>0.63541666666666652</v>
      </c>
    </row>
    <row r="37" spans="7:7" x14ac:dyDescent="0.3">
      <c r="G37" s="27">
        <f t="shared" si="0"/>
        <v>0.64583333333333315</v>
      </c>
    </row>
    <row r="38" spans="7:7" x14ac:dyDescent="0.3">
      <c r="G38" s="27">
        <f t="shared" si="0"/>
        <v>0.65624999999999978</v>
      </c>
    </row>
    <row r="39" spans="7:7" x14ac:dyDescent="0.3">
      <c r="G39" s="27">
        <f t="shared" si="0"/>
        <v>0.66666666666666641</v>
      </c>
    </row>
    <row r="40" spans="7:7" x14ac:dyDescent="0.3">
      <c r="G40" s="27">
        <f t="shared" si="0"/>
        <v>0.67708333333333304</v>
      </c>
    </row>
    <row r="41" spans="7:7" x14ac:dyDescent="0.3">
      <c r="G41" s="27">
        <f t="shared" si="0"/>
        <v>0.68749999999999967</v>
      </c>
    </row>
    <row r="42" spans="7:7" x14ac:dyDescent="0.3">
      <c r="G42" s="27">
        <f t="shared" si="0"/>
        <v>0.6979166666666663</v>
      </c>
    </row>
    <row r="43" spans="7:7" x14ac:dyDescent="0.3">
      <c r="G43" s="27">
        <f t="shared" si="0"/>
        <v>0.70833333333333293</v>
      </c>
    </row>
    <row r="44" spans="7:7" x14ac:dyDescent="0.3">
      <c r="G44" s="27">
        <f t="shared" si="0"/>
        <v>0.71874999999999956</v>
      </c>
    </row>
    <row r="45" spans="7:7" x14ac:dyDescent="0.3">
      <c r="G45" s="27">
        <f t="shared" si="0"/>
        <v>0.72916666666666619</v>
      </c>
    </row>
    <row r="46" spans="7:7" x14ac:dyDescent="0.3">
      <c r="G46" s="27">
        <f t="shared" si="0"/>
        <v>0.73958333333333282</v>
      </c>
    </row>
    <row r="47" spans="7:7" x14ac:dyDescent="0.3">
      <c r="G47" s="27">
        <f t="shared" si="0"/>
        <v>0.74999999999999944</v>
      </c>
    </row>
    <row r="48" spans="7:7" x14ac:dyDescent="0.3">
      <c r="G48" s="27">
        <f t="shared" si="0"/>
        <v>0.76041666666666607</v>
      </c>
    </row>
    <row r="49" spans="7:7" x14ac:dyDescent="0.3">
      <c r="G49" s="27">
        <f t="shared" si="0"/>
        <v>0.7708333333333327</v>
      </c>
    </row>
    <row r="50" spans="7:7" x14ac:dyDescent="0.3">
      <c r="G50" s="27">
        <f t="shared" si="0"/>
        <v>0.78124999999999933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CAC9BE-50CF-4D1A-865D-DFED3DD338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TdB</vt:lpstr>
      <vt:lpstr>Formulaire</vt:lpstr>
      <vt:lpstr>Paramètres</vt:lpstr>
      <vt:lpstr>DateJour</vt:lpstr>
      <vt:lpstr>frmCode</vt:lpstr>
      <vt:lpstr>frmDate</vt:lpstr>
      <vt:lpstr>frmHoraireDebut</vt:lpstr>
      <vt:lpstr>frmHoraireFin</vt:lpstr>
      <vt:lpstr>frmPersonnel</vt:lpstr>
      <vt:lpstr>frmTache</vt:lpstr>
      <vt:lpstr>l_CodeTache</vt:lpstr>
      <vt:lpstr>l_Horaire</vt:lpstr>
      <vt:lpstr>l_Personnel</vt:lpstr>
      <vt:lpstr>l_Tache</vt:lpstr>
      <vt:lpstr>OKNOK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MOUSSAOUI</dc:creator>
  <cp:lastModifiedBy>JoDan</cp:lastModifiedBy>
  <cp:lastPrinted>2021-08-27T13:32:49Z</cp:lastPrinted>
  <dcterms:created xsi:type="dcterms:W3CDTF">2020-02-06T08:30:33Z</dcterms:created>
  <dcterms:modified xsi:type="dcterms:W3CDTF">2021-09-04T22:30:12Z</dcterms:modified>
</cp:coreProperties>
</file>