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DBD5C92-341B-49D7-B79B-CEDE242CDDB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TdB" sheetId="4" r:id="rId1"/>
    <sheet name="Formulaire" sheetId="6" r:id="rId2"/>
    <sheet name="Paramètres" sheetId="5" r:id="rId3"/>
  </sheets>
  <functionGroups builtInGroupCount="19"/>
  <definedNames>
    <definedName name="DateJour">TdB!$C$2</definedName>
    <definedName name="frmCode">Formulaire!$D$9</definedName>
    <definedName name="frmDate">Formulaire!$D$3</definedName>
    <definedName name="frmHoraireDebut">Formulaire!$D$11</definedName>
    <definedName name="frmHoraireFin">Formulaire!$D$13</definedName>
    <definedName name="frmPersonnel">Formulaire!$D$5</definedName>
    <definedName name="frmTache">Formulaire!$D$7</definedName>
    <definedName name="l_CodeTache">t_Tache[Code]</definedName>
    <definedName name="l_Horaire">t_Horaire[Horaire]</definedName>
    <definedName name="l_Personnel">t_Personnel[Personnel]</definedName>
    <definedName name="l_Tache">t_Tache[Tâche]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G50" i="4" s="1" a="1"/>
  <c r="G50" i="4" s="1"/>
  <c r="I9" i="4" l="1" a="1"/>
  <c r="I9" i="4" s="1"/>
  <c r="N10" i="4" a="1"/>
  <c r="N10" i="4" s="1"/>
  <c r="H12" i="4" a="1"/>
  <c r="H12" i="4" s="1"/>
  <c r="H13" i="4" a="1"/>
  <c r="H13" i="4" s="1"/>
  <c r="G8" i="4" a="1"/>
  <c r="G8" i="4" s="1"/>
  <c r="L9" i="4" a="1"/>
  <c r="L9" i="4" s="1"/>
  <c r="F11" i="4" a="1"/>
  <c r="F11" i="4" s="1"/>
  <c r="K12" i="4" a="1"/>
  <c r="K12" i="4" s="1"/>
  <c r="L37" i="4" a="1"/>
  <c r="L37" i="4" s="1"/>
  <c r="H8" i="4" a="1"/>
  <c r="H8" i="4" s="1"/>
  <c r="P8" i="4" a="1"/>
  <c r="P8" i="4" s="1"/>
  <c r="M9" i="4" a="1"/>
  <c r="M9" i="4" s="1"/>
  <c r="J10" i="4" a="1"/>
  <c r="J10" i="4" s="1"/>
  <c r="G11" i="4" a="1"/>
  <c r="G11" i="4" s="1"/>
  <c r="O11" i="4" a="1"/>
  <c r="O11" i="4" s="1"/>
  <c r="L12" i="4" a="1"/>
  <c r="L12" i="4" s="1"/>
  <c r="I14" i="4" a="1"/>
  <c r="I14" i="4" s="1"/>
  <c r="L8" i="4" a="1"/>
  <c r="L8" i="4" s="1"/>
  <c r="F10" i="4" a="1"/>
  <c r="F10" i="4" s="1"/>
  <c r="K11" i="4" a="1"/>
  <c r="K11" i="4" s="1"/>
  <c r="I32" i="4" a="1"/>
  <c r="I32" i="4" s="1"/>
  <c r="O8" i="4" a="1"/>
  <c r="O8" i="4" s="1"/>
  <c r="I10" i="4" a="1"/>
  <c r="I10" i="4" s="1"/>
  <c r="N11" i="4" a="1"/>
  <c r="N11" i="4" s="1"/>
  <c r="L13" i="4" a="1"/>
  <c r="L13" i="4" s="1"/>
  <c r="K8" i="4" a="1"/>
  <c r="K8" i="4" s="1"/>
  <c r="H9" i="4" a="1"/>
  <c r="H9" i="4" s="1"/>
  <c r="P9" i="4" a="1"/>
  <c r="P9" i="4" s="1"/>
  <c r="M10" i="4" a="1"/>
  <c r="M10" i="4" s="1"/>
  <c r="J11" i="4" a="1"/>
  <c r="J11" i="4" s="1"/>
  <c r="G12" i="4" a="1"/>
  <c r="G12" i="4" s="1"/>
  <c r="O12" i="4" a="1"/>
  <c r="O12" i="4" s="1"/>
  <c r="I15" i="4" a="1"/>
  <c r="I15" i="4" s="1"/>
  <c r="I8" i="4" a="1"/>
  <c r="I8" i="4" s="1"/>
  <c r="M8" i="4" a="1"/>
  <c r="M8" i="4" s="1"/>
  <c r="F9" i="4" a="1"/>
  <c r="F9" i="4" s="1"/>
  <c r="J9" i="4" a="1"/>
  <c r="J9" i="4" s="1"/>
  <c r="N9" i="4" a="1"/>
  <c r="N9" i="4" s="1"/>
  <c r="G10" i="4" a="1"/>
  <c r="G10" i="4" s="1"/>
  <c r="K10" i="4" a="1"/>
  <c r="K10" i="4" s="1"/>
  <c r="O10" i="4" a="1"/>
  <c r="O10" i="4" s="1"/>
  <c r="H11" i="4" a="1"/>
  <c r="H11" i="4" s="1"/>
  <c r="L11" i="4" a="1"/>
  <c r="L11" i="4" s="1"/>
  <c r="P11" i="4" a="1"/>
  <c r="P11" i="4" s="1"/>
  <c r="I12" i="4" a="1"/>
  <c r="I12" i="4" s="1"/>
  <c r="M12" i="4" a="1"/>
  <c r="M12" i="4" s="1"/>
  <c r="F13" i="4" a="1"/>
  <c r="F13" i="4" s="1"/>
  <c r="J13" i="4" a="1"/>
  <c r="J13" i="4" s="1"/>
  <c r="P13" i="4" a="1"/>
  <c r="P13" i="4" s="1"/>
  <c r="M14" i="4" a="1"/>
  <c r="M14" i="4" s="1"/>
  <c r="N16" i="4" a="1"/>
  <c r="N16" i="4" s="1"/>
  <c r="M34" i="4" a="1"/>
  <c r="M34" i="4" s="1"/>
  <c r="I44" i="4" a="1"/>
  <c r="I44" i="4" s="1"/>
  <c r="P12" i="4" a="1"/>
  <c r="P12" i="4" s="1"/>
  <c r="I13" i="4" a="1"/>
  <c r="I13" i="4" s="1"/>
  <c r="N13" i="4" a="1"/>
  <c r="N13" i="4" s="1"/>
  <c r="K14" i="4" a="1"/>
  <c r="K14" i="4" s="1"/>
  <c r="F16" i="4" a="1"/>
  <c r="F16" i="4" s="1"/>
  <c r="I33" i="4" a="1"/>
  <c r="I33" i="4" s="1"/>
  <c r="H40" i="4" a="1"/>
  <c r="H40" i="4" s="1"/>
  <c r="F8" i="4" a="1"/>
  <c r="F8" i="4" s="1"/>
  <c r="J8" i="4" a="1"/>
  <c r="J8" i="4" s="1"/>
  <c r="N8" i="4" a="1"/>
  <c r="N8" i="4" s="1"/>
  <c r="G9" i="4" a="1"/>
  <c r="G9" i="4" s="1"/>
  <c r="K9" i="4" a="1"/>
  <c r="K9" i="4" s="1"/>
  <c r="O9" i="4" a="1"/>
  <c r="O9" i="4" s="1"/>
  <c r="H10" i="4" a="1"/>
  <c r="H10" i="4" s="1"/>
  <c r="L10" i="4" a="1"/>
  <c r="L10" i="4" s="1"/>
  <c r="P10" i="4" a="1"/>
  <c r="P10" i="4" s="1"/>
  <c r="I11" i="4" a="1"/>
  <c r="I11" i="4" s="1"/>
  <c r="M11" i="4" a="1"/>
  <c r="M11" i="4" s="1"/>
  <c r="F12" i="4" a="1"/>
  <c r="F12" i="4" s="1"/>
  <c r="J12" i="4" a="1"/>
  <c r="J12" i="4" s="1"/>
  <c r="N12" i="4" a="1"/>
  <c r="N12" i="4" s="1"/>
  <c r="G13" i="4" a="1"/>
  <c r="G13" i="4" s="1"/>
  <c r="K13" i="4" a="1"/>
  <c r="K13" i="4" s="1"/>
  <c r="G14" i="4" a="1"/>
  <c r="G14" i="4" s="1"/>
  <c r="O14" i="4" a="1"/>
  <c r="O14" i="4" s="1"/>
  <c r="J30" i="4" a="1"/>
  <c r="J30" i="4" s="1"/>
  <c r="G36" i="4" a="1"/>
  <c r="G36" i="4" s="1"/>
  <c r="P55" i="4" a="1"/>
  <c r="P55" i="4" s="1"/>
  <c r="O55" i="4" a="1"/>
  <c r="O55" i="4" s="1"/>
  <c r="K55" i="4" a="1"/>
  <c r="K55" i="4" s="1"/>
  <c r="G55" i="4" a="1"/>
  <c r="G55" i="4" s="1"/>
  <c r="N54" i="4" a="1"/>
  <c r="N54" i="4" s="1"/>
  <c r="J54" i="4" a="1"/>
  <c r="J54" i="4" s="1"/>
  <c r="F54" i="4" a="1"/>
  <c r="F54" i="4" s="1"/>
  <c r="M53" i="4" a="1"/>
  <c r="M53" i="4" s="1"/>
  <c r="I53" i="4" a="1"/>
  <c r="I53" i="4" s="1"/>
  <c r="P52" i="4" a="1"/>
  <c r="P52" i="4" s="1"/>
  <c r="L52" i="4" a="1"/>
  <c r="L52" i="4" s="1"/>
  <c r="H52" i="4" a="1"/>
  <c r="H52" i="4" s="1"/>
  <c r="O51" i="4" a="1"/>
  <c r="O51" i="4" s="1"/>
  <c r="K51" i="4" a="1"/>
  <c r="K51" i="4" s="1"/>
  <c r="G51" i="4" a="1"/>
  <c r="G51" i="4" s="1"/>
  <c r="N50" i="4" a="1"/>
  <c r="N50" i="4" s="1"/>
  <c r="J50" i="4" a="1"/>
  <c r="J50" i="4" s="1"/>
  <c r="F50" i="4" a="1"/>
  <c r="F50" i="4" s="1"/>
  <c r="M49" i="4" a="1"/>
  <c r="M49" i="4" s="1"/>
  <c r="I49" i="4" a="1"/>
  <c r="I49" i="4" s="1"/>
  <c r="P48" i="4" a="1"/>
  <c r="P48" i="4" s="1"/>
  <c r="L48" i="4" a="1"/>
  <c r="L48" i="4" s="1"/>
  <c r="H48" i="4" a="1"/>
  <c r="H48" i="4" s="1"/>
  <c r="O47" i="4" a="1"/>
  <c r="O47" i="4" s="1"/>
  <c r="K47" i="4" a="1"/>
  <c r="K47" i="4" s="1"/>
  <c r="G47" i="4" a="1"/>
  <c r="G47" i="4" s="1"/>
  <c r="N46" i="4" a="1"/>
  <c r="N46" i="4" s="1"/>
  <c r="J46" i="4" a="1"/>
  <c r="J46" i="4" s="1"/>
  <c r="F46" i="4" a="1"/>
  <c r="F46" i="4" s="1"/>
  <c r="M45" i="4" a="1"/>
  <c r="M45" i="4" s="1"/>
  <c r="I45" i="4" a="1"/>
  <c r="I45" i="4" s="1"/>
  <c r="P44" i="4" a="1"/>
  <c r="P44" i="4" s="1"/>
  <c r="L44" i="4" a="1"/>
  <c r="L44" i="4" s="1"/>
  <c r="H44" i="4" a="1"/>
  <c r="H44" i="4" s="1"/>
  <c r="O43" i="4" a="1"/>
  <c r="O43" i="4" s="1"/>
  <c r="K43" i="4" a="1"/>
  <c r="K43" i="4" s="1"/>
  <c r="P42" i="4" a="1"/>
  <c r="P42" i="4" s="1"/>
  <c r="M42" i="4" a="1"/>
  <c r="M42" i="4" s="1"/>
  <c r="H42" i="4" a="1"/>
  <c r="H42" i="4" s="1"/>
  <c r="P41" i="4" a="1"/>
  <c r="P41" i="4" s="1"/>
  <c r="K41" i="4" a="1"/>
  <c r="K41" i="4" s="1"/>
  <c r="H41" i="4" a="1"/>
  <c r="H41" i="4" s="1"/>
  <c r="N40" i="4" a="1"/>
  <c r="N40" i="4" s="1"/>
  <c r="N55" i="4" a="1"/>
  <c r="N55" i="4" s="1"/>
  <c r="J55" i="4" a="1"/>
  <c r="J55" i="4" s="1"/>
  <c r="F55" i="4" a="1"/>
  <c r="F55" i="4" s="1"/>
  <c r="M54" i="4" a="1"/>
  <c r="M54" i="4" s="1"/>
  <c r="I54" i="4" a="1"/>
  <c r="I54" i="4" s="1"/>
  <c r="P53" i="4" a="1"/>
  <c r="P53" i="4" s="1"/>
  <c r="L53" i="4" a="1"/>
  <c r="L53" i="4" s="1"/>
  <c r="H53" i="4" a="1"/>
  <c r="H53" i="4" s="1"/>
  <c r="O52" i="4" a="1"/>
  <c r="O52" i="4" s="1"/>
  <c r="K52" i="4" a="1"/>
  <c r="K52" i="4" s="1"/>
  <c r="G52" i="4" a="1"/>
  <c r="G52" i="4" s="1"/>
  <c r="N51" i="4" a="1"/>
  <c r="N51" i="4" s="1"/>
  <c r="J51" i="4" a="1"/>
  <c r="J51" i="4" s="1"/>
  <c r="F51" i="4" a="1"/>
  <c r="F51" i="4" s="1"/>
  <c r="M50" i="4" a="1"/>
  <c r="M50" i="4" s="1"/>
  <c r="I50" i="4" a="1"/>
  <c r="I50" i="4" s="1"/>
  <c r="P49" i="4" a="1"/>
  <c r="P49" i="4" s="1"/>
  <c r="L49" i="4" a="1"/>
  <c r="L49" i="4" s="1"/>
  <c r="H49" i="4" a="1"/>
  <c r="H49" i="4" s="1"/>
  <c r="O48" i="4" a="1"/>
  <c r="O48" i="4" s="1"/>
  <c r="K48" i="4" a="1"/>
  <c r="K48" i="4" s="1"/>
  <c r="G48" i="4" a="1"/>
  <c r="G48" i="4" s="1"/>
  <c r="N47" i="4" a="1"/>
  <c r="N47" i="4" s="1"/>
  <c r="J47" i="4" a="1"/>
  <c r="J47" i="4" s="1"/>
  <c r="F47" i="4" a="1"/>
  <c r="F47" i="4" s="1"/>
  <c r="M46" i="4" a="1"/>
  <c r="M46" i="4" s="1"/>
  <c r="I46" i="4" a="1"/>
  <c r="I46" i="4" s="1"/>
  <c r="P45" i="4" a="1"/>
  <c r="P45" i="4" s="1"/>
  <c r="L45" i="4" a="1"/>
  <c r="L45" i="4" s="1"/>
  <c r="H45" i="4" a="1"/>
  <c r="H45" i="4" s="1"/>
  <c r="O44" i="4" a="1"/>
  <c r="O44" i="4" s="1"/>
  <c r="K44" i="4" a="1"/>
  <c r="K44" i="4" s="1"/>
  <c r="G44" i="4" a="1"/>
  <c r="G44" i="4" s="1"/>
  <c r="N43" i="4" a="1"/>
  <c r="N43" i="4" s="1"/>
  <c r="J43" i="4" a="1"/>
  <c r="J43" i="4" s="1"/>
  <c r="G43" i="4" a="1"/>
  <c r="G43" i="4" s="1"/>
  <c r="O42" i="4" a="1"/>
  <c r="O42" i="4" s="1"/>
  <c r="J42" i="4" a="1"/>
  <c r="J42" i="4" s="1"/>
  <c r="G42" i="4" a="1"/>
  <c r="G42" i="4" s="1"/>
  <c r="M41" i="4" a="1"/>
  <c r="M41" i="4" s="1"/>
  <c r="J41" i="4" a="1"/>
  <c r="J41" i="4" s="1"/>
  <c r="P40" i="4" a="1"/>
  <c r="P40" i="4" s="1"/>
  <c r="M40" i="4" a="1"/>
  <c r="M40" i="4" s="1"/>
  <c r="K40" i="4" a="1"/>
  <c r="K40" i="4" s="1"/>
  <c r="I40" i="4" a="1"/>
  <c r="I40" i="4" s="1"/>
  <c r="G40" i="4" a="1"/>
  <c r="G40" i="4" s="1"/>
  <c r="P39" i="4" a="1"/>
  <c r="P39" i="4" s="1"/>
  <c r="N39" i="4" a="1"/>
  <c r="N39" i="4" s="1"/>
  <c r="L39" i="4" a="1"/>
  <c r="L39" i="4" s="1"/>
  <c r="J39" i="4" a="1"/>
  <c r="J39" i="4" s="1"/>
  <c r="H39" i="4" a="1"/>
  <c r="H39" i="4" s="1"/>
  <c r="F39" i="4" a="1"/>
  <c r="F39" i="4" s="1"/>
  <c r="O38" i="4" a="1"/>
  <c r="O38" i="4" s="1"/>
  <c r="M38" i="4" a="1"/>
  <c r="M38" i="4" s="1"/>
  <c r="K38" i="4" a="1"/>
  <c r="K38" i="4" s="1"/>
  <c r="I38" i="4" a="1"/>
  <c r="I38" i="4" s="1"/>
  <c r="G38" i="4" a="1"/>
  <c r="G38" i="4" s="1"/>
  <c r="P37" i="4" a="1"/>
  <c r="P37" i="4" s="1"/>
  <c r="M55" i="4" a="1"/>
  <c r="M55" i="4" s="1"/>
  <c r="I55" i="4" a="1"/>
  <c r="I55" i="4" s="1"/>
  <c r="P54" i="4" a="1"/>
  <c r="P54" i="4" s="1"/>
  <c r="L54" i="4" a="1"/>
  <c r="L54" i="4" s="1"/>
  <c r="H54" i="4" a="1"/>
  <c r="H54" i="4" s="1"/>
  <c r="O53" i="4" a="1"/>
  <c r="O53" i="4" s="1"/>
  <c r="K53" i="4" a="1"/>
  <c r="K53" i="4" s="1"/>
  <c r="G53" i="4" a="1"/>
  <c r="G53" i="4" s="1"/>
  <c r="N52" i="4" a="1"/>
  <c r="N52" i="4" s="1"/>
  <c r="J52" i="4" a="1"/>
  <c r="J52" i="4" s="1"/>
  <c r="F52" i="4" a="1"/>
  <c r="F52" i="4" s="1"/>
  <c r="M51" i="4" a="1"/>
  <c r="M51" i="4" s="1"/>
  <c r="I51" i="4" a="1"/>
  <c r="I51" i="4" s="1"/>
  <c r="P50" i="4" a="1"/>
  <c r="P50" i="4" s="1"/>
  <c r="L50" i="4" a="1"/>
  <c r="L50" i="4" s="1"/>
  <c r="H50" i="4" a="1"/>
  <c r="H50" i="4" s="1"/>
  <c r="O49" i="4" a="1"/>
  <c r="O49" i="4" s="1"/>
  <c r="K49" i="4" a="1"/>
  <c r="K49" i="4" s="1"/>
  <c r="G49" i="4" a="1"/>
  <c r="G49" i="4" s="1"/>
  <c r="N48" i="4" a="1"/>
  <c r="N48" i="4" s="1"/>
  <c r="J48" i="4" a="1"/>
  <c r="J48" i="4" s="1"/>
  <c r="F48" i="4" a="1"/>
  <c r="F48" i="4" s="1"/>
  <c r="M47" i="4" a="1"/>
  <c r="M47" i="4" s="1"/>
  <c r="I47" i="4" a="1"/>
  <c r="I47" i="4" s="1"/>
  <c r="P46" i="4" a="1"/>
  <c r="P46" i="4" s="1"/>
  <c r="L46" i="4" a="1"/>
  <c r="L46" i="4" s="1"/>
  <c r="H46" i="4" a="1"/>
  <c r="H46" i="4" s="1"/>
  <c r="O45" i="4" a="1"/>
  <c r="O45" i="4" s="1"/>
  <c r="K45" i="4" a="1"/>
  <c r="K45" i="4" s="1"/>
  <c r="G45" i="4" a="1"/>
  <c r="G45" i="4" s="1"/>
  <c r="N44" i="4" a="1"/>
  <c r="N44" i="4" s="1"/>
  <c r="J44" i="4" a="1"/>
  <c r="J44" i="4" s="1"/>
  <c r="F44" i="4" a="1"/>
  <c r="F44" i="4" s="1"/>
  <c r="M43" i="4" a="1"/>
  <c r="M43" i="4" s="1"/>
  <c r="I43" i="4" a="1"/>
  <c r="I43" i="4" s="1"/>
  <c r="F43" i="4" a="1"/>
  <c r="F43" i="4" s="1"/>
  <c r="L42" i="4" a="1"/>
  <c r="L42" i="4" s="1"/>
  <c r="I42" i="4" a="1"/>
  <c r="I42" i="4" s="1"/>
  <c r="O41" i="4" a="1"/>
  <c r="O41" i="4" s="1"/>
  <c r="L41" i="4" a="1"/>
  <c r="L41" i="4" s="1"/>
  <c r="G41" i="4" a="1"/>
  <c r="G41" i="4" s="1"/>
  <c r="O40" i="4" a="1"/>
  <c r="O40" i="4" s="1"/>
  <c r="L55" i="4" a="1"/>
  <c r="L55" i="4" s="1"/>
  <c r="G54" i="4" a="1"/>
  <c r="G54" i="4" s="1"/>
  <c r="M52" i="4" a="1"/>
  <c r="M52" i="4" s="1"/>
  <c r="H51" i="4" a="1"/>
  <c r="H51" i="4" s="1"/>
  <c r="N49" i="4" a="1"/>
  <c r="N49" i="4" s="1"/>
  <c r="I48" i="4" a="1"/>
  <c r="I48" i="4" s="1"/>
  <c r="O46" i="4" a="1"/>
  <c r="O46" i="4" s="1"/>
  <c r="J45" i="4" a="1"/>
  <c r="J45" i="4" s="1"/>
  <c r="P43" i="4" a="1"/>
  <c r="P43" i="4" s="1"/>
  <c r="N42" i="4" a="1"/>
  <c r="N42" i="4" s="1"/>
  <c r="N41" i="4" a="1"/>
  <c r="N41" i="4" s="1"/>
  <c r="F40" i="4" a="1"/>
  <c r="F40" i="4" s="1"/>
  <c r="I39" i="4" a="1"/>
  <c r="I39" i="4" s="1"/>
  <c r="L38" i="4" a="1"/>
  <c r="L38" i="4" s="1"/>
  <c r="O37" i="4" a="1"/>
  <c r="O37" i="4" s="1"/>
  <c r="K37" i="4" a="1"/>
  <c r="K37" i="4" s="1"/>
  <c r="G37" i="4" a="1"/>
  <c r="G37" i="4" s="1"/>
  <c r="N36" i="4" a="1"/>
  <c r="N36" i="4" s="1"/>
  <c r="J36" i="4" a="1"/>
  <c r="J36" i="4" s="1"/>
  <c r="F36" i="4" a="1"/>
  <c r="F36" i="4" s="1"/>
  <c r="M35" i="4" a="1"/>
  <c r="M35" i="4" s="1"/>
  <c r="I35" i="4" a="1"/>
  <c r="I35" i="4" s="1"/>
  <c r="P34" i="4" a="1"/>
  <c r="P34" i="4" s="1"/>
  <c r="L34" i="4" a="1"/>
  <c r="L34" i="4" s="1"/>
  <c r="H34" i="4" a="1"/>
  <c r="H34" i="4" s="1"/>
  <c r="O33" i="4" a="1"/>
  <c r="O33" i="4" s="1"/>
  <c r="K33" i="4" a="1"/>
  <c r="K33" i="4" s="1"/>
  <c r="H33" i="4" a="1"/>
  <c r="H33" i="4" s="1"/>
  <c r="N32" i="4" a="1"/>
  <c r="N32" i="4" s="1"/>
  <c r="K32" i="4" a="1"/>
  <c r="K32" i="4" s="1"/>
  <c r="F32" i="4" a="1"/>
  <c r="F32" i="4" s="1"/>
  <c r="N31" i="4" a="1"/>
  <c r="N31" i="4" s="1"/>
  <c r="I31" i="4" a="1"/>
  <c r="I31" i="4" s="1"/>
  <c r="F31" i="4" a="1"/>
  <c r="F31" i="4" s="1"/>
  <c r="L30" i="4" a="1"/>
  <c r="L30" i="4" s="1"/>
  <c r="I30" i="4" a="1"/>
  <c r="I30" i="4" s="1"/>
  <c r="O29" i="4" a="1"/>
  <c r="O29" i="4" s="1"/>
  <c r="L29" i="4" a="1"/>
  <c r="L29" i="4" s="1"/>
  <c r="J29" i="4" a="1"/>
  <c r="J29" i="4" s="1"/>
  <c r="H29" i="4" a="1"/>
  <c r="H29" i="4" s="1"/>
  <c r="F29" i="4" a="1"/>
  <c r="F29" i="4" s="1"/>
  <c r="O28" i="4" a="1"/>
  <c r="O28" i="4" s="1"/>
  <c r="M28" i="4" a="1"/>
  <c r="M28" i="4" s="1"/>
  <c r="K28" i="4" a="1"/>
  <c r="K28" i="4" s="1"/>
  <c r="I28" i="4" a="1"/>
  <c r="I28" i="4" s="1"/>
  <c r="G28" i="4" a="1"/>
  <c r="G28" i="4" s="1"/>
  <c r="P27" i="4" a="1"/>
  <c r="P27" i="4" s="1"/>
  <c r="N27" i="4" a="1"/>
  <c r="N27" i="4" s="1"/>
  <c r="L27" i="4" a="1"/>
  <c r="L27" i="4" s="1"/>
  <c r="J27" i="4" a="1"/>
  <c r="J27" i="4" s="1"/>
  <c r="H27" i="4" a="1"/>
  <c r="H27" i="4" s="1"/>
  <c r="F27" i="4" a="1"/>
  <c r="F27" i="4" s="1"/>
  <c r="O26" i="4" a="1"/>
  <c r="O26" i="4" s="1"/>
  <c r="M26" i="4" a="1"/>
  <c r="M26" i="4" s="1"/>
  <c r="K26" i="4" a="1"/>
  <c r="K26" i="4" s="1"/>
  <c r="I26" i="4" a="1"/>
  <c r="I26" i="4" s="1"/>
  <c r="G26" i="4" a="1"/>
  <c r="G26" i="4" s="1"/>
  <c r="P25" i="4" a="1"/>
  <c r="P25" i="4" s="1"/>
  <c r="N25" i="4" a="1"/>
  <c r="N25" i="4" s="1"/>
  <c r="L25" i="4" a="1"/>
  <c r="L25" i="4" s="1"/>
  <c r="J25" i="4" a="1"/>
  <c r="J25" i="4" s="1"/>
  <c r="H25" i="4" a="1"/>
  <c r="H25" i="4" s="1"/>
  <c r="F25" i="4" a="1"/>
  <c r="F25" i="4" s="1"/>
  <c r="O24" i="4" a="1"/>
  <c r="O24" i="4" s="1"/>
  <c r="M24" i="4" a="1"/>
  <c r="M24" i="4" s="1"/>
  <c r="K24" i="4" a="1"/>
  <c r="K24" i="4" s="1"/>
  <c r="I24" i="4" a="1"/>
  <c r="I24" i="4" s="1"/>
  <c r="G24" i="4" a="1"/>
  <c r="G24" i="4" s="1"/>
  <c r="P23" i="4" a="1"/>
  <c r="P23" i="4" s="1"/>
  <c r="N23" i="4" a="1"/>
  <c r="N23" i="4" s="1"/>
  <c r="L23" i="4" a="1"/>
  <c r="L23" i="4" s="1"/>
  <c r="J23" i="4" a="1"/>
  <c r="J23" i="4" s="1"/>
  <c r="H23" i="4" a="1"/>
  <c r="H23" i="4" s="1"/>
  <c r="F23" i="4" a="1"/>
  <c r="F23" i="4" s="1"/>
  <c r="O22" i="4" a="1"/>
  <c r="O22" i="4" s="1"/>
  <c r="M22" i="4" a="1"/>
  <c r="M22" i="4" s="1"/>
  <c r="K22" i="4" a="1"/>
  <c r="K22" i="4" s="1"/>
  <c r="I22" i="4" a="1"/>
  <c r="I22" i="4" s="1"/>
  <c r="G22" i="4" a="1"/>
  <c r="G22" i="4" s="1"/>
  <c r="P21" i="4" a="1"/>
  <c r="P21" i="4" s="1"/>
  <c r="N21" i="4" a="1"/>
  <c r="N21" i="4" s="1"/>
  <c r="L21" i="4" a="1"/>
  <c r="L21" i="4" s="1"/>
  <c r="J21" i="4" a="1"/>
  <c r="J21" i="4" s="1"/>
  <c r="H21" i="4" a="1"/>
  <c r="H21" i="4" s="1"/>
  <c r="F21" i="4" a="1"/>
  <c r="F21" i="4" s="1"/>
  <c r="O20" i="4" a="1"/>
  <c r="O20" i="4" s="1"/>
  <c r="M20" i="4" a="1"/>
  <c r="M20" i="4" s="1"/>
  <c r="K20" i="4" a="1"/>
  <c r="K20" i="4" s="1"/>
  <c r="I20" i="4" a="1"/>
  <c r="I20" i="4" s="1"/>
  <c r="G20" i="4" a="1"/>
  <c r="G20" i="4" s="1"/>
  <c r="P19" i="4" a="1"/>
  <c r="P19" i="4" s="1"/>
  <c r="N19" i="4" a="1"/>
  <c r="N19" i="4" s="1"/>
  <c r="L19" i="4" a="1"/>
  <c r="L19" i="4" s="1"/>
  <c r="J19" i="4" a="1"/>
  <c r="J19" i="4" s="1"/>
  <c r="H19" i="4" a="1"/>
  <c r="H19" i="4" s="1"/>
  <c r="F19" i="4" a="1"/>
  <c r="F19" i="4" s="1"/>
  <c r="O18" i="4" a="1"/>
  <c r="O18" i="4" s="1"/>
  <c r="M18" i="4" a="1"/>
  <c r="M18" i="4" s="1"/>
  <c r="K18" i="4" a="1"/>
  <c r="K18" i="4" s="1"/>
  <c r="I18" i="4" a="1"/>
  <c r="I18" i="4" s="1"/>
  <c r="G18" i="4" a="1"/>
  <c r="G18" i="4" s="1"/>
  <c r="P17" i="4" a="1"/>
  <c r="P17" i="4" s="1"/>
  <c r="N17" i="4" a="1"/>
  <c r="N17" i="4" s="1"/>
  <c r="L17" i="4" a="1"/>
  <c r="L17" i="4" s="1"/>
  <c r="J17" i="4" a="1"/>
  <c r="J17" i="4" s="1"/>
  <c r="H17" i="4" a="1"/>
  <c r="H17" i="4" s="1"/>
  <c r="F17" i="4" a="1"/>
  <c r="F17" i="4" s="1"/>
  <c r="O16" i="4" a="1"/>
  <c r="O16" i="4" s="1"/>
  <c r="M16" i="4" a="1"/>
  <c r="M16" i="4" s="1"/>
  <c r="K16" i="4" a="1"/>
  <c r="K16" i="4" s="1"/>
  <c r="I16" i="4" a="1"/>
  <c r="I16" i="4" s="1"/>
  <c r="G16" i="4" a="1"/>
  <c r="G16" i="4" s="1"/>
  <c r="P15" i="4" a="1"/>
  <c r="P15" i="4" s="1"/>
  <c r="N15" i="4" a="1"/>
  <c r="N15" i="4" s="1"/>
  <c r="L15" i="4" a="1"/>
  <c r="L15" i="4" s="1"/>
  <c r="J15" i="4" a="1"/>
  <c r="J15" i="4" s="1"/>
  <c r="H15" i="4" a="1"/>
  <c r="H15" i="4" s="1"/>
  <c r="F15" i="4" a="1"/>
  <c r="F15" i="4" s="1"/>
  <c r="H55" i="4" a="1"/>
  <c r="H55" i="4" s="1"/>
  <c r="N53" i="4" a="1"/>
  <c r="N53" i="4" s="1"/>
  <c r="I52" i="4" a="1"/>
  <c r="I52" i="4" s="1"/>
  <c r="O50" i="4" a="1"/>
  <c r="O50" i="4" s="1"/>
  <c r="J49" i="4" a="1"/>
  <c r="J49" i="4" s="1"/>
  <c r="P47" i="4" a="1"/>
  <c r="P47" i="4" s="1"/>
  <c r="K46" i="4" a="1"/>
  <c r="K46" i="4" s="1"/>
  <c r="F45" i="4" a="1"/>
  <c r="F45" i="4" s="1"/>
  <c r="L43" i="4" a="1"/>
  <c r="L43" i="4" s="1"/>
  <c r="K42" i="4" a="1"/>
  <c r="K42" i="4" s="1"/>
  <c r="L40" i="4" a="1"/>
  <c r="L40" i="4" s="1"/>
  <c r="O39" i="4" a="1"/>
  <c r="O39" i="4" s="1"/>
  <c r="G39" i="4" a="1"/>
  <c r="G39" i="4" s="1"/>
  <c r="J38" i="4" a="1"/>
  <c r="J38" i="4" s="1"/>
  <c r="N37" i="4" a="1"/>
  <c r="N37" i="4" s="1"/>
  <c r="J37" i="4" a="1"/>
  <c r="J37" i="4" s="1"/>
  <c r="F37" i="4" a="1"/>
  <c r="F37" i="4" s="1"/>
  <c r="M36" i="4" a="1"/>
  <c r="M36" i="4" s="1"/>
  <c r="I36" i="4" a="1"/>
  <c r="I36" i="4" s="1"/>
  <c r="P35" i="4" a="1"/>
  <c r="P35" i="4" s="1"/>
  <c r="L35" i="4" a="1"/>
  <c r="L35" i="4" s="1"/>
  <c r="H35" i="4" a="1"/>
  <c r="H35" i="4" s="1"/>
  <c r="O34" i="4" a="1"/>
  <c r="O34" i="4" s="1"/>
  <c r="K34" i="4" a="1"/>
  <c r="K34" i="4" s="1"/>
  <c r="G34" i="4" a="1"/>
  <c r="G34" i="4" s="1"/>
  <c r="N33" i="4" a="1"/>
  <c r="N33" i="4" s="1"/>
  <c r="J33" i="4" a="1"/>
  <c r="J33" i="4" s="1"/>
  <c r="P32" i="4" a="1"/>
  <c r="P32" i="4" s="1"/>
  <c r="M32" i="4" a="1"/>
  <c r="M32" i="4" s="1"/>
  <c r="H32" i="4" a="1"/>
  <c r="H32" i="4" s="1"/>
  <c r="P31" i="4" a="1"/>
  <c r="P31" i="4" s="1"/>
  <c r="K31" i="4" a="1"/>
  <c r="K31" i="4" s="1"/>
  <c r="H31" i="4" a="1"/>
  <c r="H31" i="4" s="1"/>
  <c r="N30" i="4" a="1"/>
  <c r="N30" i="4" s="1"/>
  <c r="K30" i="4" a="1"/>
  <c r="K30" i="4" s="1"/>
  <c r="F30" i="4" a="1"/>
  <c r="F30" i="4" s="1"/>
  <c r="N29" i="4" a="1"/>
  <c r="N29" i="4" s="1"/>
  <c r="O54" i="4" a="1"/>
  <c r="O54" i="4" s="1"/>
  <c r="J53" i="4" a="1"/>
  <c r="J53" i="4" s="1"/>
  <c r="P51" i="4" a="1"/>
  <c r="P51" i="4" s="1"/>
  <c r="K50" i="4" a="1"/>
  <c r="K50" i="4" s="1"/>
  <c r="F49" i="4" a="1"/>
  <c r="F49" i="4" s="1"/>
  <c r="L47" i="4" a="1"/>
  <c r="L47" i="4" s="1"/>
  <c r="G46" i="4" a="1"/>
  <c r="G46" i="4" s="1"/>
  <c r="M44" i="4" a="1"/>
  <c r="M44" i="4" s="1"/>
  <c r="H43" i="4" a="1"/>
  <c r="H43" i="4" s="1"/>
  <c r="I41" i="4" a="1"/>
  <c r="I41" i="4" s="1"/>
  <c r="J40" i="4" a="1"/>
  <c r="J40" i="4" s="1"/>
  <c r="M39" i="4" a="1"/>
  <c r="M39" i="4" s="1"/>
  <c r="P38" i="4" a="1"/>
  <c r="P38" i="4" s="1"/>
  <c r="H38" i="4" a="1"/>
  <c r="H38" i="4" s="1"/>
  <c r="M37" i="4" a="1"/>
  <c r="M37" i="4" s="1"/>
  <c r="I37" i="4" a="1"/>
  <c r="I37" i="4" s="1"/>
  <c r="P36" i="4" a="1"/>
  <c r="P36" i="4" s="1"/>
  <c r="L36" i="4" a="1"/>
  <c r="L36" i="4" s="1"/>
  <c r="H36" i="4" a="1"/>
  <c r="H36" i="4" s="1"/>
  <c r="O35" i="4" a="1"/>
  <c r="O35" i="4" s="1"/>
  <c r="K35" i="4" a="1"/>
  <c r="K35" i="4" s="1"/>
  <c r="G35" i="4" a="1"/>
  <c r="G35" i="4" s="1"/>
  <c r="N34" i="4" a="1"/>
  <c r="N34" i="4" s="1"/>
  <c r="J34" i="4" a="1"/>
  <c r="J34" i="4" s="1"/>
  <c r="F34" i="4" a="1"/>
  <c r="F34" i="4" s="1"/>
  <c r="M33" i="4" a="1"/>
  <c r="M33" i="4" s="1"/>
  <c r="G33" i="4" a="1"/>
  <c r="G33" i="4" s="1"/>
  <c r="O32" i="4" a="1"/>
  <c r="O32" i="4" s="1"/>
  <c r="J32" i="4" a="1"/>
  <c r="J32" i="4" s="1"/>
  <c r="G32" i="4" a="1"/>
  <c r="G32" i="4" s="1"/>
  <c r="M31" i="4" a="1"/>
  <c r="M31" i="4" s="1"/>
  <c r="J31" i="4" a="1"/>
  <c r="J31" i="4" s="1"/>
  <c r="P30" i="4" a="1"/>
  <c r="P30" i="4" s="1"/>
  <c r="M30" i="4" a="1"/>
  <c r="M30" i="4" s="1"/>
  <c r="H30" i="4" a="1"/>
  <c r="H30" i="4" s="1"/>
  <c r="P29" i="4" a="1"/>
  <c r="P29" i="4" s="1"/>
  <c r="K29" i="4" a="1"/>
  <c r="K29" i="4" s="1"/>
  <c r="I29" i="4" a="1"/>
  <c r="I29" i="4" s="1"/>
  <c r="G29" i="4" a="1"/>
  <c r="G29" i="4" s="1"/>
  <c r="P28" i="4" a="1"/>
  <c r="P28" i="4" s="1"/>
  <c r="N28" i="4" a="1"/>
  <c r="N28" i="4" s="1"/>
  <c r="L28" i="4" a="1"/>
  <c r="L28" i="4" s="1"/>
  <c r="J28" i="4" a="1"/>
  <c r="J28" i="4" s="1"/>
  <c r="H28" i="4" a="1"/>
  <c r="H28" i="4" s="1"/>
  <c r="F28" i="4" a="1"/>
  <c r="F28" i="4" s="1"/>
  <c r="O27" i="4" a="1"/>
  <c r="O27" i="4" s="1"/>
  <c r="M27" i="4" a="1"/>
  <c r="M27" i="4" s="1"/>
  <c r="K27" i="4" a="1"/>
  <c r="K27" i="4" s="1"/>
  <c r="I27" i="4" a="1"/>
  <c r="I27" i="4" s="1"/>
  <c r="G27" i="4" a="1"/>
  <c r="G27" i="4" s="1"/>
  <c r="P26" i="4" a="1"/>
  <c r="P26" i="4" s="1"/>
  <c r="N26" i="4" a="1"/>
  <c r="N26" i="4" s="1"/>
  <c r="L26" i="4" a="1"/>
  <c r="L26" i="4" s="1"/>
  <c r="J26" i="4" a="1"/>
  <c r="J26" i="4" s="1"/>
  <c r="H26" i="4" a="1"/>
  <c r="H26" i="4" s="1"/>
  <c r="F26" i="4" a="1"/>
  <c r="F26" i="4" s="1"/>
  <c r="O25" i="4" a="1"/>
  <c r="O25" i="4" s="1"/>
  <c r="M25" i="4" a="1"/>
  <c r="M25" i="4" s="1"/>
  <c r="K25" i="4" a="1"/>
  <c r="K25" i="4" s="1"/>
  <c r="I25" i="4" a="1"/>
  <c r="I25" i="4" s="1"/>
  <c r="G25" i="4" a="1"/>
  <c r="G25" i="4" s="1"/>
  <c r="P24" i="4" a="1"/>
  <c r="P24" i="4" s="1"/>
  <c r="N24" i="4" a="1"/>
  <c r="N24" i="4" s="1"/>
  <c r="L24" i="4" a="1"/>
  <c r="L24" i="4" s="1"/>
  <c r="J24" i="4" a="1"/>
  <c r="J24" i="4" s="1"/>
  <c r="H24" i="4" a="1"/>
  <c r="H24" i="4" s="1"/>
  <c r="F24" i="4" a="1"/>
  <c r="F24" i="4" s="1"/>
  <c r="O23" i="4" a="1"/>
  <c r="O23" i="4" s="1"/>
  <c r="M23" i="4" a="1"/>
  <c r="M23" i="4" s="1"/>
  <c r="K23" i="4" a="1"/>
  <c r="K23" i="4" s="1"/>
  <c r="I23" i="4" a="1"/>
  <c r="I23" i="4" s="1"/>
  <c r="G23" i="4" a="1"/>
  <c r="G23" i="4" s="1"/>
  <c r="P22" i="4" a="1"/>
  <c r="P22" i="4" s="1"/>
  <c r="N22" i="4" a="1"/>
  <c r="N22" i="4" s="1"/>
  <c r="L22" i="4" a="1"/>
  <c r="L22" i="4" s="1"/>
  <c r="J22" i="4" a="1"/>
  <c r="J22" i="4" s="1"/>
  <c r="H22" i="4" a="1"/>
  <c r="H22" i="4" s="1"/>
  <c r="F22" i="4" a="1"/>
  <c r="F22" i="4" s="1"/>
  <c r="O21" i="4" a="1"/>
  <c r="O21" i="4" s="1"/>
  <c r="M21" i="4" a="1"/>
  <c r="M21" i="4" s="1"/>
  <c r="K21" i="4" a="1"/>
  <c r="K21" i="4" s="1"/>
  <c r="I21" i="4" a="1"/>
  <c r="I21" i="4" s="1"/>
  <c r="G21" i="4" a="1"/>
  <c r="G21" i="4" s="1"/>
  <c r="P20" i="4" a="1"/>
  <c r="P20" i="4" s="1"/>
  <c r="N20" i="4" a="1"/>
  <c r="N20" i="4" s="1"/>
  <c r="L20" i="4" a="1"/>
  <c r="L20" i="4" s="1"/>
  <c r="J20" i="4" a="1"/>
  <c r="J20" i="4" s="1"/>
  <c r="H20" i="4" a="1"/>
  <c r="H20" i="4" s="1"/>
  <c r="F20" i="4" a="1"/>
  <c r="F20" i="4" s="1"/>
  <c r="O19" i="4" a="1"/>
  <c r="O19" i="4" s="1"/>
  <c r="M19" i="4" a="1"/>
  <c r="M19" i="4" s="1"/>
  <c r="K19" i="4" a="1"/>
  <c r="K19" i="4" s="1"/>
  <c r="I19" i="4" a="1"/>
  <c r="I19" i="4" s="1"/>
  <c r="G19" i="4" a="1"/>
  <c r="G19" i="4" s="1"/>
  <c r="P18" i="4" a="1"/>
  <c r="P18" i="4" s="1"/>
  <c r="N18" i="4" a="1"/>
  <c r="N18" i="4" s="1"/>
  <c r="L18" i="4" a="1"/>
  <c r="L18" i="4" s="1"/>
  <c r="J18" i="4" a="1"/>
  <c r="J18" i="4" s="1"/>
  <c r="H18" i="4" a="1"/>
  <c r="H18" i="4" s="1"/>
  <c r="F18" i="4" a="1"/>
  <c r="F18" i="4" s="1"/>
  <c r="O17" i="4" a="1"/>
  <c r="O17" i="4" s="1"/>
  <c r="M17" i="4" a="1"/>
  <c r="M17" i="4" s="1"/>
  <c r="K17" i="4" a="1"/>
  <c r="K17" i="4" s="1"/>
  <c r="I17" i="4" a="1"/>
  <c r="I17" i="4" s="1"/>
  <c r="G17" i="4" a="1"/>
  <c r="G17" i="4" s="1"/>
  <c r="G15" i="4" a="1"/>
  <c r="G15" i="4" s="1"/>
  <c r="O15" i="4" a="1"/>
  <c r="O15" i="4" s="1"/>
  <c r="L16" i="4" a="1"/>
  <c r="L16" i="4" s="1"/>
  <c r="M29" i="4" a="1"/>
  <c r="M29" i="4" s="1"/>
  <c r="L31" i="4" a="1"/>
  <c r="L31" i="4" s="1"/>
  <c r="L32" i="4" a="1"/>
  <c r="L32" i="4" s="1"/>
  <c r="L33" i="4" a="1"/>
  <c r="L33" i="4" s="1"/>
  <c r="F35" i="4" a="1"/>
  <c r="F35" i="4" s="1"/>
  <c r="K36" i="4" a="1"/>
  <c r="K36" i="4" s="1"/>
  <c r="F38" i="4" a="1"/>
  <c r="F38" i="4" s="1"/>
  <c r="F41" i="4" a="1"/>
  <c r="F41" i="4" s="1"/>
  <c r="N45" i="4" a="1"/>
  <c r="N45" i="4" s="1"/>
  <c r="L51" i="4" a="1"/>
  <c r="L51" i="4" s="1"/>
  <c r="M13" i="4" a="1"/>
  <c r="M13" i="4" s="1"/>
  <c r="O13" i="4" a="1"/>
  <c r="O13" i="4" s="1"/>
  <c r="F14" i="4" a="1"/>
  <c r="F14" i="4" s="1"/>
  <c r="H14" i="4" a="1"/>
  <c r="H14" i="4" s="1"/>
  <c r="J14" i="4" a="1"/>
  <c r="J14" i="4" s="1"/>
  <c r="L14" i="4" a="1"/>
  <c r="L14" i="4" s="1"/>
  <c r="N14" i="4" a="1"/>
  <c r="N14" i="4" s="1"/>
  <c r="P14" i="4" a="1"/>
  <c r="P14" i="4" s="1"/>
  <c r="M15" i="4" a="1"/>
  <c r="M15" i="4" s="1"/>
  <c r="J16" i="4" a="1"/>
  <c r="J16" i="4" s="1"/>
  <c r="O30" i="4" a="1"/>
  <c r="O30" i="4" s="1"/>
  <c r="O31" i="4" a="1"/>
  <c r="O31" i="4" s="1"/>
  <c r="P33" i="4" a="1"/>
  <c r="P33" i="4" s="1"/>
  <c r="J35" i="4" a="1"/>
  <c r="J35" i="4" s="1"/>
  <c r="O36" i="4" a="1"/>
  <c r="O36" i="4" s="1"/>
  <c r="N38" i="4" a="1"/>
  <c r="N38" i="4" s="1"/>
  <c r="F42" i="4" a="1"/>
  <c r="F42" i="4" s="1"/>
  <c r="H47" i="4" a="1"/>
  <c r="H47" i="4" s="1"/>
  <c r="F53" i="4" a="1"/>
  <c r="F53" i="4" s="1"/>
  <c r="K15" i="4" a="1"/>
  <c r="K15" i="4" s="1"/>
  <c r="H16" i="4" a="1"/>
  <c r="H16" i="4" s="1"/>
  <c r="P16" i="4" a="1"/>
  <c r="P16" i="4" s="1"/>
  <c r="G30" i="4" a="1"/>
  <c r="G30" i="4" s="1"/>
  <c r="G31" i="4" a="1"/>
  <c r="G31" i="4" s="1"/>
  <c r="F33" i="4" a="1"/>
  <c r="F33" i="4" s="1"/>
  <c r="I34" i="4" a="1"/>
  <c r="I34" i="4" s="1"/>
  <c r="N35" i="4" a="1"/>
  <c r="N35" i="4" s="1"/>
  <c r="H37" i="4" a="1"/>
  <c r="H37" i="4" s="1"/>
  <c r="K39" i="4" a="1"/>
  <c r="K39" i="4" s="1"/>
  <c r="M48" i="4" a="1"/>
  <c r="M48" i="4" s="1"/>
  <c r="K54" i="4" a="1"/>
  <c r="K54" i="4" s="1"/>
  <c r="D3" i="6" l="1"/>
  <c r="D9" i="6"/>
  <c r="G4" i="5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F4" i="4"/>
  <c r="O56" i="4"/>
  <c r="M56" i="4"/>
  <c r="P56" i="4"/>
  <c r="L56" i="4"/>
  <c r="G56" i="4"/>
  <c r="K56" i="4"/>
  <c r="N56" i="4"/>
  <c r="H56" i="4"/>
  <c r="I56" i="4"/>
  <c r="J56" i="4"/>
  <c r="N4" i="4"/>
  <c r="O4" i="4"/>
  <c r="Q4" i="4"/>
  <c r="M4" i="4"/>
  <c r="H4" i="4"/>
  <c r="F56" i="4"/>
  <c r="L4" i="4"/>
  <c r="P4" i="4"/>
  <c r="J4" i="4"/>
  <c r="G4" i="4"/>
  <c r="I4" i="4"/>
  <c r="K4" i="4"/>
  <c r="R4" i="4" l="1"/>
</calcChain>
</file>

<file path=xl/sharedStrings.xml><?xml version="1.0" encoding="utf-8"?>
<sst xmlns="http://schemas.openxmlformats.org/spreadsheetml/2006/main" count="101" uniqueCount="37">
  <si>
    <t>ISMAIL</t>
  </si>
  <si>
    <t>MURSAL</t>
  </si>
  <si>
    <t>HASSAN</t>
  </si>
  <si>
    <t>ABDOURAHAMAN</t>
  </si>
  <si>
    <t>ABDELTIF</t>
  </si>
  <si>
    <t>GREGORY</t>
  </si>
  <si>
    <t>FRANCK</t>
  </si>
  <si>
    <t>ABDOU</t>
  </si>
  <si>
    <t>SID-AHMED</t>
  </si>
  <si>
    <t>PREPARATION</t>
  </si>
  <si>
    <t>RANGEMENT ENSOVO</t>
  </si>
  <si>
    <t>COMMANDE GARENNE</t>
  </si>
  <si>
    <t>MATELAS</t>
  </si>
  <si>
    <t>YACINE</t>
  </si>
  <si>
    <t>ROBIN</t>
  </si>
  <si>
    <t>TRANSPORT NL</t>
  </si>
  <si>
    <t>Nom</t>
  </si>
  <si>
    <t>Somme</t>
  </si>
  <si>
    <t>Personnel</t>
  </si>
  <si>
    <t>Code</t>
  </si>
  <si>
    <t>Tâche</t>
  </si>
  <si>
    <t>Horaire</t>
  </si>
  <si>
    <t>Date</t>
  </si>
  <si>
    <t>Horaire début</t>
  </si>
  <si>
    <t>Horaire fin</t>
  </si>
  <si>
    <t>Matelas</t>
  </si>
  <si>
    <t>Celo</t>
  </si>
  <si>
    <t>Rangement Ensovo</t>
  </si>
  <si>
    <t>Retours</t>
  </si>
  <si>
    <t>Sav</t>
  </si>
  <si>
    <t>Commande Garenne</t>
  </si>
  <si>
    <t>Handinorme</t>
  </si>
  <si>
    <t>Justine</t>
  </si>
  <si>
    <t>Transport Nl</t>
  </si>
  <si>
    <t>Gestion stock SAV</t>
  </si>
  <si>
    <t>Préparation</t>
  </si>
  <si>
    <t>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</si>
</sst>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/>
      <right style="thin">
        <color theme="0" tint="-0.24994659260841701"/>
      </right>
      <top/>
      <bottom style="thick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/>
    <xf numFmtId="14" fontId="2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right" indent="1"/>
    </xf>
    <xf numFmtId="0" fontId="0" fillId="0" borderId="0" xfId="0" applyAlignment="1">
      <alignment horizontal="right" indent="1"/>
    </xf>
    <xf numFmtId="0" fontId="1" fillId="0" borderId="0" xfId="0" applyFont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horizontal="left" vertical="center" indent="1"/>
    </xf>
    <xf numFmtId="164" fontId="0" fillId="0" borderId="0" xfId="0" applyNumberFormat="1" applyAlignment="1">
      <alignment horizontal="center" vertical="center"/>
    </xf>
    <xf numFmtId="0" fontId="0" fillId="5" borderId="0" xfId="0" applyFill="1" applyBorder="1" applyAlignment="1">
      <alignment horizontal="left" vertical="center" indent="1"/>
    </xf>
    <xf numFmtId="0" fontId="0" fillId="5" borderId="0" xfId="0" applyFill="1" applyAlignment="1">
      <alignment horizontal="left" vertical="center" indent="1"/>
    </xf>
    <xf numFmtId="0" fontId="8" fillId="5" borderId="0" xfId="0" applyFont="1" applyFill="1" applyBorder="1" applyAlignment="1">
      <alignment horizontal="left" vertical="center" indent="1"/>
    </xf>
    <xf numFmtId="0" fontId="0" fillId="0" borderId="0" xfId="0" applyAlignment="1"/>
    <xf numFmtId="14" fontId="0" fillId="6" borderId="1" xfId="0" applyNumberFormat="1" applyFill="1" applyBorder="1" applyAlignment="1" applyProtection="1">
      <alignment horizontal="left" vertical="center" indent="1"/>
      <protection locked="0"/>
    </xf>
    <xf numFmtId="0" fontId="0" fillId="6" borderId="1" xfId="0" applyFill="1" applyBorder="1" applyAlignment="1" applyProtection="1">
      <alignment horizontal="left" vertical="center" indent="1"/>
      <protection locked="0"/>
    </xf>
    <xf numFmtId="164" fontId="0" fillId="6" borderId="1" xfId="0" applyNumberFormat="1" applyFill="1" applyBorder="1" applyAlignment="1" applyProtection="1">
      <alignment horizontal="left" vertical="center" indent="1"/>
      <protection locked="0"/>
    </xf>
    <xf numFmtId="0" fontId="0" fillId="0" borderId="0" xfId="0" applyAlignment="1">
      <alignment horizontal="right" vertical="center" indent="1"/>
    </xf>
    <xf numFmtId="164" fontId="0" fillId="0" borderId="0" xfId="0" applyNumberFormat="1" applyBorder="1" applyAlignment="1">
      <alignment horizontal="center"/>
    </xf>
    <xf numFmtId="164" fontId="4" fillId="0" borderId="2" xfId="0" applyNumberFormat="1" applyFont="1" applyBorder="1" applyAlignment="1">
      <alignment horizontal="center" vertical="center"/>
    </xf>
    <xf numFmtId="0" fontId="1" fillId="0" borderId="3" xfId="0" quotePrefix="1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164" fontId="4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/>
    </xf>
    <xf numFmtId="0" fontId="1" fillId="0" borderId="6" xfId="0" applyNumberFormat="1" applyFont="1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164" fontId="4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/>
    </xf>
    <xf numFmtId="0" fontId="1" fillId="0" borderId="9" xfId="0" applyNumberFormat="1" applyFont="1" applyFill="1" applyBorder="1" applyAlignment="1">
      <alignment horizontal="center"/>
    </xf>
    <xf numFmtId="0" fontId="1" fillId="0" borderId="10" xfId="0" applyNumberFormat="1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2" borderId="15" xfId="0" applyFill="1" applyBorder="1" applyAlignment="1"/>
    <xf numFmtId="0" fontId="9" fillId="0" borderId="16" xfId="0" applyFont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5" fillId="3" borderId="18" xfId="0" applyFont="1" applyFill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5" fillId="0" borderId="0" xfId="0" applyFont="1" applyBorder="1"/>
    <xf numFmtId="14" fontId="0" fillId="0" borderId="0" xfId="0" applyNumberFormat="1" applyFont="1" applyBorder="1" applyAlignment="1">
      <alignment horizontal="left" vertical="center" indent="1"/>
    </xf>
    <xf numFmtId="0" fontId="1" fillId="0" borderId="21" xfId="0" applyFont="1" applyBorder="1" applyAlignment="1">
      <alignment horizontal="left" indent="1"/>
    </xf>
    <xf numFmtId="0" fontId="0" fillId="0" borderId="21" xfId="0" applyBorder="1" applyAlignment="1">
      <alignment horizontal="left" indent="1"/>
    </xf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556260</xdr:colOff>
      <xdr:row>15</xdr:row>
      <xdr:rowOff>15240</xdr:rowOff>
    </xdr:from>
    <xdr:to>
      <xdr:col>3</xdr:col>
      <xdr:colOff>609600</xdr:colOff>
      <xdr:row>16</xdr:row>
      <xdr:rowOff>160020</xdr:rowOff>
    </xdr:to>
    <xdr:sp macro="[0]!Valid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377E8F4-11B3-4BBC-ABF7-566E490CC6AA}"/>
            </a:ext>
          </a:extLst>
        </xdr:cNvPr>
        <xdr:cNvSpPr/>
      </xdr:nvSpPr>
      <xdr:spPr>
        <a:xfrm>
          <a:off x="1074420" y="2849880"/>
          <a:ext cx="1135380" cy="327660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2</xdr:col>
      <xdr:colOff>548640</xdr:colOff>
      <xdr:row>17</xdr:row>
      <xdr:rowOff>91440</xdr:rowOff>
    </xdr:from>
    <xdr:to>
      <xdr:col>3</xdr:col>
      <xdr:colOff>601980</xdr:colOff>
      <xdr:row>19</xdr:row>
      <xdr:rowOff>53340</xdr:rowOff>
    </xdr:to>
    <xdr:sp macro="[0]!effaceper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34889F0-BCCD-4C0F-B77D-076AD47C3848}"/>
            </a:ext>
          </a:extLst>
        </xdr:cNvPr>
        <xdr:cNvSpPr/>
      </xdr:nvSpPr>
      <xdr:spPr>
        <a:xfrm>
          <a:off x="1066800" y="3291840"/>
          <a:ext cx="1135380" cy="327660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Chgt personne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D208422-46EC-416F-974C-C4D6EF0CDCAC}" name="t_Base" displayName="t_Base" ref="G3:L14" totalsRowShown="0" headerRowDxfId="7" dataDxfId="6">
  <autoFilter ref="G3:L14" xr:uid="{2FC1130F-5341-4C40-B1D9-F072921DDCA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8FD49C5-4939-49B3-BCB0-BCF0A2E8715F}" name="Date" dataDxfId="5"/>
    <tableColumn id="2" xr3:uid="{06FB08CC-330C-46C8-A528-9AE0FAA6570C}" name="Personnel" dataDxfId="4"/>
    <tableColumn id="3" xr3:uid="{87830BB9-4888-447B-AD72-7A0094BE7D9A}" name="Tâche" dataDxfId="3"/>
    <tableColumn id="5" xr3:uid="{B5EC3EDA-F4AD-4A55-A0AD-4314A059B392}" name="Code" dataDxfId="2"/>
    <tableColumn id="6" xr3:uid="{60476BF4-8F68-4973-BE32-B14E68DC0546}" name="Horaire début" dataDxfId="1"/>
    <tableColumn id="7" xr3:uid="{F13CA394-2A24-421D-A90C-8EA1D8DCA77A}" name="Horaire fin" dataDxfId="0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5A8199-4E5E-4CDA-85D8-CAF671B5255D}" name="t_Personnel" displayName="t_Personnel" ref="B2:B13" totalsRowShown="0" headerRowDxfId="16" dataDxfId="15">
  <autoFilter ref="B2:B13" xr:uid="{5EBCF6F1-9B17-4AE3-825C-31B6A0862D31}">
    <filterColumn colId="0" hiddenButton="1"/>
  </autoFilter>
  <tableColumns count="1">
    <tableColumn id="1" xr3:uid="{F9C6D235-F012-4CCA-B2D1-EAAC1E4C1FD2}" name="Personnel" dataDxfId="1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2A9979-1173-44B6-9FFF-3BC9B4A8F0A8}" name="t_Tache" displayName="t_Tache" ref="D2:E14" totalsRowShown="0" dataDxfId="13">
  <autoFilter ref="D2:E14" xr:uid="{04AA45BA-FB9E-4DF6-9197-4A1316144BA7}">
    <filterColumn colId="0" hiddenButton="1"/>
    <filterColumn colId="1" hiddenButton="1"/>
  </autoFilter>
  <tableColumns count="2">
    <tableColumn id="1" xr3:uid="{38FC6A5E-D519-4717-AF11-0E348D55F1E5}" name="Code" dataDxfId="12"/>
    <tableColumn id="2" xr3:uid="{1DA3868A-C208-42A2-9451-B7249E6DD248}" name="Tâche" dataDxfId="1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DAD5C8-680E-48E6-94C8-762018D07DF9}" name="t_Horaire" displayName="t_Horaire" ref="G2:G50" totalsRowShown="0" headerRowDxfId="10" dataDxfId="9">
  <autoFilter ref="G2:G50" xr:uid="{D9732483-EA6B-447C-B9DD-150098844A8E}">
    <filterColumn colId="0" hiddenButton="1"/>
  </autoFilter>
  <tableColumns count="1">
    <tableColumn id="1" xr3:uid="{EF2FE8A8-303B-4043-892E-7CCA915785BF}" name="Horaire" dataDxfId="8">
      <calculatedColumnFormula>G2+1/24/4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R57"/>
  <sheetViews>
    <sheetView showGridLines="0" tabSelected="1" zoomScale="75" zoomScaleNormal="75" workbookViewId="0">
      <pane ySplit="7" topLeftCell="A8" activePane="bottomLeft" state="frozen"/>
      <selection pane="bottomLeft" activeCell="C25" sqref="C25"/>
    </sheetView>
  </sheetViews>
  <sheetFormatPr baseColWidth="10" defaultRowHeight="14.4" x14ac:dyDescent="0.3"/>
  <cols>
    <col min="1" max="1" width="2.77734375" customWidth="1"/>
    <col min="2" max="2" width="5.5546875" bestFit="1" customWidth="1"/>
    <col min="3" max="3" width="23.88671875" bestFit="1" customWidth="1"/>
    <col min="4" max="4" width="1.77734375" customWidth="1"/>
    <col min="5" max="5" width="11.44140625" style="4"/>
    <col min="6" max="6" width="18.77734375" style="4" customWidth="1"/>
    <col min="7" max="17" width="18.77734375" customWidth="1"/>
    <col min="19" max="19" width="11.5546875" customWidth="1"/>
  </cols>
  <sheetData>
    <row r="1" spans="2:18" x14ac:dyDescent="0.3">
      <c r="C1" s="2"/>
      <c r="D1" s="2"/>
    </row>
    <row r="2" spans="2:18" ht="16.2" thickBot="1" x14ac:dyDescent="0.35">
      <c r="B2" s="55" t="s">
        <v>22</v>
      </c>
      <c r="C2" s="56">
        <f ca="1">TODAY()</f>
        <v>44443</v>
      </c>
      <c r="D2" s="5"/>
      <c r="F2" s="7">
        <v>1</v>
      </c>
      <c r="G2" s="6">
        <v>2</v>
      </c>
      <c r="H2" s="6">
        <v>3</v>
      </c>
      <c r="I2" s="6">
        <v>4</v>
      </c>
      <c r="J2" s="6">
        <v>5</v>
      </c>
      <c r="K2" s="6">
        <v>6</v>
      </c>
      <c r="L2" s="6">
        <v>7</v>
      </c>
      <c r="M2" s="6">
        <v>8</v>
      </c>
      <c r="N2" s="6">
        <v>9</v>
      </c>
      <c r="O2" s="6">
        <v>10</v>
      </c>
      <c r="P2" s="6">
        <v>11</v>
      </c>
      <c r="Q2" s="6">
        <v>12</v>
      </c>
    </row>
    <row r="3" spans="2:18" s="23" customFormat="1" ht="15.6" x14ac:dyDescent="0.3">
      <c r="B3" s="5"/>
      <c r="C3" s="5"/>
      <c r="D3" s="5"/>
      <c r="E3" s="49" t="s">
        <v>16</v>
      </c>
      <c r="F3" s="50" t="s">
        <v>35</v>
      </c>
      <c r="G3" s="50" t="s">
        <v>25</v>
      </c>
      <c r="H3" s="50" t="s">
        <v>36</v>
      </c>
      <c r="I3" s="50" t="s">
        <v>26</v>
      </c>
      <c r="J3" s="50" t="s">
        <v>27</v>
      </c>
      <c r="K3" s="50" t="s">
        <v>28</v>
      </c>
      <c r="L3" s="50" t="s">
        <v>29</v>
      </c>
      <c r="M3" s="50" t="s">
        <v>34</v>
      </c>
      <c r="N3" s="50" t="s">
        <v>30</v>
      </c>
      <c r="O3" s="50" t="s">
        <v>31</v>
      </c>
      <c r="P3" s="50" t="s">
        <v>32</v>
      </c>
      <c r="Q3" s="50" t="s">
        <v>33</v>
      </c>
      <c r="R3" s="51" t="s">
        <v>17</v>
      </c>
    </row>
    <row r="4" spans="2:18" ht="16.2" thickBot="1" x14ac:dyDescent="0.35">
      <c r="B4" s="5"/>
      <c r="C4" s="5"/>
      <c r="D4" s="5"/>
      <c r="E4" s="52" t="s">
        <v>2</v>
      </c>
      <c r="F4" s="53">
        <f ca="1">SUMPRODUCT(($F$7:$P$7=$E$4)*($F$8:$P$55=F$2))/4</f>
        <v>4.75</v>
      </c>
      <c r="G4" s="53">
        <f ca="1">SUMPRODUCT(($F$7:$P$7=$E$4)*($F$8:$P$55=G$2))/4</f>
        <v>0.25</v>
      </c>
      <c r="H4" s="53">
        <f ca="1">SUMPRODUCT(($F$7:$P$7=$E$4)*($F$8:$P$55=H$2))/4</f>
        <v>0</v>
      </c>
      <c r="I4" s="53">
        <f ca="1">SUMPRODUCT(($F$7:$P$7=$E$4)*($F$8:$P$55=I$2))/4</f>
        <v>0</v>
      </c>
      <c r="J4" s="53">
        <f ca="1">SUMPRODUCT(($F$7:$P$7=$E$4)*($F$8:$P$55=J$2))/4</f>
        <v>0</v>
      </c>
      <c r="K4" s="53">
        <f ca="1">SUMPRODUCT(($F$7:$P$7=$E$4)*($F$8:$P$55=K$2))/4</f>
        <v>0</v>
      </c>
      <c r="L4" s="53">
        <f ca="1">SUMPRODUCT(($F$7:$P$7=$E$4)*($F$8:$P$55=L$2))/4</f>
        <v>0</v>
      </c>
      <c r="M4" s="53">
        <f ca="1">SUMPRODUCT(($F$7:$P$7=$E$4)*($F$8:$P$55=M$2))/4</f>
        <v>0</v>
      </c>
      <c r="N4" s="53">
        <f ca="1">SUMPRODUCT(($F$7:$P$7=$E$4)*($F$8:$P$55=N$2))/4</f>
        <v>0</v>
      </c>
      <c r="O4" s="53">
        <f ca="1">SUMPRODUCT(($F$7:$P$7=$E$4)*($F$8:$P$55=O$2))/4</f>
        <v>0</v>
      </c>
      <c r="P4" s="53">
        <f ca="1">SUMPRODUCT(($F$7:$P$7=$E$4)*($F$8:$P$55=P$2))/4</f>
        <v>0</v>
      </c>
      <c r="Q4" s="53">
        <f ca="1">SUMPRODUCT(($F$7:$P$7=$E$4)*($F$8:$P$55=Q$2))/4</f>
        <v>0.25</v>
      </c>
      <c r="R4" s="54">
        <f ca="1">SUM(F4:Q4)</f>
        <v>5.25</v>
      </c>
    </row>
    <row r="5" spans="2:18" ht="15.6" x14ac:dyDescent="0.3">
      <c r="B5" s="5"/>
      <c r="C5" s="5"/>
      <c r="D5" s="5"/>
    </row>
    <row r="6" spans="2:18" ht="15" thickBot="1" x14ac:dyDescent="0.35"/>
    <row r="7" spans="2:18" s="3" customFormat="1" ht="16.8" thickTop="1" thickBot="1" x14ac:dyDescent="0.35">
      <c r="E7" s="48"/>
      <c r="F7" s="45" t="s">
        <v>2</v>
      </c>
      <c r="G7" s="45" t="s">
        <v>0</v>
      </c>
      <c r="H7" s="46" t="s">
        <v>1</v>
      </c>
      <c r="I7" s="46" t="s">
        <v>4</v>
      </c>
      <c r="J7" s="46" t="s">
        <v>3</v>
      </c>
      <c r="K7" s="46" t="s">
        <v>7</v>
      </c>
      <c r="L7" s="46" t="s">
        <v>5</v>
      </c>
      <c r="M7" s="46" t="s">
        <v>6</v>
      </c>
      <c r="N7" s="46" t="s">
        <v>8</v>
      </c>
      <c r="O7" s="46" t="s">
        <v>13</v>
      </c>
      <c r="P7" s="47" t="s">
        <v>14</v>
      </c>
    </row>
    <row r="8" spans="2:18" ht="16.2" thickTop="1" x14ac:dyDescent="0.3">
      <c r="E8" s="29">
        <v>0.29166666666666669</v>
      </c>
      <c r="F8" s="30">
        <f t="array" aca="1" ref="F8" ca="1">IFERROR(INDEX(t_Base[Code],MATCH(F$7,IF(DateJour&amp;$E8&gt;=t_Base[Date]&amp;t_Base[Horaire début],IF(DateJour&amp;$E8&lt;=t_Base[Date]&amp;t_Base[Horaire fin],t_Base[Personnel]),""),0)),"")</f>
        <v>1</v>
      </c>
      <c r="G8" s="31" t="str">
        <f t="array" aca="1" ref="G8" ca="1">IFERROR(INDEX(t_Base[Code],MATCH(G$7,IF(DateJour&amp;$E8&gt;=t_Base[Date]&amp;t_Base[Horaire début],IF(DateJour&amp;$E8&lt;=t_Base[Date]&amp;t_Base[Horaire fin],t_Base[Personnel]),""),0)),"")</f>
        <v/>
      </c>
      <c r="H8" s="32" t="str">
        <f t="array" aca="1" ref="H8" ca="1">IFERROR(INDEX(t_Base[Code],MATCH(H$7,IF(DateJour&amp;$E8&gt;=t_Base[Date]&amp;t_Base[Horaire début],IF(DateJour&amp;$E8&lt;=t_Base[Date]&amp;t_Base[Horaire fin],t_Base[Personnel]),""),0)),"")</f>
        <v/>
      </c>
      <c r="I8" s="32" t="str">
        <f t="array" aca="1" ref="I8" ca="1">IFERROR(INDEX(t_Base[Code],MATCH(I$7,IF(DateJour&amp;$E8&gt;=t_Base[Date]&amp;t_Base[Horaire début],IF(DateJour&amp;$E8&lt;=t_Base[Date]&amp;t_Base[Horaire fin],t_Base[Personnel]),""),0)),"")</f>
        <v/>
      </c>
      <c r="J8" s="32" t="str">
        <f t="array" aca="1" ref="J8" ca="1">IFERROR(INDEX(t_Base[Code],MATCH(J$7,IF(DateJour&amp;$E8&gt;=t_Base[Date]&amp;t_Base[Horaire début],IF(DateJour&amp;$E8&lt;=t_Base[Date]&amp;t_Base[Horaire fin],t_Base[Personnel]),""),0)),"")</f>
        <v/>
      </c>
      <c r="K8" s="32" t="str">
        <f t="array" aca="1" ref="K8" ca="1">IFERROR(INDEX(t_Base[Code],MATCH(K$7,IF(DateJour&amp;$E8&gt;=t_Base[Date]&amp;t_Base[Horaire début],IF(DateJour&amp;$E8&lt;=t_Base[Date]&amp;t_Base[Horaire fin],t_Base[Personnel]),""),0)),"")</f>
        <v/>
      </c>
      <c r="L8" s="32" t="str">
        <f t="array" aca="1" ref="L8" ca="1">IFERROR(INDEX(t_Base[Code],MATCH(L$7,IF(DateJour&amp;$E8&gt;=t_Base[Date]&amp;t_Base[Horaire début],IF(DateJour&amp;$E8&lt;=t_Base[Date]&amp;t_Base[Horaire fin],t_Base[Personnel]),""),0)),"")</f>
        <v/>
      </c>
      <c r="M8" s="32" t="str">
        <f t="array" aca="1" ref="M8" ca="1">IFERROR(INDEX(t_Base[Code],MATCH(M$7,IF(DateJour&amp;$E8&gt;=t_Base[Date]&amp;t_Base[Horaire début],IF(DateJour&amp;$E8&lt;=t_Base[Date]&amp;t_Base[Horaire fin],t_Base[Personnel]),""),0)),"")</f>
        <v/>
      </c>
      <c r="N8" s="32" t="str">
        <f t="array" aca="1" ref="N8" ca="1">IFERROR(INDEX(t_Base[Code],MATCH(N$7,IF(DateJour&amp;$E8&gt;=t_Base[Date]&amp;t_Base[Horaire début],IF(DateJour&amp;$E8&lt;=t_Base[Date]&amp;t_Base[Horaire fin],t_Base[Personnel]),""),0)),"")</f>
        <v/>
      </c>
      <c r="O8" s="32" t="str">
        <f t="array" aca="1" ref="O8" ca="1">IFERROR(INDEX(t_Base[Code],MATCH(O$7,IF(DateJour&amp;$E8&gt;=t_Base[Date]&amp;t_Base[Horaire début],IF(DateJour&amp;$E8&lt;=t_Base[Date]&amp;t_Base[Horaire fin],t_Base[Personnel]),""),0)),"")</f>
        <v/>
      </c>
      <c r="P8" s="33" t="str">
        <f t="array" aca="1" ref="P8" ca="1">IFERROR(INDEX(t_Base[Code],MATCH(P$7,IF(DateJour&amp;$E8&gt;=t_Base[Date]&amp;t_Base[Horaire début],IF(DateJour&amp;$E8&lt;=t_Base[Date]&amp;t_Base[Horaire fin],t_Base[Personnel]),""),0)),"")</f>
        <v/>
      </c>
    </row>
    <row r="9" spans="2:18" ht="15.6" x14ac:dyDescent="0.3">
      <c r="B9" s="9">
        <v>1</v>
      </c>
      <c r="C9" s="57" t="s">
        <v>35</v>
      </c>
      <c r="D9" s="1"/>
      <c r="E9" s="34">
        <v>0.30208333333333337</v>
      </c>
      <c r="F9" s="35" t="str">
        <f t="array" aca="1" ref="F9" ca="1">IFERROR(INDEX(t_Base[Code],MATCH(F$7,IF(DateJour&amp;$E9&gt;=t_Base[Date]&amp;t_Base[Horaire début],IF(DateJour&amp;$E9&lt;=t_Base[Date]&amp;t_Base[Horaire fin],t_Base[Personnel]),""),0)),"")</f>
        <v/>
      </c>
      <c r="G9" s="35" t="str">
        <f t="array" aca="1" ref="G9" ca="1">IFERROR(INDEX(t_Base[Code],MATCH(G$7,IF(DateJour&amp;$E9&gt;=t_Base[Date]&amp;t_Base[Horaire début],IF(DateJour&amp;$E9&lt;=t_Base[Date]&amp;t_Base[Horaire fin],t_Base[Personnel]),""),0)),"")</f>
        <v/>
      </c>
      <c r="H9" s="36" t="str">
        <f t="array" aca="1" ref="H9" ca="1">IFERROR(INDEX(t_Base[Code],MATCH(H$7,IF(DateJour&amp;$E9&gt;=t_Base[Date]&amp;t_Base[Horaire début],IF(DateJour&amp;$E9&lt;=t_Base[Date]&amp;t_Base[Horaire fin],t_Base[Personnel]),""),0)),"")</f>
        <v/>
      </c>
      <c r="I9" s="36" t="str">
        <f t="array" aca="1" ref="I9" ca="1">IFERROR(INDEX(t_Base[Code],MATCH(I$7,IF(DateJour&amp;$E9&gt;=t_Base[Date]&amp;t_Base[Horaire début],IF(DateJour&amp;$E9&lt;=t_Base[Date]&amp;t_Base[Horaire fin],t_Base[Personnel]),""),0)),"")</f>
        <v/>
      </c>
      <c r="J9" s="36" t="str">
        <f t="array" aca="1" ref="J9" ca="1">IFERROR(INDEX(t_Base[Code],MATCH(J$7,IF(DateJour&amp;$E9&gt;=t_Base[Date]&amp;t_Base[Horaire début],IF(DateJour&amp;$E9&lt;=t_Base[Date]&amp;t_Base[Horaire fin],t_Base[Personnel]),""),0)),"")</f>
        <v/>
      </c>
      <c r="K9" s="36" t="str">
        <f t="array" aca="1" ref="K9" ca="1">IFERROR(INDEX(t_Base[Code],MATCH(K$7,IF(DateJour&amp;$E9&gt;=t_Base[Date]&amp;t_Base[Horaire début],IF(DateJour&amp;$E9&lt;=t_Base[Date]&amp;t_Base[Horaire fin],t_Base[Personnel]),""),0)),"")</f>
        <v/>
      </c>
      <c r="L9" s="36" t="str">
        <f t="array" aca="1" ref="L9" ca="1">IFERROR(INDEX(t_Base[Code],MATCH(L$7,IF(DateJour&amp;$E9&gt;=t_Base[Date]&amp;t_Base[Horaire début],IF(DateJour&amp;$E9&lt;=t_Base[Date]&amp;t_Base[Horaire fin],t_Base[Personnel]),""),0)),"")</f>
        <v/>
      </c>
      <c r="M9" s="36" t="str">
        <f t="array" aca="1" ref="M9" ca="1">IFERROR(INDEX(t_Base[Code],MATCH(M$7,IF(DateJour&amp;$E9&gt;=t_Base[Date]&amp;t_Base[Horaire début],IF(DateJour&amp;$E9&lt;=t_Base[Date]&amp;t_Base[Horaire fin],t_Base[Personnel]),""),0)),"")</f>
        <v/>
      </c>
      <c r="N9" s="36" t="str">
        <f t="array" aca="1" ref="N9" ca="1">IFERROR(INDEX(t_Base[Code],MATCH(N$7,IF(DateJour&amp;$E9&gt;=t_Base[Date]&amp;t_Base[Horaire début],IF(DateJour&amp;$E9&lt;=t_Base[Date]&amp;t_Base[Horaire fin],t_Base[Personnel]),""),0)),"")</f>
        <v/>
      </c>
      <c r="O9" s="36" t="str">
        <f t="array" aca="1" ref="O9" ca="1">IFERROR(INDEX(t_Base[Code],MATCH(O$7,IF(DateJour&amp;$E9&gt;=t_Base[Date]&amp;t_Base[Horaire début],IF(DateJour&amp;$E9&lt;=t_Base[Date]&amp;t_Base[Horaire fin],t_Base[Personnel]),""),0)),"")</f>
        <v/>
      </c>
      <c r="P9" s="37" t="str">
        <f t="array" aca="1" ref="P9" ca="1">IFERROR(INDEX(t_Base[Code],MATCH(P$7,IF(DateJour&amp;$E9&gt;=t_Base[Date]&amp;t_Base[Horaire début],IF(DateJour&amp;$E9&lt;=t_Base[Date]&amp;t_Base[Horaire fin],t_Base[Personnel]),""),0)),"")</f>
        <v/>
      </c>
    </row>
    <row r="10" spans="2:18" ht="15.6" x14ac:dyDescent="0.3">
      <c r="B10" s="10">
        <v>2</v>
      </c>
      <c r="C10" s="58" t="s">
        <v>25</v>
      </c>
      <c r="E10" s="34">
        <v>0.31250000000000006</v>
      </c>
      <c r="F10" s="35" t="str">
        <f t="array" aca="1" ref="F10" ca="1">IFERROR(INDEX(t_Base[Code],MATCH(F$7,IF(DateJour&amp;$E10&gt;=t_Base[Date]&amp;t_Base[Horaire début],IF(DateJour&amp;$E10&lt;=t_Base[Date]&amp;t_Base[Horaire fin],t_Base[Personnel]),""),0)),"")</f>
        <v/>
      </c>
      <c r="G10" s="35" t="str">
        <f t="array" aca="1" ref="G10" ca="1">IFERROR(INDEX(t_Base[Code],MATCH(G$7,IF(DateJour&amp;$E10&gt;=t_Base[Date]&amp;t_Base[Horaire début],IF(DateJour&amp;$E10&lt;=t_Base[Date]&amp;t_Base[Horaire fin],t_Base[Personnel]),""),0)),"")</f>
        <v/>
      </c>
      <c r="H10" s="36" t="str">
        <f t="array" aca="1" ref="H10" ca="1">IFERROR(INDEX(t_Base[Code],MATCH(H$7,IF(DateJour&amp;$E10&gt;=t_Base[Date]&amp;t_Base[Horaire début],IF(DateJour&amp;$E10&lt;=t_Base[Date]&amp;t_Base[Horaire fin],t_Base[Personnel]),""),0)),"")</f>
        <v/>
      </c>
      <c r="I10" s="36" t="str">
        <f t="array" aca="1" ref="I10" ca="1">IFERROR(INDEX(t_Base[Code],MATCH(I$7,IF(DateJour&amp;$E10&gt;=t_Base[Date]&amp;t_Base[Horaire début],IF(DateJour&amp;$E10&lt;=t_Base[Date]&amp;t_Base[Horaire fin],t_Base[Personnel]),""),0)),"")</f>
        <v/>
      </c>
      <c r="J10" s="36" t="str">
        <f t="array" aca="1" ref="J10" ca="1">IFERROR(INDEX(t_Base[Code],MATCH(J$7,IF(DateJour&amp;$E10&gt;=t_Base[Date]&amp;t_Base[Horaire début],IF(DateJour&amp;$E10&lt;=t_Base[Date]&amp;t_Base[Horaire fin],t_Base[Personnel]),""),0)),"")</f>
        <v/>
      </c>
      <c r="K10" s="36" t="str">
        <f t="array" aca="1" ref="K10" ca="1">IFERROR(INDEX(t_Base[Code],MATCH(K$7,IF(DateJour&amp;$E10&gt;=t_Base[Date]&amp;t_Base[Horaire début],IF(DateJour&amp;$E10&lt;=t_Base[Date]&amp;t_Base[Horaire fin],t_Base[Personnel]),""),0)),"")</f>
        <v/>
      </c>
      <c r="L10" s="36" t="str">
        <f t="array" aca="1" ref="L10" ca="1">IFERROR(INDEX(t_Base[Code],MATCH(L$7,IF(DateJour&amp;$E10&gt;=t_Base[Date]&amp;t_Base[Horaire début],IF(DateJour&amp;$E10&lt;=t_Base[Date]&amp;t_Base[Horaire fin],t_Base[Personnel]),""),0)),"")</f>
        <v/>
      </c>
      <c r="M10" s="36" t="str">
        <f t="array" aca="1" ref="M10" ca="1">IFERROR(INDEX(t_Base[Code],MATCH(M$7,IF(DateJour&amp;$E10&gt;=t_Base[Date]&amp;t_Base[Horaire début],IF(DateJour&amp;$E10&lt;=t_Base[Date]&amp;t_Base[Horaire fin],t_Base[Personnel]),""),0)),"")</f>
        <v/>
      </c>
      <c r="N10" s="36" t="str">
        <f t="array" aca="1" ref="N10" ca="1">IFERROR(INDEX(t_Base[Code],MATCH(N$7,IF(DateJour&amp;$E10&gt;=t_Base[Date]&amp;t_Base[Horaire début],IF(DateJour&amp;$E10&lt;=t_Base[Date]&amp;t_Base[Horaire fin],t_Base[Personnel]),""),0)),"")</f>
        <v/>
      </c>
      <c r="O10" s="36" t="str">
        <f t="array" aca="1" ref="O10" ca="1">IFERROR(INDEX(t_Base[Code],MATCH(O$7,IF(DateJour&amp;$E10&gt;=t_Base[Date]&amp;t_Base[Horaire début],IF(DateJour&amp;$E10&lt;=t_Base[Date]&amp;t_Base[Horaire fin],t_Base[Personnel]),""),0)),"")</f>
        <v/>
      </c>
      <c r="P10" s="37" t="str">
        <f t="array" aca="1" ref="P10" ca="1">IFERROR(INDEX(t_Base[Code],MATCH(P$7,IF(DateJour&amp;$E10&gt;=t_Base[Date]&amp;t_Base[Horaire début],IF(DateJour&amp;$E10&lt;=t_Base[Date]&amp;t_Base[Horaire fin],t_Base[Personnel]),""),0)),"")</f>
        <v/>
      </c>
    </row>
    <row r="11" spans="2:18" ht="16.2" thickBot="1" x14ac:dyDescent="0.35">
      <c r="B11" s="9">
        <v>3</v>
      </c>
      <c r="C11" s="57" t="s">
        <v>36</v>
      </c>
      <c r="E11" s="38">
        <v>0.32291666666666674</v>
      </c>
      <c r="F11" s="39" t="str">
        <f t="array" aca="1" ref="F11" ca="1">IFERROR(INDEX(t_Base[Code],MATCH(F$7,IF(DateJour&amp;$E11&gt;=t_Base[Date]&amp;t_Base[Horaire début],IF(DateJour&amp;$E11&lt;=t_Base[Date]&amp;t_Base[Horaire fin],t_Base[Personnel]),""),0)),"")</f>
        <v/>
      </c>
      <c r="G11" s="39" t="str">
        <f t="array" aca="1" ref="G11" ca="1">IFERROR(INDEX(t_Base[Code],MATCH(G$7,IF(DateJour&amp;$E11&gt;=t_Base[Date]&amp;t_Base[Horaire début],IF(DateJour&amp;$E11&lt;=t_Base[Date]&amp;t_Base[Horaire fin],t_Base[Personnel]),""),0)),"")</f>
        <v/>
      </c>
      <c r="H11" s="40" t="str">
        <f t="array" aca="1" ref="H11" ca="1">IFERROR(INDEX(t_Base[Code],MATCH(H$7,IF(DateJour&amp;$E11&gt;=t_Base[Date]&amp;t_Base[Horaire début],IF(DateJour&amp;$E11&lt;=t_Base[Date]&amp;t_Base[Horaire fin],t_Base[Personnel]),""),0)),"")</f>
        <v/>
      </c>
      <c r="I11" s="40" t="str">
        <f t="array" aca="1" ref="I11" ca="1">IFERROR(INDEX(t_Base[Code],MATCH(I$7,IF(DateJour&amp;$E11&gt;=t_Base[Date]&amp;t_Base[Horaire début],IF(DateJour&amp;$E11&lt;=t_Base[Date]&amp;t_Base[Horaire fin],t_Base[Personnel]),""),0)),"")</f>
        <v/>
      </c>
      <c r="J11" s="40" t="str">
        <f t="array" aca="1" ref="J11" ca="1">IFERROR(INDEX(t_Base[Code],MATCH(J$7,IF(DateJour&amp;$E11&gt;=t_Base[Date]&amp;t_Base[Horaire début],IF(DateJour&amp;$E11&lt;=t_Base[Date]&amp;t_Base[Horaire fin],t_Base[Personnel]),""),0)),"")</f>
        <v/>
      </c>
      <c r="K11" s="40" t="str">
        <f t="array" aca="1" ref="K11" ca="1">IFERROR(INDEX(t_Base[Code],MATCH(K$7,IF(DateJour&amp;$E11&gt;=t_Base[Date]&amp;t_Base[Horaire début],IF(DateJour&amp;$E11&lt;=t_Base[Date]&amp;t_Base[Horaire fin],t_Base[Personnel]),""),0)),"")</f>
        <v/>
      </c>
      <c r="L11" s="40" t="str">
        <f t="array" aca="1" ref="L11" ca="1">IFERROR(INDEX(t_Base[Code],MATCH(L$7,IF(DateJour&amp;$E11&gt;=t_Base[Date]&amp;t_Base[Horaire début],IF(DateJour&amp;$E11&lt;=t_Base[Date]&amp;t_Base[Horaire fin],t_Base[Personnel]),""),0)),"")</f>
        <v/>
      </c>
      <c r="M11" s="40" t="str">
        <f t="array" aca="1" ref="M11" ca="1">IFERROR(INDEX(t_Base[Code],MATCH(M$7,IF(DateJour&amp;$E11&gt;=t_Base[Date]&amp;t_Base[Horaire début],IF(DateJour&amp;$E11&lt;=t_Base[Date]&amp;t_Base[Horaire fin],t_Base[Personnel]),""),0)),"")</f>
        <v/>
      </c>
      <c r="N11" s="40" t="str">
        <f t="array" aca="1" ref="N11" ca="1">IFERROR(INDEX(t_Base[Code],MATCH(N$7,IF(DateJour&amp;$E11&gt;=t_Base[Date]&amp;t_Base[Horaire début],IF(DateJour&amp;$E11&lt;=t_Base[Date]&amp;t_Base[Horaire fin],t_Base[Personnel]),""),0)),"")</f>
        <v/>
      </c>
      <c r="O11" s="40" t="str">
        <f t="array" aca="1" ref="O11" ca="1">IFERROR(INDEX(t_Base[Code],MATCH(O$7,IF(DateJour&amp;$E11&gt;=t_Base[Date]&amp;t_Base[Horaire début],IF(DateJour&amp;$E11&lt;=t_Base[Date]&amp;t_Base[Horaire fin],t_Base[Personnel]),""),0)),"")</f>
        <v/>
      </c>
      <c r="P11" s="41" t="str">
        <f t="array" aca="1" ref="P11" ca="1">IFERROR(INDEX(t_Base[Code],MATCH(P$7,IF(DateJour&amp;$E11&gt;=t_Base[Date]&amp;t_Base[Horaire début],IF(DateJour&amp;$E11&lt;=t_Base[Date]&amp;t_Base[Horaire fin],t_Base[Personnel]),""),0)),"")</f>
        <v/>
      </c>
    </row>
    <row r="12" spans="2:18" ht="16.2" thickTop="1" x14ac:dyDescent="0.3">
      <c r="B12" s="9">
        <v>4</v>
      </c>
      <c r="C12" s="57" t="s">
        <v>26</v>
      </c>
      <c r="E12" s="29">
        <v>0.33333333333333343</v>
      </c>
      <c r="F12" s="30" t="str">
        <f t="array" aca="1" ref="F12" ca="1">IFERROR(INDEX(t_Base[Code],MATCH(F$7,IF(DateJour&amp;$E12&gt;=t_Base[Date]&amp;t_Base[Horaire début],IF(DateJour&amp;$E12&lt;=t_Base[Date]&amp;t_Base[Horaire fin],t_Base[Personnel]),""),0)),"")</f>
        <v/>
      </c>
      <c r="G12" s="31" t="str">
        <f t="array" aca="1" ref="G12" ca="1">IFERROR(INDEX(t_Base[Code],MATCH(G$7,IF(DateJour&amp;$E12&gt;=t_Base[Date]&amp;t_Base[Horaire début],IF(DateJour&amp;$E12&lt;=t_Base[Date]&amp;t_Base[Horaire fin],t_Base[Personnel]),""),0)),"")</f>
        <v/>
      </c>
      <c r="H12" s="32">
        <f t="array" aca="1" ref="H12" ca="1">IFERROR(INDEX(t_Base[Code],MATCH(H$7,IF(DateJour&amp;$E12&gt;=t_Base[Date]&amp;t_Base[Horaire début],IF(DateJour&amp;$E12&lt;=t_Base[Date]&amp;t_Base[Horaire fin],t_Base[Personnel]),""),0)),"")</f>
        <v>6</v>
      </c>
      <c r="I12" s="32" t="str">
        <f t="array" aca="1" ref="I12" ca="1">IFERROR(INDEX(t_Base[Code],MATCH(I$7,IF(DateJour&amp;$E12&gt;=t_Base[Date]&amp;t_Base[Horaire début],IF(DateJour&amp;$E12&lt;=t_Base[Date]&amp;t_Base[Horaire fin],t_Base[Personnel]),""),0)),"")</f>
        <v/>
      </c>
      <c r="J12" s="32" t="str">
        <f t="array" aca="1" ref="J12" ca="1">IFERROR(INDEX(t_Base[Code],MATCH(J$7,IF(DateJour&amp;$E12&gt;=t_Base[Date]&amp;t_Base[Horaire début],IF(DateJour&amp;$E12&lt;=t_Base[Date]&amp;t_Base[Horaire fin],t_Base[Personnel]),""),0)),"")</f>
        <v/>
      </c>
      <c r="K12" s="32" t="str">
        <f t="array" aca="1" ref="K12" ca="1">IFERROR(INDEX(t_Base[Code],MATCH(K$7,IF(DateJour&amp;$E12&gt;=t_Base[Date]&amp;t_Base[Horaire début],IF(DateJour&amp;$E12&lt;=t_Base[Date]&amp;t_Base[Horaire fin],t_Base[Personnel]),""),0)),"")</f>
        <v/>
      </c>
      <c r="L12" s="32" t="str">
        <f t="array" aca="1" ref="L12" ca="1">IFERROR(INDEX(t_Base[Code],MATCH(L$7,IF(DateJour&amp;$E12&gt;=t_Base[Date]&amp;t_Base[Horaire début],IF(DateJour&amp;$E12&lt;=t_Base[Date]&amp;t_Base[Horaire fin],t_Base[Personnel]),""),0)),"")</f>
        <v/>
      </c>
      <c r="M12" s="32" t="str">
        <f t="array" aca="1" ref="M12" ca="1">IFERROR(INDEX(t_Base[Code],MATCH(M$7,IF(DateJour&amp;$E12&gt;=t_Base[Date]&amp;t_Base[Horaire début],IF(DateJour&amp;$E12&lt;=t_Base[Date]&amp;t_Base[Horaire fin],t_Base[Personnel]),""),0)),"")</f>
        <v/>
      </c>
      <c r="N12" s="32" t="str">
        <f t="array" aca="1" ref="N12" ca="1">IFERROR(INDEX(t_Base[Code],MATCH(N$7,IF(DateJour&amp;$E12&gt;=t_Base[Date]&amp;t_Base[Horaire début],IF(DateJour&amp;$E12&lt;=t_Base[Date]&amp;t_Base[Horaire fin],t_Base[Personnel]),""),0)),"")</f>
        <v/>
      </c>
      <c r="O12" s="32" t="str">
        <f t="array" aca="1" ref="O12" ca="1">IFERROR(INDEX(t_Base[Code],MATCH(O$7,IF(DateJour&amp;$E12&gt;=t_Base[Date]&amp;t_Base[Horaire début],IF(DateJour&amp;$E12&lt;=t_Base[Date]&amp;t_Base[Horaire fin],t_Base[Personnel]),""),0)),"")</f>
        <v/>
      </c>
      <c r="P12" s="33" t="str">
        <f t="array" aca="1" ref="P12" ca="1">IFERROR(INDEX(t_Base[Code],MATCH(P$7,IF(DateJour&amp;$E12&gt;=t_Base[Date]&amp;t_Base[Horaire début],IF(DateJour&amp;$E12&lt;=t_Base[Date]&amp;t_Base[Horaire fin],t_Base[Personnel]),""),0)),"")</f>
        <v/>
      </c>
    </row>
    <row r="13" spans="2:18" ht="15.6" x14ac:dyDescent="0.3">
      <c r="B13" s="9">
        <v>5</v>
      </c>
      <c r="C13" s="57" t="s">
        <v>27</v>
      </c>
      <c r="E13" s="34">
        <v>0.34375000000000011</v>
      </c>
      <c r="F13" s="35">
        <f t="array" aca="1" ref="F13" ca="1">IFERROR(INDEX(t_Base[Code],MATCH(F$7,IF(DateJour&amp;$E13&gt;=t_Base[Date]&amp;t_Base[Horaire début],IF(DateJour&amp;$E13&lt;=t_Base[Date]&amp;t_Base[Horaire fin],t_Base[Personnel]),""),0)),"")</f>
        <v>12</v>
      </c>
      <c r="G13" s="35" t="str">
        <f t="array" aca="1" ref="G13" ca="1">IFERROR(INDEX(t_Base[Code],MATCH(G$7,IF(DateJour&amp;$E13&gt;=t_Base[Date]&amp;t_Base[Horaire début],IF(DateJour&amp;$E13&lt;=t_Base[Date]&amp;t_Base[Horaire fin],t_Base[Personnel]),""),0)),"")</f>
        <v/>
      </c>
      <c r="H13" s="36">
        <f t="array" aca="1" ref="H13" ca="1">IFERROR(INDEX(t_Base[Code],MATCH(H$7,IF(DateJour&amp;$E13&gt;=t_Base[Date]&amp;t_Base[Horaire début],IF(DateJour&amp;$E13&lt;=t_Base[Date]&amp;t_Base[Horaire fin],t_Base[Personnel]),""),0)),"")</f>
        <v>5</v>
      </c>
      <c r="I13" s="36" t="str">
        <f t="array" aca="1" ref="I13" ca="1">IFERROR(INDEX(t_Base[Code],MATCH(I$7,IF(DateJour&amp;$E13&gt;=t_Base[Date]&amp;t_Base[Horaire début],IF(DateJour&amp;$E13&lt;=t_Base[Date]&amp;t_Base[Horaire fin],t_Base[Personnel]),""),0)),"")</f>
        <v/>
      </c>
      <c r="J13" s="36" t="str">
        <f t="array" aca="1" ref="J13" ca="1">IFERROR(INDEX(t_Base[Code],MATCH(J$7,IF(DateJour&amp;$E13&gt;=t_Base[Date]&amp;t_Base[Horaire début],IF(DateJour&amp;$E13&lt;=t_Base[Date]&amp;t_Base[Horaire fin],t_Base[Personnel]),""),0)),"")</f>
        <v/>
      </c>
      <c r="K13" s="36" t="str">
        <f t="array" aca="1" ref="K13" ca="1">IFERROR(INDEX(t_Base[Code],MATCH(K$7,IF(DateJour&amp;$E13&gt;=t_Base[Date]&amp;t_Base[Horaire début],IF(DateJour&amp;$E13&lt;=t_Base[Date]&amp;t_Base[Horaire fin],t_Base[Personnel]),""),0)),"")</f>
        <v/>
      </c>
      <c r="L13" s="36" t="str">
        <f t="array" aca="1" ref="L13" ca="1">IFERROR(INDEX(t_Base[Code],MATCH(L$7,IF(DateJour&amp;$E13&gt;=t_Base[Date]&amp;t_Base[Horaire début],IF(DateJour&amp;$E13&lt;=t_Base[Date]&amp;t_Base[Horaire fin],t_Base[Personnel]),""),0)),"")</f>
        <v/>
      </c>
      <c r="M13" s="36" t="str">
        <f t="array" aca="1" ref="M13" ca="1">IFERROR(INDEX(t_Base[Code],MATCH(M$7,IF(DateJour&amp;$E13&gt;=t_Base[Date]&amp;t_Base[Horaire début],IF(DateJour&amp;$E13&lt;=t_Base[Date]&amp;t_Base[Horaire fin],t_Base[Personnel]),""),0)),"")</f>
        <v/>
      </c>
      <c r="N13" s="36" t="str">
        <f t="array" aca="1" ref="N13" ca="1">IFERROR(INDEX(t_Base[Code],MATCH(N$7,IF(DateJour&amp;$E13&gt;=t_Base[Date]&amp;t_Base[Horaire début],IF(DateJour&amp;$E13&lt;=t_Base[Date]&amp;t_Base[Horaire fin],t_Base[Personnel]),""),0)),"")</f>
        <v/>
      </c>
      <c r="O13" s="36" t="str">
        <f t="array" aca="1" ref="O13" ca="1">IFERROR(INDEX(t_Base[Code],MATCH(O$7,IF(DateJour&amp;$E13&gt;=t_Base[Date]&amp;t_Base[Horaire début],IF(DateJour&amp;$E13&lt;=t_Base[Date]&amp;t_Base[Horaire fin],t_Base[Personnel]),""),0)),"")</f>
        <v/>
      </c>
      <c r="P13" s="37" t="str">
        <f t="array" aca="1" ref="P13" ca="1">IFERROR(INDEX(t_Base[Code],MATCH(P$7,IF(DateJour&amp;$E13&gt;=t_Base[Date]&amp;t_Base[Horaire début],IF(DateJour&amp;$E13&lt;=t_Base[Date]&amp;t_Base[Horaire fin],t_Base[Personnel]),""),0)),"")</f>
        <v/>
      </c>
    </row>
    <row r="14" spans="2:18" ht="15.6" x14ac:dyDescent="0.3">
      <c r="B14" s="9">
        <v>6</v>
      </c>
      <c r="C14" s="57" t="s">
        <v>28</v>
      </c>
      <c r="E14" s="34">
        <v>0.3541666666666668</v>
      </c>
      <c r="F14" s="35" t="str">
        <f t="array" aca="1" ref="F14" ca="1">IFERROR(INDEX(t_Base[Code],MATCH(F$7,IF(DateJour&amp;$E14&gt;=t_Base[Date]&amp;t_Base[Horaire début],IF(DateJour&amp;$E14&lt;=t_Base[Date]&amp;t_Base[Horaire fin],t_Base[Personnel]),""),0)),"")</f>
        <v/>
      </c>
      <c r="G14" s="35" t="str">
        <f t="array" aca="1" ref="G14" ca="1">IFERROR(INDEX(t_Base[Code],MATCH(G$7,IF(DateJour&amp;$E14&gt;=t_Base[Date]&amp;t_Base[Horaire début],IF(DateJour&amp;$E14&lt;=t_Base[Date]&amp;t_Base[Horaire fin],t_Base[Personnel]),""),0)),"")</f>
        <v/>
      </c>
      <c r="H14" s="36">
        <f t="array" aca="1" ref="H14" ca="1">IFERROR(INDEX(t_Base[Code],MATCH(H$7,IF(DateJour&amp;$E14&gt;=t_Base[Date]&amp;t_Base[Horaire début],IF(DateJour&amp;$E14&lt;=t_Base[Date]&amp;t_Base[Horaire fin],t_Base[Personnel]),""),0)),"")</f>
        <v>5</v>
      </c>
      <c r="I14" s="36" t="str">
        <f t="array" aca="1" ref="I14" ca="1">IFERROR(INDEX(t_Base[Code],MATCH(I$7,IF(DateJour&amp;$E14&gt;=t_Base[Date]&amp;t_Base[Horaire début],IF(DateJour&amp;$E14&lt;=t_Base[Date]&amp;t_Base[Horaire fin],t_Base[Personnel]),""),0)),"")</f>
        <v/>
      </c>
      <c r="J14" s="36" t="str">
        <f t="array" aca="1" ref="J14" ca="1">IFERROR(INDEX(t_Base[Code],MATCH(J$7,IF(DateJour&amp;$E14&gt;=t_Base[Date]&amp;t_Base[Horaire début],IF(DateJour&amp;$E14&lt;=t_Base[Date]&amp;t_Base[Horaire fin],t_Base[Personnel]),""),0)),"")</f>
        <v/>
      </c>
      <c r="K14" s="36" t="str">
        <f t="array" aca="1" ref="K14" ca="1">IFERROR(INDEX(t_Base[Code],MATCH(K$7,IF(DateJour&amp;$E14&gt;=t_Base[Date]&amp;t_Base[Horaire début],IF(DateJour&amp;$E14&lt;=t_Base[Date]&amp;t_Base[Horaire fin],t_Base[Personnel]),""),0)),"")</f>
        <v/>
      </c>
      <c r="L14" s="36" t="str">
        <f t="array" aca="1" ref="L14" ca="1">IFERROR(INDEX(t_Base[Code],MATCH(L$7,IF(DateJour&amp;$E14&gt;=t_Base[Date]&amp;t_Base[Horaire début],IF(DateJour&amp;$E14&lt;=t_Base[Date]&amp;t_Base[Horaire fin],t_Base[Personnel]),""),0)),"")</f>
        <v/>
      </c>
      <c r="M14" s="36" t="str">
        <f t="array" aca="1" ref="M14" ca="1">IFERROR(INDEX(t_Base[Code],MATCH(M$7,IF(DateJour&amp;$E14&gt;=t_Base[Date]&amp;t_Base[Horaire début],IF(DateJour&amp;$E14&lt;=t_Base[Date]&amp;t_Base[Horaire fin],t_Base[Personnel]),""),0)),"")</f>
        <v/>
      </c>
      <c r="N14" s="36" t="str">
        <f t="array" aca="1" ref="N14" ca="1">IFERROR(INDEX(t_Base[Code],MATCH(N$7,IF(DateJour&amp;$E14&gt;=t_Base[Date]&amp;t_Base[Horaire début],IF(DateJour&amp;$E14&lt;=t_Base[Date]&amp;t_Base[Horaire fin],t_Base[Personnel]),""),0)),"")</f>
        <v/>
      </c>
      <c r="O14" s="36" t="str">
        <f t="array" aca="1" ref="O14" ca="1">IFERROR(INDEX(t_Base[Code],MATCH(O$7,IF(DateJour&amp;$E14&gt;=t_Base[Date]&amp;t_Base[Horaire début],IF(DateJour&amp;$E14&lt;=t_Base[Date]&amp;t_Base[Horaire fin],t_Base[Personnel]),""),0)),"")</f>
        <v/>
      </c>
      <c r="P14" s="37" t="str">
        <f t="array" aca="1" ref="P14" ca="1">IFERROR(INDEX(t_Base[Code],MATCH(P$7,IF(DateJour&amp;$E14&gt;=t_Base[Date]&amp;t_Base[Horaire début],IF(DateJour&amp;$E14&lt;=t_Base[Date]&amp;t_Base[Horaire fin],t_Base[Personnel]),""),0)),"")</f>
        <v/>
      </c>
    </row>
    <row r="15" spans="2:18" ht="16.2" thickBot="1" x14ac:dyDescent="0.35">
      <c r="B15" s="9">
        <v>7</v>
      </c>
      <c r="C15" s="57" t="s">
        <v>29</v>
      </c>
      <c r="E15" s="38">
        <v>0.36458333333333348</v>
      </c>
      <c r="F15" s="39">
        <f t="array" aca="1" ref="F15" ca="1">IFERROR(INDEX(t_Base[Code],MATCH(F$7,IF(DateJour&amp;$E15&gt;=t_Base[Date]&amp;t_Base[Horaire début],IF(DateJour&amp;$E15&lt;=t_Base[Date]&amp;t_Base[Horaire fin],t_Base[Personnel]),""),0)),"")</f>
        <v>2</v>
      </c>
      <c r="G15" s="39" t="str">
        <f t="array" aca="1" ref="G15" ca="1">IFERROR(INDEX(t_Base[Code],MATCH(G$7,IF(DateJour&amp;$E15&gt;=t_Base[Date]&amp;t_Base[Horaire début],IF(DateJour&amp;$E15&lt;=t_Base[Date]&amp;t_Base[Horaire fin],t_Base[Personnel]),""),0)),"")</f>
        <v/>
      </c>
      <c r="H15" s="40">
        <f t="array" aca="1" ref="H15" ca="1">IFERROR(INDEX(t_Base[Code],MATCH(H$7,IF(DateJour&amp;$E15&gt;=t_Base[Date]&amp;t_Base[Horaire début],IF(DateJour&amp;$E15&lt;=t_Base[Date]&amp;t_Base[Horaire fin],t_Base[Personnel]),""),0)),"")</f>
        <v>5</v>
      </c>
      <c r="I15" s="40" t="str">
        <f t="array" aca="1" ref="I15" ca="1">IFERROR(INDEX(t_Base[Code],MATCH(I$7,IF(DateJour&amp;$E15&gt;=t_Base[Date]&amp;t_Base[Horaire début],IF(DateJour&amp;$E15&lt;=t_Base[Date]&amp;t_Base[Horaire fin],t_Base[Personnel]),""),0)),"")</f>
        <v/>
      </c>
      <c r="J15" s="40" t="str">
        <f t="array" aca="1" ref="J15" ca="1">IFERROR(INDEX(t_Base[Code],MATCH(J$7,IF(DateJour&amp;$E15&gt;=t_Base[Date]&amp;t_Base[Horaire début],IF(DateJour&amp;$E15&lt;=t_Base[Date]&amp;t_Base[Horaire fin],t_Base[Personnel]),""),0)),"")</f>
        <v/>
      </c>
      <c r="K15" s="40" t="str">
        <f t="array" aca="1" ref="K15" ca="1">IFERROR(INDEX(t_Base[Code],MATCH(K$7,IF(DateJour&amp;$E15&gt;=t_Base[Date]&amp;t_Base[Horaire début],IF(DateJour&amp;$E15&lt;=t_Base[Date]&amp;t_Base[Horaire fin],t_Base[Personnel]),""),0)),"")</f>
        <v/>
      </c>
      <c r="L15" s="40" t="str">
        <f t="array" aca="1" ref="L15" ca="1">IFERROR(INDEX(t_Base[Code],MATCH(L$7,IF(DateJour&amp;$E15&gt;=t_Base[Date]&amp;t_Base[Horaire début],IF(DateJour&amp;$E15&lt;=t_Base[Date]&amp;t_Base[Horaire fin],t_Base[Personnel]),""),0)),"")</f>
        <v/>
      </c>
      <c r="M15" s="40" t="str">
        <f t="array" aca="1" ref="M15" ca="1">IFERROR(INDEX(t_Base[Code],MATCH(M$7,IF(DateJour&amp;$E15&gt;=t_Base[Date]&amp;t_Base[Horaire début],IF(DateJour&amp;$E15&lt;=t_Base[Date]&amp;t_Base[Horaire fin],t_Base[Personnel]),""),0)),"")</f>
        <v/>
      </c>
      <c r="N15" s="40" t="str">
        <f t="array" aca="1" ref="N15" ca="1">IFERROR(INDEX(t_Base[Code],MATCH(N$7,IF(DateJour&amp;$E15&gt;=t_Base[Date]&amp;t_Base[Horaire début],IF(DateJour&amp;$E15&lt;=t_Base[Date]&amp;t_Base[Horaire fin],t_Base[Personnel]),""),0)),"")</f>
        <v/>
      </c>
      <c r="O15" s="40" t="str">
        <f t="array" aca="1" ref="O15" ca="1">IFERROR(INDEX(t_Base[Code],MATCH(O$7,IF(DateJour&amp;$E15&gt;=t_Base[Date]&amp;t_Base[Horaire début],IF(DateJour&amp;$E15&lt;=t_Base[Date]&amp;t_Base[Horaire fin],t_Base[Personnel]),""),0)),"")</f>
        <v/>
      </c>
      <c r="P15" s="41" t="str">
        <f t="array" aca="1" ref="P15" ca="1">IFERROR(INDEX(t_Base[Code],MATCH(P$7,IF(DateJour&amp;$E15&gt;=t_Base[Date]&amp;t_Base[Horaire début],IF(DateJour&amp;$E15&lt;=t_Base[Date]&amp;t_Base[Horaire fin],t_Base[Personnel]),""),0)),"")</f>
        <v/>
      </c>
    </row>
    <row r="16" spans="2:18" ht="16.2" thickTop="1" x14ac:dyDescent="0.3">
      <c r="B16" s="9">
        <v>8</v>
      </c>
      <c r="C16" s="57" t="s">
        <v>34</v>
      </c>
      <c r="E16" s="29">
        <v>0.37500000000000017</v>
      </c>
      <c r="F16" s="30" t="str">
        <f t="array" aca="1" ref="F16" ca="1">IFERROR(INDEX(t_Base[Code],MATCH(F$7,IF(DateJour&amp;$E16&gt;=t_Base[Date]&amp;t_Base[Horaire début],IF(DateJour&amp;$E16&lt;=t_Base[Date]&amp;t_Base[Horaire fin],t_Base[Personnel]),""),0)),"")</f>
        <v/>
      </c>
      <c r="G16" s="31" t="str">
        <f t="array" aca="1" ref="G16" ca="1">IFERROR(INDEX(t_Base[Code],MATCH(G$7,IF(DateJour&amp;$E16&gt;=t_Base[Date]&amp;t_Base[Horaire début],IF(DateJour&amp;$E16&lt;=t_Base[Date]&amp;t_Base[Horaire fin],t_Base[Personnel]),""),0)),"")</f>
        <v/>
      </c>
      <c r="H16" s="32">
        <f t="array" aca="1" ref="H16" ca="1">IFERROR(INDEX(t_Base[Code],MATCH(H$7,IF(DateJour&amp;$E16&gt;=t_Base[Date]&amp;t_Base[Horaire début],IF(DateJour&amp;$E16&lt;=t_Base[Date]&amp;t_Base[Horaire fin],t_Base[Personnel]),""),0)),"")</f>
        <v>5</v>
      </c>
      <c r="I16" s="32" t="str">
        <f t="array" aca="1" ref="I16" ca="1">IFERROR(INDEX(t_Base[Code],MATCH(I$7,IF(DateJour&amp;$E16&gt;=t_Base[Date]&amp;t_Base[Horaire début],IF(DateJour&amp;$E16&lt;=t_Base[Date]&amp;t_Base[Horaire fin],t_Base[Personnel]),""),0)),"")</f>
        <v/>
      </c>
      <c r="J16" s="32" t="str">
        <f t="array" aca="1" ref="J16" ca="1">IFERROR(INDEX(t_Base[Code],MATCH(J$7,IF(DateJour&amp;$E16&gt;=t_Base[Date]&amp;t_Base[Horaire début],IF(DateJour&amp;$E16&lt;=t_Base[Date]&amp;t_Base[Horaire fin],t_Base[Personnel]),""),0)),"")</f>
        <v/>
      </c>
      <c r="K16" s="32" t="str">
        <f t="array" aca="1" ref="K16" ca="1">IFERROR(INDEX(t_Base[Code],MATCH(K$7,IF(DateJour&amp;$E16&gt;=t_Base[Date]&amp;t_Base[Horaire début],IF(DateJour&amp;$E16&lt;=t_Base[Date]&amp;t_Base[Horaire fin],t_Base[Personnel]),""),0)),"")</f>
        <v/>
      </c>
      <c r="L16" s="32" t="str">
        <f t="array" aca="1" ref="L16" ca="1">IFERROR(INDEX(t_Base[Code],MATCH(L$7,IF(DateJour&amp;$E16&gt;=t_Base[Date]&amp;t_Base[Horaire début],IF(DateJour&amp;$E16&lt;=t_Base[Date]&amp;t_Base[Horaire fin],t_Base[Personnel]),""),0)),"")</f>
        <v/>
      </c>
      <c r="M16" s="32" t="str">
        <f t="array" aca="1" ref="M16" ca="1">IFERROR(INDEX(t_Base[Code],MATCH(M$7,IF(DateJour&amp;$E16&gt;=t_Base[Date]&amp;t_Base[Horaire début],IF(DateJour&amp;$E16&lt;=t_Base[Date]&amp;t_Base[Horaire fin],t_Base[Personnel]),""),0)),"")</f>
        <v/>
      </c>
      <c r="N16" s="32" t="str">
        <f t="array" aca="1" ref="N16" ca="1">IFERROR(INDEX(t_Base[Code],MATCH(N$7,IF(DateJour&amp;$E16&gt;=t_Base[Date]&amp;t_Base[Horaire début],IF(DateJour&amp;$E16&lt;=t_Base[Date]&amp;t_Base[Horaire fin],t_Base[Personnel]),""),0)),"")</f>
        <v/>
      </c>
      <c r="O16" s="32" t="str">
        <f t="array" aca="1" ref="O16" ca="1">IFERROR(INDEX(t_Base[Code],MATCH(O$7,IF(DateJour&amp;$E16&gt;=t_Base[Date]&amp;t_Base[Horaire début],IF(DateJour&amp;$E16&lt;=t_Base[Date]&amp;t_Base[Horaire fin],t_Base[Personnel]),""),0)),"")</f>
        <v/>
      </c>
      <c r="P16" s="33" t="str">
        <f t="array" aca="1" ref="P16" ca="1">IFERROR(INDEX(t_Base[Code],MATCH(P$7,IF(DateJour&amp;$E16&gt;=t_Base[Date]&amp;t_Base[Horaire début],IF(DateJour&amp;$E16&lt;=t_Base[Date]&amp;t_Base[Horaire fin],t_Base[Personnel]),""),0)),"")</f>
        <v/>
      </c>
    </row>
    <row r="17" spans="2:16" ht="15.6" x14ac:dyDescent="0.3">
      <c r="B17" s="9">
        <v>9</v>
      </c>
      <c r="C17" s="57" t="s">
        <v>30</v>
      </c>
      <c r="E17" s="34">
        <v>0.38541666666666685</v>
      </c>
      <c r="F17" s="35" t="str">
        <f t="array" aca="1" ref="F17" ca="1">IFERROR(INDEX(t_Base[Code],MATCH(F$7,IF(DateJour&amp;$E17&gt;=t_Base[Date]&amp;t_Base[Horaire début],IF(DateJour&amp;$E17&lt;=t_Base[Date]&amp;t_Base[Horaire fin],t_Base[Personnel]),""),0)),"")</f>
        <v/>
      </c>
      <c r="G17" s="35" t="str">
        <f t="array" aca="1" ref="G17" ca="1">IFERROR(INDEX(t_Base[Code],MATCH(G$7,IF(DateJour&amp;$E17&gt;=t_Base[Date]&amp;t_Base[Horaire début],IF(DateJour&amp;$E17&lt;=t_Base[Date]&amp;t_Base[Horaire fin],t_Base[Personnel]),""),0)),"")</f>
        <v/>
      </c>
      <c r="H17" s="36" t="str">
        <f t="array" aca="1" ref="H17" ca="1">IFERROR(INDEX(t_Base[Code],MATCH(H$7,IF(DateJour&amp;$E17&gt;=t_Base[Date]&amp;t_Base[Horaire début],IF(DateJour&amp;$E17&lt;=t_Base[Date]&amp;t_Base[Horaire fin],t_Base[Personnel]),""),0)),"")</f>
        <v/>
      </c>
      <c r="I17" s="36" t="str">
        <f t="array" aca="1" ref="I17" ca="1">IFERROR(INDEX(t_Base[Code],MATCH(I$7,IF(DateJour&amp;$E17&gt;=t_Base[Date]&amp;t_Base[Horaire début],IF(DateJour&amp;$E17&lt;=t_Base[Date]&amp;t_Base[Horaire fin],t_Base[Personnel]),""),0)),"")</f>
        <v/>
      </c>
      <c r="J17" s="36" t="str">
        <f t="array" aca="1" ref="J17" ca="1">IFERROR(INDEX(t_Base[Code],MATCH(J$7,IF(DateJour&amp;$E17&gt;=t_Base[Date]&amp;t_Base[Horaire début],IF(DateJour&amp;$E17&lt;=t_Base[Date]&amp;t_Base[Horaire fin],t_Base[Personnel]),""),0)),"")</f>
        <v/>
      </c>
      <c r="K17" s="36" t="str">
        <f t="array" aca="1" ref="K17" ca="1">IFERROR(INDEX(t_Base[Code],MATCH(K$7,IF(DateJour&amp;$E17&gt;=t_Base[Date]&amp;t_Base[Horaire début],IF(DateJour&amp;$E17&lt;=t_Base[Date]&amp;t_Base[Horaire fin],t_Base[Personnel]),""),0)),"")</f>
        <v/>
      </c>
      <c r="L17" s="36" t="str">
        <f t="array" aca="1" ref="L17" ca="1">IFERROR(INDEX(t_Base[Code],MATCH(L$7,IF(DateJour&amp;$E17&gt;=t_Base[Date]&amp;t_Base[Horaire début],IF(DateJour&amp;$E17&lt;=t_Base[Date]&amp;t_Base[Horaire fin],t_Base[Personnel]),""),0)),"")</f>
        <v/>
      </c>
      <c r="M17" s="36" t="str">
        <f t="array" aca="1" ref="M17" ca="1">IFERROR(INDEX(t_Base[Code],MATCH(M$7,IF(DateJour&amp;$E17&gt;=t_Base[Date]&amp;t_Base[Horaire début],IF(DateJour&amp;$E17&lt;=t_Base[Date]&amp;t_Base[Horaire fin],t_Base[Personnel]),""),0)),"")</f>
        <v/>
      </c>
      <c r="N17" s="36" t="str">
        <f t="array" aca="1" ref="N17" ca="1">IFERROR(INDEX(t_Base[Code],MATCH(N$7,IF(DateJour&amp;$E17&gt;=t_Base[Date]&amp;t_Base[Horaire début],IF(DateJour&amp;$E17&lt;=t_Base[Date]&amp;t_Base[Horaire fin],t_Base[Personnel]),""),0)),"")</f>
        <v/>
      </c>
      <c r="O17" s="36" t="str">
        <f t="array" aca="1" ref="O17" ca="1">IFERROR(INDEX(t_Base[Code],MATCH(O$7,IF(DateJour&amp;$E17&gt;=t_Base[Date]&amp;t_Base[Horaire début],IF(DateJour&amp;$E17&lt;=t_Base[Date]&amp;t_Base[Horaire fin],t_Base[Personnel]),""),0)),"")</f>
        <v/>
      </c>
      <c r="P17" s="37" t="str">
        <f t="array" aca="1" ref="P17" ca="1">IFERROR(INDEX(t_Base[Code],MATCH(P$7,IF(DateJour&amp;$E17&gt;=t_Base[Date]&amp;t_Base[Horaire début],IF(DateJour&amp;$E17&lt;=t_Base[Date]&amp;t_Base[Horaire fin],t_Base[Personnel]),""),0)),"")</f>
        <v/>
      </c>
    </row>
    <row r="18" spans="2:16" ht="15.6" x14ac:dyDescent="0.3">
      <c r="B18" s="9">
        <v>10</v>
      </c>
      <c r="C18" s="57" t="s">
        <v>31</v>
      </c>
      <c r="E18" s="34">
        <v>0.39583333333333354</v>
      </c>
      <c r="F18" s="35" t="str">
        <f t="array" aca="1" ref="F18" ca="1">IFERROR(INDEX(t_Base[Code],MATCH(F$7,IF(DateJour&amp;$E18&gt;=t_Base[Date]&amp;t_Base[Horaire début],IF(DateJour&amp;$E18&lt;=t_Base[Date]&amp;t_Base[Horaire fin],t_Base[Personnel]),""),0)),"")</f>
        <v/>
      </c>
      <c r="G18" s="35" t="str">
        <f t="array" aca="1" ref="G18" ca="1">IFERROR(INDEX(t_Base[Code],MATCH(G$7,IF(DateJour&amp;$E18&gt;=t_Base[Date]&amp;t_Base[Horaire début],IF(DateJour&amp;$E18&lt;=t_Base[Date]&amp;t_Base[Horaire fin],t_Base[Personnel]),""),0)),"")</f>
        <v/>
      </c>
      <c r="H18" s="36" t="str">
        <f t="array" aca="1" ref="H18" ca="1">IFERROR(INDEX(t_Base[Code],MATCH(H$7,IF(DateJour&amp;$E18&gt;=t_Base[Date]&amp;t_Base[Horaire début],IF(DateJour&amp;$E18&lt;=t_Base[Date]&amp;t_Base[Horaire fin],t_Base[Personnel]),""),0)),"")</f>
        <v/>
      </c>
      <c r="I18" s="36" t="str">
        <f t="array" aca="1" ref="I18" ca="1">IFERROR(INDEX(t_Base[Code],MATCH(I$7,IF(DateJour&amp;$E18&gt;=t_Base[Date]&amp;t_Base[Horaire début],IF(DateJour&amp;$E18&lt;=t_Base[Date]&amp;t_Base[Horaire fin],t_Base[Personnel]),""),0)),"")</f>
        <v/>
      </c>
      <c r="J18" s="36" t="str">
        <f t="array" aca="1" ref="J18" ca="1">IFERROR(INDEX(t_Base[Code],MATCH(J$7,IF(DateJour&amp;$E18&gt;=t_Base[Date]&amp;t_Base[Horaire début],IF(DateJour&amp;$E18&lt;=t_Base[Date]&amp;t_Base[Horaire fin],t_Base[Personnel]),""),0)),"")</f>
        <v/>
      </c>
      <c r="K18" s="36" t="str">
        <f t="array" aca="1" ref="K18" ca="1">IFERROR(INDEX(t_Base[Code],MATCH(K$7,IF(DateJour&amp;$E18&gt;=t_Base[Date]&amp;t_Base[Horaire début],IF(DateJour&amp;$E18&lt;=t_Base[Date]&amp;t_Base[Horaire fin],t_Base[Personnel]),""),0)),"")</f>
        <v/>
      </c>
      <c r="L18" s="36" t="str">
        <f t="array" aca="1" ref="L18" ca="1">IFERROR(INDEX(t_Base[Code],MATCH(L$7,IF(DateJour&amp;$E18&gt;=t_Base[Date]&amp;t_Base[Horaire début],IF(DateJour&amp;$E18&lt;=t_Base[Date]&amp;t_Base[Horaire fin],t_Base[Personnel]),""),0)),"")</f>
        <v/>
      </c>
      <c r="M18" s="36" t="str">
        <f t="array" aca="1" ref="M18" ca="1">IFERROR(INDEX(t_Base[Code],MATCH(M$7,IF(DateJour&amp;$E18&gt;=t_Base[Date]&amp;t_Base[Horaire début],IF(DateJour&amp;$E18&lt;=t_Base[Date]&amp;t_Base[Horaire fin],t_Base[Personnel]),""),0)),"")</f>
        <v/>
      </c>
      <c r="N18" s="36" t="str">
        <f t="array" aca="1" ref="N18" ca="1">IFERROR(INDEX(t_Base[Code],MATCH(N$7,IF(DateJour&amp;$E18&gt;=t_Base[Date]&amp;t_Base[Horaire début],IF(DateJour&amp;$E18&lt;=t_Base[Date]&amp;t_Base[Horaire fin],t_Base[Personnel]),""),0)),"")</f>
        <v/>
      </c>
      <c r="O18" s="36" t="str">
        <f t="array" aca="1" ref="O18" ca="1">IFERROR(INDEX(t_Base[Code],MATCH(O$7,IF(DateJour&amp;$E18&gt;=t_Base[Date]&amp;t_Base[Horaire début],IF(DateJour&amp;$E18&lt;=t_Base[Date]&amp;t_Base[Horaire fin],t_Base[Personnel]),""),0)),"")</f>
        <v/>
      </c>
      <c r="P18" s="37" t="str">
        <f t="array" aca="1" ref="P18" ca="1">IFERROR(INDEX(t_Base[Code],MATCH(P$7,IF(DateJour&amp;$E18&gt;=t_Base[Date]&amp;t_Base[Horaire début],IF(DateJour&amp;$E18&lt;=t_Base[Date]&amp;t_Base[Horaire fin],t_Base[Personnel]),""),0)),"")</f>
        <v/>
      </c>
    </row>
    <row r="19" spans="2:16" ht="16.2" thickBot="1" x14ac:dyDescent="0.35">
      <c r="B19" s="9">
        <v>11</v>
      </c>
      <c r="C19" s="57" t="s">
        <v>32</v>
      </c>
      <c r="E19" s="38">
        <v>0.40625000000000022</v>
      </c>
      <c r="F19" s="39" t="str">
        <f t="array" aca="1" ref="F19" ca="1">IFERROR(INDEX(t_Base[Code],MATCH(F$7,IF(DateJour&amp;$E19&gt;=t_Base[Date]&amp;t_Base[Horaire début],IF(DateJour&amp;$E19&lt;=t_Base[Date]&amp;t_Base[Horaire fin],t_Base[Personnel]),""),0)),"")</f>
        <v/>
      </c>
      <c r="G19" s="39" t="str">
        <f t="array" aca="1" ref="G19" ca="1">IFERROR(INDEX(t_Base[Code],MATCH(G$7,IF(DateJour&amp;$E19&gt;=t_Base[Date]&amp;t_Base[Horaire début],IF(DateJour&amp;$E19&lt;=t_Base[Date]&amp;t_Base[Horaire fin],t_Base[Personnel]),""),0)),"")</f>
        <v/>
      </c>
      <c r="H19" s="40" t="str">
        <f t="array" aca="1" ref="H19" ca="1">IFERROR(INDEX(t_Base[Code],MATCH(H$7,IF(DateJour&amp;$E19&gt;=t_Base[Date]&amp;t_Base[Horaire début],IF(DateJour&amp;$E19&lt;=t_Base[Date]&amp;t_Base[Horaire fin],t_Base[Personnel]),""),0)),"")</f>
        <v/>
      </c>
      <c r="I19" s="40" t="str">
        <f t="array" aca="1" ref="I19" ca="1">IFERROR(INDEX(t_Base[Code],MATCH(I$7,IF(DateJour&amp;$E19&gt;=t_Base[Date]&amp;t_Base[Horaire début],IF(DateJour&amp;$E19&lt;=t_Base[Date]&amp;t_Base[Horaire fin],t_Base[Personnel]),""),0)),"")</f>
        <v/>
      </c>
      <c r="J19" s="40" t="str">
        <f t="array" aca="1" ref="J19" ca="1">IFERROR(INDEX(t_Base[Code],MATCH(J$7,IF(DateJour&amp;$E19&gt;=t_Base[Date]&amp;t_Base[Horaire début],IF(DateJour&amp;$E19&lt;=t_Base[Date]&amp;t_Base[Horaire fin],t_Base[Personnel]),""),0)),"")</f>
        <v/>
      </c>
      <c r="K19" s="40" t="str">
        <f t="array" aca="1" ref="K19" ca="1">IFERROR(INDEX(t_Base[Code],MATCH(K$7,IF(DateJour&amp;$E19&gt;=t_Base[Date]&amp;t_Base[Horaire début],IF(DateJour&amp;$E19&lt;=t_Base[Date]&amp;t_Base[Horaire fin],t_Base[Personnel]),""),0)),"")</f>
        <v/>
      </c>
      <c r="L19" s="40" t="str">
        <f t="array" aca="1" ref="L19" ca="1">IFERROR(INDEX(t_Base[Code],MATCH(L$7,IF(DateJour&amp;$E19&gt;=t_Base[Date]&amp;t_Base[Horaire début],IF(DateJour&amp;$E19&lt;=t_Base[Date]&amp;t_Base[Horaire fin],t_Base[Personnel]),""),0)),"")</f>
        <v/>
      </c>
      <c r="M19" s="40" t="str">
        <f t="array" aca="1" ref="M19" ca="1">IFERROR(INDEX(t_Base[Code],MATCH(M$7,IF(DateJour&amp;$E19&gt;=t_Base[Date]&amp;t_Base[Horaire début],IF(DateJour&amp;$E19&lt;=t_Base[Date]&amp;t_Base[Horaire fin],t_Base[Personnel]),""),0)),"")</f>
        <v/>
      </c>
      <c r="N19" s="40" t="str">
        <f t="array" aca="1" ref="N19" ca="1">IFERROR(INDEX(t_Base[Code],MATCH(N$7,IF(DateJour&amp;$E19&gt;=t_Base[Date]&amp;t_Base[Horaire début],IF(DateJour&amp;$E19&lt;=t_Base[Date]&amp;t_Base[Horaire fin],t_Base[Personnel]),""),0)),"")</f>
        <v/>
      </c>
      <c r="O19" s="40" t="str">
        <f t="array" aca="1" ref="O19" ca="1">IFERROR(INDEX(t_Base[Code],MATCH(O$7,IF(DateJour&amp;$E19&gt;=t_Base[Date]&amp;t_Base[Horaire début],IF(DateJour&amp;$E19&lt;=t_Base[Date]&amp;t_Base[Horaire fin],t_Base[Personnel]),""),0)),"")</f>
        <v/>
      </c>
      <c r="P19" s="41" t="str">
        <f t="array" aca="1" ref="P19" ca="1">IFERROR(INDEX(t_Base[Code],MATCH(P$7,IF(DateJour&amp;$E19&gt;=t_Base[Date]&amp;t_Base[Horaire début],IF(DateJour&amp;$E19&lt;=t_Base[Date]&amp;t_Base[Horaire fin],t_Base[Personnel]),""),0)),"")</f>
        <v/>
      </c>
    </row>
    <row r="20" spans="2:16" ht="16.2" thickTop="1" x14ac:dyDescent="0.3">
      <c r="B20" s="9">
        <v>12</v>
      </c>
      <c r="C20" s="57" t="s">
        <v>33</v>
      </c>
      <c r="E20" s="29">
        <v>0.41666666666666691</v>
      </c>
      <c r="F20" s="30" t="str">
        <f t="array" aca="1" ref="F20" ca="1">IFERROR(INDEX(t_Base[Code],MATCH(F$7,IF(DateJour&amp;$E20&gt;=t_Base[Date]&amp;t_Base[Horaire début],IF(DateJour&amp;$E20&lt;=t_Base[Date]&amp;t_Base[Horaire fin],t_Base[Personnel]),""),0)),"")</f>
        <v/>
      </c>
      <c r="G20" s="31" t="str">
        <f t="array" aca="1" ref="G20" ca="1">IFERROR(INDEX(t_Base[Code],MATCH(G$7,IF(DateJour&amp;$E20&gt;=t_Base[Date]&amp;t_Base[Horaire début],IF(DateJour&amp;$E20&lt;=t_Base[Date]&amp;t_Base[Horaire fin],t_Base[Personnel]),""),0)),"")</f>
        <v/>
      </c>
      <c r="H20" s="32" t="str">
        <f t="array" aca="1" ref="H20" ca="1">IFERROR(INDEX(t_Base[Code],MATCH(H$7,IF(DateJour&amp;$E20&gt;=t_Base[Date]&amp;t_Base[Horaire début],IF(DateJour&amp;$E20&lt;=t_Base[Date]&amp;t_Base[Horaire fin],t_Base[Personnel]),""),0)),"")</f>
        <v/>
      </c>
      <c r="I20" s="32" t="str">
        <f t="array" aca="1" ref="I20" ca="1">IFERROR(INDEX(t_Base[Code],MATCH(I$7,IF(DateJour&amp;$E20&gt;=t_Base[Date]&amp;t_Base[Horaire début],IF(DateJour&amp;$E20&lt;=t_Base[Date]&amp;t_Base[Horaire fin],t_Base[Personnel]),""),0)),"")</f>
        <v/>
      </c>
      <c r="J20" s="32" t="str">
        <f t="array" aca="1" ref="J20" ca="1">IFERROR(INDEX(t_Base[Code],MATCH(J$7,IF(DateJour&amp;$E20&gt;=t_Base[Date]&amp;t_Base[Horaire début],IF(DateJour&amp;$E20&lt;=t_Base[Date]&amp;t_Base[Horaire fin],t_Base[Personnel]),""),0)),"")</f>
        <v/>
      </c>
      <c r="K20" s="32" t="str">
        <f t="array" aca="1" ref="K20" ca="1">IFERROR(INDEX(t_Base[Code],MATCH(K$7,IF(DateJour&amp;$E20&gt;=t_Base[Date]&amp;t_Base[Horaire début],IF(DateJour&amp;$E20&lt;=t_Base[Date]&amp;t_Base[Horaire fin],t_Base[Personnel]),""),0)),"")</f>
        <v/>
      </c>
      <c r="L20" s="32" t="str">
        <f t="array" aca="1" ref="L20" ca="1">IFERROR(INDEX(t_Base[Code],MATCH(L$7,IF(DateJour&amp;$E20&gt;=t_Base[Date]&amp;t_Base[Horaire début],IF(DateJour&amp;$E20&lt;=t_Base[Date]&amp;t_Base[Horaire fin],t_Base[Personnel]),""),0)),"")</f>
        <v/>
      </c>
      <c r="M20" s="32" t="str">
        <f t="array" aca="1" ref="M20" ca="1">IFERROR(INDEX(t_Base[Code],MATCH(M$7,IF(DateJour&amp;$E20&gt;=t_Base[Date]&amp;t_Base[Horaire début],IF(DateJour&amp;$E20&lt;=t_Base[Date]&amp;t_Base[Horaire fin],t_Base[Personnel]),""),0)),"")</f>
        <v/>
      </c>
      <c r="N20" s="32" t="str">
        <f t="array" aca="1" ref="N20" ca="1">IFERROR(INDEX(t_Base[Code],MATCH(N$7,IF(DateJour&amp;$E20&gt;=t_Base[Date]&amp;t_Base[Horaire début],IF(DateJour&amp;$E20&lt;=t_Base[Date]&amp;t_Base[Horaire fin],t_Base[Personnel]),""),0)),"")</f>
        <v/>
      </c>
      <c r="O20" s="32" t="str">
        <f t="array" aca="1" ref="O20" ca="1">IFERROR(INDEX(t_Base[Code],MATCH(O$7,IF(DateJour&amp;$E20&gt;=t_Base[Date]&amp;t_Base[Horaire début],IF(DateJour&amp;$E20&lt;=t_Base[Date]&amp;t_Base[Horaire fin],t_Base[Personnel]),""),0)),"")</f>
        <v/>
      </c>
      <c r="P20" s="33" t="str">
        <f t="array" aca="1" ref="P20" ca="1">IFERROR(INDEX(t_Base[Code],MATCH(P$7,IF(DateJour&amp;$E20&gt;=t_Base[Date]&amp;t_Base[Horaire début],IF(DateJour&amp;$E20&lt;=t_Base[Date]&amp;t_Base[Horaire fin],t_Base[Personnel]),""),0)),"")</f>
        <v/>
      </c>
    </row>
    <row r="21" spans="2:16" ht="15.6" x14ac:dyDescent="0.3">
      <c r="E21" s="34">
        <v>0.42708333333333359</v>
      </c>
      <c r="F21" s="35" t="str">
        <f t="array" aca="1" ref="F21" ca="1">IFERROR(INDEX(t_Base[Code],MATCH(F$7,IF(DateJour&amp;$E21&gt;=t_Base[Date]&amp;t_Base[Horaire début],IF(DateJour&amp;$E21&lt;=t_Base[Date]&amp;t_Base[Horaire fin],t_Base[Personnel]),""),0)),"")</f>
        <v/>
      </c>
      <c r="G21" s="35" t="str">
        <f t="array" aca="1" ref="G21" ca="1">IFERROR(INDEX(t_Base[Code],MATCH(G$7,IF(DateJour&amp;$E21&gt;=t_Base[Date]&amp;t_Base[Horaire début],IF(DateJour&amp;$E21&lt;=t_Base[Date]&amp;t_Base[Horaire fin],t_Base[Personnel]),""),0)),"")</f>
        <v/>
      </c>
      <c r="H21" s="36" t="str">
        <f t="array" aca="1" ref="H21" ca="1">IFERROR(INDEX(t_Base[Code],MATCH(H$7,IF(DateJour&amp;$E21&gt;=t_Base[Date]&amp;t_Base[Horaire début],IF(DateJour&amp;$E21&lt;=t_Base[Date]&amp;t_Base[Horaire fin],t_Base[Personnel]),""),0)),"")</f>
        <v/>
      </c>
      <c r="I21" s="36" t="str">
        <f t="array" aca="1" ref="I21" ca="1">IFERROR(INDEX(t_Base[Code],MATCH(I$7,IF(DateJour&amp;$E21&gt;=t_Base[Date]&amp;t_Base[Horaire début],IF(DateJour&amp;$E21&lt;=t_Base[Date]&amp;t_Base[Horaire fin],t_Base[Personnel]),""),0)),"")</f>
        <v/>
      </c>
      <c r="J21" s="36" t="str">
        <f t="array" aca="1" ref="J21" ca="1">IFERROR(INDEX(t_Base[Code],MATCH(J$7,IF(DateJour&amp;$E21&gt;=t_Base[Date]&amp;t_Base[Horaire début],IF(DateJour&amp;$E21&lt;=t_Base[Date]&amp;t_Base[Horaire fin],t_Base[Personnel]),""),0)),"")</f>
        <v/>
      </c>
      <c r="K21" s="36" t="str">
        <f t="array" aca="1" ref="K21" ca="1">IFERROR(INDEX(t_Base[Code],MATCH(K$7,IF(DateJour&amp;$E21&gt;=t_Base[Date]&amp;t_Base[Horaire début],IF(DateJour&amp;$E21&lt;=t_Base[Date]&amp;t_Base[Horaire fin],t_Base[Personnel]),""),0)),"")</f>
        <v/>
      </c>
      <c r="L21" s="36" t="str">
        <f t="array" aca="1" ref="L21" ca="1">IFERROR(INDEX(t_Base[Code],MATCH(L$7,IF(DateJour&amp;$E21&gt;=t_Base[Date]&amp;t_Base[Horaire début],IF(DateJour&amp;$E21&lt;=t_Base[Date]&amp;t_Base[Horaire fin],t_Base[Personnel]),""),0)),"")</f>
        <v/>
      </c>
      <c r="M21" s="36" t="str">
        <f t="array" aca="1" ref="M21" ca="1">IFERROR(INDEX(t_Base[Code],MATCH(M$7,IF(DateJour&amp;$E21&gt;=t_Base[Date]&amp;t_Base[Horaire début],IF(DateJour&amp;$E21&lt;=t_Base[Date]&amp;t_Base[Horaire fin],t_Base[Personnel]),""),0)),"")</f>
        <v/>
      </c>
      <c r="N21" s="36" t="str">
        <f t="array" aca="1" ref="N21" ca="1">IFERROR(INDEX(t_Base[Code],MATCH(N$7,IF(DateJour&amp;$E21&gt;=t_Base[Date]&amp;t_Base[Horaire début],IF(DateJour&amp;$E21&lt;=t_Base[Date]&amp;t_Base[Horaire fin],t_Base[Personnel]),""),0)),"")</f>
        <v/>
      </c>
      <c r="O21" s="36" t="str">
        <f t="array" aca="1" ref="O21" ca="1">IFERROR(INDEX(t_Base[Code],MATCH(O$7,IF(DateJour&amp;$E21&gt;=t_Base[Date]&amp;t_Base[Horaire début],IF(DateJour&amp;$E21&lt;=t_Base[Date]&amp;t_Base[Horaire fin],t_Base[Personnel]),""),0)),"")</f>
        <v/>
      </c>
      <c r="P21" s="37" t="str">
        <f t="array" aca="1" ref="P21" ca="1">IFERROR(INDEX(t_Base[Code],MATCH(P$7,IF(DateJour&amp;$E21&gt;=t_Base[Date]&amp;t_Base[Horaire début],IF(DateJour&amp;$E21&lt;=t_Base[Date]&amp;t_Base[Horaire fin],t_Base[Personnel]),""),0)),"")</f>
        <v/>
      </c>
    </row>
    <row r="22" spans="2:16" ht="15.6" x14ac:dyDescent="0.3">
      <c r="E22" s="34">
        <v>0.43750000000000028</v>
      </c>
      <c r="F22" s="35">
        <f t="array" aca="1" ref="F22" ca="1">IFERROR(INDEX(t_Base[Code],MATCH(F$7,IF(DateJour&amp;$E22&gt;=t_Base[Date]&amp;t_Base[Horaire début],IF(DateJour&amp;$E22&lt;=t_Base[Date]&amp;t_Base[Horaire fin],t_Base[Personnel]),""),0)),"")</f>
        <v>1</v>
      </c>
      <c r="G22" s="35" t="str">
        <f t="array" aca="1" ref="G22" ca="1">IFERROR(INDEX(t_Base[Code],MATCH(G$7,IF(DateJour&amp;$E22&gt;=t_Base[Date]&amp;t_Base[Horaire début],IF(DateJour&amp;$E22&lt;=t_Base[Date]&amp;t_Base[Horaire fin],t_Base[Personnel]),""),0)),"")</f>
        <v/>
      </c>
      <c r="H22" s="36" t="str">
        <f t="array" aca="1" ref="H22" ca="1">IFERROR(INDEX(t_Base[Code],MATCH(H$7,IF(DateJour&amp;$E22&gt;=t_Base[Date]&amp;t_Base[Horaire début],IF(DateJour&amp;$E22&lt;=t_Base[Date]&amp;t_Base[Horaire fin],t_Base[Personnel]),""),0)),"")</f>
        <v/>
      </c>
      <c r="I22" s="36" t="str">
        <f t="array" aca="1" ref="I22" ca="1">IFERROR(INDEX(t_Base[Code],MATCH(I$7,IF(DateJour&amp;$E22&gt;=t_Base[Date]&amp;t_Base[Horaire début],IF(DateJour&amp;$E22&lt;=t_Base[Date]&amp;t_Base[Horaire fin],t_Base[Personnel]),""),0)),"")</f>
        <v/>
      </c>
      <c r="J22" s="36" t="str">
        <f t="array" aca="1" ref="J22" ca="1">IFERROR(INDEX(t_Base[Code],MATCH(J$7,IF(DateJour&amp;$E22&gt;=t_Base[Date]&amp;t_Base[Horaire début],IF(DateJour&amp;$E22&lt;=t_Base[Date]&amp;t_Base[Horaire fin],t_Base[Personnel]),""),0)),"")</f>
        <v/>
      </c>
      <c r="K22" s="36" t="str">
        <f t="array" aca="1" ref="K22" ca="1">IFERROR(INDEX(t_Base[Code],MATCH(K$7,IF(DateJour&amp;$E22&gt;=t_Base[Date]&amp;t_Base[Horaire début],IF(DateJour&amp;$E22&lt;=t_Base[Date]&amp;t_Base[Horaire fin],t_Base[Personnel]),""),0)),"")</f>
        <v/>
      </c>
      <c r="L22" s="36" t="str">
        <f t="array" aca="1" ref="L22" ca="1">IFERROR(INDEX(t_Base[Code],MATCH(L$7,IF(DateJour&amp;$E22&gt;=t_Base[Date]&amp;t_Base[Horaire début],IF(DateJour&amp;$E22&lt;=t_Base[Date]&amp;t_Base[Horaire fin],t_Base[Personnel]),""),0)),"")</f>
        <v/>
      </c>
      <c r="M22" s="36" t="str">
        <f t="array" aca="1" ref="M22" ca="1">IFERROR(INDEX(t_Base[Code],MATCH(M$7,IF(DateJour&amp;$E22&gt;=t_Base[Date]&amp;t_Base[Horaire début],IF(DateJour&amp;$E22&lt;=t_Base[Date]&amp;t_Base[Horaire fin],t_Base[Personnel]),""),0)),"")</f>
        <v/>
      </c>
      <c r="N22" s="36" t="str">
        <f t="array" aca="1" ref="N22" ca="1">IFERROR(INDEX(t_Base[Code],MATCH(N$7,IF(DateJour&amp;$E22&gt;=t_Base[Date]&amp;t_Base[Horaire début],IF(DateJour&amp;$E22&lt;=t_Base[Date]&amp;t_Base[Horaire fin],t_Base[Personnel]),""),0)),"")</f>
        <v/>
      </c>
      <c r="O22" s="36" t="str">
        <f t="array" aca="1" ref="O22" ca="1">IFERROR(INDEX(t_Base[Code],MATCH(O$7,IF(DateJour&amp;$E22&gt;=t_Base[Date]&amp;t_Base[Horaire début],IF(DateJour&amp;$E22&lt;=t_Base[Date]&amp;t_Base[Horaire fin],t_Base[Personnel]),""),0)),"")</f>
        <v/>
      </c>
      <c r="P22" s="37" t="str">
        <f t="array" aca="1" ref="P22" ca="1">IFERROR(INDEX(t_Base[Code],MATCH(P$7,IF(DateJour&amp;$E22&gt;=t_Base[Date]&amp;t_Base[Horaire début],IF(DateJour&amp;$E22&lt;=t_Base[Date]&amp;t_Base[Horaire fin],t_Base[Personnel]),""),0)),"")</f>
        <v/>
      </c>
    </row>
    <row r="23" spans="2:16" ht="16.2" thickBot="1" x14ac:dyDescent="0.35">
      <c r="E23" s="38">
        <v>0.44791666666666696</v>
      </c>
      <c r="F23" s="39">
        <f t="array" aca="1" ref="F23" ca="1">IFERROR(INDEX(t_Base[Code],MATCH(F$7,IF(DateJour&amp;$E23&gt;=t_Base[Date]&amp;t_Base[Horaire début],IF(DateJour&amp;$E23&lt;=t_Base[Date]&amp;t_Base[Horaire fin],t_Base[Personnel]),""),0)),"")</f>
        <v>1</v>
      </c>
      <c r="G23" s="39" t="str">
        <f t="array" aca="1" ref="G23" ca="1">IFERROR(INDEX(t_Base[Code],MATCH(G$7,IF(DateJour&amp;$E23&gt;=t_Base[Date]&amp;t_Base[Horaire début],IF(DateJour&amp;$E23&lt;=t_Base[Date]&amp;t_Base[Horaire fin],t_Base[Personnel]),""),0)),"")</f>
        <v/>
      </c>
      <c r="H23" s="40" t="str">
        <f t="array" aca="1" ref="H23" ca="1">IFERROR(INDEX(t_Base[Code],MATCH(H$7,IF(DateJour&amp;$E23&gt;=t_Base[Date]&amp;t_Base[Horaire début],IF(DateJour&amp;$E23&lt;=t_Base[Date]&amp;t_Base[Horaire fin],t_Base[Personnel]),""),0)),"")</f>
        <v/>
      </c>
      <c r="I23" s="40" t="str">
        <f t="array" aca="1" ref="I23" ca="1">IFERROR(INDEX(t_Base[Code],MATCH(I$7,IF(DateJour&amp;$E23&gt;=t_Base[Date]&amp;t_Base[Horaire début],IF(DateJour&amp;$E23&lt;=t_Base[Date]&amp;t_Base[Horaire fin],t_Base[Personnel]),""),0)),"")</f>
        <v/>
      </c>
      <c r="J23" s="40" t="str">
        <f t="array" aca="1" ref="J23" ca="1">IFERROR(INDEX(t_Base[Code],MATCH(J$7,IF(DateJour&amp;$E23&gt;=t_Base[Date]&amp;t_Base[Horaire début],IF(DateJour&amp;$E23&lt;=t_Base[Date]&amp;t_Base[Horaire fin],t_Base[Personnel]),""),0)),"")</f>
        <v/>
      </c>
      <c r="K23" s="40" t="str">
        <f t="array" aca="1" ref="K23" ca="1">IFERROR(INDEX(t_Base[Code],MATCH(K$7,IF(DateJour&amp;$E23&gt;=t_Base[Date]&amp;t_Base[Horaire début],IF(DateJour&amp;$E23&lt;=t_Base[Date]&amp;t_Base[Horaire fin],t_Base[Personnel]),""),0)),"")</f>
        <v/>
      </c>
      <c r="L23" s="40" t="str">
        <f t="array" aca="1" ref="L23" ca="1">IFERROR(INDEX(t_Base[Code],MATCH(L$7,IF(DateJour&amp;$E23&gt;=t_Base[Date]&amp;t_Base[Horaire début],IF(DateJour&amp;$E23&lt;=t_Base[Date]&amp;t_Base[Horaire fin],t_Base[Personnel]),""),0)),"")</f>
        <v/>
      </c>
      <c r="M23" s="40" t="str">
        <f t="array" aca="1" ref="M23" ca="1">IFERROR(INDEX(t_Base[Code],MATCH(M$7,IF(DateJour&amp;$E23&gt;=t_Base[Date]&amp;t_Base[Horaire début],IF(DateJour&amp;$E23&lt;=t_Base[Date]&amp;t_Base[Horaire fin],t_Base[Personnel]),""),0)),"")</f>
        <v/>
      </c>
      <c r="N23" s="40" t="str">
        <f t="array" aca="1" ref="N23" ca="1">IFERROR(INDEX(t_Base[Code],MATCH(N$7,IF(DateJour&amp;$E23&gt;=t_Base[Date]&amp;t_Base[Horaire début],IF(DateJour&amp;$E23&lt;=t_Base[Date]&amp;t_Base[Horaire fin],t_Base[Personnel]),""),0)),"")</f>
        <v/>
      </c>
      <c r="O23" s="40" t="str">
        <f t="array" aca="1" ref="O23" ca="1">IFERROR(INDEX(t_Base[Code],MATCH(O$7,IF(DateJour&amp;$E23&gt;=t_Base[Date]&amp;t_Base[Horaire début],IF(DateJour&amp;$E23&lt;=t_Base[Date]&amp;t_Base[Horaire fin],t_Base[Personnel]),""),0)),"")</f>
        <v/>
      </c>
      <c r="P23" s="41" t="str">
        <f t="array" aca="1" ref="P23" ca="1">IFERROR(INDEX(t_Base[Code],MATCH(P$7,IF(DateJour&amp;$E23&gt;=t_Base[Date]&amp;t_Base[Horaire début],IF(DateJour&amp;$E23&lt;=t_Base[Date]&amp;t_Base[Horaire fin],t_Base[Personnel]),""),0)),"")</f>
        <v/>
      </c>
    </row>
    <row r="24" spans="2:16" ht="16.2" thickTop="1" x14ac:dyDescent="0.3">
      <c r="E24" s="29">
        <v>0.45833333333333365</v>
      </c>
      <c r="F24" s="30">
        <f t="array" aca="1" ref="F24" ca="1">IFERROR(INDEX(t_Base[Code],MATCH(F$7,IF(DateJour&amp;$E24&gt;=t_Base[Date]&amp;t_Base[Horaire début],IF(DateJour&amp;$E24&lt;=t_Base[Date]&amp;t_Base[Horaire fin],t_Base[Personnel]),""),0)),"")</f>
        <v>1</v>
      </c>
      <c r="G24" s="31" t="str">
        <f t="array" aca="1" ref="G24" ca="1">IFERROR(INDEX(t_Base[Code],MATCH(G$7,IF(DateJour&amp;$E24&gt;=t_Base[Date]&amp;t_Base[Horaire début],IF(DateJour&amp;$E24&lt;=t_Base[Date]&amp;t_Base[Horaire fin],t_Base[Personnel]),""),0)),"")</f>
        <v/>
      </c>
      <c r="H24" s="32" t="str">
        <f t="array" aca="1" ref="H24" ca="1">IFERROR(INDEX(t_Base[Code],MATCH(H$7,IF(DateJour&amp;$E24&gt;=t_Base[Date]&amp;t_Base[Horaire début],IF(DateJour&amp;$E24&lt;=t_Base[Date]&amp;t_Base[Horaire fin],t_Base[Personnel]),""),0)),"")</f>
        <v/>
      </c>
      <c r="I24" s="32" t="str">
        <f t="array" aca="1" ref="I24" ca="1">IFERROR(INDEX(t_Base[Code],MATCH(I$7,IF(DateJour&amp;$E24&gt;=t_Base[Date]&amp;t_Base[Horaire début],IF(DateJour&amp;$E24&lt;=t_Base[Date]&amp;t_Base[Horaire fin],t_Base[Personnel]),""),0)),"")</f>
        <v/>
      </c>
      <c r="J24" s="32" t="str">
        <f t="array" aca="1" ref="J24" ca="1">IFERROR(INDEX(t_Base[Code],MATCH(J$7,IF(DateJour&amp;$E24&gt;=t_Base[Date]&amp;t_Base[Horaire début],IF(DateJour&amp;$E24&lt;=t_Base[Date]&amp;t_Base[Horaire fin],t_Base[Personnel]),""),0)),"")</f>
        <v/>
      </c>
      <c r="K24" s="32" t="str">
        <f t="array" aca="1" ref="K24" ca="1">IFERROR(INDEX(t_Base[Code],MATCH(K$7,IF(DateJour&amp;$E24&gt;=t_Base[Date]&amp;t_Base[Horaire début],IF(DateJour&amp;$E24&lt;=t_Base[Date]&amp;t_Base[Horaire fin],t_Base[Personnel]),""),0)),"")</f>
        <v/>
      </c>
      <c r="L24" s="32" t="str">
        <f t="array" aca="1" ref="L24" ca="1">IFERROR(INDEX(t_Base[Code],MATCH(L$7,IF(DateJour&amp;$E24&gt;=t_Base[Date]&amp;t_Base[Horaire début],IF(DateJour&amp;$E24&lt;=t_Base[Date]&amp;t_Base[Horaire fin],t_Base[Personnel]),""),0)),"")</f>
        <v/>
      </c>
      <c r="M24" s="32" t="str">
        <f t="array" aca="1" ref="M24" ca="1">IFERROR(INDEX(t_Base[Code],MATCH(M$7,IF(DateJour&amp;$E24&gt;=t_Base[Date]&amp;t_Base[Horaire début],IF(DateJour&amp;$E24&lt;=t_Base[Date]&amp;t_Base[Horaire fin],t_Base[Personnel]),""),0)),"")</f>
        <v/>
      </c>
      <c r="N24" s="32" t="str">
        <f t="array" aca="1" ref="N24" ca="1">IFERROR(INDEX(t_Base[Code],MATCH(N$7,IF(DateJour&amp;$E24&gt;=t_Base[Date]&amp;t_Base[Horaire début],IF(DateJour&amp;$E24&lt;=t_Base[Date]&amp;t_Base[Horaire fin],t_Base[Personnel]),""),0)),"")</f>
        <v/>
      </c>
      <c r="O24" s="32" t="str">
        <f t="array" aca="1" ref="O24" ca="1">IFERROR(INDEX(t_Base[Code],MATCH(O$7,IF(DateJour&amp;$E24&gt;=t_Base[Date]&amp;t_Base[Horaire début],IF(DateJour&amp;$E24&lt;=t_Base[Date]&amp;t_Base[Horaire fin],t_Base[Personnel]),""),0)),"")</f>
        <v/>
      </c>
      <c r="P24" s="33" t="str">
        <f t="array" aca="1" ref="P24" ca="1">IFERROR(INDEX(t_Base[Code],MATCH(P$7,IF(DateJour&amp;$E24&gt;=t_Base[Date]&amp;t_Base[Horaire début],IF(DateJour&amp;$E24&lt;=t_Base[Date]&amp;t_Base[Horaire fin],t_Base[Personnel]),""),0)),"")</f>
        <v/>
      </c>
    </row>
    <row r="25" spans="2:16" ht="15.6" x14ac:dyDescent="0.3">
      <c r="E25" s="34">
        <v>0.46875000000000033</v>
      </c>
      <c r="F25" s="35">
        <f t="array" aca="1" ref="F25" ca="1">IFERROR(INDEX(t_Base[Code],MATCH(F$7,IF(DateJour&amp;$E25&gt;=t_Base[Date]&amp;t_Base[Horaire début],IF(DateJour&amp;$E25&lt;=t_Base[Date]&amp;t_Base[Horaire fin],t_Base[Personnel]),""),0)),"")</f>
        <v>1</v>
      </c>
      <c r="G25" s="35" t="str">
        <f t="array" aca="1" ref="G25" ca="1">IFERROR(INDEX(t_Base[Code],MATCH(G$7,IF(DateJour&amp;$E25&gt;=t_Base[Date]&amp;t_Base[Horaire début],IF(DateJour&amp;$E25&lt;=t_Base[Date]&amp;t_Base[Horaire fin],t_Base[Personnel]),""),0)),"")</f>
        <v/>
      </c>
      <c r="H25" s="36" t="str">
        <f t="array" aca="1" ref="H25" ca="1">IFERROR(INDEX(t_Base[Code],MATCH(H$7,IF(DateJour&amp;$E25&gt;=t_Base[Date]&amp;t_Base[Horaire début],IF(DateJour&amp;$E25&lt;=t_Base[Date]&amp;t_Base[Horaire fin],t_Base[Personnel]),""),0)),"")</f>
        <v/>
      </c>
      <c r="I25" s="36" t="str">
        <f t="array" aca="1" ref="I25" ca="1">IFERROR(INDEX(t_Base[Code],MATCH(I$7,IF(DateJour&amp;$E25&gt;=t_Base[Date]&amp;t_Base[Horaire début],IF(DateJour&amp;$E25&lt;=t_Base[Date]&amp;t_Base[Horaire fin],t_Base[Personnel]),""),0)),"")</f>
        <v/>
      </c>
      <c r="J25" s="36" t="str">
        <f t="array" aca="1" ref="J25" ca="1">IFERROR(INDEX(t_Base[Code],MATCH(J$7,IF(DateJour&amp;$E25&gt;=t_Base[Date]&amp;t_Base[Horaire début],IF(DateJour&amp;$E25&lt;=t_Base[Date]&amp;t_Base[Horaire fin],t_Base[Personnel]),""),0)),"")</f>
        <v/>
      </c>
      <c r="K25" s="36" t="str">
        <f t="array" aca="1" ref="K25" ca="1">IFERROR(INDEX(t_Base[Code],MATCH(K$7,IF(DateJour&amp;$E25&gt;=t_Base[Date]&amp;t_Base[Horaire début],IF(DateJour&amp;$E25&lt;=t_Base[Date]&amp;t_Base[Horaire fin],t_Base[Personnel]),""),0)),"")</f>
        <v/>
      </c>
      <c r="L25" s="36" t="str">
        <f t="array" aca="1" ref="L25" ca="1">IFERROR(INDEX(t_Base[Code],MATCH(L$7,IF(DateJour&amp;$E25&gt;=t_Base[Date]&amp;t_Base[Horaire début],IF(DateJour&amp;$E25&lt;=t_Base[Date]&amp;t_Base[Horaire fin],t_Base[Personnel]),""),0)),"")</f>
        <v/>
      </c>
      <c r="M25" s="36" t="str">
        <f t="array" aca="1" ref="M25" ca="1">IFERROR(INDEX(t_Base[Code],MATCH(M$7,IF(DateJour&amp;$E25&gt;=t_Base[Date]&amp;t_Base[Horaire début],IF(DateJour&amp;$E25&lt;=t_Base[Date]&amp;t_Base[Horaire fin],t_Base[Personnel]),""),0)),"")</f>
        <v/>
      </c>
      <c r="N25" s="36" t="str">
        <f t="array" aca="1" ref="N25" ca="1">IFERROR(INDEX(t_Base[Code],MATCH(N$7,IF(DateJour&amp;$E25&gt;=t_Base[Date]&amp;t_Base[Horaire début],IF(DateJour&amp;$E25&lt;=t_Base[Date]&amp;t_Base[Horaire fin],t_Base[Personnel]),""),0)),"")</f>
        <v/>
      </c>
      <c r="O25" s="36" t="str">
        <f t="array" aca="1" ref="O25" ca="1">IFERROR(INDEX(t_Base[Code],MATCH(O$7,IF(DateJour&amp;$E25&gt;=t_Base[Date]&amp;t_Base[Horaire début],IF(DateJour&amp;$E25&lt;=t_Base[Date]&amp;t_Base[Horaire fin],t_Base[Personnel]),""),0)),"")</f>
        <v/>
      </c>
      <c r="P25" s="37" t="str">
        <f t="array" aca="1" ref="P25" ca="1">IFERROR(INDEX(t_Base[Code],MATCH(P$7,IF(DateJour&amp;$E25&gt;=t_Base[Date]&amp;t_Base[Horaire début],IF(DateJour&amp;$E25&lt;=t_Base[Date]&amp;t_Base[Horaire fin],t_Base[Personnel]),""),0)),"")</f>
        <v/>
      </c>
    </row>
    <row r="26" spans="2:16" ht="15.6" x14ac:dyDescent="0.3">
      <c r="E26" s="34">
        <v>0.47916666666666702</v>
      </c>
      <c r="F26" s="35">
        <f t="array" aca="1" ref="F26" ca="1">IFERROR(INDEX(t_Base[Code],MATCH(F$7,IF(DateJour&amp;$E26&gt;=t_Base[Date]&amp;t_Base[Horaire début],IF(DateJour&amp;$E26&lt;=t_Base[Date]&amp;t_Base[Horaire fin],t_Base[Personnel]),""),0)),"")</f>
        <v>1</v>
      </c>
      <c r="G26" s="35" t="str">
        <f t="array" aca="1" ref="G26" ca="1">IFERROR(INDEX(t_Base[Code],MATCH(G$7,IF(DateJour&amp;$E26&gt;=t_Base[Date]&amp;t_Base[Horaire début],IF(DateJour&amp;$E26&lt;=t_Base[Date]&amp;t_Base[Horaire fin],t_Base[Personnel]),""),0)),"")</f>
        <v/>
      </c>
      <c r="H26" s="36" t="str">
        <f t="array" aca="1" ref="H26" ca="1">IFERROR(INDEX(t_Base[Code],MATCH(H$7,IF(DateJour&amp;$E26&gt;=t_Base[Date]&amp;t_Base[Horaire début],IF(DateJour&amp;$E26&lt;=t_Base[Date]&amp;t_Base[Horaire fin],t_Base[Personnel]),""),0)),"")</f>
        <v/>
      </c>
      <c r="I26" s="36" t="str">
        <f t="array" aca="1" ref="I26" ca="1">IFERROR(INDEX(t_Base[Code],MATCH(I$7,IF(DateJour&amp;$E26&gt;=t_Base[Date]&amp;t_Base[Horaire début],IF(DateJour&amp;$E26&lt;=t_Base[Date]&amp;t_Base[Horaire fin],t_Base[Personnel]),""),0)),"")</f>
        <v/>
      </c>
      <c r="J26" s="36" t="str">
        <f t="array" aca="1" ref="J26" ca="1">IFERROR(INDEX(t_Base[Code],MATCH(J$7,IF(DateJour&amp;$E26&gt;=t_Base[Date]&amp;t_Base[Horaire début],IF(DateJour&amp;$E26&lt;=t_Base[Date]&amp;t_Base[Horaire fin],t_Base[Personnel]),""),0)),"")</f>
        <v/>
      </c>
      <c r="K26" s="36" t="str">
        <f t="array" aca="1" ref="K26" ca="1">IFERROR(INDEX(t_Base[Code],MATCH(K$7,IF(DateJour&amp;$E26&gt;=t_Base[Date]&amp;t_Base[Horaire début],IF(DateJour&amp;$E26&lt;=t_Base[Date]&amp;t_Base[Horaire fin],t_Base[Personnel]),""),0)),"")</f>
        <v/>
      </c>
      <c r="L26" s="36" t="str">
        <f t="array" aca="1" ref="L26" ca="1">IFERROR(INDEX(t_Base[Code],MATCH(L$7,IF(DateJour&amp;$E26&gt;=t_Base[Date]&amp;t_Base[Horaire début],IF(DateJour&amp;$E26&lt;=t_Base[Date]&amp;t_Base[Horaire fin],t_Base[Personnel]),""),0)),"")</f>
        <v/>
      </c>
      <c r="M26" s="36" t="str">
        <f t="array" aca="1" ref="M26" ca="1">IFERROR(INDEX(t_Base[Code],MATCH(M$7,IF(DateJour&amp;$E26&gt;=t_Base[Date]&amp;t_Base[Horaire début],IF(DateJour&amp;$E26&lt;=t_Base[Date]&amp;t_Base[Horaire fin],t_Base[Personnel]),""),0)),"")</f>
        <v/>
      </c>
      <c r="N26" s="36" t="str">
        <f t="array" aca="1" ref="N26" ca="1">IFERROR(INDEX(t_Base[Code],MATCH(N$7,IF(DateJour&amp;$E26&gt;=t_Base[Date]&amp;t_Base[Horaire début],IF(DateJour&amp;$E26&lt;=t_Base[Date]&amp;t_Base[Horaire fin],t_Base[Personnel]),""),0)),"")</f>
        <v/>
      </c>
      <c r="O26" s="36" t="str">
        <f t="array" aca="1" ref="O26" ca="1">IFERROR(INDEX(t_Base[Code],MATCH(O$7,IF(DateJour&amp;$E26&gt;=t_Base[Date]&amp;t_Base[Horaire début],IF(DateJour&amp;$E26&lt;=t_Base[Date]&amp;t_Base[Horaire fin],t_Base[Personnel]),""),0)),"")</f>
        <v/>
      </c>
      <c r="P26" s="37" t="str">
        <f t="array" aca="1" ref="P26" ca="1">IFERROR(INDEX(t_Base[Code],MATCH(P$7,IF(DateJour&amp;$E26&gt;=t_Base[Date]&amp;t_Base[Horaire début],IF(DateJour&amp;$E26&lt;=t_Base[Date]&amp;t_Base[Horaire fin],t_Base[Personnel]),""),0)),"")</f>
        <v/>
      </c>
    </row>
    <row r="27" spans="2:16" ht="16.2" thickBot="1" x14ac:dyDescent="0.35">
      <c r="E27" s="38">
        <v>0.4895833333333337</v>
      </c>
      <c r="F27" s="39">
        <f t="array" aca="1" ref="F27" ca="1">IFERROR(INDEX(t_Base[Code],MATCH(F$7,IF(DateJour&amp;$E27&gt;=t_Base[Date]&amp;t_Base[Horaire début],IF(DateJour&amp;$E27&lt;=t_Base[Date]&amp;t_Base[Horaire fin],t_Base[Personnel]),""),0)),"")</f>
        <v>1</v>
      </c>
      <c r="G27" s="39" t="str">
        <f t="array" aca="1" ref="G27" ca="1">IFERROR(INDEX(t_Base[Code],MATCH(G$7,IF(DateJour&amp;$E27&gt;=t_Base[Date]&amp;t_Base[Horaire début],IF(DateJour&amp;$E27&lt;=t_Base[Date]&amp;t_Base[Horaire fin],t_Base[Personnel]),""),0)),"")</f>
        <v/>
      </c>
      <c r="H27" s="40" t="str">
        <f t="array" aca="1" ref="H27" ca="1">IFERROR(INDEX(t_Base[Code],MATCH(H$7,IF(DateJour&amp;$E27&gt;=t_Base[Date]&amp;t_Base[Horaire début],IF(DateJour&amp;$E27&lt;=t_Base[Date]&amp;t_Base[Horaire fin],t_Base[Personnel]),""),0)),"")</f>
        <v/>
      </c>
      <c r="I27" s="40" t="str">
        <f t="array" aca="1" ref="I27" ca="1">IFERROR(INDEX(t_Base[Code],MATCH(I$7,IF(DateJour&amp;$E27&gt;=t_Base[Date]&amp;t_Base[Horaire début],IF(DateJour&amp;$E27&lt;=t_Base[Date]&amp;t_Base[Horaire fin],t_Base[Personnel]),""),0)),"")</f>
        <v/>
      </c>
      <c r="J27" s="40" t="str">
        <f t="array" aca="1" ref="J27" ca="1">IFERROR(INDEX(t_Base[Code],MATCH(J$7,IF(DateJour&amp;$E27&gt;=t_Base[Date]&amp;t_Base[Horaire début],IF(DateJour&amp;$E27&lt;=t_Base[Date]&amp;t_Base[Horaire fin],t_Base[Personnel]),""),0)),"")</f>
        <v/>
      </c>
      <c r="K27" s="40" t="str">
        <f t="array" aca="1" ref="K27" ca="1">IFERROR(INDEX(t_Base[Code],MATCH(K$7,IF(DateJour&amp;$E27&gt;=t_Base[Date]&amp;t_Base[Horaire début],IF(DateJour&amp;$E27&lt;=t_Base[Date]&amp;t_Base[Horaire fin],t_Base[Personnel]),""),0)),"")</f>
        <v/>
      </c>
      <c r="L27" s="40" t="str">
        <f t="array" aca="1" ref="L27" ca="1">IFERROR(INDEX(t_Base[Code],MATCH(L$7,IF(DateJour&amp;$E27&gt;=t_Base[Date]&amp;t_Base[Horaire début],IF(DateJour&amp;$E27&lt;=t_Base[Date]&amp;t_Base[Horaire fin],t_Base[Personnel]),""),0)),"")</f>
        <v/>
      </c>
      <c r="M27" s="40" t="str">
        <f t="array" aca="1" ref="M27" ca="1">IFERROR(INDEX(t_Base[Code],MATCH(M$7,IF(DateJour&amp;$E27&gt;=t_Base[Date]&amp;t_Base[Horaire début],IF(DateJour&amp;$E27&lt;=t_Base[Date]&amp;t_Base[Horaire fin],t_Base[Personnel]),""),0)),"")</f>
        <v/>
      </c>
      <c r="N27" s="40" t="str">
        <f t="array" aca="1" ref="N27" ca="1">IFERROR(INDEX(t_Base[Code],MATCH(N$7,IF(DateJour&amp;$E27&gt;=t_Base[Date]&amp;t_Base[Horaire début],IF(DateJour&amp;$E27&lt;=t_Base[Date]&amp;t_Base[Horaire fin],t_Base[Personnel]),""),0)),"")</f>
        <v/>
      </c>
      <c r="O27" s="40" t="str">
        <f t="array" aca="1" ref="O27" ca="1">IFERROR(INDEX(t_Base[Code],MATCH(O$7,IF(DateJour&amp;$E27&gt;=t_Base[Date]&amp;t_Base[Horaire début],IF(DateJour&amp;$E27&lt;=t_Base[Date]&amp;t_Base[Horaire fin],t_Base[Personnel]),""),0)),"")</f>
        <v/>
      </c>
      <c r="P27" s="41" t="str">
        <f t="array" aca="1" ref="P27" ca="1">IFERROR(INDEX(t_Base[Code],MATCH(P$7,IF(DateJour&amp;$E27&gt;=t_Base[Date]&amp;t_Base[Horaire début],IF(DateJour&amp;$E27&lt;=t_Base[Date]&amp;t_Base[Horaire fin],t_Base[Personnel]),""),0)),"")</f>
        <v/>
      </c>
    </row>
    <row r="28" spans="2:16" ht="16.2" thickTop="1" x14ac:dyDescent="0.3">
      <c r="E28" s="29">
        <v>0.50000000000000033</v>
      </c>
      <c r="F28" s="30" t="str">
        <f t="array" aca="1" ref="F28" ca="1">IFERROR(INDEX(t_Base[Code],MATCH(F$7,IF(DateJour&amp;$E28&gt;=t_Base[Date]&amp;t_Base[Horaire début],IF(DateJour&amp;$E28&lt;=t_Base[Date]&amp;t_Base[Horaire fin],t_Base[Personnel]),""),0)),"")</f>
        <v/>
      </c>
      <c r="G28" s="31" t="str">
        <f t="array" aca="1" ref="G28" ca="1">IFERROR(INDEX(t_Base[Code],MATCH(G$7,IF(DateJour&amp;$E28&gt;=t_Base[Date]&amp;t_Base[Horaire début],IF(DateJour&amp;$E28&lt;=t_Base[Date]&amp;t_Base[Horaire fin],t_Base[Personnel]),""),0)),"")</f>
        <v/>
      </c>
      <c r="H28" s="32" t="str">
        <f t="array" aca="1" ref="H28" ca="1">IFERROR(INDEX(t_Base[Code],MATCH(H$7,IF(DateJour&amp;$E28&gt;=t_Base[Date]&amp;t_Base[Horaire début],IF(DateJour&amp;$E28&lt;=t_Base[Date]&amp;t_Base[Horaire fin],t_Base[Personnel]),""),0)),"")</f>
        <v/>
      </c>
      <c r="I28" s="32" t="str">
        <f t="array" aca="1" ref="I28" ca="1">IFERROR(INDEX(t_Base[Code],MATCH(I$7,IF(DateJour&amp;$E28&gt;=t_Base[Date]&amp;t_Base[Horaire début],IF(DateJour&amp;$E28&lt;=t_Base[Date]&amp;t_Base[Horaire fin],t_Base[Personnel]),""),0)),"")</f>
        <v/>
      </c>
      <c r="J28" s="32" t="str">
        <f t="array" aca="1" ref="J28" ca="1">IFERROR(INDEX(t_Base[Code],MATCH(J$7,IF(DateJour&amp;$E28&gt;=t_Base[Date]&amp;t_Base[Horaire début],IF(DateJour&amp;$E28&lt;=t_Base[Date]&amp;t_Base[Horaire fin],t_Base[Personnel]),""),0)),"")</f>
        <v/>
      </c>
      <c r="K28" s="32" t="str">
        <f t="array" aca="1" ref="K28" ca="1">IFERROR(INDEX(t_Base[Code],MATCH(K$7,IF(DateJour&amp;$E28&gt;=t_Base[Date]&amp;t_Base[Horaire début],IF(DateJour&amp;$E28&lt;=t_Base[Date]&amp;t_Base[Horaire fin],t_Base[Personnel]),""),0)),"")</f>
        <v/>
      </c>
      <c r="L28" s="32" t="str">
        <f t="array" aca="1" ref="L28" ca="1">IFERROR(INDEX(t_Base[Code],MATCH(L$7,IF(DateJour&amp;$E28&gt;=t_Base[Date]&amp;t_Base[Horaire début],IF(DateJour&amp;$E28&lt;=t_Base[Date]&amp;t_Base[Horaire fin],t_Base[Personnel]),""),0)),"")</f>
        <v/>
      </c>
      <c r="M28" s="32" t="str">
        <f t="array" aca="1" ref="M28" ca="1">IFERROR(INDEX(t_Base[Code],MATCH(M$7,IF(DateJour&amp;$E28&gt;=t_Base[Date]&amp;t_Base[Horaire début],IF(DateJour&amp;$E28&lt;=t_Base[Date]&amp;t_Base[Horaire fin],t_Base[Personnel]),""),0)),"")</f>
        <v/>
      </c>
      <c r="N28" s="32" t="str">
        <f t="array" aca="1" ref="N28" ca="1">IFERROR(INDEX(t_Base[Code],MATCH(N$7,IF(DateJour&amp;$E28&gt;=t_Base[Date]&amp;t_Base[Horaire début],IF(DateJour&amp;$E28&lt;=t_Base[Date]&amp;t_Base[Horaire fin],t_Base[Personnel]),""),0)),"")</f>
        <v/>
      </c>
      <c r="O28" s="32" t="str">
        <f t="array" aca="1" ref="O28" ca="1">IFERROR(INDEX(t_Base[Code],MATCH(O$7,IF(DateJour&amp;$E28&gt;=t_Base[Date]&amp;t_Base[Horaire début],IF(DateJour&amp;$E28&lt;=t_Base[Date]&amp;t_Base[Horaire fin],t_Base[Personnel]),""),0)),"")</f>
        <v/>
      </c>
      <c r="P28" s="33" t="str">
        <f t="array" aca="1" ref="P28" ca="1">IFERROR(INDEX(t_Base[Code],MATCH(P$7,IF(DateJour&amp;$E28&gt;=t_Base[Date]&amp;t_Base[Horaire début],IF(DateJour&amp;$E28&lt;=t_Base[Date]&amp;t_Base[Horaire fin],t_Base[Personnel]),""),0)),"")</f>
        <v/>
      </c>
    </row>
    <row r="29" spans="2:16" ht="15.6" x14ac:dyDescent="0.3">
      <c r="E29" s="34">
        <v>0.51041666666666696</v>
      </c>
      <c r="F29" s="35">
        <f t="array" aca="1" ref="F29" ca="1">IFERROR(INDEX(t_Base[Code],MATCH(F$7,IF(DateJour&amp;$E29&gt;=t_Base[Date]&amp;t_Base[Horaire début],IF(DateJour&amp;$E29&lt;=t_Base[Date]&amp;t_Base[Horaire fin],t_Base[Personnel]),""),0)),"")</f>
        <v>1</v>
      </c>
      <c r="G29" s="35" t="str">
        <f t="array" aca="1" ref="G29" ca="1">IFERROR(INDEX(t_Base[Code],MATCH(G$7,IF(DateJour&amp;$E29&gt;=t_Base[Date]&amp;t_Base[Horaire début],IF(DateJour&amp;$E29&lt;=t_Base[Date]&amp;t_Base[Horaire fin],t_Base[Personnel]),""),0)),"")</f>
        <v/>
      </c>
      <c r="H29" s="36" t="str">
        <f t="array" aca="1" ref="H29" ca="1">IFERROR(INDEX(t_Base[Code],MATCH(H$7,IF(DateJour&amp;$E29&gt;=t_Base[Date]&amp;t_Base[Horaire début],IF(DateJour&amp;$E29&lt;=t_Base[Date]&amp;t_Base[Horaire fin],t_Base[Personnel]),""),0)),"")</f>
        <v/>
      </c>
      <c r="I29" s="36" t="str">
        <f t="array" aca="1" ref="I29" ca="1">IFERROR(INDEX(t_Base[Code],MATCH(I$7,IF(DateJour&amp;$E29&gt;=t_Base[Date]&amp;t_Base[Horaire début],IF(DateJour&amp;$E29&lt;=t_Base[Date]&amp;t_Base[Horaire fin],t_Base[Personnel]),""),0)),"")</f>
        <v/>
      </c>
      <c r="J29" s="36" t="str">
        <f t="array" aca="1" ref="J29" ca="1">IFERROR(INDEX(t_Base[Code],MATCH(J$7,IF(DateJour&amp;$E29&gt;=t_Base[Date]&amp;t_Base[Horaire début],IF(DateJour&amp;$E29&lt;=t_Base[Date]&amp;t_Base[Horaire fin],t_Base[Personnel]),""),0)),"")</f>
        <v/>
      </c>
      <c r="K29" s="36" t="str">
        <f t="array" aca="1" ref="K29" ca="1">IFERROR(INDEX(t_Base[Code],MATCH(K$7,IF(DateJour&amp;$E29&gt;=t_Base[Date]&amp;t_Base[Horaire début],IF(DateJour&amp;$E29&lt;=t_Base[Date]&amp;t_Base[Horaire fin],t_Base[Personnel]),""),0)),"")</f>
        <v/>
      </c>
      <c r="L29" s="36" t="str">
        <f t="array" aca="1" ref="L29" ca="1">IFERROR(INDEX(t_Base[Code],MATCH(L$7,IF(DateJour&amp;$E29&gt;=t_Base[Date]&amp;t_Base[Horaire début],IF(DateJour&amp;$E29&lt;=t_Base[Date]&amp;t_Base[Horaire fin],t_Base[Personnel]),""),0)),"")</f>
        <v/>
      </c>
      <c r="M29" s="36" t="str">
        <f t="array" aca="1" ref="M29" ca="1">IFERROR(INDEX(t_Base[Code],MATCH(M$7,IF(DateJour&amp;$E29&gt;=t_Base[Date]&amp;t_Base[Horaire début],IF(DateJour&amp;$E29&lt;=t_Base[Date]&amp;t_Base[Horaire fin],t_Base[Personnel]),""),0)),"")</f>
        <v/>
      </c>
      <c r="N29" s="36" t="str">
        <f t="array" aca="1" ref="N29" ca="1">IFERROR(INDEX(t_Base[Code],MATCH(N$7,IF(DateJour&amp;$E29&gt;=t_Base[Date]&amp;t_Base[Horaire début],IF(DateJour&amp;$E29&lt;=t_Base[Date]&amp;t_Base[Horaire fin],t_Base[Personnel]),""),0)),"")</f>
        <v/>
      </c>
      <c r="O29" s="36" t="str">
        <f t="array" aca="1" ref="O29" ca="1">IFERROR(INDEX(t_Base[Code],MATCH(O$7,IF(DateJour&amp;$E29&gt;=t_Base[Date]&amp;t_Base[Horaire début],IF(DateJour&amp;$E29&lt;=t_Base[Date]&amp;t_Base[Horaire fin],t_Base[Personnel]),""),0)),"")</f>
        <v/>
      </c>
      <c r="P29" s="37" t="str">
        <f t="array" aca="1" ref="P29" ca="1">IFERROR(INDEX(t_Base[Code],MATCH(P$7,IF(DateJour&amp;$E29&gt;=t_Base[Date]&amp;t_Base[Horaire début],IF(DateJour&amp;$E29&lt;=t_Base[Date]&amp;t_Base[Horaire fin],t_Base[Personnel]),""),0)),"")</f>
        <v/>
      </c>
    </row>
    <row r="30" spans="2:16" ht="15.6" x14ac:dyDescent="0.3">
      <c r="E30" s="34">
        <v>0.52083333333333359</v>
      </c>
      <c r="F30" s="35">
        <f t="array" aca="1" ref="F30" ca="1">IFERROR(INDEX(t_Base[Code],MATCH(F$7,IF(DateJour&amp;$E30&gt;=t_Base[Date]&amp;t_Base[Horaire début],IF(DateJour&amp;$E30&lt;=t_Base[Date]&amp;t_Base[Horaire fin],t_Base[Personnel]),""),0)),"")</f>
        <v>1</v>
      </c>
      <c r="G30" s="35" t="str">
        <f t="array" aca="1" ref="G30" ca="1">IFERROR(INDEX(t_Base[Code],MATCH(G$7,IF(DateJour&amp;$E30&gt;=t_Base[Date]&amp;t_Base[Horaire début],IF(DateJour&amp;$E30&lt;=t_Base[Date]&amp;t_Base[Horaire fin],t_Base[Personnel]),""),0)),"")</f>
        <v/>
      </c>
      <c r="H30" s="36" t="str">
        <f t="array" aca="1" ref="H30" ca="1">IFERROR(INDEX(t_Base[Code],MATCH(H$7,IF(DateJour&amp;$E30&gt;=t_Base[Date]&amp;t_Base[Horaire début],IF(DateJour&amp;$E30&lt;=t_Base[Date]&amp;t_Base[Horaire fin],t_Base[Personnel]),""),0)),"")</f>
        <v/>
      </c>
      <c r="I30" s="36" t="str">
        <f t="array" aca="1" ref="I30" ca="1">IFERROR(INDEX(t_Base[Code],MATCH(I$7,IF(DateJour&amp;$E30&gt;=t_Base[Date]&amp;t_Base[Horaire début],IF(DateJour&amp;$E30&lt;=t_Base[Date]&amp;t_Base[Horaire fin],t_Base[Personnel]),""),0)),"")</f>
        <v/>
      </c>
      <c r="J30" s="36" t="str">
        <f t="array" aca="1" ref="J30" ca="1">IFERROR(INDEX(t_Base[Code],MATCH(J$7,IF(DateJour&amp;$E30&gt;=t_Base[Date]&amp;t_Base[Horaire début],IF(DateJour&amp;$E30&lt;=t_Base[Date]&amp;t_Base[Horaire fin],t_Base[Personnel]),""),0)),"")</f>
        <v/>
      </c>
      <c r="K30" s="36" t="str">
        <f t="array" aca="1" ref="K30" ca="1">IFERROR(INDEX(t_Base[Code],MATCH(K$7,IF(DateJour&amp;$E30&gt;=t_Base[Date]&amp;t_Base[Horaire début],IF(DateJour&amp;$E30&lt;=t_Base[Date]&amp;t_Base[Horaire fin],t_Base[Personnel]),""),0)),"")</f>
        <v/>
      </c>
      <c r="L30" s="36" t="str">
        <f t="array" aca="1" ref="L30" ca="1">IFERROR(INDEX(t_Base[Code],MATCH(L$7,IF(DateJour&amp;$E30&gt;=t_Base[Date]&amp;t_Base[Horaire début],IF(DateJour&amp;$E30&lt;=t_Base[Date]&amp;t_Base[Horaire fin],t_Base[Personnel]),""),0)),"")</f>
        <v/>
      </c>
      <c r="M30" s="36" t="str">
        <f t="array" aca="1" ref="M30" ca="1">IFERROR(INDEX(t_Base[Code],MATCH(M$7,IF(DateJour&amp;$E30&gt;=t_Base[Date]&amp;t_Base[Horaire début],IF(DateJour&amp;$E30&lt;=t_Base[Date]&amp;t_Base[Horaire fin],t_Base[Personnel]),""),0)),"")</f>
        <v/>
      </c>
      <c r="N30" s="36" t="str">
        <f t="array" aca="1" ref="N30" ca="1">IFERROR(INDEX(t_Base[Code],MATCH(N$7,IF(DateJour&amp;$E30&gt;=t_Base[Date]&amp;t_Base[Horaire début],IF(DateJour&amp;$E30&lt;=t_Base[Date]&amp;t_Base[Horaire fin],t_Base[Personnel]),""),0)),"")</f>
        <v/>
      </c>
      <c r="O30" s="36" t="str">
        <f t="array" aca="1" ref="O30" ca="1">IFERROR(INDEX(t_Base[Code],MATCH(O$7,IF(DateJour&amp;$E30&gt;=t_Base[Date]&amp;t_Base[Horaire début],IF(DateJour&amp;$E30&lt;=t_Base[Date]&amp;t_Base[Horaire fin],t_Base[Personnel]),""),0)),"")</f>
        <v/>
      </c>
      <c r="P30" s="37" t="str">
        <f t="array" aca="1" ref="P30" ca="1">IFERROR(INDEX(t_Base[Code],MATCH(P$7,IF(DateJour&amp;$E30&gt;=t_Base[Date]&amp;t_Base[Horaire début],IF(DateJour&amp;$E30&lt;=t_Base[Date]&amp;t_Base[Horaire fin],t_Base[Personnel]),""),0)),"")</f>
        <v/>
      </c>
    </row>
    <row r="31" spans="2:16" ht="16.2" thickBot="1" x14ac:dyDescent="0.35">
      <c r="E31" s="38">
        <v>0.53125000000000022</v>
      </c>
      <c r="F31" s="39">
        <f t="array" aca="1" ref="F31" ca="1">IFERROR(INDEX(t_Base[Code],MATCH(F$7,IF(DateJour&amp;$E31&gt;=t_Base[Date]&amp;t_Base[Horaire début],IF(DateJour&amp;$E31&lt;=t_Base[Date]&amp;t_Base[Horaire fin],t_Base[Personnel]),""),0)),"")</f>
        <v>1</v>
      </c>
      <c r="G31" s="39" t="str">
        <f t="array" aca="1" ref="G31" ca="1">IFERROR(INDEX(t_Base[Code],MATCH(G$7,IF(DateJour&amp;$E31&gt;=t_Base[Date]&amp;t_Base[Horaire début],IF(DateJour&amp;$E31&lt;=t_Base[Date]&amp;t_Base[Horaire fin],t_Base[Personnel]),""),0)),"")</f>
        <v/>
      </c>
      <c r="H31" s="40" t="str">
        <f t="array" aca="1" ref="H31" ca="1">IFERROR(INDEX(t_Base[Code],MATCH(H$7,IF(DateJour&amp;$E31&gt;=t_Base[Date]&amp;t_Base[Horaire début],IF(DateJour&amp;$E31&lt;=t_Base[Date]&amp;t_Base[Horaire fin],t_Base[Personnel]),""),0)),"")</f>
        <v/>
      </c>
      <c r="I31" s="40" t="str">
        <f t="array" aca="1" ref="I31" ca="1">IFERROR(INDEX(t_Base[Code],MATCH(I$7,IF(DateJour&amp;$E31&gt;=t_Base[Date]&amp;t_Base[Horaire début],IF(DateJour&amp;$E31&lt;=t_Base[Date]&amp;t_Base[Horaire fin],t_Base[Personnel]),""),0)),"")</f>
        <v/>
      </c>
      <c r="J31" s="40" t="str">
        <f t="array" aca="1" ref="J31" ca="1">IFERROR(INDEX(t_Base[Code],MATCH(J$7,IF(DateJour&amp;$E31&gt;=t_Base[Date]&amp;t_Base[Horaire début],IF(DateJour&amp;$E31&lt;=t_Base[Date]&amp;t_Base[Horaire fin],t_Base[Personnel]),""),0)),"")</f>
        <v/>
      </c>
      <c r="K31" s="40" t="str">
        <f t="array" aca="1" ref="K31" ca="1">IFERROR(INDEX(t_Base[Code],MATCH(K$7,IF(DateJour&amp;$E31&gt;=t_Base[Date]&amp;t_Base[Horaire début],IF(DateJour&amp;$E31&lt;=t_Base[Date]&amp;t_Base[Horaire fin],t_Base[Personnel]),""),0)),"")</f>
        <v/>
      </c>
      <c r="L31" s="40" t="str">
        <f t="array" aca="1" ref="L31" ca="1">IFERROR(INDEX(t_Base[Code],MATCH(L$7,IF(DateJour&amp;$E31&gt;=t_Base[Date]&amp;t_Base[Horaire début],IF(DateJour&amp;$E31&lt;=t_Base[Date]&amp;t_Base[Horaire fin],t_Base[Personnel]),""),0)),"")</f>
        <v/>
      </c>
      <c r="M31" s="40" t="str">
        <f t="array" aca="1" ref="M31" ca="1">IFERROR(INDEX(t_Base[Code],MATCH(M$7,IF(DateJour&amp;$E31&gt;=t_Base[Date]&amp;t_Base[Horaire début],IF(DateJour&amp;$E31&lt;=t_Base[Date]&amp;t_Base[Horaire fin],t_Base[Personnel]),""),0)),"")</f>
        <v/>
      </c>
      <c r="N31" s="40" t="str">
        <f t="array" aca="1" ref="N31" ca="1">IFERROR(INDEX(t_Base[Code],MATCH(N$7,IF(DateJour&amp;$E31&gt;=t_Base[Date]&amp;t_Base[Horaire début],IF(DateJour&amp;$E31&lt;=t_Base[Date]&amp;t_Base[Horaire fin],t_Base[Personnel]),""),0)),"")</f>
        <v/>
      </c>
      <c r="O31" s="40" t="str">
        <f t="array" aca="1" ref="O31" ca="1">IFERROR(INDEX(t_Base[Code],MATCH(O$7,IF(DateJour&amp;$E31&gt;=t_Base[Date]&amp;t_Base[Horaire début],IF(DateJour&amp;$E31&lt;=t_Base[Date]&amp;t_Base[Horaire fin],t_Base[Personnel]),""),0)),"")</f>
        <v/>
      </c>
      <c r="P31" s="41" t="str">
        <f t="array" aca="1" ref="P31" ca="1">IFERROR(INDEX(t_Base[Code],MATCH(P$7,IF(DateJour&amp;$E31&gt;=t_Base[Date]&amp;t_Base[Horaire début],IF(DateJour&amp;$E31&lt;=t_Base[Date]&amp;t_Base[Horaire fin],t_Base[Personnel]),""),0)),"")</f>
        <v/>
      </c>
    </row>
    <row r="32" spans="2:16" ht="16.2" thickTop="1" x14ac:dyDescent="0.3">
      <c r="E32" s="29">
        <v>0.54166666666666685</v>
      </c>
      <c r="F32" s="30">
        <f t="array" aca="1" ref="F32" ca="1">IFERROR(INDEX(t_Base[Code],MATCH(F$7,IF(DateJour&amp;$E32&gt;=t_Base[Date]&amp;t_Base[Horaire début],IF(DateJour&amp;$E32&lt;=t_Base[Date]&amp;t_Base[Horaire fin],t_Base[Personnel]),""),0)),"")</f>
        <v>1</v>
      </c>
      <c r="G32" s="31" t="str">
        <f t="array" aca="1" ref="G32" ca="1">IFERROR(INDEX(t_Base[Code],MATCH(G$7,IF(DateJour&amp;$E32&gt;=t_Base[Date]&amp;t_Base[Horaire début],IF(DateJour&amp;$E32&lt;=t_Base[Date]&amp;t_Base[Horaire fin],t_Base[Personnel]),""),0)),"")</f>
        <v/>
      </c>
      <c r="H32" s="32" t="str">
        <f t="array" aca="1" ref="H32" ca="1">IFERROR(INDEX(t_Base[Code],MATCH(H$7,IF(DateJour&amp;$E32&gt;=t_Base[Date]&amp;t_Base[Horaire début],IF(DateJour&amp;$E32&lt;=t_Base[Date]&amp;t_Base[Horaire fin],t_Base[Personnel]),""),0)),"")</f>
        <v/>
      </c>
      <c r="I32" s="32" t="str">
        <f t="array" aca="1" ref="I32" ca="1">IFERROR(INDEX(t_Base[Code],MATCH(I$7,IF(DateJour&amp;$E32&gt;=t_Base[Date]&amp;t_Base[Horaire début],IF(DateJour&amp;$E32&lt;=t_Base[Date]&amp;t_Base[Horaire fin],t_Base[Personnel]),""),0)),"")</f>
        <v/>
      </c>
      <c r="J32" s="32" t="str">
        <f t="array" aca="1" ref="J32" ca="1">IFERROR(INDEX(t_Base[Code],MATCH(J$7,IF(DateJour&amp;$E32&gt;=t_Base[Date]&amp;t_Base[Horaire début],IF(DateJour&amp;$E32&lt;=t_Base[Date]&amp;t_Base[Horaire fin],t_Base[Personnel]),""),0)),"")</f>
        <v/>
      </c>
      <c r="K32" s="32" t="str">
        <f t="array" aca="1" ref="K32" ca="1">IFERROR(INDEX(t_Base[Code],MATCH(K$7,IF(DateJour&amp;$E32&gt;=t_Base[Date]&amp;t_Base[Horaire début],IF(DateJour&amp;$E32&lt;=t_Base[Date]&amp;t_Base[Horaire fin],t_Base[Personnel]),""),0)),"")</f>
        <v/>
      </c>
      <c r="L32" s="32" t="str">
        <f t="array" aca="1" ref="L32" ca="1">IFERROR(INDEX(t_Base[Code],MATCH(L$7,IF(DateJour&amp;$E32&gt;=t_Base[Date]&amp;t_Base[Horaire début],IF(DateJour&amp;$E32&lt;=t_Base[Date]&amp;t_Base[Horaire fin],t_Base[Personnel]),""),0)),"")</f>
        <v/>
      </c>
      <c r="M32" s="32" t="str">
        <f t="array" aca="1" ref="M32" ca="1">IFERROR(INDEX(t_Base[Code],MATCH(M$7,IF(DateJour&amp;$E32&gt;=t_Base[Date]&amp;t_Base[Horaire début],IF(DateJour&amp;$E32&lt;=t_Base[Date]&amp;t_Base[Horaire fin],t_Base[Personnel]),""),0)),"")</f>
        <v/>
      </c>
      <c r="N32" s="32" t="str">
        <f t="array" aca="1" ref="N32" ca="1">IFERROR(INDEX(t_Base[Code],MATCH(N$7,IF(DateJour&amp;$E32&gt;=t_Base[Date]&amp;t_Base[Horaire début],IF(DateJour&amp;$E32&lt;=t_Base[Date]&amp;t_Base[Horaire fin],t_Base[Personnel]),""),0)),"")</f>
        <v/>
      </c>
      <c r="O32" s="32" t="str">
        <f t="array" aca="1" ref="O32" ca="1">IFERROR(INDEX(t_Base[Code],MATCH(O$7,IF(DateJour&amp;$E32&gt;=t_Base[Date]&amp;t_Base[Horaire début],IF(DateJour&amp;$E32&lt;=t_Base[Date]&amp;t_Base[Horaire fin],t_Base[Personnel]),""),0)),"")</f>
        <v/>
      </c>
      <c r="P32" s="33" t="str">
        <f t="array" aca="1" ref="P32" ca="1">IFERROR(INDEX(t_Base[Code],MATCH(P$7,IF(DateJour&amp;$E32&gt;=t_Base[Date]&amp;t_Base[Horaire début],IF(DateJour&amp;$E32&lt;=t_Base[Date]&amp;t_Base[Horaire fin],t_Base[Personnel]),""),0)),"")</f>
        <v/>
      </c>
    </row>
    <row r="33" spans="5:16" ht="15.6" x14ac:dyDescent="0.3">
      <c r="E33" s="34">
        <v>0.55208333333333348</v>
      </c>
      <c r="F33" s="35">
        <f t="array" aca="1" ref="F33" ca="1">IFERROR(INDEX(t_Base[Code],MATCH(F$7,IF(DateJour&amp;$E33&gt;=t_Base[Date]&amp;t_Base[Horaire début],IF(DateJour&amp;$E33&lt;=t_Base[Date]&amp;t_Base[Horaire fin],t_Base[Personnel]),""),0)),"")</f>
        <v>1</v>
      </c>
      <c r="G33" s="35" t="str">
        <f t="array" aca="1" ref="G33" ca="1">IFERROR(INDEX(t_Base[Code],MATCH(G$7,IF(DateJour&amp;$E33&gt;=t_Base[Date]&amp;t_Base[Horaire début],IF(DateJour&amp;$E33&lt;=t_Base[Date]&amp;t_Base[Horaire fin],t_Base[Personnel]),""),0)),"")</f>
        <v/>
      </c>
      <c r="H33" s="36" t="str">
        <f t="array" aca="1" ref="H33" ca="1">IFERROR(INDEX(t_Base[Code],MATCH(H$7,IF(DateJour&amp;$E33&gt;=t_Base[Date]&amp;t_Base[Horaire début],IF(DateJour&amp;$E33&lt;=t_Base[Date]&amp;t_Base[Horaire fin],t_Base[Personnel]),""),0)),"")</f>
        <v/>
      </c>
      <c r="I33" s="36" t="str">
        <f t="array" aca="1" ref="I33" ca="1">IFERROR(INDEX(t_Base[Code],MATCH(I$7,IF(DateJour&amp;$E33&gt;=t_Base[Date]&amp;t_Base[Horaire début],IF(DateJour&amp;$E33&lt;=t_Base[Date]&amp;t_Base[Horaire fin],t_Base[Personnel]),""),0)),"")</f>
        <v/>
      </c>
      <c r="J33" s="36" t="str">
        <f t="array" aca="1" ref="J33" ca="1">IFERROR(INDEX(t_Base[Code],MATCH(J$7,IF(DateJour&amp;$E33&gt;=t_Base[Date]&amp;t_Base[Horaire début],IF(DateJour&amp;$E33&lt;=t_Base[Date]&amp;t_Base[Horaire fin],t_Base[Personnel]),""),0)),"")</f>
        <v/>
      </c>
      <c r="K33" s="36" t="str">
        <f t="array" aca="1" ref="K33" ca="1">IFERROR(INDEX(t_Base[Code],MATCH(K$7,IF(DateJour&amp;$E33&gt;=t_Base[Date]&amp;t_Base[Horaire début],IF(DateJour&amp;$E33&lt;=t_Base[Date]&amp;t_Base[Horaire fin],t_Base[Personnel]),""),0)),"")</f>
        <v/>
      </c>
      <c r="L33" s="36" t="str">
        <f t="array" aca="1" ref="L33" ca="1">IFERROR(INDEX(t_Base[Code],MATCH(L$7,IF(DateJour&amp;$E33&gt;=t_Base[Date]&amp;t_Base[Horaire début],IF(DateJour&amp;$E33&lt;=t_Base[Date]&amp;t_Base[Horaire fin],t_Base[Personnel]),""),0)),"")</f>
        <v/>
      </c>
      <c r="M33" s="36" t="str">
        <f t="array" aca="1" ref="M33" ca="1">IFERROR(INDEX(t_Base[Code],MATCH(M$7,IF(DateJour&amp;$E33&gt;=t_Base[Date]&amp;t_Base[Horaire début],IF(DateJour&amp;$E33&lt;=t_Base[Date]&amp;t_Base[Horaire fin],t_Base[Personnel]),""),0)),"")</f>
        <v/>
      </c>
      <c r="N33" s="36" t="str">
        <f t="array" aca="1" ref="N33" ca="1">IFERROR(INDEX(t_Base[Code],MATCH(N$7,IF(DateJour&amp;$E33&gt;=t_Base[Date]&amp;t_Base[Horaire début],IF(DateJour&amp;$E33&lt;=t_Base[Date]&amp;t_Base[Horaire fin],t_Base[Personnel]),""),0)),"")</f>
        <v/>
      </c>
      <c r="O33" s="36" t="str">
        <f t="array" aca="1" ref="O33" ca="1">IFERROR(INDEX(t_Base[Code],MATCH(O$7,IF(DateJour&amp;$E33&gt;=t_Base[Date]&amp;t_Base[Horaire début],IF(DateJour&amp;$E33&lt;=t_Base[Date]&amp;t_Base[Horaire fin],t_Base[Personnel]),""),0)),"")</f>
        <v/>
      </c>
      <c r="P33" s="37" t="str">
        <f t="array" aca="1" ref="P33" ca="1">IFERROR(INDEX(t_Base[Code],MATCH(P$7,IF(DateJour&amp;$E33&gt;=t_Base[Date]&amp;t_Base[Horaire début],IF(DateJour&amp;$E33&lt;=t_Base[Date]&amp;t_Base[Horaire fin],t_Base[Personnel]),""),0)),"")</f>
        <v/>
      </c>
    </row>
    <row r="34" spans="5:16" ht="15.6" x14ac:dyDescent="0.3">
      <c r="E34" s="34">
        <v>0.56250000000000011</v>
      </c>
      <c r="F34" s="35">
        <f t="array" aca="1" ref="F34" ca="1">IFERROR(INDEX(t_Base[Code],MATCH(F$7,IF(DateJour&amp;$E34&gt;=t_Base[Date]&amp;t_Base[Horaire début],IF(DateJour&amp;$E34&lt;=t_Base[Date]&amp;t_Base[Horaire fin],t_Base[Personnel]),""),0)),"")</f>
        <v>1</v>
      </c>
      <c r="G34" s="35" t="str">
        <f t="array" aca="1" ref="G34" ca="1">IFERROR(INDEX(t_Base[Code],MATCH(G$7,IF(DateJour&amp;$E34&gt;=t_Base[Date]&amp;t_Base[Horaire début],IF(DateJour&amp;$E34&lt;=t_Base[Date]&amp;t_Base[Horaire fin],t_Base[Personnel]),""),0)),"")</f>
        <v/>
      </c>
      <c r="H34" s="36" t="str">
        <f t="array" aca="1" ref="H34" ca="1">IFERROR(INDEX(t_Base[Code],MATCH(H$7,IF(DateJour&amp;$E34&gt;=t_Base[Date]&amp;t_Base[Horaire début],IF(DateJour&amp;$E34&lt;=t_Base[Date]&amp;t_Base[Horaire fin],t_Base[Personnel]),""),0)),"")</f>
        <v/>
      </c>
      <c r="I34" s="36" t="str">
        <f t="array" aca="1" ref="I34" ca="1">IFERROR(INDEX(t_Base[Code],MATCH(I$7,IF(DateJour&amp;$E34&gt;=t_Base[Date]&amp;t_Base[Horaire début],IF(DateJour&amp;$E34&lt;=t_Base[Date]&amp;t_Base[Horaire fin],t_Base[Personnel]),""),0)),"")</f>
        <v/>
      </c>
      <c r="J34" s="36" t="str">
        <f t="array" aca="1" ref="J34" ca="1">IFERROR(INDEX(t_Base[Code],MATCH(J$7,IF(DateJour&amp;$E34&gt;=t_Base[Date]&amp;t_Base[Horaire début],IF(DateJour&amp;$E34&lt;=t_Base[Date]&amp;t_Base[Horaire fin],t_Base[Personnel]),""),0)),"")</f>
        <v/>
      </c>
      <c r="K34" s="36" t="str">
        <f t="array" aca="1" ref="K34" ca="1">IFERROR(INDEX(t_Base[Code],MATCH(K$7,IF(DateJour&amp;$E34&gt;=t_Base[Date]&amp;t_Base[Horaire début],IF(DateJour&amp;$E34&lt;=t_Base[Date]&amp;t_Base[Horaire fin],t_Base[Personnel]),""),0)),"")</f>
        <v/>
      </c>
      <c r="L34" s="36" t="str">
        <f t="array" aca="1" ref="L34" ca="1">IFERROR(INDEX(t_Base[Code],MATCH(L$7,IF(DateJour&amp;$E34&gt;=t_Base[Date]&amp;t_Base[Horaire début],IF(DateJour&amp;$E34&lt;=t_Base[Date]&amp;t_Base[Horaire fin],t_Base[Personnel]),""),0)),"")</f>
        <v/>
      </c>
      <c r="M34" s="36" t="str">
        <f t="array" aca="1" ref="M34" ca="1">IFERROR(INDEX(t_Base[Code],MATCH(M$7,IF(DateJour&amp;$E34&gt;=t_Base[Date]&amp;t_Base[Horaire début],IF(DateJour&amp;$E34&lt;=t_Base[Date]&amp;t_Base[Horaire fin],t_Base[Personnel]),""),0)),"")</f>
        <v/>
      </c>
      <c r="N34" s="36" t="str">
        <f t="array" aca="1" ref="N34" ca="1">IFERROR(INDEX(t_Base[Code],MATCH(N$7,IF(DateJour&amp;$E34&gt;=t_Base[Date]&amp;t_Base[Horaire début],IF(DateJour&amp;$E34&lt;=t_Base[Date]&amp;t_Base[Horaire fin],t_Base[Personnel]),""),0)),"")</f>
        <v/>
      </c>
      <c r="O34" s="36" t="str">
        <f t="array" aca="1" ref="O34" ca="1">IFERROR(INDEX(t_Base[Code],MATCH(O$7,IF(DateJour&amp;$E34&gt;=t_Base[Date]&amp;t_Base[Horaire début],IF(DateJour&amp;$E34&lt;=t_Base[Date]&amp;t_Base[Horaire fin],t_Base[Personnel]),""),0)),"")</f>
        <v/>
      </c>
      <c r="P34" s="37" t="str">
        <f t="array" aca="1" ref="P34" ca="1">IFERROR(INDEX(t_Base[Code],MATCH(P$7,IF(DateJour&amp;$E34&gt;=t_Base[Date]&amp;t_Base[Horaire début],IF(DateJour&amp;$E34&lt;=t_Base[Date]&amp;t_Base[Horaire fin],t_Base[Personnel]),""),0)),"")</f>
        <v/>
      </c>
    </row>
    <row r="35" spans="5:16" ht="16.2" thickBot="1" x14ac:dyDescent="0.35">
      <c r="E35" s="38">
        <v>0.57291666666666674</v>
      </c>
      <c r="F35" s="39">
        <f t="array" aca="1" ref="F35" ca="1">IFERROR(INDEX(t_Base[Code],MATCH(F$7,IF(DateJour&amp;$E35&gt;=t_Base[Date]&amp;t_Base[Horaire début],IF(DateJour&amp;$E35&lt;=t_Base[Date]&amp;t_Base[Horaire fin],t_Base[Personnel]),""),0)),"")</f>
        <v>1</v>
      </c>
      <c r="G35" s="39" t="str">
        <f t="array" aca="1" ref="G35" ca="1">IFERROR(INDEX(t_Base[Code],MATCH(G$7,IF(DateJour&amp;$E35&gt;=t_Base[Date]&amp;t_Base[Horaire début],IF(DateJour&amp;$E35&lt;=t_Base[Date]&amp;t_Base[Horaire fin],t_Base[Personnel]),""),0)),"")</f>
        <v/>
      </c>
      <c r="H35" s="40" t="str">
        <f t="array" aca="1" ref="H35" ca="1">IFERROR(INDEX(t_Base[Code],MATCH(H$7,IF(DateJour&amp;$E35&gt;=t_Base[Date]&amp;t_Base[Horaire début],IF(DateJour&amp;$E35&lt;=t_Base[Date]&amp;t_Base[Horaire fin],t_Base[Personnel]),""),0)),"")</f>
        <v/>
      </c>
      <c r="I35" s="40" t="str">
        <f t="array" aca="1" ref="I35" ca="1">IFERROR(INDEX(t_Base[Code],MATCH(I$7,IF(DateJour&amp;$E35&gt;=t_Base[Date]&amp;t_Base[Horaire début],IF(DateJour&amp;$E35&lt;=t_Base[Date]&amp;t_Base[Horaire fin],t_Base[Personnel]),""),0)),"")</f>
        <v/>
      </c>
      <c r="J35" s="40" t="str">
        <f t="array" aca="1" ref="J35" ca="1">IFERROR(INDEX(t_Base[Code],MATCH(J$7,IF(DateJour&amp;$E35&gt;=t_Base[Date]&amp;t_Base[Horaire début],IF(DateJour&amp;$E35&lt;=t_Base[Date]&amp;t_Base[Horaire fin],t_Base[Personnel]),""),0)),"")</f>
        <v/>
      </c>
      <c r="K35" s="40" t="str">
        <f t="array" aca="1" ref="K35" ca="1">IFERROR(INDEX(t_Base[Code],MATCH(K$7,IF(DateJour&amp;$E35&gt;=t_Base[Date]&amp;t_Base[Horaire début],IF(DateJour&amp;$E35&lt;=t_Base[Date]&amp;t_Base[Horaire fin],t_Base[Personnel]),""),0)),"")</f>
        <v/>
      </c>
      <c r="L35" s="40" t="str">
        <f t="array" aca="1" ref="L35" ca="1">IFERROR(INDEX(t_Base[Code],MATCH(L$7,IF(DateJour&amp;$E35&gt;=t_Base[Date]&amp;t_Base[Horaire début],IF(DateJour&amp;$E35&lt;=t_Base[Date]&amp;t_Base[Horaire fin],t_Base[Personnel]),""),0)),"")</f>
        <v/>
      </c>
      <c r="M35" s="40" t="str">
        <f t="array" aca="1" ref="M35" ca="1">IFERROR(INDEX(t_Base[Code],MATCH(M$7,IF(DateJour&amp;$E35&gt;=t_Base[Date]&amp;t_Base[Horaire début],IF(DateJour&amp;$E35&lt;=t_Base[Date]&amp;t_Base[Horaire fin],t_Base[Personnel]),""),0)),"")</f>
        <v/>
      </c>
      <c r="N35" s="40" t="str">
        <f t="array" aca="1" ref="N35" ca="1">IFERROR(INDEX(t_Base[Code],MATCH(N$7,IF(DateJour&amp;$E35&gt;=t_Base[Date]&amp;t_Base[Horaire début],IF(DateJour&amp;$E35&lt;=t_Base[Date]&amp;t_Base[Horaire fin],t_Base[Personnel]),""),0)),"")</f>
        <v/>
      </c>
      <c r="O35" s="40" t="str">
        <f t="array" aca="1" ref="O35" ca="1">IFERROR(INDEX(t_Base[Code],MATCH(O$7,IF(DateJour&amp;$E35&gt;=t_Base[Date]&amp;t_Base[Horaire début],IF(DateJour&amp;$E35&lt;=t_Base[Date]&amp;t_Base[Horaire fin],t_Base[Personnel]),""),0)),"")</f>
        <v/>
      </c>
      <c r="P35" s="41" t="str">
        <f t="array" aca="1" ref="P35" ca="1">IFERROR(INDEX(t_Base[Code],MATCH(P$7,IF(DateJour&amp;$E35&gt;=t_Base[Date]&amp;t_Base[Horaire début],IF(DateJour&amp;$E35&lt;=t_Base[Date]&amp;t_Base[Horaire fin],t_Base[Personnel]),""),0)),"")</f>
        <v/>
      </c>
    </row>
    <row r="36" spans="5:16" ht="16.2" thickTop="1" x14ac:dyDescent="0.3">
      <c r="E36" s="29">
        <v>0.58333333333333337</v>
      </c>
      <c r="F36" s="30">
        <f t="array" aca="1" ref="F36" ca="1">IFERROR(INDEX(t_Base[Code],MATCH(F$7,IF(DateJour&amp;$E36&gt;=t_Base[Date]&amp;t_Base[Horaire début],IF(DateJour&amp;$E36&lt;=t_Base[Date]&amp;t_Base[Horaire fin],t_Base[Personnel]),""),0)),"")</f>
        <v>1</v>
      </c>
      <c r="G36" s="31" t="str">
        <f t="array" aca="1" ref="G36" ca="1">IFERROR(INDEX(t_Base[Code],MATCH(G$7,IF(DateJour&amp;$E36&gt;=t_Base[Date]&amp;t_Base[Horaire début],IF(DateJour&amp;$E36&lt;=t_Base[Date]&amp;t_Base[Horaire fin],t_Base[Personnel]),""),0)),"")</f>
        <v/>
      </c>
      <c r="H36" s="32" t="str">
        <f t="array" aca="1" ref="H36" ca="1">IFERROR(INDEX(t_Base[Code],MATCH(H$7,IF(DateJour&amp;$E36&gt;=t_Base[Date]&amp;t_Base[Horaire début],IF(DateJour&amp;$E36&lt;=t_Base[Date]&amp;t_Base[Horaire fin],t_Base[Personnel]),""),0)),"")</f>
        <v/>
      </c>
      <c r="I36" s="32" t="str">
        <f t="array" aca="1" ref="I36" ca="1">IFERROR(INDEX(t_Base[Code],MATCH(I$7,IF(DateJour&amp;$E36&gt;=t_Base[Date]&amp;t_Base[Horaire début],IF(DateJour&amp;$E36&lt;=t_Base[Date]&amp;t_Base[Horaire fin],t_Base[Personnel]),""),0)),"")</f>
        <v/>
      </c>
      <c r="J36" s="32" t="str">
        <f t="array" aca="1" ref="J36" ca="1">IFERROR(INDEX(t_Base[Code],MATCH(J$7,IF(DateJour&amp;$E36&gt;=t_Base[Date]&amp;t_Base[Horaire début],IF(DateJour&amp;$E36&lt;=t_Base[Date]&amp;t_Base[Horaire fin],t_Base[Personnel]),""),0)),"")</f>
        <v/>
      </c>
      <c r="K36" s="32" t="str">
        <f t="array" aca="1" ref="K36" ca="1">IFERROR(INDEX(t_Base[Code],MATCH(K$7,IF(DateJour&amp;$E36&gt;=t_Base[Date]&amp;t_Base[Horaire début],IF(DateJour&amp;$E36&lt;=t_Base[Date]&amp;t_Base[Horaire fin],t_Base[Personnel]),""),0)),"")</f>
        <v/>
      </c>
      <c r="L36" s="32" t="str">
        <f t="array" aca="1" ref="L36" ca="1">IFERROR(INDEX(t_Base[Code],MATCH(L$7,IF(DateJour&amp;$E36&gt;=t_Base[Date]&amp;t_Base[Horaire début],IF(DateJour&amp;$E36&lt;=t_Base[Date]&amp;t_Base[Horaire fin],t_Base[Personnel]),""),0)),"")</f>
        <v/>
      </c>
      <c r="M36" s="32" t="str">
        <f t="array" aca="1" ref="M36" ca="1">IFERROR(INDEX(t_Base[Code],MATCH(M$7,IF(DateJour&amp;$E36&gt;=t_Base[Date]&amp;t_Base[Horaire début],IF(DateJour&amp;$E36&lt;=t_Base[Date]&amp;t_Base[Horaire fin],t_Base[Personnel]),""),0)),"")</f>
        <v/>
      </c>
      <c r="N36" s="32" t="str">
        <f t="array" aca="1" ref="N36" ca="1">IFERROR(INDEX(t_Base[Code],MATCH(N$7,IF(DateJour&amp;$E36&gt;=t_Base[Date]&amp;t_Base[Horaire début],IF(DateJour&amp;$E36&lt;=t_Base[Date]&amp;t_Base[Horaire fin],t_Base[Personnel]),""),0)),"")</f>
        <v/>
      </c>
      <c r="O36" s="32" t="str">
        <f t="array" aca="1" ref="O36" ca="1">IFERROR(INDEX(t_Base[Code],MATCH(O$7,IF(DateJour&amp;$E36&gt;=t_Base[Date]&amp;t_Base[Horaire début],IF(DateJour&amp;$E36&lt;=t_Base[Date]&amp;t_Base[Horaire fin],t_Base[Personnel]),""),0)),"")</f>
        <v/>
      </c>
      <c r="P36" s="33" t="str">
        <f t="array" aca="1" ref="P36" ca="1">IFERROR(INDEX(t_Base[Code],MATCH(P$7,IF(DateJour&amp;$E36&gt;=t_Base[Date]&amp;t_Base[Horaire début],IF(DateJour&amp;$E36&lt;=t_Base[Date]&amp;t_Base[Horaire fin],t_Base[Personnel]),""),0)),"")</f>
        <v/>
      </c>
    </row>
    <row r="37" spans="5:16" ht="15.6" x14ac:dyDescent="0.3">
      <c r="E37" s="34">
        <v>0.59375</v>
      </c>
      <c r="F37" s="35">
        <f t="array" aca="1" ref="F37" ca="1">IFERROR(INDEX(t_Base[Code],MATCH(F$7,IF(DateJour&amp;$E37&gt;=t_Base[Date]&amp;t_Base[Horaire début],IF(DateJour&amp;$E37&lt;=t_Base[Date]&amp;t_Base[Horaire fin],t_Base[Personnel]),""),0)),"")</f>
        <v>1</v>
      </c>
      <c r="G37" s="35" t="str">
        <f t="array" aca="1" ref="G37" ca="1">IFERROR(INDEX(t_Base[Code],MATCH(G$7,IF(DateJour&amp;$E37&gt;=t_Base[Date]&amp;t_Base[Horaire début],IF(DateJour&amp;$E37&lt;=t_Base[Date]&amp;t_Base[Horaire fin],t_Base[Personnel]),""),0)),"")</f>
        <v/>
      </c>
      <c r="H37" s="36" t="str">
        <f t="array" aca="1" ref="H37" ca="1">IFERROR(INDEX(t_Base[Code],MATCH(H$7,IF(DateJour&amp;$E37&gt;=t_Base[Date]&amp;t_Base[Horaire début],IF(DateJour&amp;$E37&lt;=t_Base[Date]&amp;t_Base[Horaire fin],t_Base[Personnel]),""),0)),"")</f>
        <v/>
      </c>
      <c r="I37" s="36" t="str">
        <f t="array" aca="1" ref="I37" ca="1">IFERROR(INDEX(t_Base[Code],MATCH(I$7,IF(DateJour&amp;$E37&gt;=t_Base[Date]&amp;t_Base[Horaire début],IF(DateJour&amp;$E37&lt;=t_Base[Date]&amp;t_Base[Horaire fin],t_Base[Personnel]),""),0)),"")</f>
        <v/>
      </c>
      <c r="J37" s="36" t="str">
        <f t="array" aca="1" ref="J37" ca="1">IFERROR(INDEX(t_Base[Code],MATCH(J$7,IF(DateJour&amp;$E37&gt;=t_Base[Date]&amp;t_Base[Horaire début],IF(DateJour&amp;$E37&lt;=t_Base[Date]&amp;t_Base[Horaire fin],t_Base[Personnel]),""),0)),"")</f>
        <v/>
      </c>
      <c r="K37" s="36" t="str">
        <f t="array" aca="1" ref="K37" ca="1">IFERROR(INDEX(t_Base[Code],MATCH(K$7,IF(DateJour&amp;$E37&gt;=t_Base[Date]&amp;t_Base[Horaire début],IF(DateJour&amp;$E37&lt;=t_Base[Date]&amp;t_Base[Horaire fin],t_Base[Personnel]),""),0)),"")</f>
        <v/>
      </c>
      <c r="L37" s="36" t="str">
        <f t="array" aca="1" ref="L37" ca="1">IFERROR(INDEX(t_Base[Code],MATCH(L$7,IF(DateJour&amp;$E37&gt;=t_Base[Date]&amp;t_Base[Horaire début],IF(DateJour&amp;$E37&lt;=t_Base[Date]&amp;t_Base[Horaire fin],t_Base[Personnel]),""),0)),"")</f>
        <v/>
      </c>
      <c r="M37" s="36" t="str">
        <f t="array" aca="1" ref="M37" ca="1">IFERROR(INDEX(t_Base[Code],MATCH(M$7,IF(DateJour&amp;$E37&gt;=t_Base[Date]&amp;t_Base[Horaire début],IF(DateJour&amp;$E37&lt;=t_Base[Date]&amp;t_Base[Horaire fin],t_Base[Personnel]),""),0)),"")</f>
        <v/>
      </c>
      <c r="N37" s="36" t="str">
        <f t="array" aca="1" ref="N37" ca="1">IFERROR(INDEX(t_Base[Code],MATCH(N$7,IF(DateJour&amp;$E37&gt;=t_Base[Date]&amp;t_Base[Horaire début],IF(DateJour&amp;$E37&lt;=t_Base[Date]&amp;t_Base[Horaire fin],t_Base[Personnel]),""),0)),"")</f>
        <v/>
      </c>
      <c r="O37" s="36" t="str">
        <f t="array" aca="1" ref="O37" ca="1">IFERROR(INDEX(t_Base[Code],MATCH(O$7,IF(DateJour&amp;$E37&gt;=t_Base[Date]&amp;t_Base[Horaire début],IF(DateJour&amp;$E37&lt;=t_Base[Date]&amp;t_Base[Horaire fin],t_Base[Personnel]),""),0)),"")</f>
        <v/>
      </c>
      <c r="P37" s="37" t="str">
        <f t="array" aca="1" ref="P37" ca="1">IFERROR(INDEX(t_Base[Code],MATCH(P$7,IF(DateJour&amp;$E37&gt;=t_Base[Date]&amp;t_Base[Horaire début],IF(DateJour&amp;$E37&lt;=t_Base[Date]&amp;t_Base[Horaire fin],t_Base[Personnel]),""),0)),"")</f>
        <v/>
      </c>
    </row>
    <row r="38" spans="5:16" ht="15.6" x14ac:dyDescent="0.3">
      <c r="E38" s="34">
        <v>0.60416666666666663</v>
      </c>
      <c r="F38" s="35">
        <f t="array" aca="1" ref="F38" ca="1">IFERROR(INDEX(t_Base[Code],MATCH(F$7,IF(DateJour&amp;$E38&gt;=t_Base[Date]&amp;t_Base[Horaire début],IF(DateJour&amp;$E38&lt;=t_Base[Date]&amp;t_Base[Horaire fin],t_Base[Personnel]),""),0)),"")</f>
        <v>1</v>
      </c>
      <c r="G38" s="35" t="str">
        <f t="array" aca="1" ref="G38" ca="1">IFERROR(INDEX(t_Base[Code],MATCH(G$7,IF(DateJour&amp;$E38&gt;=t_Base[Date]&amp;t_Base[Horaire début],IF(DateJour&amp;$E38&lt;=t_Base[Date]&amp;t_Base[Horaire fin],t_Base[Personnel]),""),0)),"")</f>
        <v/>
      </c>
      <c r="H38" s="36" t="str">
        <f t="array" aca="1" ref="H38" ca="1">IFERROR(INDEX(t_Base[Code],MATCH(H$7,IF(DateJour&amp;$E38&gt;=t_Base[Date]&amp;t_Base[Horaire début],IF(DateJour&amp;$E38&lt;=t_Base[Date]&amp;t_Base[Horaire fin],t_Base[Personnel]),""),0)),"")</f>
        <v/>
      </c>
      <c r="I38" s="36" t="str">
        <f t="array" aca="1" ref="I38" ca="1">IFERROR(INDEX(t_Base[Code],MATCH(I$7,IF(DateJour&amp;$E38&gt;=t_Base[Date]&amp;t_Base[Horaire début],IF(DateJour&amp;$E38&lt;=t_Base[Date]&amp;t_Base[Horaire fin],t_Base[Personnel]),""),0)),"")</f>
        <v/>
      </c>
      <c r="J38" s="36" t="str">
        <f t="array" aca="1" ref="J38" ca="1">IFERROR(INDEX(t_Base[Code],MATCH(J$7,IF(DateJour&amp;$E38&gt;=t_Base[Date]&amp;t_Base[Horaire début],IF(DateJour&amp;$E38&lt;=t_Base[Date]&amp;t_Base[Horaire fin],t_Base[Personnel]),""),0)),"")</f>
        <v/>
      </c>
      <c r="K38" s="36" t="str">
        <f t="array" aca="1" ref="K38" ca="1">IFERROR(INDEX(t_Base[Code],MATCH(K$7,IF(DateJour&amp;$E38&gt;=t_Base[Date]&amp;t_Base[Horaire début],IF(DateJour&amp;$E38&lt;=t_Base[Date]&amp;t_Base[Horaire fin],t_Base[Personnel]),""),0)),"")</f>
        <v/>
      </c>
      <c r="L38" s="36" t="str">
        <f t="array" aca="1" ref="L38" ca="1">IFERROR(INDEX(t_Base[Code],MATCH(L$7,IF(DateJour&amp;$E38&gt;=t_Base[Date]&amp;t_Base[Horaire début],IF(DateJour&amp;$E38&lt;=t_Base[Date]&amp;t_Base[Horaire fin],t_Base[Personnel]),""),0)),"")</f>
        <v/>
      </c>
      <c r="M38" s="36" t="str">
        <f t="array" aca="1" ref="M38" ca="1">IFERROR(INDEX(t_Base[Code],MATCH(M$7,IF(DateJour&amp;$E38&gt;=t_Base[Date]&amp;t_Base[Horaire début],IF(DateJour&amp;$E38&lt;=t_Base[Date]&amp;t_Base[Horaire fin],t_Base[Personnel]),""),0)),"")</f>
        <v/>
      </c>
      <c r="N38" s="36" t="str">
        <f t="array" aca="1" ref="N38" ca="1">IFERROR(INDEX(t_Base[Code],MATCH(N$7,IF(DateJour&amp;$E38&gt;=t_Base[Date]&amp;t_Base[Horaire début],IF(DateJour&amp;$E38&lt;=t_Base[Date]&amp;t_Base[Horaire fin],t_Base[Personnel]),""),0)),"")</f>
        <v/>
      </c>
      <c r="O38" s="36" t="str">
        <f t="array" aca="1" ref="O38" ca="1">IFERROR(INDEX(t_Base[Code],MATCH(O$7,IF(DateJour&amp;$E38&gt;=t_Base[Date]&amp;t_Base[Horaire début],IF(DateJour&amp;$E38&lt;=t_Base[Date]&amp;t_Base[Horaire fin],t_Base[Personnel]),""),0)),"")</f>
        <v/>
      </c>
      <c r="P38" s="37" t="str">
        <f t="array" aca="1" ref="P38" ca="1">IFERROR(INDEX(t_Base[Code],MATCH(P$7,IF(DateJour&amp;$E38&gt;=t_Base[Date]&amp;t_Base[Horaire début],IF(DateJour&amp;$E38&lt;=t_Base[Date]&amp;t_Base[Horaire fin],t_Base[Personnel]),""),0)),"")</f>
        <v/>
      </c>
    </row>
    <row r="39" spans="5:16" ht="16.2" thickBot="1" x14ac:dyDescent="0.35">
      <c r="E39" s="38">
        <v>0.61458333333333326</v>
      </c>
      <c r="F39" s="39">
        <f t="array" aca="1" ref="F39" ca="1">IFERROR(INDEX(t_Base[Code],MATCH(F$7,IF(DateJour&amp;$E39&gt;=t_Base[Date]&amp;t_Base[Horaire début],IF(DateJour&amp;$E39&lt;=t_Base[Date]&amp;t_Base[Horaire fin],t_Base[Personnel]),""),0)),"")</f>
        <v>1</v>
      </c>
      <c r="G39" s="39" t="str">
        <f t="array" aca="1" ref="G39" ca="1">IFERROR(INDEX(t_Base[Code],MATCH(G$7,IF(DateJour&amp;$E39&gt;=t_Base[Date]&amp;t_Base[Horaire début],IF(DateJour&amp;$E39&lt;=t_Base[Date]&amp;t_Base[Horaire fin],t_Base[Personnel]),""),0)),"")</f>
        <v/>
      </c>
      <c r="H39" s="40" t="str">
        <f t="array" aca="1" ref="H39" ca="1">IFERROR(INDEX(t_Base[Code],MATCH(H$7,IF(DateJour&amp;$E39&gt;=t_Base[Date]&amp;t_Base[Horaire début],IF(DateJour&amp;$E39&lt;=t_Base[Date]&amp;t_Base[Horaire fin],t_Base[Personnel]),""),0)),"")</f>
        <v/>
      </c>
      <c r="I39" s="40" t="str">
        <f t="array" aca="1" ref="I39" ca="1">IFERROR(INDEX(t_Base[Code],MATCH(I$7,IF(DateJour&amp;$E39&gt;=t_Base[Date]&amp;t_Base[Horaire début],IF(DateJour&amp;$E39&lt;=t_Base[Date]&amp;t_Base[Horaire fin],t_Base[Personnel]),""),0)),"")</f>
        <v/>
      </c>
      <c r="J39" s="40" t="str">
        <f t="array" aca="1" ref="J39" ca="1">IFERROR(INDEX(t_Base[Code],MATCH(J$7,IF(DateJour&amp;$E39&gt;=t_Base[Date]&amp;t_Base[Horaire début],IF(DateJour&amp;$E39&lt;=t_Base[Date]&amp;t_Base[Horaire fin],t_Base[Personnel]),""),0)),"")</f>
        <v/>
      </c>
      <c r="K39" s="40" t="str">
        <f t="array" aca="1" ref="K39" ca="1">IFERROR(INDEX(t_Base[Code],MATCH(K$7,IF(DateJour&amp;$E39&gt;=t_Base[Date]&amp;t_Base[Horaire début],IF(DateJour&amp;$E39&lt;=t_Base[Date]&amp;t_Base[Horaire fin],t_Base[Personnel]),""),0)),"")</f>
        <v/>
      </c>
      <c r="L39" s="40" t="str">
        <f t="array" aca="1" ref="L39" ca="1">IFERROR(INDEX(t_Base[Code],MATCH(L$7,IF(DateJour&amp;$E39&gt;=t_Base[Date]&amp;t_Base[Horaire début],IF(DateJour&amp;$E39&lt;=t_Base[Date]&amp;t_Base[Horaire fin],t_Base[Personnel]),""),0)),"")</f>
        <v/>
      </c>
      <c r="M39" s="40" t="str">
        <f t="array" aca="1" ref="M39" ca="1">IFERROR(INDEX(t_Base[Code],MATCH(M$7,IF(DateJour&amp;$E39&gt;=t_Base[Date]&amp;t_Base[Horaire début],IF(DateJour&amp;$E39&lt;=t_Base[Date]&amp;t_Base[Horaire fin],t_Base[Personnel]),""),0)),"")</f>
        <v/>
      </c>
      <c r="N39" s="40" t="str">
        <f t="array" aca="1" ref="N39" ca="1">IFERROR(INDEX(t_Base[Code],MATCH(N$7,IF(DateJour&amp;$E39&gt;=t_Base[Date]&amp;t_Base[Horaire début],IF(DateJour&amp;$E39&lt;=t_Base[Date]&amp;t_Base[Horaire fin],t_Base[Personnel]),""),0)),"")</f>
        <v/>
      </c>
      <c r="O39" s="40" t="str">
        <f t="array" aca="1" ref="O39" ca="1">IFERROR(INDEX(t_Base[Code],MATCH(O$7,IF(DateJour&amp;$E39&gt;=t_Base[Date]&amp;t_Base[Horaire début],IF(DateJour&amp;$E39&lt;=t_Base[Date]&amp;t_Base[Horaire fin],t_Base[Personnel]),""),0)),"")</f>
        <v/>
      </c>
      <c r="P39" s="41" t="str">
        <f t="array" aca="1" ref="P39" ca="1">IFERROR(INDEX(t_Base[Code],MATCH(P$7,IF(DateJour&amp;$E39&gt;=t_Base[Date]&amp;t_Base[Horaire début],IF(DateJour&amp;$E39&lt;=t_Base[Date]&amp;t_Base[Horaire fin],t_Base[Personnel]),""),0)),"")</f>
        <v/>
      </c>
    </row>
    <row r="40" spans="5:16" ht="16.2" thickTop="1" x14ac:dyDescent="0.3">
      <c r="E40" s="29">
        <v>0.62499999999999989</v>
      </c>
      <c r="F40" s="30">
        <f t="array" aca="1" ref="F40" ca="1">IFERROR(INDEX(t_Base[Code],MATCH(F$7,IF(DateJour&amp;$E40&gt;=t_Base[Date]&amp;t_Base[Horaire début],IF(DateJour&amp;$E40&lt;=t_Base[Date]&amp;t_Base[Horaire fin],t_Base[Personnel]),""),0)),"")</f>
        <v>1</v>
      </c>
      <c r="G40" s="31" t="str">
        <f t="array" aca="1" ref="G40" ca="1">IFERROR(INDEX(t_Base[Code],MATCH(G$7,IF(DateJour&amp;$E40&gt;=t_Base[Date]&amp;t_Base[Horaire début],IF(DateJour&amp;$E40&lt;=t_Base[Date]&amp;t_Base[Horaire fin],t_Base[Personnel]),""),0)),"")</f>
        <v/>
      </c>
      <c r="H40" s="32" t="str">
        <f t="array" aca="1" ref="H40" ca="1">IFERROR(INDEX(t_Base[Code],MATCH(H$7,IF(DateJour&amp;$E40&gt;=t_Base[Date]&amp;t_Base[Horaire début],IF(DateJour&amp;$E40&lt;=t_Base[Date]&amp;t_Base[Horaire fin],t_Base[Personnel]),""),0)),"")</f>
        <v/>
      </c>
      <c r="I40" s="32" t="str">
        <f t="array" aca="1" ref="I40" ca="1">IFERROR(INDEX(t_Base[Code],MATCH(I$7,IF(DateJour&amp;$E40&gt;=t_Base[Date]&amp;t_Base[Horaire début],IF(DateJour&amp;$E40&lt;=t_Base[Date]&amp;t_Base[Horaire fin],t_Base[Personnel]),""),0)),"")</f>
        <v/>
      </c>
      <c r="J40" s="32" t="str">
        <f t="array" aca="1" ref="J40" ca="1">IFERROR(INDEX(t_Base[Code],MATCH(J$7,IF(DateJour&amp;$E40&gt;=t_Base[Date]&amp;t_Base[Horaire début],IF(DateJour&amp;$E40&lt;=t_Base[Date]&amp;t_Base[Horaire fin],t_Base[Personnel]),""),0)),"")</f>
        <v/>
      </c>
      <c r="K40" s="32" t="str">
        <f t="array" aca="1" ref="K40" ca="1">IFERROR(INDEX(t_Base[Code],MATCH(K$7,IF(DateJour&amp;$E40&gt;=t_Base[Date]&amp;t_Base[Horaire début],IF(DateJour&amp;$E40&lt;=t_Base[Date]&amp;t_Base[Horaire fin],t_Base[Personnel]),""),0)),"")</f>
        <v/>
      </c>
      <c r="L40" s="32" t="str">
        <f t="array" aca="1" ref="L40" ca="1">IFERROR(INDEX(t_Base[Code],MATCH(L$7,IF(DateJour&amp;$E40&gt;=t_Base[Date]&amp;t_Base[Horaire début],IF(DateJour&amp;$E40&lt;=t_Base[Date]&amp;t_Base[Horaire fin],t_Base[Personnel]),""),0)),"")</f>
        <v/>
      </c>
      <c r="M40" s="32" t="str">
        <f t="array" aca="1" ref="M40" ca="1">IFERROR(INDEX(t_Base[Code],MATCH(M$7,IF(DateJour&amp;$E40&gt;=t_Base[Date]&amp;t_Base[Horaire début],IF(DateJour&amp;$E40&lt;=t_Base[Date]&amp;t_Base[Horaire fin],t_Base[Personnel]),""),0)),"")</f>
        <v/>
      </c>
      <c r="N40" s="32" t="str">
        <f t="array" aca="1" ref="N40" ca="1">IFERROR(INDEX(t_Base[Code],MATCH(N$7,IF(DateJour&amp;$E40&gt;=t_Base[Date]&amp;t_Base[Horaire début],IF(DateJour&amp;$E40&lt;=t_Base[Date]&amp;t_Base[Horaire fin],t_Base[Personnel]),""),0)),"")</f>
        <v/>
      </c>
      <c r="O40" s="32" t="str">
        <f t="array" aca="1" ref="O40" ca="1">IFERROR(INDEX(t_Base[Code],MATCH(O$7,IF(DateJour&amp;$E40&gt;=t_Base[Date]&amp;t_Base[Horaire début],IF(DateJour&amp;$E40&lt;=t_Base[Date]&amp;t_Base[Horaire fin],t_Base[Personnel]),""),0)),"")</f>
        <v/>
      </c>
      <c r="P40" s="33" t="str">
        <f t="array" aca="1" ref="P40" ca="1">IFERROR(INDEX(t_Base[Code],MATCH(P$7,IF(DateJour&amp;$E40&gt;=t_Base[Date]&amp;t_Base[Horaire début],IF(DateJour&amp;$E40&lt;=t_Base[Date]&amp;t_Base[Horaire fin],t_Base[Personnel]),""),0)),"")</f>
        <v/>
      </c>
    </row>
    <row r="41" spans="5:16" ht="15.6" x14ac:dyDescent="0.3">
      <c r="E41" s="34">
        <v>0.63541666666666652</v>
      </c>
      <c r="F41" s="35" t="str">
        <f t="array" aca="1" ref="F41" ca="1">IFERROR(INDEX(t_Base[Code],MATCH(F$7,IF(DateJour&amp;$E41&gt;=t_Base[Date]&amp;t_Base[Horaire début],IF(DateJour&amp;$E41&lt;=t_Base[Date]&amp;t_Base[Horaire fin],t_Base[Personnel]),""),0)),"")</f>
        <v/>
      </c>
      <c r="G41" s="35" t="str">
        <f t="array" aca="1" ref="G41" ca="1">IFERROR(INDEX(t_Base[Code],MATCH(G$7,IF(DateJour&amp;$E41&gt;=t_Base[Date]&amp;t_Base[Horaire début],IF(DateJour&amp;$E41&lt;=t_Base[Date]&amp;t_Base[Horaire fin],t_Base[Personnel]),""),0)),"")</f>
        <v/>
      </c>
      <c r="H41" s="36" t="str">
        <f t="array" aca="1" ref="H41" ca="1">IFERROR(INDEX(t_Base[Code],MATCH(H$7,IF(DateJour&amp;$E41&gt;=t_Base[Date]&amp;t_Base[Horaire début],IF(DateJour&amp;$E41&lt;=t_Base[Date]&amp;t_Base[Horaire fin],t_Base[Personnel]),""),0)),"")</f>
        <v/>
      </c>
      <c r="I41" s="36" t="str">
        <f t="array" aca="1" ref="I41" ca="1">IFERROR(INDEX(t_Base[Code],MATCH(I$7,IF(DateJour&amp;$E41&gt;=t_Base[Date]&amp;t_Base[Horaire début],IF(DateJour&amp;$E41&lt;=t_Base[Date]&amp;t_Base[Horaire fin],t_Base[Personnel]),""),0)),"")</f>
        <v/>
      </c>
      <c r="J41" s="36" t="str">
        <f t="array" aca="1" ref="J41" ca="1">IFERROR(INDEX(t_Base[Code],MATCH(J$7,IF(DateJour&amp;$E41&gt;=t_Base[Date]&amp;t_Base[Horaire début],IF(DateJour&amp;$E41&lt;=t_Base[Date]&amp;t_Base[Horaire fin],t_Base[Personnel]),""),0)),"")</f>
        <v/>
      </c>
      <c r="K41" s="36" t="str">
        <f t="array" aca="1" ref="K41" ca="1">IFERROR(INDEX(t_Base[Code],MATCH(K$7,IF(DateJour&amp;$E41&gt;=t_Base[Date]&amp;t_Base[Horaire début],IF(DateJour&amp;$E41&lt;=t_Base[Date]&amp;t_Base[Horaire fin],t_Base[Personnel]),""),0)),"")</f>
        <v/>
      </c>
      <c r="L41" s="36" t="str">
        <f t="array" aca="1" ref="L41" ca="1">IFERROR(INDEX(t_Base[Code],MATCH(L$7,IF(DateJour&amp;$E41&gt;=t_Base[Date]&amp;t_Base[Horaire début],IF(DateJour&amp;$E41&lt;=t_Base[Date]&amp;t_Base[Horaire fin],t_Base[Personnel]),""),0)),"")</f>
        <v/>
      </c>
      <c r="M41" s="36" t="str">
        <f t="array" aca="1" ref="M41" ca="1">IFERROR(INDEX(t_Base[Code],MATCH(M$7,IF(DateJour&amp;$E41&gt;=t_Base[Date]&amp;t_Base[Horaire début],IF(DateJour&amp;$E41&lt;=t_Base[Date]&amp;t_Base[Horaire fin],t_Base[Personnel]),""),0)),"")</f>
        <v/>
      </c>
      <c r="N41" s="36" t="str">
        <f t="array" aca="1" ref="N41" ca="1">IFERROR(INDEX(t_Base[Code],MATCH(N$7,IF(DateJour&amp;$E41&gt;=t_Base[Date]&amp;t_Base[Horaire début],IF(DateJour&amp;$E41&lt;=t_Base[Date]&amp;t_Base[Horaire fin],t_Base[Personnel]),""),0)),"")</f>
        <v/>
      </c>
      <c r="O41" s="36" t="str">
        <f t="array" aca="1" ref="O41" ca="1">IFERROR(INDEX(t_Base[Code],MATCH(O$7,IF(DateJour&amp;$E41&gt;=t_Base[Date]&amp;t_Base[Horaire début],IF(DateJour&amp;$E41&lt;=t_Base[Date]&amp;t_Base[Horaire fin],t_Base[Personnel]),""),0)),"")</f>
        <v/>
      </c>
      <c r="P41" s="37" t="str">
        <f t="array" aca="1" ref="P41" ca="1">IFERROR(INDEX(t_Base[Code],MATCH(P$7,IF(DateJour&amp;$E41&gt;=t_Base[Date]&amp;t_Base[Horaire début],IF(DateJour&amp;$E41&lt;=t_Base[Date]&amp;t_Base[Horaire fin],t_Base[Personnel]),""),0)),"")</f>
        <v/>
      </c>
    </row>
    <row r="42" spans="5:16" ht="15.6" x14ac:dyDescent="0.3">
      <c r="E42" s="34">
        <v>0.64583333333333315</v>
      </c>
      <c r="F42" s="35" t="str">
        <f t="array" aca="1" ref="F42" ca="1">IFERROR(INDEX(t_Base[Code],MATCH(F$7,IF(DateJour&amp;$E42&gt;=t_Base[Date]&amp;t_Base[Horaire début],IF(DateJour&amp;$E42&lt;=t_Base[Date]&amp;t_Base[Horaire fin],t_Base[Personnel]),""),0)),"")</f>
        <v/>
      </c>
      <c r="G42" s="35" t="str">
        <f t="array" aca="1" ref="G42" ca="1">IFERROR(INDEX(t_Base[Code],MATCH(G$7,IF(DateJour&amp;$E42&gt;=t_Base[Date]&amp;t_Base[Horaire début],IF(DateJour&amp;$E42&lt;=t_Base[Date]&amp;t_Base[Horaire fin],t_Base[Personnel]),""),0)),"")</f>
        <v/>
      </c>
      <c r="H42" s="36" t="str">
        <f t="array" aca="1" ref="H42" ca="1">IFERROR(INDEX(t_Base[Code],MATCH(H$7,IF(DateJour&amp;$E42&gt;=t_Base[Date]&amp;t_Base[Horaire début],IF(DateJour&amp;$E42&lt;=t_Base[Date]&amp;t_Base[Horaire fin],t_Base[Personnel]),""),0)),"")</f>
        <v/>
      </c>
      <c r="I42" s="36" t="str">
        <f t="array" aca="1" ref="I42" ca="1">IFERROR(INDEX(t_Base[Code],MATCH(I$7,IF(DateJour&amp;$E42&gt;=t_Base[Date]&amp;t_Base[Horaire début],IF(DateJour&amp;$E42&lt;=t_Base[Date]&amp;t_Base[Horaire fin],t_Base[Personnel]),""),0)),"")</f>
        <v/>
      </c>
      <c r="J42" s="36" t="str">
        <f t="array" aca="1" ref="J42" ca="1">IFERROR(INDEX(t_Base[Code],MATCH(J$7,IF(DateJour&amp;$E42&gt;=t_Base[Date]&amp;t_Base[Horaire début],IF(DateJour&amp;$E42&lt;=t_Base[Date]&amp;t_Base[Horaire fin],t_Base[Personnel]),""),0)),"")</f>
        <v/>
      </c>
      <c r="K42" s="36" t="str">
        <f t="array" aca="1" ref="K42" ca="1">IFERROR(INDEX(t_Base[Code],MATCH(K$7,IF(DateJour&amp;$E42&gt;=t_Base[Date]&amp;t_Base[Horaire début],IF(DateJour&amp;$E42&lt;=t_Base[Date]&amp;t_Base[Horaire fin],t_Base[Personnel]),""),0)),"")</f>
        <v/>
      </c>
      <c r="L42" s="36" t="str">
        <f t="array" aca="1" ref="L42" ca="1">IFERROR(INDEX(t_Base[Code],MATCH(L$7,IF(DateJour&amp;$E42&gt;=t_Base[Date]&amp;t_Base[Horaire début],IF(DateJour&amp;$E42&lt;=t_Base[Date]&amp;t_Base[Horaire fin],t_Base[Personnel]),""),0)),"")</f>
        <v/>
      </c>
      <c r="M42" s="36" t="str">
        <f t="array" aca="1" ref="M42" ca="1">IFERROR(INDEX(t_Base[Code],MATCH(M$7,IF(DateJour&amp;$E42&gt;=t_Base[Date]&amp;t_Base[Horaire début],IF(DateJour&amp;$E42&lt;=t_Base[Date]&amp;t_Base[Horaire fin],t_Base[Personnel]),""),0)),"")</f>
        <v/>
      </c>
      <c r="N42" s="36" t="str">
        <f t="array" aca="1" ref="N42" ca="1">IFERROR(INDEX(t_Base[Code],MATCH(N$7,IF(DateJour&amp;$E42&gt;=t_Base[Date]&amp;t_Base[Horaire début],IF(DateJour&amp;$E42&lt;=t_Base[Date]&amp;t_Base[Horaire fin],t_Base[Personnel]),""),0)),"")</f>
        <v/>
      </c>
      <c r="O42" s="36" t="str">
        <f t="array" aca="1" ref="O42" ca="1">IFERROR(INDEX(t_Base[Code],MATCH(O$7,IF(DateJour&amp;$E42&gt;=t_Base[Date]&amp;t_Base[Horaire début],IF(DateJour&amp;$E42&lt;=t_Base[Date]&amp;t_Base[Horaire fin],t_Base[Personnel]),""),0)),"")</f>
        <v/>
      </c>
      <c r="P42" s="37" t="str">
        <f t="array" aca="1" ref="P42" ca="1">IFERROR(INDEX(t_Base[Code],MATCH(P$7,IF(DateJour&amp;$E42&gt;=t_Base[Date]&amp;t_Base[Horaire début],IF(DateJour&amp;$E42&lt;=t_Base[Date]&amp;t_Base[Horaire fin],t_Base[Personnel]),""),0)),"")</f>
        <v/>
      </c>
    </row>
    <row r="43" spans="5:16" ht="16.2" thickBot="1" x14ac:dyDescent="0.35">
      <c r="E43" s="38">
        <v>0.65624999999999978</v>
      </c>
      <c r="F43" s="39" t="str">
        <f t="array" aca="1" ref="F43" ca="1">IFERROR(INDEX(t_Base[Code],MATCH(F$7,IF(DateJour&amp;$E43&gt;=t_Base[Date]&amp;t_Base[Horaire début],IF(DateJour&amp;$E43&lt;=t_Base[Date]&amp;t_Base[Horaire fin],t_Base[Personnel]),""),0)),"")</f>
        <v/>
      </c>
      <c r="G43" s="39" t="str">
        <f t="array" aca="1" ref="G43" ca="1">IFERROR(INDEX(t_Base[Code],MATCH(G$7,IF(DateJour&amp;$E43&gt;=t_Base[Date]&amp;t_Base[Horaire début],IF(DateJour&amp;$E43&lt;=t_Base[Date]&amp;t_Base[Horaire fin],t_Base[Personnel]),""),0)),"")</f>
        <v/>
      </c>
      <c r="H43" s="40" t="str">
        <f t="array" aca="1" ref="H43" ca="1">IFERROR(INDEX(t_Base[Code],MATCH(H$7,IF(DateJour&amp;$E43&gt;=t_Base[Date]&amp;t_Base[Horaire début],IF(DateJour&amp;$E43&lt;=t_Base[Date]&amp;t_Base[Horaire fin],t_Base[Personnel]),""),0)),"")</f>
        <v/>
      </c>
      <c r="I43" s="40" t="str">
        <f t="array" aca="1" ref="I43" ca="1">IFERROR(INDEX(t_Base[Code],MATCH(I$7,IF(DateJour&amp;$E43&gt;=t_Base[Date]&amp;t_Base[Horaire début],IF(DateJour&amp;$E43&lt;=t_Base[Date]&amp;t_Base[Horaire fin],t_Base[Personnel]),""),0)),"")</f>
        <v/>
      </c>
      <c r="J43" s="40" t="str">
        <f t="array" aca="1" ref="J43" ca="1">IFERROR(INDEX(t_Base[Code],MATCH(J$7,IF(DateJour&amp;$E43&gt;=t_Base[Date]&amp;t_Base[Horaire début],IF(DateJour&amp;$E43&lt;=t_Base[Date]&amp;t_Base[Horaire fin],t_Base[Personnel]),""),0)),"")</f>
        <v/>
      </c>
      <c r="K43" s="40" t="str">
        <f t="array" aca="1" ref="K43" ca="1">IFERROR(INDEX(t_Base[Code],MATCH(K$7,IF(DateJour&amp;$E43&gt;=t_Base[Date]&amp;t_Base[Horaire début],IF(DateJour&amp;$E43&lt;=t_Base[Date]&amp;t_Base[Horaire fin],t_Base[Personnel]),""),0)),"")</f>
        <v/>
      </c>
      <c r="L43" s="40" t="str">
        <f t="array" aca="1" ref="L43" ca="1">IFERROR(INDEX(t_Base[Code],MATCH(L$7,IF(DateJour&amp;$E43&gt;=t_Base[Date]&amp;t_Base[Horaire début],IF(DateJour&amp;$E43&lt;=t_Base[Date]&amp;t_Base[Horaire fin],t_Base[Personnel]),""),0)),"")</f>
        <v/>
      </c>
      <c r="M43" s="40" t="str">
        <f t="array" aca="1" ref="M43" ca="1">IFERROR(INDEX(t_Base[Code],MATCH(M$7,IF(DateJour&amp;$E43&gt;=t_Base[Date]&amp;t_Base[Horaire début],IF(DateJour&amp;$E43&lt;=t_Base[Date]&amp;t_Base[Horaire fin],t_Base[Personnel]),""),0)),"")</f>
        <v/>
      </c>
      <c r="N43" s="40" t="str">
        <f t="array" aca="1" ref="N43" ca="1">IFERROR(INDEX(t_Base[Code],MATCH(N$7,IF(DateJour&amp;$E43&gt;=t_Base[Date]&amp;t_Base[Horaire début],IF(DateJour&amp;$E43&lt;=t_Base[Date]&amp;t_Base[Horaire fin],t_Base[Personnel]),""),0)),"")</f>
        <v/>
      </c>
      <c r="O43" s="40" t="str">
        <f t="array" aca="1" ref="O43" ca="1">IFERROR(INDEX(t_Base[Code],MATCH(O$7,IF(DateJour&amp;$E43&gt;=t_Base[Date]&amp;t_Base[Horaire début],IF(DateJour&amp;$E43&lt;=t_Base[Date]&amp;t_Base[Horaire fin],t_Base[Personnel]),""),0)),"")</f>
        <v/>
      </c>
      <c r="P43" s="41" t="str">
        <f t="array" aca="1" ref="P43" ca="1">IFERROR(INDEX(t_Base[Code],MATCH(P$7,IF(DateJour&amp;$E43&gt;=t_Base[Date]&amp;t_Base[Horaire début],IF(DateJour&amp;$E43&lt;=t_Base[Date]&amp;t_Base[Horaire fin],t_Base[Personnel]),""),0)),"")</f>
        <v/>
      </c>
    </row>
    <row r="44" spans="5:16" ht="16.2" thickTop="1" x14ac:dyDescent="0.3">
      <c r="E44" s="29">
        <v>0.66666666666666641</v>
      </c>
      <c r="F44" s="30" t="str">
        <f t="array" aca="1" ref="F44" ca="1">IFERROR(INDEX(t_Base[Code],MATCH(F$7,IF(DateJour&amp;$E44&gt;=t_Base[Date]&amp;t_Base[Horaire début],IF(DateJour&amp;$E44&lt;=t_Base[Date]&amp;t_Base[Horaire fin],t_Base[Personnel]),""),0)),"")</f>
        <v/>
      </c>
      <c r="G44" s="31" t="str">
        <f t="array" aca="1" ref="G44" ca="1">IFERROR(INDEX(t_Base[Code],MATCH(G$7,IF(DateJour&amp;$E44&gt;=t_Base[Date]&amp;t_Base[Horaire début],IF(DateJour&amp;$E44&lt;=t_Base[Date]&amp;t_Base[Horaire fin],t_Base[Personnel]),""),0)),"")</f>
        <v/>
      </c>
      <c r="H44" s="32" t="str">
        <f t="array" aca="1" ref="H44" ca="1">IFERROR(INDEX(t_Base[Code],MATCH(H$7,IF(DateJour&amp;$E44&gt;=t_Base[Date]&amp;t_Base[Horaire début],IF(DateJour&amp;$E44&lt;=t_Base[Date]&amp;t_Base[Horaire fin],t_Base[Personnel]),""),0)),"")</f>
        <v/>
      </c>
      <c r="I44" s="32" t="str">
        <f t="array" aca="1" ref="I44" ca="1">IFERROR(INDEX(t_Base[Code],MATCH(I$7,IF(DateJour&amp;$E44&gt;=t_Base[Date]&amp;t_Base[Horaire début],IF(DateJour&amp;$E44&lt;=t_Base[Date]&amp;t_Base[Horaire fin],t_Base[Personnel]),""),0)),"")</f>
        <v/>
      </c>
      <c r="J44" s="32" t="str">
        <f t="array" aca="1" ref="J44" ca="1">IFERROR(INDEX(t_Base[Code],MATCH(J$7,IF(DateJour&amp;$E44&gt;=t_Base[Date]&amp;t_Base[Horaire début],IF(DateJour&amp;$E44&lt;=t_Base[Date]&amp;t_Base[Horaire fin],t_Base[Personnel]),""),0)),"")</f>
        <v/>
      </c>
      <c r="K44" s="32" t="str">
        <f t="array" aca="1" ref="K44" ca="1">IFERROR(INDEX(t_Base[Code],MATCH(K$7,IF(DateJour&amp;$E44&gt;=t_Base[Date]&amp;t_Base[Horaire début],IF(DateJour&amp;$E44&lt;=t_Base[Date]&amp;t_Base[Horaire fin],t_Base[Personnel]),""),0)),"")</f>
        <v/>
      </c>
      <c r="L44" s="32" t="str">
        <f t="array" aca="1" ref="L44" ca="1">IFERROR(INDEX(t_Base[Code],MATCH(L$7,IF(DateJour&amp;$E44&gt;=t_Base[Date]&amp;t_Base[Horaire début],IF(DateJour&amp;$E44&lt;=t_Base[Date]&amp;t_Base[Horaire fin],t_Base[Personnel]),""),0)),"")</f>
        <v/>
      </c>
      <c r="M44" s="32" t="str">
        <f t="array" aca="1" ref="M44" ca="1">IFERROR(INDEX(t_Base[Code],MATCH(M$7,IF(DateJour&amp;$E44&gt;=t_Base[Date]&amp;t_Base[Horaire début],IF(DateJour&amp;$E44&lt;=t_Base[Date]&amp;t_Base[Horaire fin],t_Base[Personnel]),""),0)),"")</f>
        <v/>
      </c>
      <c r="N44" s="32" t="str">
        <f t="array" aca="1" ref="N44" ca="1">IFERROR(INDEX(t_Base[Code],MATCH(N$7,IF(DateJour&amp;$E44&gt;=t_Base[Date]&amp;t_Base[Horaire début],IF(DateJour&amp;$E44&lt;=t_Base[Date]&amp;t_Base[Horaire fin],t_Base[Personnel]),""),0)),"")</f>
        <v/>
      </c>
      <c r="O44" s="32" t="str">
        <f t="array" aca="1" ref="O44" ca="1">IFERROR(INDEX(t_Base[Code],MATCH(O$7,IF(DateJour&amp;$E44&gt;=t_Base[Date]&amp;t_Base[Horaire début],IF(DateJour&amp;$E44&lt;=t_Base[Date]&amp;t_Base[Horaire fin],t_Base[Personnel]),""),0)),"")</f>
        <v/>
      </c>
      <c r="P44" s="33" t="str">
        <f t="array" aca="1" ref="P44" ca="1">IFERROR(INDEX(t_Base[Code],MATCH(P$7,IF(DateJour&amp;$E44&gt;=t_Base[Date]&amp;t_Base[Horaire début],IF(DateJour&amp;$E44&lt;=t_Base[Date]&amp;t_Base[Horaire fin],t_Base[Personnel]),""),0)),"")</f>
        <v/>
      </c>
    </row>
    <row r="45" spans="5:16" ht="15.6" x14ac:dyDescent="0.3">
      <c r="E45" s="34">
        <v>0.67708333333333304</v>
      </c>
      <c r="F45" s="35" t="str">
        <f t="array" aca="1" ref="F45" ca="1">IFERROR(INDEX(t_Base[Code],MATCH(F$7,IF(DateJour&amp;$E45&gt;=t_Base[Date]&amp;t_Base[Horaire début],IF(DateJour&amp;$E45&lt;=t_Base[Date]&amp;t_Base[Horaire fin],t_Base[Personnel]),""),0)),"")</f>
        <v/>
      </c>
      <c r="G45" s="35" t="str">
        <f t="array" aca="1" ref="G45" ca="1">IFERROR(INDEX(t_Base[Code],MATCH(G$7,IF(DateJour&amp;$E45&gt;=t_Base[Date]&amp;t_Base[Horaire début],IF(DateJour&amp;$E45&lt;=t_Base[Date]&amp;t_Base[Horaire fin],t_Base[Personnel]),""),0)),"")</f>
        <v/>
      </c>
      <c r="H45" s="36" t="str">
        <f t="array" aca="1" ref="H45" ca="1">IFERROR(INDEX(t_Base[Code],MATCH(H$7,IF(DateJour&amp;$E45&gt;=t_Base[Date]&amp;t_Base[Horaire début],IF(DateJour&amp;$E45&lt;=t_Base[Date]&amp;t_Base[Horaire fin],t_Base[Personnel]),""),0)),"")</f>
        <v/>
      </c>
      <c r="I45" s="36" t="str">
        <f t="array" aca="1" ref="I45" ca="1">IFERROR(INDEX(t_Base[Code],MATCH(I$7,IF(DateJour&amp;$E45&gt;=t_Base[Date]&amp;t_Base[Horaire début],IF(DateJour&amp;$E45&lt;=t_Base[Date]&amp;t_Base[Horaire fin],t_Base[Personnel]),""),0)),"")</f>
        <v/>
      </c>
      <c r="J45" s="36" t="str">
        <f t="array" aca="1" ref="J45" ca="1">IFERROR(INDEX(t_Base[Code],MATCH(J$7,IF(DateJour&amp;$E45&gt;=t_Base[Date]&amp;t_Base[Horaire début],IF(DateJour&amp;$E45&lt;=t_Base[Date]&amp;t_Base[Horaire fin],t_Base[Personnel]),""),0)),"")</f>
        <v/>
      </c>
      <c r="K45" s="36" t="str">
        <f t="array" aca="1" ref="K45" ca="1">IFERROR(INDEX(t_Base[Code],MATCH(K$7,IF(DateJour&amp;$E45&gt;=t_Base[Date]&amp;t_Base[Horaire début],IF(DateJour&amp;$E45&lt;=t_Base[Date]&amp;t_Base[Horaire fin],t_Base[Personnel]),""),0)),"")</f>
        <v/>
      </c>
      <c r="L45" s="36" t="str">
        <f t="array" aca="1" ref="L45" ca="1">IFERROR(INDEX(t_Base[Code],MATCH(L$7,IF(DateJour&amp;$E45&gt;=t_Base[Date]&amp;t_Base[Horaire début],IF(DateJour&amp;$E45&lt;=t_Base[Date]&amp;t_Base[Horaire fin],t_Base[Personnel]),""),0)),"")</f>
        <v/>
      </c>
      <c r="M45" s="36" t="str">
        <f t="array" aca="1" ref="M45" ca="1">IFERROR(INDEX(t_Base[Code],MATCH(M$7,IF(DateJour&amp;$E45&gt;=t_Base[Date]&amp;t_Base[Horaire début],IF(DateJour&amp;$E45&lt;=t_Base[Date]&amp;t_Base[Horaire fin],t_Base[Personnel]),""),0)),"")</f>
        <v/>
      </c>
      <c r="N45" s="36" t="str">
        <f t="array" aca="1" ref="N45" ca="1">IFERROR(INDEX(t_Base[Code],MATCH(N$7,IF(DateJour&amp;$E45&gt;=t_Base[Date]&amp;t_Base[Horaire début],IF(DateJour&amp;$E45&lt;=t_Base[Date]&amp;t_Base[Horaire fin],t_Base[Personnel]),""),0)),"")</f>
        <v/>
      </c>
      <c r="O45" s="36" t="str">
        <f t="array" aca="1" ref="O45" ca="1">IFERROR(INDEX(t_Base[Code],MATCH(O$7,IF(DateJour&amp;$E45&gt;=t_Base[Date]&amp;t_Base[Horaire début],IF(DateJour&amp;$E45&lt;=t_Base[Date]&amp;t_Base[Horaire fin],t_Base[Personnel]),""),0)),"")</f>
        <v/>
      </c>
      <c r="P45" s="37" t="str">
        <f t="array" aca="1" ref="P45" ca="1">IFERROR(INDEX(t_Base[Code],MATCH(P$7,IF(DateJour&amp;$E45&gt;=t_Base[Date]&amp;t_Base[Horaire début],IF(DateJour&amp;$E45&lt;=t_Base[Date]&amp;t_Base[Horaire fin],t_Base[Personnel]),""),0)),"")</f>
        <v/>
      </c>
    </row>
    <row r="46" spans="5:16" ht="15.6" x14ac:dyDescent="0.3">
      <c r="E46" s="34">
        <v>0.68749999999999967</v>
      </c>
      <c r="F46" s="35" t="str">
        <f t="array" aca="1" ref="F46" ca="1">IFERROR(INDEX(t_Base[Code],MATCH(F$7,IF(DateJour&amp;$E46&gt;=t_Base[Date]&amp;t_Base[Horaire début],IF(DateJour&amp;$E46&lt;=t_Base[Date]&amp;t_Base[Horaire fin],t_Base[Personnel]),""),0)),"")</f>
        <v/>
      </c>
      <c r="G46" s="35" t="str">
        <f t="array" aca="1" ref="G46" ca="1">IFERROR(INDEX(t_Base[Code],MATCH(G$7,IF(DateJour&amp;$E46&gt;=t_Base[Date]&amp;t_Base[Horaire début],IF(DateJour&amp;$E46&lt;=t_Base[Date]&amp;t_Base[Horaire fin],t_Base[Personnel]),""),0)),"")</f>
        <v/>
      </c>
      <c r="H46" s="36" t="str">
        <f t="array" aca="1" ref="H46" ca="1">IFERROR(INDEX(t_Base[Code],MATCH(H$7,IF(DateJour&amp;$E46&gt;=t_Base[Date]&amp;t_Base[Horaire début],IF(DateJour&amp;$E46&lt;=t_Base[Date]&amp;t_Base[Horaire fin],t_Base[Personnel]),""),0)),"")</f>
        <v/>
      </c>
      <c r="I46" s="36" t="str">
        <f t="array" aca="1" ref="I46" ca="1">IFERROR(INDEX(t_Base[Code],MATCH(I$7,IF(DateJour&amp;$E46&gt;=t_Base[Date]&amp;t_Base[Horaire début],IF(DateJour&amp;$E46&lt;=t_Base[Date]&amp;t_Base[Horaire fin],t_Base[Personnel]),""),0)),"")</f>
        <v/>
      </c>
      <c r="J46" s="36" t="str">
        <f t="array" aca="1" ref="J46" ca="1">IFERROR(INDEX(t_Base[Code],MATCH(J$7,IF(DateJour&amp;$E46&gt;=t_Base[Date]&amp;t_Base[Horaire début],IF(DateJour&amp;$E46&lt;=t_Base[Date]&amp;t_Base[Horaire fin],t_Base[Personnel]),""),0)),"")</f>
        <v/>
      </c>
      <c r="K46" s="36" t="str">
        <f t="array" aca="1" ref="K46" ca="1">IFERROR(INDEX(t_Base[Code],MATCH(K$7,IF(DateJour&amp;$E46&gt;=t_Base[Date]&amp;t_Base[Horaire début],IF(DateJour&amp;$E46&lt;=t_Base[Date]&amp;t_Base[Horaire fin],t_Base[Personnel]),""),0)),"")</f>
        <v/>
      </c>
      <c r="L46" s="36" t="str">
        <f t="array" aca="1" ref="L46" ca="1">IFERROR(INDEX(t_Base[Code],MATCH(L$7,IF(DateJour&amp;$E46&gt;=t_Base[Date]&amp;t_Base[Horaire début],IF(DateJour&amp;$E46&lt;=t_Base[Date]&amp;t_Base[Horaire fin],t_Base[Personnel]),""),0)),"")</f>
        <v/>
      </c>
      <c r="M46" s="36" t="str">
        <f t="array" aca="1" ref="M46" ca="1">IFERROR(INDEX(t_Base[Code],MATCH(M$7,IF(DateJour&amp;$E46&gt;=t_Base[Date]&amp;t_Base[Horaire début],IF(DateJour&amp;$E46&lt;=t_Base[Date]&amp;t_Base[Horaire fin],t_Base[Personnel]),""),0)),"")</f>
        <v/>
      </c>
      <c r="N46" s="36" t="str">
        <f t="array" aca="1" ref="N46" ca="1">IFERROR(INDEX(t_Base[Code],MATCH(N$7,IF(DateJour&amp;$E46&gt;=t_Base[Date]&amp;t_Base[Horaire début],IF(DateJour&amp;$E46&lt;=t_Base[Date]&amp;t_Base[Horaire fin],t_Base[Personnel]),""),0)),"")</f>
        <v/>
      </c>
      <c r="O46" s="36" t="str">
        <f t="array" aca="1" ref="O46" ca="1">IFERROR(INDEX(t_Base[Code],MATCH(O$7,IF(DateJour&amp;$E46&gt;=t_Base[Date]&amp;t_Base[Horaire début],IF(DateJour&amp;$E46&lt;=t_Base[Date]&amp;t_Base[Horaire fin],t_Base[Personnel]),""),0)),"")</f>
        <v/>
      </c>
      <c r="P46" s="37" t="str">
        <f t="array" aca="1" ref="P46" ca="1">IFERROR(INDEX(t_Base[Code],MATCH(P$7,IF(DateJour&amp;$E46&gt;=t_Base[Date]&amp;t_Base[Horaire début],IF(DateJour&amp;$E46&lt;=t_Base[Date]&amp;t_Base[Horaire fin],t_Base[Personnel]),""),0)),"")</f>
        <v/>
      </c>
    </row>
    <row r="47" spans="5:16" ht="16.2" thickBot="1" x14ac:dyDescent="0.35">
      <c r="E47" s="38">
        <v>0.6979166666666663</v>
      </c>
      <c r="F47" s="39" t="str">
        <f t="array" aca="1" ref="F47" ca="1">IFERROR(INDEX(t_Base[Code],MATCH(F$7,IF(DateJour&amp;$E47&gt;=t_Base[Date]&amp;t_Base[Horaire début],IF(DateJour&amp;$E47&lt;=t_Base[Date]&amp;t_Base[Horaire fin],t_Base[Personnel]),""),0)),"")</f>
        <v/>
      </c>
      <c r="G47" s="39" t="str">
        <f t="array" aca="1" ref="G47" ca="1">IFERROR(INDEX(t_Base[Code],MATCH(G$7,IF(DateJour&amp;$E47&gt;=t_Base[Date]&amp;t_Base[Horaire début],IF(DateJour&amp;$E47&lt;=t_Base[Date]&amp;t_Base[Horaire fin],t_Base[Personnel]),""),0)),"")</f>
        <v/>
      </c>
      <c r="H47" s="40" t="str">
        <f t="array" aca="1" ref="H47" ca="1">IFERROR(INDEX(t_Base[Code],MATCH(H$7,IF(DateJour&amp;$E47&gt;=t_Base[Date]&amp;t_Base[Horaire début],IF(DateJour&amp;$E47&lt;=t_Base[Date]&amp;t_Base[Horaire fin],t_Base[Personnel]),""),0)),"")</f>
        <v/>
      </c>
      <c r="I47" s="40" t="str">
        <f t="array" aca="1" ref="I47" ca="1">IFERROR(INDEX(t_Base[Code],MATCH(I$7,IF(DateJour&amp;$E47&gt;=t_Base[Date]&amp;t_Base[Horaire début],IF(DateJour&amp;$E47&lt;=t_Base[Date]&amp;t_Base[Horaire fin],t_Base[Personnel]),""),0)),"")</f>
        <v/>
      </c>
      <c r="J47" s="40" t="str">
        <f t="array" aca="1" ref="J47" ca="1">IFERROR(INDEX(t_Base[Code],MATCH(J$7,IF(DateJour&amp;$E47&gt;=t_Base[Date]&amp;t_Base[Horaire début],IF(DateJour&amp;$E47&lt;=t_Base[Date]&amp;t_Base[Horaire fin],t_Base[Personnel]),""),0)),"")</f>
        <v/>
      </c>
      <c r="K47" s="40" t="str">
        <f t="array" aca="1" ref="K47" ca="1">IFERROR(INDEX(t_Base[Code],MATCH(K$7,IF(DateJour&amp;$E47&gt;=t_Base[Date]&amp;t_Base[Horaire début],IF(DateJour&amp;$E47&lt;=t_Base[Date]&amp;t_Base[Horaire fin],t_Base[Personnel]),""),0)),"")</f>
        <v/>
      </c>
      <c r="L47" s="40" t="str">
        <f t="array" aca="1" ref="L47" ca="1">IFERROR(INDEX(t_Base[Code],MATCH(L$7,IF(DateJour&amp;$E47&gt;=t_Base[Date]&amp;t_Base[Horaire début],IF(DateJour&amp;$E47&lt;=t_Base[Date]&amp;t_Base[Horaire fin],t_Base[Personnel]),""),0)),"")</f>
        <v/>
      </c>
      <c r="M47" s="40" t="str">
        <f t="array" aca="1" ref="M47" ca="1">IFERROR(INDEX(t_Base[Code],MATCH(M$7,IF(DateJour&amp;$E47&gt;=t_Base[Date]&amp;t_Base[Horaire début],IF(DateJour&amp;$E47&lt;=t_Base[Date]&amp;t_Base[Horaire fin],t_Base[Personnel]),""),0)),"")</f>
        <v/>
      </c>
      <c r="N47" s="40" t="str">
        <f t="array" aca="1" ref="N47" ca="1">IFERROR(INDEX(t_Base[Code],MATCH(N$7,IF(DateJour&amp;$E47&gt;=t_Base[Date]&amp;t_Base[Horaire début],IF(DateJour&amp;$E47&lt;=t_Base[Date]&amp;t_Base[Horaire fin],t_Base[Personnel]),""),0)),"")</f>
        <v/>
      </c>
      <c r="O47" s="40" t="str">
        <f t="array" aca="1" ref="O47" ca="1">IFERROR(INDEX(t_Base[Code],MATCH(O$7,IF(DateJour&amp;$E47&gt;=t_Base[Date]&amp;t_Base[Horaire début],IF(DateJour&amp;$E47&lt;=t_Base[Date]&amp;t_Base[Horaire fin],t_Base[Personnel]),""),0)),"")</f>
        <v/>
      </c>
      <c r="P47" s="41" t="str">
        <f t="array" aca="1" ref="P47" ca="1">IFERROR(INDEX(t_Base[Code],MATCH(P$7,IF(DateJour&amp;$E47&gt;=t_Base[Date]&amp;t_Base[Horaire début],IF(DateJour&amp;$E47&lt;=t_Base[Date]&amp;t_Base[Horaire fin],t_Base[Personnel]),""),0)),"")</f>
        <v/>
      </c>
    </row>
    <row r="48" spans="5:16" ht="16.2" thickTop="1" x14ac:dyDescent="0.3">
      <c r="E48" s="29">
        <v>0.70833333333333293</v>
      </c>
      <c r="F48" s="30" t="str">
        <f t="array" aca="1" ref="F48" ca="1">IFERROR(INDEX(t_Base[Code],MATCH(F$7,IF(DateJour&amp;$E48&gt;=t_Base[Date]&amp;t_Base[Horaire début],IF(DateJour&amp;$E48&lt;=t_Base[Date]&amp;t_Base[Horaire fin],t_Base[Personnel]),""),0)),"")</f>
        <v/>
      </c>
      <c r="G48" s="31" t="str">
        <f t="array" aca="1" ref="G48" ca="1">IFERROR(INDEX(t_Base[Code],MATCH(G$7,IF(DateJour&amp;$E48&gt;=t_Base[Date]&amp;t_Base[Horaire début],IF(DateJour&amp;$E48&lt;=t_Base[Date]&amp;t_Base[Horaire fin],t_Base[Personnel]),""),0)),"")</f>
        <v/>
      </c>
      <c r="H48" s="32" t="str">
        <f t="array" aca="1" ref="H48" ca="1">IFERROR(INDEX(t_Base[Code],MATCH(H$7,IF(DateJour&amp;$E48&gt;=t_Base[Date]&amp;t_Base[Horaire début],IF(DateJour&amp;$E48&lt;=t_Base[Date]&amp;t_Base[Horaire fin],t_Base[Personnel]),""),0)),"")</f>
        <v/>
      </c>
      <c r="I48" s="32" t="str">
        <f t="array" aca="1" ref="I48" ca="1">IFERROR(INDEX(t_Base[Code],MATCH(I$7,IF(DateJour&amp;$E48&gt;=t_Base[Date]&amp;t_Base[Horaire début],IF(DateJour&amp;$E48&lt;=t_Base[Date]&amp;t_Base[Horaire fin],t_Base[Personnel]),""),0)),"")</f>
        <v/>
      </c>
      <c r="J48" s="32" t="str">
        <f t="array" aca="1" ref="J48" ca="1">IFERROR(INDEX(t_Base[Code],MATCH(J$7,IF(DateJour&amp;$E48&gt;=t_Base[Date]&amp;t_Base[Horaire début],IF(DateJour&amp;$E48&lt;=t_Base[Date]&amp;t_Base[Horaire fin],t_Base[Personnel]),""),0)),"")</f>
        <v/>
      </c>
      <c r="K48" s="32" t="str">
        <f t="array" aca="1" ref="K48" ca="1">IFERROR(INDEX(t_Base[Code],MATCH(K$7,IF(DateJour&amp;$E48&gt;=t_Base[Date]&amp;t_Base[Horaire début],IF(DateJour&amp;$E48&lt;=t_Base[Date]&amp;t_Base[Horaire fin],t_Base[Personnel]),""),0)),"")</f>
        <v/>
      </c>
      <c r="L48" s="32" t="str">
        <f t="array" aca="1" ref="L48" ca="1">IFERROR(INDEX(t_Base[Code],MATCH(L$7,IF(DateJour&amp;$E48&gt;=t_Base[Date]&amp;t_Base[Horaire début],IF(DateJour&amp;$E48&lt;=t_Base[Date]&amp;t_Base[Horaire fin],t_Base[Personnel]),""),0)),"")</f>
        <v/>
      </c>
      <c r="M48" s="32" t="str">
        <f t="array" aca="1" ref="M48" ca="1">IFERROR(INDEX(t_Base[Code],MATCH(M$7,IF(DateJour&amp;$E48&gt;=t_Base[Date]&amp;t_Base[Horaire début],IF(DateJour&amp;$E48&lt;=t_Base[Date]&amp;t_Base[Horaire fin],t_Base[Personnel]),""),0)),"")</f>
        <v/>
      </c>
      <c r="N48" s="32" t="str">
        <f t="array" aca="1" ref="N48" ca="1">IFERROR(INDEX(t_Base[Code],MATCH(N$7,IF(DateJour&amp;$E48&gt;=t_Base[Date]&amp;t_Base[Horaire début],IF(DateJour&amp;$E48&lt;=t_Base[Date]&amp;t_Base[Horaire fin],t_Base[Personnel]),""),0)),"")</f>
        <v/>
      </c>
      <c r="O48" s="32" t="str">
        <f t="array" aca="1" ref="O48" ca="1">IFERROR(INDEX(t_Base[Code],MATCH(O$7,IF(DateJour&amp;$E48&gt;=t_Base[Date]&amp;t_Base[Horaire début],IF(DateJour&amp;$E48&lt;=t_Base[Date]&amp;t_Base[Horaire fin],t_Base[Personnel]),""),0)),"")</f>
        <v/>
      </c>
      <c r="P48" s="33">
        <f t="array" aca="1" ref="P48" ca="1">IFERROR(INDEX(t_Base[Code],MATCH(P$7,IF(DateJour&amp;$E48&gt;=t_Base[Date]&amp;t_Base[Horaire début],IF(DateJour&amp;$E48&lt;=t_Base[Date]&amp;t_Base[Horaire fin],t_Base[Personnel]),""),0)),"")</f>
        <v>5</v>
      </c>
    </row>
    <row r="49" spans="5:16" ht="15.6" x14ac:dyDescent="0.3">
      <c r="E49" s="34">
        <v>0.71874999999999956</v>
      </c>
      <c r="F49" s="35" t="str">
        <f t="array" aca="1" ref="F49" ca="1">IFERROR(INDEX(t_Base[Code],MATCH(F$7,IF(DateJour&amp;$E49&gt;=t_Base[Date]&amp;t_Base[Horaire début],IF(DateJour&amp;$E49&lt;=t_Base[Date]&amp;t_Base[Horaire fin],t_Base[Personnel]),""),0)),"")</f>
        <v/>
      </c>
      <c r="G49" s="35" t="str">
        <f t="array" aca="1" ref="G49" ca="1">IFERROR(INDEX(t_Base[Code],MATCH(G$7,IF(DateJour&amp;$E49&gt;=t_Base[Date]&amp;t_Base[Horaire début],IF(DateJour&amp;$E49&lt;=t_Base[Date]&amp;t_Base[Horaire fin],t_Base[Personnel]),""),0)),"")</f>
        <v/>
      </c>
      <c r="H49" s="36" t="str">
        <f t="array" aca="1" ref="H49" ca="1">IFERROR(INDEX(t_Base[Code],MATCH(H$7,IF(DateJour&amp;$E49&gt;=t_Base[Date]&amp;t_Base[Horaire début],IF(DateJour&amp;$E49&lt;=t_Base[Date]&amp;t_Base[Horaire fin],t_Base[Personnel]),""),0)),"")</f>
        <v/>
      </c>
      <c r="I49" s="36" t="str">
        <f t="array" aca="1" ref="I49" ca="1">IFERROR(INDEX(t_Base[Code],MATCH(I$7,IF(DateJour&amp;$E49&gt;=t_Base[Date]&amp;t_Base[Horaire début],IF(DateJour&amp;$E49&lt;=t_Base[Date]&amp;t_Base[Horaire fin],t_Base[Personnel]),""),0)),"")</f>
        <v/>
      </c>
      <c r="J49" s="36" t="str">
        <f t="array" aca="1" ref="J49" ca="1">IFERROR(INDEX(t_Base[Code],MATCH(J$7,IF(DateJour&amp;$E49&gt;=t_Base[Date]&amp;t_Base[Horaire début],IF(DateJour&amp;$E49&lt;=t_Base[Date]&amp;t_Base[Horaire fin],t_Base[Personnel]),""),0)),"")</f>
        <v/>
      </c>
      <c r="K49" s="36" t="str">
        <f t="array" aca="1" ref="K49" ca="1">IFERROR(INDEX(t_Base[Code],MATCH(K$7,IF(DateJour&amp;$E49&gt;=t_Base[Date]&amp;t_Base[Horaire début],IF(DateJour&amp;$E49&lt;=t_Base[Date]&amp;t_Base[Horaire fin],t_Base[Personnel]),""),0)),"")</f>
        <v/>
      </c>
      <c r="L49" s="36" t="str">
        <f t="array" aca="1" ref="L49" ca="1">IFERROR(INDEX(t_Base[Code],MATCH(L$7,IF(DateJour&amp;$E49&gt;=t_Base[Date]&amp;t_Base[Horaire début],IF(DateJour&amp;$E49&lt;=t_Base[Date]&amp;t_Base[Horaire fin],t_Base[Personnel]),""),0)),"")</f>
        <v/>
      </c>
      <c r="M49" s="36" t="str">
        <f t="array" aca="1" ref="M49" ca="1">IFERROR(INDEX(t_Base[Code],MATCH(M$7,IF(DateJour&amp;$E49&gt;=t_Base[Date]&amp;t_Base[Horaire début],IF(DateJour&amp;$E49&lt;=t_Base[Date]&amp;t_Base[Horaire fin],t_Base[Personnel]),""),0)),"")</f>
        <v/>
      </c>
      <c r="N49" s="36" t="str">
        <f t="array" aca="1" ref="N49" ca="1">IFERROR(INDEX(t_Base[Code],MATCH(N$7,IF(DateJour&amp;$E49&gt;=t_Base[Date]&amp;t_Base[Horaire début],IF(DateJour&amp;$E49&lt;=t_Base[Date]&amp;t_Base[Horaire fin],t_Base[Personnel]),""),0)),"")</f>
        <v/>
      </c>
      <c r="O49" s="36" t="str">
        <f t="array" aca="1" ref="O49" ca="1">IFERROR(INDEX(t_Base[Code],MATCH(O$7,IF(DateJour&amp;$E49&gt;=t_Base[Date]&amp;t_Base[Horaire début],IF(DateJour&amp;$E49&lt;=t_Base[Date]&amp;t_Base[Horaire fin],t_Base[Personnel]),""),0)),"")</f>
        <v/>
      </c>
      <c r="P49" s="37">
        <f t="array" aca="1" ref="P49" ca="1">IFERROR(INDEX(t_Base[Code],MATCH(P$7,IF(DateJour&amp;$E49&gt;=t_Base[Date]&amp;t_Base[Horaire début],IF(DateJour&amp;$E49&lt;=t_Base[Date]&amp;t_Base[Horaire fin],t_Base[Personnel]),""),0)),"")</f>
        <v>5</v>
      </c>
    </row>
    <row r="50" spans="5:16" ht="15.6" x14ac:dyDescent="0.3">
      <c r="E50" s="34">
        <v>0.72916666666666619</v>
      </c>
      <c r="F50" s="35" t="str">
        <f t="array" aca="1" ref="F50" ca="1">IFERROR(INDEX(t_Base[Code],MATCH(F$7,IF(DateJour&amp;$E50&gt;=t_Base[Date]&amp;t_Base[Horaire début],IF(DateJour&amp;$E50&lt;=t_Base[Date]&amp;t_Base[Horaire fin],t_Base[Personnel]),""),0)),"")</f>
        <v/>
      </c>
      <c r="G50" s="35" t="str">
        <f t="array" aca="1" ref="G50" ca="1">IFERROR(INDEX(t_Base[Code],MATCH(G$7,IF(DateJour&amp;$E50&gt;=t_Base[Date]&amp;t_Base[Horaire début],IF(DateJour&amp;$E50&lt;=t_Base[Date]&amp;t_Base[Horaire fin],t_Base[Personnel]),""),0)),"")</f>
        <v/>
      </c>
      <c r="H50" s="36" t="str">
        <f t="array" aca="1" ref="H50" ca="1">IFERROR(INDEX(t_Base[Code],MATCH(H$7,IF(DateJour&amp;$E50&gt;=t_Base[Date]&amp;t_Base[Horaire début],IF(DateJour&amp;$E50&lt;=t_Base[Date]&amp;t_Base[Horaire fin],t_Base[Personnel]),""),0)),"")</f>
        <v/>
      </c>
      <c r="I50" s="36" t="str">
        <f t="array" aca="1" ref="I50" ca="1">IFERROR(INDEX(t_Base[Code],MATCH(I$7,IF(DateJour&amp;$E50&gt;=t_Base[Date]&amp;t_Base[Horaire début],IF(DateJour&amp;$E50&lt;=t_Base[Date]&amp;t_Base[Horaire fin],t_Base[Personnel]),""),0)),"")</f>
        <v/>
      </c>
      <c r="J50" s="36" t="str">
        <f t="array" aca="1" ref="J50" ca="1">IFERROR(INDEX(t_Base[Code],MATCH(J$7,IF(DateJour&amp;$E50&gt;=t_Base[Date]&amp;t_Base[Horaire début],IF(DateJour&amp;$E50&lt;=t_Base[Date]&amp;t_Base[Horaire fin],t_Base[Personnel]),""),0)),"")</f>
        <v/>
      </c>
      <c r="K50" s="36" t="str">
        <f t="array" aca="1" ref="K50" ca="1">IFERROR(INDEX(t_Base[Code],MATCH(K$7,IF(DateJour&amp;$E50&gt;=t_Base[Date]&amp;t_Base[Horaire début],IF(DateJour&amp;$E50&lt;=t_Base[Date]&amp;t_Base[Horaire fin],t_Base[Personnel]),""),0)),"")</f>
        <v/>
      </c>
      <c r="L50" s="36" t="str">
        <f t="array" aca="1" ref="L50" ca="1">IFERROR(INDEX(t_Base[Code],MATCH(L$7,IF(DateJour&amp;$E50&gt;=t_Base[Date]&amp;t_Base[Horaire début],IF(DateJour&amp;$E50&lt;=t_Base[Date]&amp;t_Base[Horaire fin],t_Base[Personnel]),""),0)),"")</f>
        <v/>
      </c>
      <c r="M50" s="36" t="str">
        <f t="array" aca="1" ref="M50" ca="1">IFERROR(INDEX(t_Base[Code],MATCH(M$7,IF(DateJour&amp;$E50&gt;=t_Base[Date]&amp;t_Base[Horaire début],IF(DateJour&amp;$E50&lt;=t_Base[Date]&amp;t_Base[Horaire fin],t_Base[Personnel]),""),0)),"")</f>
        <v/>
      </c>
      <c r="N50" s="36" t="str">
        <f t="array" aca="1" ref="N50" ca="1">IFERROR(INDEX(t_Base[Code],MATCH(N$7,IF(DateJour&amp;$E50&gt;=t_Base[Date]&amp;t_Base[Horaire début],IF(DateJour&amp;$E50&lt;=t_Base[Date]&amp;t_Base[Horaire fin],t_Base[Personnel]),""),0)),"")</f>
        <v/>
      </c>
      <c r="O50" s="36" t="str">
        <f t="array" aca="1" ref="O50" ca="1">IFERROR(INDEX(t_Base[Code],MATCH(O$7,IF(DateJour&amp;$E50&gt;=t_Base[Date]&amp;t_Base[Horaire début],IF(DateJour&amp;$E50&lt;=t_Base[Date]&amp;t_Base[Horaire fin],t_Base[Personnel]),""),0)),"")</f>
        <v/>
      </c>
      <c r="P50" s="37">
        <f t="array" aca="1" ref="P50" ca="1">IFERROR(INDEX(t_Base[Code],MATCH(P$7,IF(DateJour&amp;$E50&gt;=t_Base[Date]&amp;t_Base[Horaire début],IF(DateJour&amp;$E50&lt;=t_Base[Date]&amp;t_Base[Horaire fin],t_Base[Personnel]),""),0)),"")</f>
        <v>5</v>
      </c>
    </row>
    <row r="51" spans="5:16" ht="16.2" thickBot="1" x14ac:dyDescent="0.35">
      <c r="E51" s="38">
        <v>0.73958333333333282</v>
      </c>
      <c r="F51" s="39" t="str">
        <f t="array" aca="1" ref="F51" ca="1">IFERROR(INDEX(t_Base[Code],MATCH(F$7,IF(DateJour&amp;$E51&gt;=t_Base[Date]&amp;t_Base[Horaire début],IF(DateJour&amp;$E51&lt;=t_Base[Date]&amp;t_Base[Horaire fin],t_Base[Personnel]),""),0)),"")</f>
        <v/>
      </c>
      <c r="G51" s="39" t="str">
        <f t="array" aca="1" ref="G51" ca="1">IFERROR(INDEX(t_Base[Code],MATCH(G$7,IF(DateJour&amp;$E51&gt;=t_Base[Date]&amp;t_Base[Horaire début],IF(DateJour&amp;$E51&lt;=t_Base[Date]&amp;t_Base[Horaire fin],t_Base[Personnel]),""),0)),"")</f>
        <v/>
      </c>
      <c r="H51" s="40" t="str">
        <f t="array" aca="1" ref="H51" ca="1">IFERROR(INDEX(t_Base[Code],MATCH(H$7,IF(DateJour&amp;$E51&gt;=t_Base[Date]&amp;t_Base[Horaire début],IF(DateJour&amp;$E51&lt;=t_Base[Date]&amp;t_Base[Horaire fin],t_Base[Personnel]),""),0)),"")</f>
        <v/>
      </c>
      <c r="I51" s="40" t="str">
        <f t="array" aca="1" ref="I51" ca="1">IFERROR(INDEX(t_Base[Code],MATCH(I$7,IF(DateJour&amp;$E51&gt;=t_Base[Date]&amp;t_Base[Horaire début],IF(DateJour&amp;$E51&lt;=t_Base[Date]&amp;t_Base[Horaire fin],t_Base[Personnel]),""),0)),"")</f>
        <v/>
      </c>
      <c r="J51" s="40" t="str">
        <f t="array" aca="1" ref="J51" ca="1">IFERROR(INDEX(t_Base[Code],MATCH(J$7,IF(DateJour&amp;$E51&gt;=t_Base[Date]&amp;t_Base[Horaire début],IF(DateJour&amp;$E51&lt;=t_Base[Date]&amp;t_Base[Horaire fin],t_Base[Personnel]),""),0)),"")</f>
        <v/>
      </c>
      <c r="K51" s="40" t="str">
        <f t="array" aca="1" ref="K51" ca="1">IFERROR(INDEX(t_Base[Code],MATCH(K$7,IF(DateJour&amp;$E51&gt;=t_Base[Date]&amp;t_Base[Horaire début],IF(DateJour&amp;$E51&lt;=t_Base[Date]&amp;t_Base[Horaire fin],t_Base[Personnel]),""),0)),"")</f>
        <v/>
      </c>
      <c r="L51" s="40" t="str">
        <f t="array" aca="1" ref="L51" ca="1">IFERROR(INDEX(t_Base[Code],MATCH(L$7,IF(DateJour&amp;$E51&gt;=t_Base[Date]&amp;t_Base[Horaire début],IF(DateJour&amp;$E51&lt;=t_Base[Date]&amp;t_Base[Horaire fin],t_Base[Personnel]),""),0)),"")</f>
        <v/>
      </c>
      <c r="M51" s="40" t="str">
        <f t="array" aca="1" ref="M51" ca="1">IFERROR(INDEX(t_Base[Code],MATCH(M$7,IF(DateJour&amp;$E51&gt;=t_Base[Date]&amp;t_Base[Horaire début],IF(DateJour&amp;$E51&lt;=t_Base[Date]&amp;t_Base[Horaire fin],t_Base[Personnel]),""),0)),"")</f>
        <v/>
      </c>
      <c r="N51" s="40" t="str">
        <f t="array" aca="1" ref="N51" ca="1">IFERROR(INDEX(t_Base[Code],MATCH(N$7,IF(DateJour&amp;$E51&gt;=t_Base[Date]&amp;t_Base[Horaire début],IF(DateJour&amp;$E51&lt;=t_Base[Date]&amp;t_Base[Horaire fin],t_Base[Personnel]),""),0)),"")</f>
        <v/>
      </c>
      <c r="O51" s="40" t="str">
        <f t="array" aca="1" ref="O51" ca="1">IFERROR(INDEX(t_Base[Code],MATCH(O$7,IF(DateJour&amp;$E51&gt;=t_Base[Date]&amp;t_Base[Horaire début],IF(DateJour&amp;$E51&lt;=t_Base[Date]&amp;t_Base[Horaire fin],t_Base[Personnel]),""),0)),"")</f>
        <v/>
      </c>
      <c r="P51" s="41">
        <f t="array" aca="1" ref="P51" ca="1">IFERROR(INDEX(t_Base[Code],MATCH(P$7,IF(DateJour&amp;$E51&gt;=t_Base[Date]&amp;t_Base[Horaire début],IF(DateJour&amp;$E51&lt;=t_Base[Date]&amp;t_Base[Horaire fin],t_Base[Personnel]),""),0)),"")</f>
        <v>5</v>
      </c>
    </row>
    <row r="52" spans="5:16" ht="16.2" thickTop="1" x14ac:dyDescent="0.3">
      <c r="E52" s="29">
        <v>0.74999999999999944</v>
      </c>
      <c r="F52" s="30" t="str">
        <f t="array" aca="1" ref="F52" ca="1">IFERROR(INDEX(t_Base[Code],MATCH(F$7,IF(DateJour&amp;$E52&gt;=t_Base[Date]&amp;t_Base[Horaire début],IF(DateJour&amp;$E52&lt;=t_Base[Date]&amp;t_Base[Horaire fin],t_Base[Personnel]),""),0)),"")</f>
        <v/>
      </c>
      <c r="G52" s="31" t="str">
        <f t="array" aca="1" ref="G52" ca="1">IFERROR(INDEX(t_Base[Code],MATCH(G$7,IF(DateJour&amp;$E52&gt;=t_Base[Date]&amp;t_Base[Horaire début],IF(DateJour&amp;$E52&lt;=t_Base[Date]&amp;t_Base[Horaire fin],t_Base[Personnel]),""),0)),"")</f>
        <v/>
      </c>
      <c r="H52" s="32" t="str">
        <f t="array" aca="1" ref="H52" ca="1">IFERROR(INDEX(t_Base[Code],MATCH(H$7,IF(DateJour&amp;$E52&gt;=t_Base[Date]&amp;t_Base[Horaire début],IF(DateJour&amp;$E52&lt;=t_Base[Date]&amp;t_Base[Horaire fin],t_Base[Personnel]),""),0)),"")</f>
        <v/>
      </c>
      <c r="I52" s="32" t="str">
        <f t="array" aca="1" ref="I52" ca="1">IFERROR(INDEX(t_Base[Code],MATCH(I$7,IF(DateJour&amp;$E52&gt;=t_Base[Date]&amp;t_Base[Horaire début],IF(DateJour&amp;$E52&lt;=t_Base[Date]&amp;t_Base[Horaire fin],t_Base[Personnel]),""),0)),"")</f>
        <v/>
      </c>
      <c r="J52" s="32" t="str">
        <f t="array" aca="1" ref="J52" ca="1">IFERROR(INDEX(t_Base[Code],MATCH(J$7,IF(DateJour&amp;$E52&gt;=t_Base[Date]&amp;t_Base[Horaire début],IF(DateJour&amp;$E52&lt;=t_Base[Date]&amp;t_Base[Horaire fin],t_Base[Personnel]),""),0)),"")</f>
        <v/>
      </c>
      <c r="K52" s="32" t="str">
        <f t="array" aca="1" ref="K52" ca="1">IFERROR(INDEX(t_Base[Code],MATCH(K$7,IF(DateJour&amp;$E52&gt;=t_Base[Date]&amp;t_Base[Horaire début],IF(DateJour&amp;$E52&lt;=t_Base[Date]&amp;t_Base[Horaire fin],t_Base[Personnel]),""),0)),"")</f>
        <v/>
      </c>
      <c r="L52" s="32" t="str">
        <f t="array" aca="1" ref="L52" ca="1">IFERROR(INDEX(t_Base[Code],MATCH(L$7,IF(DateJour&amp;$E52&gt;=t_Base[Date]&amp;t_Base[Horaire début],IF(DateJour&amp;$E52&lt;=t_Base[Date]&amp;t_Base[Horaire fin],t_Base[Personnel]),""),0)),"")</f>
        <v/>
      </c>
      <c r="M52" s="32" t="str">
        <f t="array" aca="1" ref="M52" ca="1">IFERROR(INDEX(t_Base[Code],MATCH(M$7,IF(DateJour&amp;$E52&gt;=t_Base[Date]&amp;t_Base[Horaire début],IF(DateJour&amp;$E52&lt;=t_Base[Date]&amp;t_Base[Horaire fin],t_Base[Personnel]),""),0)),"")</f>
        <v/>
      </c>
      <c r="N52" s="32" t="str">
        <f t="array" aca="1" ref="N52" ca="1">IFERROR(INDEX(t_Base[Code],MATCH(N$7,IF(DateJour&amp;$E52&gt;=t_Base[Date]&amp;t_Base[Horaire début],IF(DateJour&amp;$E52&lt;=t_Base[Date]&amp;t_Base[Horaire fin],t_Base[Personnel]),""),0)),"")</f>
        <v/>
      </c>
      <c r="O52" s="32" t="str">
        <f t="array" aca="1" ref="O52" ca="1">IFERROR(INDEX(t_Base[Code],MATCH(O$7,IF(DateJour&amp;$E52&gt;=t_Base[Date]&amp;t_Base[Horaire début],IF(DateJour&amp;$E52&lt;=t_Base[Date]&amp;t_Base[Horaire fin],t_Base[Personnel]),""),0)),"")</f>
        <v/>
      </c>
      <c r="P52" s="33" t="str">
        <f t="array" aca="1" ref="P52" ca="1">IFERROR(INDEX(t_Base[Code],MATCH(P$7,IF(DateJour&amp;$E52&gt;=t_Base[Date]&amp;t_Base[Horaire début],IF(DateJour&amp;$E52&lt;=t_Base[Date]&amp;t_Base[Horaire fin],t_Base[Personnel]),""),0)),"")</f>
        <v/>
      </c>
    </row>
    <row r="53" spans="5:16" ht="15.6" x14ac:dyDescent="0.3">
      <c r="E53" s="34">
        <v>0.76041666666666607</v>
      </c>
      <c r="F53" s="35" t="str">
        <f t="array" aca="1" ref="F53" ca="1">IFERROR(INDEX(t_Base[Code],MATCH(F$7,IF(DateJour&amp;$E53&gt;=t_Base[Date]&amp;t_Base[Horaire début],IF(DateJour&amp;$E53&lt;=t_Base[Date]&amp;t_Base[Horaire fin],t_Base[Personnel]),""),0)),"")</f>
        <v/>
      </c>
      <c r="G53" s="35" t="str">
        <f t="array" aca="1" ref="G53" ca="1">IFERROR(INDEX(t_Base[Code],MATCH(G$7,IF(DateJour&amp;$E53&gt;=t_Base[Date]&amp;t_Base[Horaire début],IF(DateJour&amp;$E53&lt;=t_Base[Date]&amp;t_Base[Horaire fin],t_Base[Personnel]),""),0)),"")</f>
        <v/>
      </c>
      <c r="H53" s="36" t="str">
        <f t="array" aca="1" ref="H53" ca="1">IFERROR(INDEX(t_Base[Code],MATCH(H$7,IF(DateJour&amp;$E53&gt;=t_Base[Date]&amp;t_Base[Horaire début],IF(DateJour&amp;$E53&lt;=t_Base[Date]&amp;t_Base[Horaire fin],t_Base[Personnel]),""),0)),"")</f>
        <v/>
      </c>
      <c r="I53" s="36" t="str">
        <f t="array" aca="1" ref="I53" ca="1">IFERROR(INDEX(t_Base[Code],MATCH(I$7,IF(DateJour&amp;$E53&gt;=t_Base[Date]&amp;t_Base[Horaire début],IF(DateJour&amp;$E53&lt;=t_Base[Date]&amp;t_Base[Horaire fin],t_Base[Personnel]),""),0)),"")</f>
        <v/>
      </c>
      <c r="J53" s="36" t="str">
        <f t="array" aca="1" ref="J53" ca="1">IFERROR(INDEX(t_Base[Code],MATCH(J$7,IF(DateJour&amp;$E53&gt;=t_Base[Date]&amp;t_Base[Horaire début],IF(DateJour&amp;$E53&lt;=t_Base[Date]&amp;t_Base[Horaire fin],t_Base[Personnel]),""),0)),"")</f>
        <v/>
      </c>
      <c r="K53" s="36" t="str">
        <f t="array" aca="1" ref="K53" ca="1">IFERROR(INDEX(t_Base[Code],MATCH(K$7,IF(DateJour&amp;$E53&gt;=t_Base[Date]&amp;t_Base[Horaire début],IF(DateJour&amp;$E53&lt;=t_Base[Date]&amp;t_Base[Horaire fin],t_Base[Personnel]),""),0)),"")</f>
        <v/>
      </c>
      <c r="L53" s="36" t="str">
        <f t="array" aca="1" ref="L53" ca="1">IFERROR(INDEX(t_Base[Code],MATCH(L$7,IF(DateJour&amp;$E53&gt;=t_Base[Date]&amp;t_Base[Horaire début],IF(DateJour&amp;$E53&lt;=t_Base[Date]&amp;t_Base[Horaire fin],t_Base[Personnel]),""),0)),"")</f>
        <v/>
      </c>
      <c r="M53" s="36" t="str">
        <f t="array" aca="1" ref="M53" ca="1">IFERROR(INDEX(t_Base[Code],MATCH(M$7,IF(DateJour&amp;$E53&gt;=t_Base[Date]&amp;t_Base[Horaire début],IF(DateJour&amp;$E53&lt;=t_Base[Date]&amp;t_Base[Horaire fin],t_Base[Personnel]),""),0)),"")</f>
        <v/>
      </c>
      <c r="N53" s="36" t="str">
        <f t="array" aca="1" ref="N53" ca="1">IFERROR(INDEX(t_Base[Code],MATCH(N$7,IF(DateJour&amp;$E53&gt;=t_Base[Date]&amp;t_Base[Horaire début],IF(DateJour&amp;$E53&lt;=t_Base[Date]&amp;t_Base[Horaire fin],t_Base[Personnel]),""),0)),"")</f>
        <v/>
      </c>
      <c r="O53" s="36" t="str">
        <f t="array" aca="1" ref="O53" ca="1">IFERROR(INDEX(t_Base[Code],MATCH(O$7,IF(DateJour&amp;$E53&gt;=t_Base[Date]&amp;t_Base[Horaire début],IF(DateJour&amp;$E53&lt;=t_Base[Date]&amp;t_Base[Horaire fin],t_Base[Personnel]),""),0)),"")</f>
        <v/>
      </c>
      <c r="P53" s="37" t="str">
        <f t="array" aca="1" ref="P53" ca="1">IFERROR(INDEX(t_Base[Code],MATCH(P$7,IF(DateJour&amp;$E53&gt;=t_Base[Date]&amp;t_Base[Horaire début],IF(DateJour&amp;$E53&lt;=t_Base[Date]&amp;t_Base[Horaire fin],t_Base[Personnel]),""),0)),"")</f>
        <v/>
      </c>
    </row>
    <row r="54" spans="5:16" ht="15.6" x14ac:dyDescent="0.3">
      <c r="E54" s="34">
        <v>0.7708333333333327</v>
      </c>
      <c r="F54" s="35" t="str">
        <f t="array" aca="1" ref="F54" ca="1">IFERROR(INDEX(t_Base[Code],MATCH(F$7,IF(DateJour&amp;$E54&gt;=t_Base[Date]&amp;t_Base[Horaire début],IF(DateJour&amp;$E54&lt;=t_Base[Date]&amp;t_Base[Horaire fin],t_Base[Personnel]),""),0)),"")</f>
        <v/>
      </c>
      <c r="G54" s="35" t="str">
        <f t="array" aca="1" ref="G54" ca="1">IFERROR(INDEX(t_Base[Code],MATCH(G$7,IF(DateJour&amp;$E54&gt;=t_Base[Date]&amp;t_Base[Horaire début],IF(DateJour&amp;$E54&lt;=t_Base[Date]&amp;t_Base[Horaire fin],t_Base[Personnel]),""),0)),"")</f>
        <v/>
      </c>
      <c r="H54" s="36" t="str">
        <f t="array" aca="1" ref="H54" ca="1">IFERROR(INDEX(t_Base[Code],MATCH(H$7,IF(DateJour&amp;$E54&gt;=t_Base[Date]&amp;t_Base[Horaire début],IF(DateJour&amp;$E54&lt;=t_Base[Date]&amp;t_Base[Horaire fin],t_Base[Personnel]),""),0)),"")</f>
        <v/>
      </c>
      <c r="I54" s="36" t="str">
        <f t="array" aca="1" ref="I54" ca="1">IFERROR(INDEX(t_Base[Code],MATCH(I$7,IF(DateJour&amp;$E54&gt;=t_Base[Date]&amp;t_Base[Horaire début],IF(DateJour&amp;$E54&lt;=t_Base[Date]&amp;t_Base[Horaire fin],t_Base[Personnel]),""),0)),"")</f>
        <v/>
      </c>
      <c r="J54" s="36" t="str">
        <f t="array" aca="1" ref="J54" ca="1">IFERROR(INDEX(t_Base[Code],MATCH(J$7,IF(DateJour&amp;$E54&gt;=t_Base[Date]&amp;t_Base[Horaire début],IF(DateJour&amp;$E54&lt;=t_Base[Date]&amp;t_Base[Horaire fin],t_Base[Personnel]),""),0)),"")</f>
        <v/>
      </c>
      <c r="K54" s="36" t="str">
        <f t="array" aca="1" ref="K54" ca="1">IFERROR(INDEX(t_Base[Code],MATCH(K$7,IF(DateJour&amp;$E54&gt;=t_Base[Date]&amp;t_Base[Horaire début],IF(DateJour&amp;$E54&lt;=t_Base[Date]&amp;t_Base[Horaire fin],t_Base[Personnel]),""),0)),"")</f>
        <v/>
      </c>
      <c r="L54" s="36" t="str">
        <f t="array" aca="1" ref="L54" ca="1">IFERROR(INDEX(t_Base[Code],MATCH(L$7,IF(DateJour&amp;$E54&gt;=t_Base[Date]&amp;t_Base[Horaire début],IF(DateJour&amp;$E54&lt;=t_Base[Date]&amp;t_Base[Horaire fin],t_Base[Personnel]),""),0)),"")</f>
        <v/>
      </c>
      <c r="M54" s="36" t="str">
        <f t="array" aca="1" ref="M54" ca="1">IFERROR(INDEX(t_Base[Code],MATCH(M$7,IF(DateJour&amp;$E54&gt;=t_Base[Date]&amp;t_Base[Horaire début],IF(DateJour&amp;$E54&lt;=t_Base[Date]&amp;t_Base[Horaire fin],t_Base[Personnel]),""),0)),"")</f>
        <v/>
      </c>
      <c r="N54" s="36" t="str">
        <f t="array" aca="1" ref="N54" ca="1">IFERROR(INDEX(t_Base[Code],MATCH(N$7,IF(DateJour&amp;$E54&gt;=t_Base[Date]&amp;t_Base[Horaire début],IF(DateJour&amp;$E54&lt;=t_Base[Date]&amp;t_Base[Horaire fin],t_Base[Personnel]),""),0)),"")</f>
        <v/>
      </c>
      <c r="O54" s="36" t="str">
        <f t="array" aca="1" ref="O54" ca="1">IFERROR(INDEX(t_Base[Code],MATCH(O$7,IF(DateJour&amp;$E54&gt;=t_Base[Date]&amp;t_Base[Horaire début],IF(DateJour&amp;$E54&lt;=t_Base[Date]&amp;t_Base[Horaire fin],t_Base[Personnel]),""),0)),"")</f>
        <v/>
      </c>
      <c r="P54" s="37" t="str">
        <f t="array" aca="1" ref="P54" ca="1">IFERROR(INDEX(t_Base[Code],MATCH(P$7,IF(DateJour&amp;$E54&gt;=t_Base[Date]&amp;t_Base[Horaire début],IF(DateJour&amp;$E54&lt;=t_Base[Date]&amp;t_Base[Horaire fin],t_Base[Personnel]),""),0)),"")</f>
        <v/>
      </c>
    </row>
    <row r="55" spans="5:16" ht="16.2" thickBot="1" x14ac:dyDescent="0.35">
      <c r="E55" s="38">
        <v>0.78124999999999933</v>
      </c>
      <c r="F55" s="39" t="str">
        <f t="array" aca="1" ref="F55" ca="1">IFERROR(INDEX(t_Base[Code],MATCH(F$7,IF(DateJour&amp;$E55&gt;=t_Base[Date]&amp;t_Base[Horaire début],IF(DateJour&amp;$E55&lt;=t_Base[Date]&amp;t_Base[Horaire fin],t_Base[Personnel]),""),0)),"")</f>
        <v/>
      </c>
      <c r="G55" s="39" t="str">
        <f t="array" aca="1" ref="G55" ca="1">IFERROR(INDEX(t_Base[Code],MATCH(G$7,IF(DateJour&amp;$E55&gt;=t_Base[Date]&amp;t_Base[Horaire début],IF(DateJour&amp;$E55&lt;=t_Base[Date]&amp;t_Base[Horaire fin],t_Base[Personnel]),""),0)),"")</f>
        <v/>
      </c>
      <c r="H55" s="40" t="str">
        <f t="array" aca="1" ref="H55" ca="1">IFERROR(INDEX(t_Base[Code],MATCH(H$7,IF(DateJour&amp;$E55&gt;=t_Base[Date]&amp;t_Base[Horaire début],IF(DateJour&amp;$E55&lt;=t_Base[Date]&amp;t_Base[Horaire fin],t_Base[Personnel]),""),0)),"")</f>
        <v/>
      </c>
      <c r="I55" s="40" t="str">
        <f t="array" aca="1" ref="I55" ca="1">IFERROR(INDEX(t_Base[Code],MATCH(I$7,IF(DateJour&amp;$E55&gt;=t_Base[Date]&amp;t_Base[Horaire début],IF(DateJour&amp;$E55&lt;=t_Base[Date]&amp;t_Base[Horaire fin],t_Base[Personnel]),""),0)),"")</f>
        <v/>
      </c>
      <c r="J55" s="40" t="str">
        <f t="array" aca="1" ref="J55" ca="1">IFERROR(INDEX(t_Base[Code],MATCH(J$7,IF(DateJour&amp;$E55&gt;=t_Base[Date]&amp;t_Base[Horaire début],IF(DateJour&amp;$E55&lt;=t_Base[Date]&amp;t_Base[Horaire fin],t_Base[Personnel]),""),0)),"")</f>
        <v/>
      </c>
      <c r="K55" s="40" t="str">
        <f t="array" aca="1" ref="K55" ca="1">IFERROR(INDEX(t_Base[Code],MATCH(K$7,IF(DateJour&amp;$E55&gt;=t_Base[Date]&amp;t_Base[Horaire début],IF(DateJour&amp;$E55&lt;=t_Base[Date]&amp;t_Base[Horaire fin],t_Base[Personnel]),""),0)),"")</f>
        <v/>
      </c>
      <c r="L55" s="40" t="str">
        <f t="array" aca="1" ref="L55" ca="1">IFERROR(INDEX(t_Base[Code],MATCH(L$7,IF(DateJour&amp;$E55&gt;=t_Base[Date]&amp;t_Base[Horaire début],IF(DateJour&amp;$E55&lt;=t_Base[Date]&amp;t_Base[Horaire fin],t_Base[Personnel]),""),0)),"")</f>
        <v/>
      </c>
      <c r="M55" s="40" t="str">
        <f t="array" aca="1" ref="M55" ca="1">IFERROR(INDEX(t_Base[Code],MATCH(M$7,IF(DateJour&amp;$E55&gt;=t_Base[Date]&amp;t_Base[Horaire début],IF(DateJour&amp;$E55&lt;=t_Base[Date]&amp;t_Base[Horaire fin],t_Base[Personnel]),""),0)),"")</f>
        <v/>
      </c>
      <c r="N55" s="40" t="str">
        <f t="array" aca="1" ref="N55" ca="1">IFERROR(INDEX(t_Base[Code],MATCH(N$7,IF(DateJour&amp;$E55&gt;=t_Base[Date]&amp;t_Base[Horaire début],IF(DateJour&amp;$E55&lt;=t_Base[Date]&amp;t_Base[Horaire fin],t_Base[Personnel]),""),0)),"")</f>
        <v/>
      </c>
      <c r="O55" s="40" t="str">
        <f t="array" aca="1" ref="O55" ca="1">IFERROR(INDEX(t_Base[Code],MATCH(O$7,IF(DateJour&amp;$E55&gt;=t_Base[Date]&amp;t_Base[Horaire début],IF(DateJour&amp;$E55&lt;=t_Base[Date]&amp;t_Base[Horaire fin],t_Base[Personnel]),""),0)),"")</f>
        <v/>
      </c>
      <c r="P55" s="41" t="str">
        <f t="array" aca="1" ref="P55" ca="1">IFERROR(INDEX(t_Base[Code],MATCH(P$7,IF(DateJour&amp;$E55&gt;=t_Base[Date]&amp;t_Base[Horaire début],IF(DateJour&amp;$E55&lt;=t_Base[Date]&amp;t_Base[Horaire fin],t_Base[Personnel]),""),0)),"")</f>
        <v/>
      </c>
    </row>
    <row r="56" spans="5:16" ht="15.6" thickTop="1" thickBot="1" x14ac:dyDescent="0.35">
      <c r="E56" s="42" t="s">
        <v>17</v>
      </c>
      <c r="F56" s="43">
        <f ca="1">COUNT(F8:F55)/4</f>
        <v>5.25</v>
      </c>
      <c r="G56" s="43">
        <f t="shared" ref="G56:P56" ca="1" si="0">COUNT(G8:G55)/4</f>
        <v>0</v>
      </c>
      <c r="H56" s="43">
        <f t="shared" ca="1" si="0"/>
        <v>1.25</v>
      </c>
      <c r="I56" s="43">
        <f t="shared" ca="1" si="0"/>
        <v>0</v>
      </c>
      <c r="J56" s="43">
        <f t="shared" ca="1" si="0"/>
        <v>0</v>
      </c>
      <c r="K56" s="43">
        <f t="shared" ca="1" si="0"/>
        <v>0</v>
      </c>
      <c r="L56" s="43">
        <f t="shared" ca="1" si="0"/>
        <v>0</v>
      </c>
      <c r="M56" s="43">
        <f t="shared" ca="1" si="0"/>
        <v>0</v>
      </c>
      <c r="N56" s="43">
        <f t="shared" ca="1" si="0"/>
        <v>0</v>
      </c>
      <c r="O56" s="43">
        <f t="shared" ca="1" si="0"/>
        <v>0</v>
      </c>
      <c r="P56" s="44">
        <f t="shared" ca="1" si="0"/>
        <v>1</v>
      </c>
    </row>
    <row r="57" spans="5:16" ht="15" thickTop="1" x14ac:dyDescent="0.3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0000000}">
          <x14:formula1>
            <xm:f>Paramètres!$B$3:$B$13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E7523-13E5-45D4-82C3-81942B2E51C2}">
  <sheetPr codeName="Feuil3"/>
  <dimension ref="B2:L14"/>
  <sheetViews>
    <sheetView showGridLines="0" workbookViewId="0">
      <selection activeCell="D3" sqref="D3"/>
    </sheetView>
  </sheetViews>
  <sheetFormatPr baseColWidth="10" defaultRowHeight="14.4" x14ac:dyDescent="0.3"/>
  <cols>
    <col min="1" max="2" width="3.77734375" style="16" customWidth="1"/>
    <col min="3" max="3" width="15.77734375" style="16" customWidth="1"/>
    <col min="4" max="4" width="20.77734375" style="16" customWidth="1"/>
    <col min="5" max="5" width="3.77734375" style="16" customWidth="1"/>
    <col min="6" max="6" width="5.77734375" style="16" customWidth="1"/>
    <col min="7" max="7" width="12.77734375" style="16" customWidth="1"/>
    <col min="8" max="8" width="15.77734375" style="16" customWidth="1"/>
    <col min="9" max="9" width="25.77734375" style="16" customWidth="1"/>
    <col min="10" max="10" width="6.77734375" style="16" customWidth="1"/>
    <col min="11" max="12" width="12.77734375" style="16" customWidth="1"/>
    <col min="13" max="16384" width="11.5546875" style="16"/>
  </cols>
  <sheetData>
    <row r="2" spans="2:12" ht="15" thickBot="1" x14ac:dyDescent="0.35">
      <c r="B2" s="17"/>
      <c r="C2" s="17"/>
      <c r="D2" s="17"/>
      <c r="E2" s="17"/>
    </row>
    <row r="3" spans="2:12" ht="15" thickBot="1" x14ac:dyDescent="0.35">
      <c r="B3" s="17"/>
      <c r="C3" s="22" t="s">
        <v>22</v>
      </c>
      <c r="D3" s="24">
        <f ca="1">TODAY()</f>
        <v>44443</v>
      </c>
      <c r="E3" s="17"/>
      <c r="G3" s="18" t="s">
        <v>22</v>
      </c>
      <c r="H3" s="14" t="s">
        <v>18</v>
      </c>
      <c r="I3" s="14" t="s">
        <v>20</v>
      </c>
      <c r="J3" s="14" t="s">
        <v>19</v>
      </c>
      <c r="K3" s="19" t="s">
        <v>23</v>
      </c>
      <c r="L3" s="19" t="s">
        <v>24</v>
      </c>
    </row>
    <row r="4" spans="2:12" ht="15" thickBot="1" x14ac:dyDescent="0.35">
      <c r="B4" s="17"/>
      <c r="C4" s="20"/>
      <c r="D4" s="17"/>
      <c r="E4" s="17"/>
      <c r="G4" s="18">
        <v>44443</v>
      </c>
      <c r="H4" s="14" t="s">
        <v>2</v>
      </c>
      <c r="I4" s="14" t="s">
        <v>9</v>
      </c>
      <c r="J4" s="27">
        <v>1</v>
      </c>
      <c r="K4" s="19">
        <v>0.29166666666666669</v>
      </c>
      <c r="L4" s="19">
        <v>0.29166666666666669</v>
      </c>
    </row>
    <row r="5" spans="2:12" ht="15" thickBot="1" x14ac:dyDescent="0.35">
      <c r="B5" s="17"/>
      <c r="C5" s="22" t="s">
        <v>18</v>
      </c>
      <c r="D5" s="25"/>
      <c r="E5" s="17"/>
      <c r="G5" s="18">
        <v>44443</v>
      </c>
      <c r="H5" s="14" t="s">
        <v>2</v>
      </c>
      <c r="I5" s="14" t="s">
        <v>15</v>
      </c>
      <c r="J5" s="27">
        <v>12</v>
      </c>
      <c r="K5" s="19">
        <v>0.34375000000000011</v>
      </c>
      <c r="L5" s="19">
        <v>0.34375</v>
      </c>
    </row>
    <row r="6" spans="2:12" ht="15" thickBot="1" x14ac:dyDescent="0.35">
      <c r="B6" s="17"/>
      <c r="C6" s="20"/>
      <c r="D6" s="17"/>
      <c r="E6" s="17"/>
      <c r="G6" s="18">
        <v>44443</v>
      </c>
      <c r="H6" s="14" t="s">
        <v>2</v>
      </c>
      <c r="I6" s="14" t="s">
        <v>12</v>
      </c>
      <c r="J6" s="27">
        <v>2</v>
      </c>
      <c r="K6" s="19">
        <v>0.36458333333333348</v>
      </c>
      <c r="L6" s="19">
        <v>0.36458333333333331</v>
      </c>
    </row>
    <row r="7" spans="2:12" ht="15" thickBot="1" x14ac:dyDescent="0.35">
      <c r="B7" s="17"/>
      <c r="C7" s="22" t="s">
        <v>20</v>
      </c>
      <c r="D7" s="25"/>
      <c r="E7" s="17"/>
      <c r="G7" s="18">
        <v>44443</v>
      </c>
      <c r="H7" s="14" t="s">
        <v>2</v>
      </c>
      <c r="I7" s="14" t="s">
        <v>10</v>
      </c>
      <c r="J7" s="27">
        <v>5</v>
      </c>
      <c r="K7" s="19">
        <v>0.39583333333333354</v>
      </c>
      <c r="L7" s="19">
        <v>0.39583333333333331</v>
      </c>
    </row>
    <row r="8" spans="2:12" ht="15" thickBot="1" x14ac:dyDescent="0.35">
      <c r="B8" s="17"/>
      <c r="C8" s="20"/>
      <c r="D8" s="17"/>
      <c r="E8" s="17"/>
      <c r="G8" s="18">
        <v>44443</v>
      </c>
      <c r="H8" s="14" t="s">
        <v>2</v>
      </c>
      <c r="I8" s="14" t="s">
        <v>11</v>
      </c>
      <c r="J8" s="27">
        <v>9</v>
      </c>
      <c r="K8" s="19">
        <v>0.42708333333333359</v>
      </c>
      <c r="L8" s="19">
        <v>0.42708333333333331</v>
      </c>
    </row>
    <row r="9" spans="2:12" ht="15" thickBot="1" x14ac:dyDescent="0.35">
      <c r="B9" s="17"/>
      <c r="C9" s="22" t="s">
        <v>19</v>
      </c>
      <c r="D9" s="25" t="str">
        <f>IFERROR(INDEX(t_Tache[Code],MATCH(D7,t_Tache[Tâche],0)),"")</f>
        <v/>
      </c>
      <c r="E9" s="17"/>
      <c r="G9" s="18">
        <v>44443</v>
      </c>
      <c r="H9" s="14" t="s">
        <v>2</v>
      </c>
      <c r="I9" s="14" t="s">
        <v>9</v>
      </c>
      <c r="J9" s="27">
        <v>1</v>
      </c>
      <c r="K9" s="19">
        <v>0.43750000000000028</v>
      </c>
      <c r="L9" s="19">
        <v>0.4895833333333337</v>
      </c>
    </row>
    <row r="10" spans="2:12" ht="15" thickBot="1" x14ac:dyDescent="0.35">
      <c r="B10" s="17"/>
      <c r="C10" s="20"/>
      <c r="D10" s="17"/>
      <c r="E10" s="17"/>
      <c r="G10" s="18">
        <v>44443</v>
      </c>
      <c r="H10" s="14" t="s">
        <v>2</v>
      </c>
      <c r="I10" s="14" t="s">
        <v>9</v>
      </c>
      <c r="J10" s="27">
        <v>1</v>
      </c>
      <c r="K10" s="19">
        <v>0.51041666666666696</v>
      </c>
      <c r="L10" s="19">
        <v>0.62499999999999989</v>
      </c>
    </row>
    <row r="11" spans="2:12" ht="15" thickBot="1" x14ac:dyDescent="0.35">
      <c r="B11" s="17"/>
      <c r="C11" s="22" t="s">
        <v>23</v>
      </c>
      <c r="D11" s="26"/>
      <c r="E11" s="17"/>
      <c r="G11" s="18">
        <v>44444</v>
      </c>
      <c r="H11" s="14" t="s">
        <v>0</v>
      </c>
      <c r="I11" s="14" t="s">
        <v>12</v>
      </c>
      <c r="J11" s="27">
        <v>2</v>
      </c>
      <c r="K11" s="19">
        <v>0.33333333333333343</v>
      </c>
      <c r="L11" s="19">
        <v>0.36458333333333348</v>
      </c>
    </row>
    <row r="12" spans="2:12" ht="15" thickBot="1" x14ac:dyDescent="0.35">
      <c r="B12" s="17"/>
      <c r="C12" s="21"/>
      <c r="D12" s="17"/>
      <c r="E12" s="17"/>
      <c r="G12" s="18">
        <v>44443</v>
      </c>
      <c r="H12" s="14" t="s">
        <v>14</v>
      </c>
      <c r="I12" s="14" t="s">
        <v>10</v>
      </c>
      <c r="J12" s="27">
        <v>5</v>
      </c>
      <c r="K12" s="19">
        <v>0.70833333333333293</v>
      </c>
      <c r="L12" s="19">
        <v>0.73958333333333282</v>
      </c>
    </row>
    <row r="13" spans="2:12" ht="15" thickBot="1" x14ac:dyDescent="0.35">
      <c r="B13" s="17"/>
      <c r="C13" s="22" t="s">
        <v>24</v>
      </c>
      <c r="D13" s="26"/>
      <c r="E13" s="17"/>
      <c r="G13" s="18">
        <v>44443</v>
      </c>
      <c r="H13" s="14" t="s">
        <v>1</v>
      </c>
      <c r="I13" s="14" t="s">
        <v>28</v>
      </c>
      <c r="J13" s="27">
        <v>6</v>
      </c>
      <c r="K13" s="19">
        <v>0.33333333333333343</v>
      </c>
      <c r="L13" s="19">
        <v>0.33333333333333343</v>
      </c>
    </row>
    <row r="14" spans="2:12" x14ac:dyDescent="0.3">
      <c r="B14" s="17"/>
      <c r="C14" s="17"/>
      <c r="D14" s="17"/>
      <c r="E14" s="17"/>
      <c r="G14" s="18">
        <v>44443</v>
      </c>
      <c r="H14" s="14" t="s">
        <v>1</v>
      </c>
      <c r="I14" s="14" t="s">
        <v>27</v>
      </c>
      <c r="J14" s="27">
        <v>5</v>
      </c>
      <c r="K14" s="19">
        <v>0.34375000000000011</v>
      </c>
      <c r="L14" s="19">
        <v>0.37500000000000017</v>
      </c>
    </row>
  </sheetData>
  <sheetProtection sheet="1" objects="1" scenarios="1" selectLockedCells="1"/>
  <dataValidations count="3">
    <dataValidation type="list" allowBlank="1" showInputMessage="1" showErrorMessage="1" sqref="D5" xr:uid="{15B0E677-556B-482C-94BC-DD59CF7DF889}">
      <formula1>l_Personnel</formula1>
    </dataValidation>
    <dataValidation type="list" allowBlank="1" showInputMessage="1" showErrorMessage="1" sqref="D7" xr:uid="{2532FB7D-8EC7-49D8-8B8F-710CC455CECE}">
      <formula1>l_Tache</formula1>
    </dataValidation>
    <dataValidation type="list" allowBlank="1" showInputMessage="1" showErrorMessage="1" error="Vérifier la saisie." sqref="D11 D13" xr:uid="{1339BA53-DA5B-4AB4-9A27-BC5C5F8987B2}">
      <formula1>l_Horaire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G50"/>
  <sheetViews>
    <sheetView showGridLines="0" workbookViewId="0">
      <selection activeCell="B20" sqref="B20"/>
    </sheetView>
  </sheetViews>
  <sheetFormatPr baseColWidth="10" defaultRowHeight="14.4" x14ac:dyDescent="0.3"/>
  <cols>
    <col min="1" max="1" width="3.77734375" style="2" customWidth="1"/>
    <col min="2" max="2" width="20.77734375" style="2" customWidth="1"/>
    <col min="3" max="3" width="3.77734375" style="2" customWidth="1"/>
    <col min="4" max="4" width="7.109375" style="2" customWidth="1"/>
    <col min="5" max="5" width="24.77734375" style="2" customWidth="1"/>
    <col min="6" max="6" width="3.77734375" style="2" customWidth="1"/>
    <col min="7" max="7" width="8.77734375" style="2" customWidth="1"/>
    <col min="8" max="8" width="3.77734375" style="2" customWidth="1"/>
    <col min="9" max="16384" width="11.5546875" style="2"/>
  </cols>
  <sheetData>
    <row r="2" spans="2:7" x14ac:dyDescent="0.3">
      <c r="B2" s="8" t="s">
        <v>18</v>
      </c>
      <c r="D2" s="2" t="s">
        <v>19</v>
      </c>
      <c r="E2" s="2" t="s">
        <v>20</v>
      </c>
      <c r="G2" s="15" t="s">
        <v>21</v>
      </c>
    </row>
    <row r="3" spans="2:7" ht="15.6" x14ac:dyDescent="0.3">
      <c r="B3" s="11" t="s">
        <v>2</v>
      </c>
      <c r="D3" s="9">
        <v>1</v>
      </c>
      <c r="E3" s="13" t="s">
        <v>35</v>
      </c>
      <c r="G3" s="28">
        <v>0.29166666666666669</v>
      </c>
    </row>
    <row r="4" spans="2:7" ht="15.6" x14ac:dyDescent="0.3">
      <c r="B4" s="11" t="s">
        <v>0</v>
      </c>
      <c r="D4" s="10">
        <v>2</v>
      </c>
      <c r="E4" s="14" t="s">
        <v>25</v>
      </c>
      <c r="G4" s="28">
        <f>G3+1/24/4</f>
        <v>0.30208333333333337</v>
      </c>
    </row>
    <row r="5" spans="2:7" ht="15.6" x14ac:dyDescent="0.3">
      <c r="B5" s="12" t="s">
        <v>1</v>
      </c>
      <c r="D5" s="9">
        <v>3</v>
      </c>
      <c r="E5" s="13" t="s">
        <v>36</v>
      </c>
      <c r="G5" s="28">
        <f t="shared" ref="G5:G50" si="0">G4+1/24/4</f>
        <v>0.31250000000000006</v>
      </c>
    </row>
    <row r="6" spans="2:7" ht="15.6" x14ac:dyDescent="0.3">
      <c r="B6" s="12" t="s">
        <v>4</v>
      </c>
      <c r="D6" s="9">
        <v>4</v>
      </c>
      <c r="E6" s="13" t="s">
        <v>26</v>
      </c>
      <c r="G6" s="28">
        <f t="shared" si="0"/>
        <v>0.32291666666666674</v>
      </c>
    </row>
    <row r="7" spans="2:7" ht="15.6" x14ac:dyDescent="0.3">
      <c r="B7" s="12" t="s">
        <v>3</v>
      </c>
      <c r="D7" s="9">
        <v>5</v>
      </c>
      <c r="E7" s="13" t="s">
        <v>27</v>
      </c>
      <c r="G7" s="28">
        <f t="shared" si="0"/>
        <v>0.33333333333333343</v>
      </c>
    </row>
    <row r="8" spans="2:7" ht="15.6" x14ac:dyDescent="0.3">
      <c r="B8" s="12" t="s">
        <v>7</v>
      </c>
      <c r="D8" s="9">
        <v>6</v>
      </c>
      <c r="E8" s="13" t="s">
        <v>28</v>
      </c>
      <c r="G8" s="28">
        <f t="shared" si="0"/>
        <v>0.34375000000000011</v>
      </c>
    </row>
    <row r="9" spans="2:7" ht="15.6" x14ac:dyDescent="0.3">
      <c r="B9" s="12" t="s">
        <v>5</v>
      </c>
      <c r="D9" s="9">
        <v>7</v>
      </c>
      <c r="E9" s="13" t="s">
        <v>29</v>
      </c>
      <c r="G9" s="28">
        <f t="shared" si="0"/>
        <v>0.3541666666666668</v>
      </c>
    </row>
    <row r="10" spans="2:7" ht="15.6" x14ac:dyDescent="0.3">
      <c r="B10" s="12" t="s">
        <v>6</v>
      </c>
      <c r="D10" s="9">
        <v>8</v>
      </c>
      <c r="E10" s="13" t="s">
        <v>34</v>
      </c>
      <c r="G10" s="28">
        <f t="shared" si="0"/>
        <v>0.36458333333333348</v>
      </c>
    </row>
    <row r="11" spans="2:7" ht="15.6" x14ac:dyDescent="0.3">
      <c r="B11" s="12" t="s">
        <v>8</v>
      </c>
      <c r="D11" s="9">
        <v>9</v>
      </c>
      <c r="E11" s="13" t="s">
        <v>30</v>
      </c>
      <c r="G11" s="28">
        <f t="shared" si="0"/>
        <v>0.37500000000000017</v>
      </c>
    </row>
    <row r="12" spans="2:7" ht="15.6" x14ac:dyDescent="0.3">
      <c r="B12" s="12" t="s">
        <v>13</v>
      </c>
      <c r="D12" s="9">
        <v>10</v>
      </c>
      <c r="E12" s="13" t="s">
        <v>31</v>
      </c>
      <c r="G12" s="28">
        <f t="shared" si="0"/>
        <v>0.38541666666666685</v>
      </c>
    </row>
    <row r="13" spans="2:7" ht="15.6" x14ac:dyDescent="0.3">
      <c r="B13" s="12" t="s">
        <v>14</v>
      </c>
      <c r="D13" s="9">
        <v>11</v>
      </c>
      <c r="E13" s="13" t="s">
        <v>32</v>
      </c>
      <c r="G13" s="28">
        <f t="shared" si="0"/>
        <v>0.39583333333333354</v>
      </c>
    </row>
    <row r="14" spans="2:7" ht="15.6" x14ac:dyDescent="0.3">
      <c r="D14" s="9">
        <v>12</v>
      </c>
      <c r="E14" s="13" t="s">
        <v>33</v>
      </c>
      <c r="G14" s="28">
        <f t="shared" si="0"/>
        <v>0.40625000000000022</v>
      </c>
    </row>
    <row r="15" spans="2:7" x14ac:dyDescent="0.3">
      <c r="G15" s="28">
        <f t="shared" si="0"/>
        <v>0.41666666666666691</v>
      </c>
    </row>
    <row r="16" spans="2:7" x14ac:dyDescent="0.3">
      <c r="G16" s="28">
        <f t="shared" si="0"/>
        <v>0.42708333333333359</v>
      </c>
    </row>
    <row r="17" spans="7:7" x14ac:dyDescent="0.3">
      <c r="G17" s="28">
        <f t="shared" si="0"/>
        <v>0.43750000000000028</v>
      </c>
    </row>
    <row r="18" spans="7:7" x14ac:dyDescent="0.3">
      <c r="G18" s="28">
        <f t="shared" si="0"/>
        <v>0.44791666666666696</v>
      </c>
    </row>
    <row r="19" spans="7:7" x14ac:dyDescent="0.3">
      <c r="G19" s="28">
        <f t="shared" si="0"/>
        <v>0.45833333333333365</v>
      </c>
    </row>
    <row r="20" spans="7:7" x14ac:dyDescent="0.3">
      <c r="G20" s="28">
        <f t="shared" si="0"/>
        <v>0.46875000000000033</v>
      </c>
    </row>
    <row r="21" spans="7:7" x14ac:dyDescent="0.3">
      <c r="G21" s="28">
        <f t="shared" si="0"/>
        <v>0.47916666666666702</v>
      </c>
    </row>
    <row r="22" spans="7:7" x14ac:dyDescent="0.3">
      <c r="G22" s="28">
        <f t="shared" si="0"/>
        <v>0.4895833333333337</v>
      </c>
    </row>
    <row r="23" spans="7:7" x14ac:dyDescent="0.3">
      <c r="G23" s="28">
        <f t="shared" si="0"/>
        <v>0.50000000000000033</v>
      </c>
    </row>
    <row r="24" spans="7:7" x14ac:dyDescent="0.3">
      <c r="G24" s="28">
        <f t="shared" si="0"/>
        <v>0.51041666666666696</v>
      </c>
    </row>
    <row r="25" spans="7:7" x14ac:dyDescent="0.3">
      <c r="G25" s="28">
        <f t="shared" si="0"/>
        <v>0.52083333333333359</v>
      </c>
    </row>
    <row r="26" spans="7:7" x14ac:dyDescent="0.3">
      <c r="G26" s="28">
        <f t="shared" si="0"/>
        <v>0.53125000000000022</v>
      </c>
    </row>
    <row r="27" spans="7:7" x14ac:dyDescent="0.3">
      <c r="G27" s="28">
        <f t="shared" si="0"/>
        <v>0.54166666666666685</v>
      </c>
    </row>
    <row r="28" spans="7:7" x14ac:dyDescent="0.3">
      <c r="G28" s="28">
        <f t="shared" si="0"/>
        <v>0.55208333333333348</v>
      </c>
    </row>
    <row r="29" spans="7:7" x14ac:dyDescent="0.3">
      <c r="G29" s="28">
        <f t="shared" si="0"/>
        <v>0.56250000000000011</v>
      </c>
    </row>
    <row r="30" spans="7:7" x14ac:dyDescent="0.3">
      <c r="G30" s="28">
        <f t="shared" si="0"/>
        <v>0.57291666666666674</v>
      </c>
    </row>
    <row r="31" spans="7:7" x14ac:dyDescent="0.3">
      <c r="G31" s="28">
        <f t="shared" si="0"/>
        <v>0.58333333333333337</v>
      </c>
    </row>
    <row r="32" spans="7:7" x14ac:dyDescent="0.3">
      <c r="G32" s="28">
        <f t="shared" si="0"/>
        <v>0.59375</v>
      </c>
    </row>
    <row r="33" spans="7:7" x14ac:dyDescent="0.3">
      <c r="G33" s="28">
        <f t="shared" si="0"/>
        <v>0.60416666666666663</v>
      </c>
    </row>
    <row r="34" spans="7:7" x14ac:dyDescent="0.3">
      <c r="G34" s="28">
        <f t="shared" si="0"/>
        <v>0.61458333333333326</v>
      </c>
    </row>
    <row r="35" spans="7:7" x14ac:dyDescent="0.3">
      <c r="G35" s="28">
        <f t="shared" si="0"/>
        <v>0.62499999999999989</v>
      </c>
    </row>
    <row r="36" spans="7:7" x14ac:dyDescent="0.3">
      <c r="G36" s="28">
        <f t="shared" si="0"/>
        <v>0.63541666666666652</v>
      </c>
    </row>
    <row r="37" spans="7:7" x14ac:dyDescent="0.3">
      <c r="G37" s="28">
        <f t="shared" si="0"/>
        <v>0.64583333333333315</v>
      </c>
    </row>
    <row r="38" spans="7:7" x14ac:dyDescent="0.3">
      <c r="G38" s="28">
        <f t="shared" si="0"/>
        <v>0.65624999999999978</v>
      </c>
    </row>
    <row r="39" spans="7:7" x14ac:dyDescent="0.3">
      <c r="G39" s="28">
        <f t="shared" si="0"/>
        <v>0.66666666666666641</v>
      </c>
    </row>
    <row r="40" spans="7:7" x14ac:dyDescent="0.3">
      <c r="G40" s="28">
        <f t="shared" si="0"/>
        <v>0.67708333333333304</v>
      </c>
    </row>
    <row r="41" spans="7:7" x14ac:dyDescent="0.3">
      <c r="G41" s="28">
        <f t="shared" si="0"/>
        <v>0.68749999999999967</v>
      </c>
    </row>
    <row r="42" spans="7:7" x14ac:dyDescent="0.3">
      <c r="G42" s="28">
        <f t="shared" si="0"/>
        <v>0.6979166666666663</v>
      </c>
    </row>
    <row r="43" spans="7:7" x14ac:dyDescent="0.3">
      <c r="G43" s="28">
        <f t="shared" si="0"/>
        <v>0.70833333333333293</v>
      </c>
    </row>
    <row r="44" spans="7:7" x14ac:dyDescent="0.3">
      <c r="G44" s="28">
        <f t="shared" si="0"/>
        <v>0.71874999999999956</v>
      </c>
    </row>
    <row r="45" spans="7:7" x14ac:dyDescent="0.3">
      <c r="G45" s="28">
        <f t="shared" si="0"/>
        <v>0.72916666666666619</v>
      </c>
    </row>
    <row r="46" spans="7:7" x14ac:dyDescent="0.3">
      <c r="G46" s="28">
        <f t="shared" si="0"/>
        <v>0.73958333333333282</v>
      </c>
    </row>
    <row r="47" spans="7:7" x14ac:dyDescent="0.3">
      <c r="G47" s="28">
        <f t="shared" si="0"/>
        <v>0.74999999999999944</v>
      </c>
    </row>
    <row r="48" spans="7:7" x14ac:dyDescent="0.3">
      <c r="G48" s="28">
        <f t="shared" si="0"/>
        <v>0.76041666666666607</v>
      </c>
    </row>
    <row r="49" spans="7:7" x14ac:dyDescent="0.3">
      <c r="G49" s="28">
        <f t="shared" si="0"/>
        <v>0.7708333333333327</v>
      </c>
    </row>
    <row r="50" spans="7:7" x14ac:dyDescent="0.3">
      <c r="G50" s="28">
        <f t="shared" si="0"/>
        <v>0.78124999999999933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CAC9BE-50CF-4D1A-865D-DFED3DD338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TdB</vt:lpstr>
      <vt:lpstr>Formulaire</vt:lpstr>
      <vt:lpstr>Paramètres</vt:lpstr>
      <vt:lpstr>DateJour</vt:lpstr>
      <vt:lpstr>frmCode</vt:lpstr>
      <vt:lpstr>frmDate</vt:lpstr>
      <vt:lpstr>frmHoraireDebut</vt:lpstr>
      <vt:lpstr>frmHoraireFin</vt:lpstr>
      <vt:lpstr>frmPersonnel</vt:lpstr>
      <vt:lpstr>frmTache</vt:lpstr>
      <vt:lpstr>l_CodeTache</vt:lpstr>
      <vt:lpstr>l_Horaire</vt:lpstr>
      <vt:lpstr>l_Personnel</vt:lpstr>
      <vt:lpstr>l_Tache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MOUSSAOUI</dc:creator>
  <cp:lastModifiedBy>JoDan</cp:lastModifiedBy>
  <cp:lastPrinted>2021-08-27T13:32:49Z</cp:lastPrinted>
  <dcterms:created xsi:type="dcterms:W3CDTF">2020-02-06T08:30:33Z</dcterms:created>
  <dcterms:modified xsi:type="dcterms:W3CDTF">2021-09-04T17:26:53Z</dcterms:modified>
</cp:coreProperties>
</file>