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tables/table7.xml" ContentType="application/vnd.openxmlformats-officedocument.spreadsheetml.table+xml"/>
  <Override PartName="/xl/pivotTables/pivotTable1.xml" ContentType="application/vnd.openxmlformats-officedocument.spreadsheetml.pivotTable+xml"/>
  <Override PartName="/xl/drawings/drawing3.xml" ContentType="application/vnd.openxmlformats-officedocument.drawing+xml"/>
  <Override PartName="/xl/tables/table8.xml" ContentType="application/vnd.openxmlformats-officedocument.spreadsheetml.table+xml"/>
  <Override PartName="/xl/drawings/drawing4.xml" ContentType="application/vnd.openxmlformats-officedocument.drawing+xml"/>
  <Override PartName="/xl/tables/table9.xml" ContentType="application/vnd.openxmlformats-officedocument.spreadsheetml.table+xml"/>
  <Override PartName="/xl/drawings/drawing5.xml" ContentType="application/vnd.openxmlformats-officedocument.drawing+xml"/>
  <Override PartName="/xl/tables/table10.xml" ContentType="application/vnd.openxmlformats-officedocument.spreadsheetml.table+xml"/>
  <Override PartName="/xl/drawings/drawing6.xml" ContentType="application/vnd.openxmlformats-officedocument.drawing+xml"/>
  <Override PartName="/xl/tables/table11.xml" ContentType="application/vnd.openxmlformats-officedocument.spreadsheetml.table+xml"/>
  <Override PartName="/xl/drawings/drawing7.xml" ContentType="application/vnd.openxmlformats-officedocument.drawing+xml"/>
  <Override PartName="/xl/tables/table12.xml" ContentType="application/vnd.openxmlformats-officedocument.spreadsheetml.table+xml"/>
  <Override PartName="/xl/drawings/drawing8.xml" ContentType="application/vnd.openxmlformats-officedocument.drawing+xml"/>
  <Override PartName="/xl/tables/table13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801" codeName="{4D1C537B-E38A-612A-F078-A93A15B4B7F4}"/>
  <workbookPr codeName="ThisWorkbook" hidePivotFieldList="1" defaultThemeVersion="166925"/>
  <mc:AlternateContent xmlns:mc="http://schemas.openxmlformats.org/markup-compatibility/2006">
    <mc:Choice Requires="x15">
      <x15ac:absPath xmlns:x15ac="http://schemas.microsoft.com/office/spreadsheetml/2010/11/ac" url="F:\Users\JoDan\Downloads\"/>
    </mc:Choice>
  </mc:AlternateContent>
  <xr:revisionPtr revIDLastSave="0" documentId="13_ncr:1_{72C205DE-49C5-4294-9641-33969CF16EBF}" xr6:coauthVersionLast="46" xr6:coauthVersionMax="47" xr10:uidLastSave="{00000000-0000-0000-0000-000000000000}"/>
  <bookViews>
    <workbookView xWindow="-108" yWindow="-108" windowWidth="23256" windowHeight="12576" xr2:uid="{73D151A5-4C1F-6849-A00E-F5047EE5F1B0}"/>
  </bookViews>
  <sheets>
    <sheet name="Formulaire" sheetId="1" r:id="rId1"/>
    <sheet name="Modèle" sheetId="9" r:id="rId2"/>
    <sheet name="liste-Clients" sheetId="2" r:id="rId3"/>
    <sheet name="Listes" sheetId="3" r:id="rId4"/>
    <sheet name="Recap sites" sheetId="12" r:id="rId5"/>
    <sheet name="001" sheetId="10" r:id="rId6"/>
    <sheet name="002" sheetId="11" r:id="rId7"/>
    <sheet name="003" sheetId="13" r:id="rId8"/>
    <sheet name="004" sheetId="14" r:id="rId9"/>
    <sheet name="005" sheetId="16" r:id="rId10"/>
  </sheets>
  <definedNames>
    <definedName name="_xlnm._FilterDatabase" localSheetId="4" hidden="1">'Recap sites'!$D$4:$H$9</definedName>
    <definedName name="_xlnm.Criteria" localSheetId="4">'Recap sites'!$B$3:$B$4</definedName>
    <definedName name="_xlnm.Extract" localSheetId="4">'Recap sites'!#REF!</definedName>
    <definedName name="fc_ID">Modèle!$C$2</definedName>
    <definedName name="fc_Nom">Modèle!$C$3</definedName>
    <definedName name="fc_Prenom">Modèle!$C$4</definedName>
    <definedName name="frm_Adresse">Formulaire!$C$16</definedName>
    <definedName name="frm_CP">Formulaire!$E$16</definedName>
    <definedName name="frm_Email">Formulaire!$G$13</definedName>
    <definedName name="frm_ID">Formulaire!$C$5</definedName>
    <definedName name="frm_Niveau">Formulaire!$C$10</definedName>
    <definedName name="frm_Nom">Formulaire!$G$7</definedName>
    <definedName name="frm_Pays">Formulaire!$C$19</definedName>
    <definedName name="frm_Prenom">Formulaire!$C$7</definedName>
    <definedName name="frm_Statut">Formulaire!$G$10</definedName>
    <definedName name="frm_Telephone">Formulaire!$C$13</definedName>
    <definedName name="frm_Ville">Formulaire!$G$16</definedName>
    <definedName name="ID_Client">t_ID[ID Client]</definedName>
    <definedName name="l_Article">t_Article[Articles]</definedName>
    <definedName name="l_Niveaux">t_Niveaux[Niveaux]</definedName>
    <definedName name="l_Site">t_Site[Site]</definedName>
    <definedName name="l_Statuts">t_Statuts[Statuts]</definedName>
  </definedNames>
  <calcPr calcId="191029"/>
  <pivotCaches>
    <pivotCache cacheId="113" r:id="rId11"/>
  </pivotCaches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9" i="12" l="1"/>
  <c r="E5" i="12"/>
  <c r="E6" i="12"/>
  <c r="E7" i="12"/>
  <c r="E8" i="12"/>
  <c r="B6" i="12"/>
  <c r="B10" i="12"/>
  <c r="B14" i="12"/>
  <c r="B18" i="12"/>
  <c r="B22" i="12"/>
  <c r="B26" i="12"/>
  <c r="B30" i="12"/>
  <c r="B34" i="12"/>
  <c r="B38" i="12"/>
  <c r="B42" i="12"/>
  <c r="B46" i="12"/>
  <c r="B50" i="12"/>
  <c r="B54" i="12"/>
  <c r="B58" i="12"/>
  <c r="B62" i="12"/>
  <c r="B66" i="12"/>
  <c r="B70" i="12"/>
  <c r="B74" i="12"/>
  <c r="B78" i="12"/>
  <c r="B82" i="12"/>
  <c r="B86" i="12"/>
  <c r="B90" i="12"/>
  <c r="B94" i="12"/>
  <c r="B98" i="12"/>
  <c r="B102" i="12"/>
  <c r="B106" i="12"/>
  <c r="B110" i="12"/>
  <c r="B114" i="12"/>
  <c r="B118" i="12"/>
  <c r="B122" i="12"/>
  <c r="B126" i="12"/>
  <c r="B130" i="12"/>
  <c r="B134" i="12"/>
  <c r="B138" i="12"/>
  <c r="B142" i="12"/>
  <c r="B146" i="12"/>
  <c r="B150" i="12"/>
  <c r="B154" i="12"/>
  <c r="B158" i="12"/>
  <c r="B162" i="12"/>
  <c r="B166" i="12"/>
  <c r="B170" i="12"/>
  <c r="B174" i="12"/>
  <c r="B178" i="12"/>
  <c r="B182" i="12"/>
  <c r="B186" i="12"/>
  <c r="B190" i="12"/>
  <c r="B194" i="12"/>
  <c r="B198" i="12"/>
  <c r="B195" i="12"/>
  <c r="B25" i="12"/>
  <c r="B37" i="12"/>
  <c r="B49" i="12"/>
  <c r="B61" i="12"/>
  <c r="B73" i="12"/>
  <c r="B85" i="12"/>
  <c r="B97" i="12"/>
  <c r="B109" i="12"/>
  <c r="B121" i="12"/>
  <c r="B133" i="12"/>
  <c r="B145" i="12"/>
  <c r="B157" i="12"/>
  <c r="B169" i="12"/>
  <c r="B181" i="12"/>
  <c r="B193" i="12"/>
  <c r="B7" i="12"/>
  <c r="B11" i="12"/>
  <c r="B15" i="12"/>
  <c r="B19" i="12"/>
  <c r="B23" i="12"/>
  <c r="B27" i="12"/>
  <c r="B31" i="12"/>
  <c r="B35" i="12"/>
  <c r="B39" i="12"/>
  <c r="B43" i="12"/>
  <c r="B47" i="12"/>
  <c r="B51" i="12"/>
  <c r="B55" i="12"/>
  <c r="B59" i="12"/>
  <c r="B63" i="12"/>
  <c r="B67" i="12"/>
  <c r="B71" i="12"/>
  <c r="B75" i="12"/>
  <c r="B79" i="12"/>
  <c r="B83" i="12"/>
  <c r="B87" i="12"/>
  <c r="B91" i="12"/>
  <c r="B95" i="12"/>
  <c r="B99" i="12"/>
  <c r="B103" i="12"/>
  <c r="B107" i="12"/>
  <c r="B111" i="12"/>
  <c r="B115" i="12"/>
  <c r="B119" i="12"/>
  <c r="B123" i="12"/>
  <c r="B127" i="12"/>
  <c r="B131" i="12"/>
  <c r="B135" i="12"/>
  <c r="B139" i="12"/>
  <c r="B143" i="12"/>
  <c r="B147" i="12"/>
  <c r="B151" i="12"/>
  <c r="B155" i="12"/>
  <c r="B159" i="12"/>
  <c r="B163" i="12"/>
  <c r="B167" i="12"/>
  <c r="B171" i="12"/>
  <c r="B175" i="12"/>
  <c r="B179" i="12"/>
  <c r="B183" i="12"/>
  <c r="B187" i="12"/>
  <c r="B191" i="12"/>
  <c r="B199" i="12"/>
  <c r="B33" i="12"/>
  <c r="B45" i="12"/>
  <c r="B57" i="12"/>
  <c r="B69" i="12"/>
  <c r="B81" i="12"/>
  <c r="B93" i="12"/>
  <c r="B105" i="12"/>
  <c r="B117" i="12"/>
  <c r="B129" i="12"/>
  <c r="B141" i="12"/>
  <c r="B153" i="12"/>
  <c r="B165" i="12"/>
  <c r="B177" i="12"/>
  <c r="B189" i="12"/>
  <c r="B8" i="12"/>
  <c r="B12" i="12"/>
  <c r="B16" i="12"/>
  <c r="B20" i="12"/>
  <c r="B24" i="12"/>
  <c r="B28" i="12"/>
  <c r="B32" i="12"/>
  <c r="B36" i="12"/>
  <c r="B40" i="12"/>
  <c r="B44" i="12"/>
  <c r="B48" i="12"/>
  <c r="B52" i="12"/>
  <c r="B56" i="12"/>
  <c r="B60" i="12"/>
  <c r="B64" i="12"/>
  <c r="B68" i="12"/>
  <c r="B72" i="12"/>
  <c r="B76" i="12"/>
  <c r="B80" i="12"/>
  <c r="B84" i="12"/>
  <c r="B88" i="12"/>
  <c r="B92" i="12"/>
  <c r="B96" i="12"/>
  <c r="B100" i="12"/>
  <c r="B104" i="12"/>
  <c r="B108" i="12"/>
  <c r="B112" i="12"/>
  <c r="B116" i="12"/>
  <c r="B120" i="12"/>
  <c r="B124" i="12"/>
  <c r="B128" i="12"/>
  <c r="B132" i="12"/>
  <c r="B136" i="12"/>
  <c r="B140" i="12"/>
  <c r="B144" i="12"/>
  <c r="B148" i="12"/>
  <c r="B152" i="12"/>
  <c r="B156" i="12"/>
  <c r="B160" i="12"/>
  <c r="B164" i="12"/>
  <c r="B168" i="12"/>
  <c r="B172" i="12"/>
  <c r="B176" i="12"/>
  <c r="B180" i="12"/>
  <c r="B184" i="12"/>
  <c r="B188" i="12"/>
  <c r="B192" i="12"/>
  <c r="B196" i="12"/>
  <c r="B9" i="12"/>
  <c r="B13" i="12"/>
  <c r="B17" i="12"/>
  <c r="B21" i="12"/>
  <c r="B29" i="12"/>
  <c r="B41" i="12"/>
  <c r="B53" i="12"/>
  <c r="B65" i="12"/>
  <c r="B77" i="12"/>
  <c r="B89" i="12"/>
  <c r="B101" i="12"/>
  <c r="B113" i="12"/>
  <c r="B125" i="12"/>
  <c r="B137" i="12"/>
  <c r="B149" i="12"/>
  <c r="B161" i="12"/>
  <c r="B173" i="12"/>
  <c r="B185" i="12"/>
  <c r="B197" i="12"/>
  <c r="G9" i="12"/>
  <c r="F9" i="12"/>
  <c r="F3" i="3" l="1"/>
  <c r="C5" i="1" s="1"/>
  <c r="C6" i="11"/>
  <c r="C10" i="10"/>
  <c r="C10" i="14"/>
  <c r="C7" i="16"/>
  <c r="C6" i="16"/>
  <c r="F7" i="12"/>
  <c r="C9" i="14"/>
  <c r="C10" i="13"/>
  <c r="C10" i="11"/>
  <c r="C9" i="10"/>
  <c r="C9" i="9"/>
  <c r="C7" i="13"/>
  <c r="C7" i="10"/>
  <c r="C9" i="16"/>
  <c r="C9" i="13"/>
  <c r="G7" i="12"/>
  <c r="G5" i="12"/>
  <c r="G6" i="12"/>
  <c r="C7" i="11"/>
  <c r="C6" i="13"/>
  <c r="C9" i="11"/>
  <c r="G8" i="12"/>
  <c r="F8" i="12"/>
  <c r="C10" i="16"/>
  <c r="C6" i="14"/>
  <c r="F5" i="12"/>
  <c r="C7" i="9"/>
  <c r="C6" i="10"/>
  <c r="C7" i="14"/>
  <c r="C6" i="9"/>
  <c r="C10" i="9"/>
  <c r="F6" i="12"/>
  <c r="B5" i="12"/>
  <c r="H5" i="12"/>
  <c r="H7" i="12"/>
  <c r="H6" i="12"/>
  <c r="H9" i="12"/>
  <c r="H8" i="12"/>
</calcChain>
</file>

<file path=xl/sharedStrings.xml><?xml version="1.0" encoding="utf-8"?>
<sst xmlns="http://schemas.openxmlformats.org/spreadsheetml/2006/main" count="201" uniqueCount="91">
  <si>
    <t>Prénom</t>
  </si>
  <si>
    <t>Niveau</t>
  </si>
  <si>
    <t>Mail</t>
  </si>
  <si>
    <t>Adresse</t>
  </si>
  <si>
    <t>Pays</t>
  </si>
  <si>
    <t>Statut</t>
  </si>
  <si>
    <t>PMT</t>
  </si>
  <si>
    <t>DEEP</t>
  </si>
  <si>
    <t>ADV</t>
  </si>
  <si>
    <t>OW</t>
  </si>
  <si>
    <t>DMT</t>
  </si>
  <si>
    <t>RESC</t>
  </si>
  <si>
    <t>TOW</t>
  </si>
  <si>
    <t>Niveaux</t>
  </si>
  <si>
    <t>Niv 3</t>
  </si>
  <si>
    <t>Niv 2</t>
  </si>
  <si>
    <t>Niv 1</t>
  </si>
  <si>
    <t>BTM</t>
  </si>
  <si>
    <t>Statuts</t>
  </si>
  <si>
    <t>Résident</t>
  </si>
  <si>
    <t>Vacancier</t>
  </si>
  <si>
    <t>Téléphone</t>
  </si>
  <si>
    <t>E-mail</t>
  </si>
  <si>
    <t>Niveau de plongée</t>
  </si>
  <si>
    <t>Statut (Résident/vacancier)</t>
  </si>
  <si>
    <t>ID:</t>
  </si>
  <si>
    <t>ID</t>
  </si>
  <si>
    <t>Niv 4</t>
  </si>
  <si>
    <t>Nom</t>
  </si>
  <si>
    <t>https://forum.excel-pratique.com/excel/blocage-sur-mon-projet-161238</t>
  </si>
  <si>
    <t>ID Client</t>
  </si>
  <si>
    <t>CP</t>
  </si>
  <si>
    <t>Ville</t>
  </si>
  <si>
    <t>Saisie des clients</t>
  </si>
  <si>
    <t>Site</t>
  </si>
  <si>
    <t>Site de plongée</t>
  </si>
  <si>
    <t>Date</t>
  </si>
  <si>
    <t>Bob</t>
  </si>
  <si>
    <t>Leponge</t>
  </si>
  <si>
    <t>bleponge@gmail.com</t>
  </si>
  <si>
    <t>10 rue dici</t>
  </si>
  <si>
    <t>Paris</t>
  </si>
  <si>
    <t>France</t>
  </si>
  <si>
    <t>La Petite</t>
  </si>
  <si>
    <t>Sirène</t>
  </si>
  <si>
    <t>lpsirene@free.fr</t>
  </si>
  <si>
    <t>10 rue labas</t>
  </si>
  <si>
    <t>Toulon</t>
  </si>
  <si>
    <t>Aqua</t>
  </si>
  <si>
    <t>Man</t>
  </si>
  <si>
    <t>aman@orange.com</t>
  </si>
  <si>
    <t>1 rue du fond</t>
  </si>
  <si>
    <t>Annonay</t>
  </si>
  <si>
    <t>Journée du :</t>
  </si>
  <si>
    <t>Chantal</t>
  </si>
  <si>
    <t>Opéra</t>
  </si>
  <si>
    <t>copera@yahoo.fr</t>
  </si>
  <si>
    <t xml:space="preserve">impasse </t>
  </si>
  <si>
    <t>Lyon</t>
  </si>
  <si>
    <t>Formule sur la plage</t>
  </si>
  <si>
    <t>G5 à G200</t>
  </si>
  <si>
    <t>PRADA</t>
  </si>
  <si>
    <t>GILLES</t>
  </si>
  <si>
    <t>SDFGHJ#FGHJK;FR</t>
  </si>
  <si>
    <t>SIRENE</t>
  </si>
  <si>
    <t>PL</t>
  </si>
  <si>
    <t>BURGOS</t>
  </si>
  <si>
    <t>TEK</t>
  </si>
  <si>
    <t>JORASSES</t>
  </si>
  <si>
    <t>CRIQUE</t>
  </si>
  <si>
    <t>PICTO</t>
  </si>
  <si>
    <t>GROTTE</t>
  </si>
  <si>
    <t>CARNET</t>
  </si>
  <si>
    <t>LEZARDE</t>
  </si>
  <si>
    <t>TS</t>
  </si>
  <si>
    <t>LEZARDETTE</t>
  </si>
  <si>
    <t>EDEN</t>
  </si>
  <si>
    <t>ARBRE</t>
  </si>
  <si>
    <t>JARDINS</t>
  </si>
  <si>
    <t>CAP</t>
  </si>
  <si>
    <t>PISICNE</t>
  </si>
  <si>
    <t>TROU</t>
  </si>
  <si>
    <t>FORTUNE</t>
  </si>
  <si>
    <t>BALEINE</t>
  </si>
  <si>
    <t>3 AIRS</t>
  </si>
  <si>
    <t>NAHOON</t>
  </si>
  <si>
    <t>DUFOUR</t>
  </si>
  <si>
    <t>DIAMANT</t>
  </si>
  <si>
    <t>Articles</t>
  </si>
  <si>
    <t>Article</t>
  </si>
  <si>
    <t>Lien fiche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</si>
</sst>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0;[Red]0"/>
    <numFmt numFmtId="165" formatCode="0#&quot; &quot;##&quot; &quot;##&quot; &quot;##&quot; &quot;##"/>
    <numFmt numFmtId="166" formatCode="000"/>
    <numFmt numFmtId="167" formatCode="00000"/>
  </numFmts>
  <fonts count="14" x14ac:knownFonts="1"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u/>
      <sz val="12"/>
      <color theme="10"/>
      <name val="Calibri"/>
      <family val="2"/>
      <scheme val="minor"/>
    </font>
    <font>
      <sz val="14"/>
      <color theme="1"/>
      <name val="Arial"/>
      <family val="2"/>
    </font>
    <font>
      <sz val="8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26"/>
      <color theme="0"/>
      <name val="Calibri"/>
      <family val="2"/>
      <scheme val="minor"/>
    </font>
    <font>
      <b/>
      <sz val="12"/>
      <color rgb="FF00B050"/>
      <name val="Calibri"/>
      <family val="2"/>
      <scheme val="minor"/>
    </font>
    <font>
      <b/>
      <sz val="12"/>
      <color theme="5" tint="-0.249977111117893"/>
      <name val="Calibri"/>
      <family val="2"/>
      <scheme val="minor"/>
    </font>
    <font>
      <b/>
      <sz val="12"/>
      <color theme="0"/>
      <name val="Calibri"/>
      <family val="2"/>
      <scheme val="minor"/>
    </font>
    <font>
      <b/>
      <sz val="12"/>
      <color theme="4" tint="-0.249977111117893"/>
      <name val="Calibri"/>
      <family val="2"/>
      <scheme val="minor"/>
    </font>
    <font>
      <sz val="8"/>
      <color theme="1"/>
      <name val="Calibri"/>
      <family val="2"/>
      <scheme val="minor"/>
    </font>
    <font>
      <b/>
      <sz val="8"/>
      <color theme="1"/>
      <name val="Calibri"/>
      <family val="2"/>
      <scheme val="minor"/>
    </font>
    <font>
      <sz val="12"/>
      <color theme="4" tint="-0.249977111117893"/>
      <name val="Calibri"/>
      <family val="2"/>
      <scheme val="minor"/>
    </font>
  </fonts>
  <fills count="12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4"/>
        <bgColor rgb="FFFFFFFF"/>
      </patternFill>
    </fill>
    <fill>
      <patternFill patternType="solid">
        <fgColor theme="4"/>
        <bgColor theme="4"/>
      </patternFill>
    </fill>
    <fill>
      <patternFill patternType="solid">
        <fgColor rgb="FF4472C4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4" tint="0.79998168889431442"/>
        <bgColor theme="4" tint="0.79998168889431442"/>
      </patternFill>
    </fill>
    <fill>
      <patternFill patternType="solid">
        <fgColor rgb="FFD9E1F2"/>
        <bgColor theme="4" tint="0.79998168889431442"/>
      </patternFill>
    </fill>
  </fills>
  <borders count="12">
    <border>
      <left/>
      <right/>
      <top/>
      <bottom/>
      <diagonal/>
    </border>
    <border>
      <left style="medium">
        <color theme="0"/>
      </left>
      <right style="medium">
        <color theme="0"/>
      </right>
      <top style="medium">
        <color theme="0"/>
      </top>
      <bottom style="medium">
        <color theme="0"/>
      </bottom>
      <diagonal/>
    </border>
    <border>
      <left style="thick">
        <color rgb="FF002060"/>
      </left>
      <right/>
      <top style="thick">
        <color rgb="FF002060"/>
      </top>
      <bottom/>
      <diagonal/>
    </border>
    <border>
      <left/>
      <right/>
      <top style="thick">
        <color rgb="FF002060"/>
      </top>
      <bottom/>
      <diagonal/>
    </border>
    <border>
      <left/>
      <right style="thick">
        <color rgb="FF002060"/>
      </right>
      <top style="thick">
        <color rgb="FF002060"/>
      </top>
      <bottom/>
      <diagonal/>
    </border>
    <border>
      <left style="thick">
        <color rgb="FF002060"/>
      </left>
      <right/>
      <top/>
      <bottom style="thick">
        <color rgb="FF002060"/>
      </bottom>
      <diagonal/>
    </border>
    <border>
      <left/>
      <right/>
      <top/>
      <bottom style="thick">
        <color rgb="FF002060"/>
      </bottom>
      <diagonal/>
    </border>
    <border>
      <left/>
      <right style="thick">
        <color rgb="FF002060"/>
      </right>
      <top/>
      <bottom style="thick">
        <color rgb="FF002060"/>
      </bottom>
      <diagonal/>
    </border>
    <border>
      <left style="thick">
        <color rgb="FF002060"/>
      </left>
      <right/>
      <top/>
      <bottom/>
      <diagonal/>
    </border>
    <border>
      <left/>
      <right style="thick">
        <color rgb="FF002060"/>
      </right>
      <top/>
      <bottom/>
      <diagonal/>
    </border>
    <border>
      <left style="medium">
        <color rgb="FF002060"/>
      </left>
      <right style="medium">
        <color rgb="FF002060"/>
      </right>
      <top style="medium">
        <color rgb="FF002060"/>
      </top>
      <bottom style="medium">
        <color rgb="FF002060"/>
      </bottom>
      <diagonal/>
    </border>
    <border>
      <left/>
      <right/>
      <top style="thin">
        <color theme="4"/>
      </top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82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Border="1"/>
    <xf numFmtId="0" fontId="0" fillId="0" borderId="0" xfId="0" applyFill="1" applyBorder="1"/>
    <xf numFmtId="0" fontId="3" fillId="0" borderId="0" xfId="0" applyFont="1" applyFill="1" applyBorder="1" applyAlignment="1">
      <alignment horizontal="center"/>
    </xf>
    <xf numFmtId="0" fontId="0" fillId="0" borderId="0" xfId="0" applyAlignment="1">
      <alignment vertical="center"/>
    </xf>
    <xf numFmtId="0" fontId="1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2" fillId="0" borderId="0" xfId="1"/>
    <xf numFmtId="166" fontId="0" fillId="0" borderId="0" xfId="0" applyNumberFormat="1" applyProtection="1"/>
    <xf numFmtId="0" fontId="0" fillId="0" borderId="0" xfId="0" applyProtection="1"/>
    <xf numFmtId="0" fontId="6" fillId="4" borderId="0" xfId="0" applyFont="1" applyFill="1" applyBorder="1" applyAlignment="1" applyProtection="1">
      <alignment horizontal="center" vertical="center"/>
    </xf>
    <xf numFmtId="0" fontId="5" fillId="4" borderId="0" xfId="0" applyFont="1" applyFill="1" applyBorder="1" applyProtection="1"/>
    <xf numFmtId="0" fontId="0" fillId="4" borderId="0" xfId="0" applyFill="1" applyBorder="1" applyProtection="1"/>
    <xf numFmtId="0" fontId="0" fillId="4" borderId="0" xfId="0" applyFill="1" applyBorder="1" applyAlignment="1" applyProtection="1">
      <alignment horizontal="left" vertical="center"/>
    </xf>
    <xf numFmtId="166" fontId="9" fillId="3" borderId="0" xfId="0" applyNumberFormat="1" applyFont="1" applyFill="1" applyBorder="1" applyAlignment="1">
      <alignment horizontal="center" vertical="center"/>
    </xf>
    <xf numFmtId="0" fontId="0" fillId="0" borderId="0" xfId="0" applyFont="1" applyBorder="1"/>
    <xf numFmtId="164" fontId="0" fillId="0" borderId="0" xfId="0" applyNumberFormat="1" applyFont="1" applyBorder="1"/>
    <xf numFmtId="0" fontId="0" fillId="0" borderId="0" xfId="0" applyFont="1" applyBorder="1" applyAlignment="1">
      <alignment vertical="center"/>
    </xf>
    <xf numFmtId="0" fontId="0" fillId="0" borderId="0" xfId="0" applyFont="1" applyBorder="1" applyAlignment="1">
      <alignment horizontal="center" vertical="center"/>
    </xf>
    <xf numFmtId="165" fontId="0" fillId="0" borderId="0" xfId="0" applyNumberFormat="1" applyFont="1" applyBorder="1" applyAlignment="1">
      <alignment horizontal="center" vertical="center"/>
    </xf>
    <xf numFmtId="0" fontId="9" fillId="6" borderId="0" xfId="0" applyFont="1" applyFill="1" applyBorder="1" applyAlignment="1">
      <alignment horizontal="center" vertical="center"/>
    </xf>
    <xf numFmtId="165" fontId="9" fillId="6" borderId="0" xfId="0" applyNumberFormat="1" applyFont="1" applyFill="1" applyBorder="1" applyAlignment="1">
      <alignment horizontal="center" vertical="center"/>
    </xf>
    <xf numFmtId="166" fontId="0" fillId="0" borderId="0" xfId="0" applyNumberFormat="1" applyFont="1" applyBorder="1" applyAlignment="1">
      <alignment horizontal="center"/>
    </xf>
    <xf numFmtId="0" fontId="9" fillId="5" borderId="0" xfId="0" applyFont="1" applyFill="1" applyBorder="1" applyAlignment="1">
      <alignment horizontal="left" vertical="center" indent="1"/>
    </xf>
    <xf numFmtId="0" fontId="0" fillId="0" borderId="0" xfId="0" applyFont="1" applyBorder="1" applyAlignment="1">
      <alignment horizontal="left" vertical="center" indent="1"/>
    </xf>
    <xf numFmtId="0" fontId="9" fillId="6" borderId="0" xfId="0" applyFont="1" applyFill="1" applyBorder="1" applyAlignment="1">
      <alignment horizontal="left" vertical="center" indent="1"/>
    </xf>
    <xf numFmtId="167" fontId="0" fillId="0" borderId="0" xfId="0" applyNumberFormat="1" applyFont="1" applyBorder="1" applyAlignment="1">
      <alignment horizontal="center" vertical="center"/>
    </xf>
    <xf numFmtId="0" fontId="0" fillId="0" borderId="0" xfId="0" applyAlignment="1">
      <alignment horizontal="center"/>
    </xf>
    <xf numFmtId="0" fontId="9" fillId="7" borderId="1" xfId="0" applyFont="1" applyFill="1" applyBorder="1"/>
    <xf numFmtId="0" fontId="0" fillId="8" borderId="1" xfId="0" applyFill="1" applyBorder="1" applyAlignment="1">
      <alignment horizontal="left" vertical="center" indent="1"/>
    </xf>
    <xf numFmtId="165" fontId="0" fillId="8" borderId="1" xfId="0" applyNumberFormat="1" applyFill="1" applyBorder="1" applyAlignment="1">
      <alignment horizontal="left" vertical="center" indent="1"/>
    </xf>
    <xf numFmtId="14" fontId="0" fillId="0" borderId="0" xfId="0" applyNumberFormat="1" applyAlignment="1">
      <alignment horizontal="center" vertical="center"/>
    </xf>
    <xf numFmtId="0" fontId="0" fillId="0" borderId="0" xfId="0" applyAlignment="1">
      <alignment horizontal="left" vertical="center" indent="1"/>
    </xf>
    <xf numFmtId="166" fontId="0" fillId="8" borderId="1" xfId="0" applyNumberFormat="1" applyFill="1" applyBorder="1" applyAlignment="1">
      <alignment horizontal="left" vertical="center" indent="1"/>
    </xf>
    <xf numFmtId="0" fontId="0" fillId="9" borderId="0" xfId="0" applyFill="1"/>
    <xf numFmtId="14" fontId="0" fillId="0" borderId="0" xfId="0" applyNumberFormat="1" applyAlignment="1">
      <alignment horizontal="left"/>
    </xf>
    <xf numFmtId="0" fontId="11" fillId="9" borderId="0" xfId="0" applyFont="1" applyFill="1" applyAlignment="1">
      <alignment horizontal="center"/>
    </xf>
    <xf numFmtId="0" fontId="12" fillId="9" borderId="0" xfId="0" applyFont="1" applyFill="1" applyAlignment="1">
      <alignment horizontal="center"/>
    </xf>
    <xf numFmtId="0" fontId="6" fillId="4" borderId="2" xfId="0" applyFont="1" applyFill="1" applyBorder="1" applyAlignment="1" applyProtection="1">
      <alignment horizontal="center" vertical="center"/>
    </xf>
    <xf numFmtId="0" fontId="1" fillId="4" borderId="3" xfId="0" applyFont="1" applyFill="1" applyBorder="1" applyAlignment="1" applyProtection="1">
      <alignment horizontal="left" vertical="center"/>
    </xf>
    <xf numFmtId="0" fontId="6" fillId="4" borderId="3" xfId="0" applyFont="1" applyFill="1" applyBorder="1" applyAlignment="1" applyProtection="1">
      <alignment horizontal="center" vertical="center"/>
    </xf>
    <xf numFmtId="0" fontId="6" fillId="4" borderId="4" xfId="0" applyFont="1" applyFill="1" applyBorder="1" applyAlignment="1" applyProtection="1">
      <alignment horizontal="center" vertical="center"/>
    </xf>
    <xf numFmtId="0" fontId="6" fillId="4" borderId="8" xfId="0" applyFont="1" applyFill="1" applyBorder="1" applyAlignment="1" applyProtection="1">
      <alignment horizontal="center" vertical="center"/>
    </xf>
    <xf numFmtId="0" fontId="6" fillId="4" borderId="9" xfId="0" applyFont="1" applyFill="1" applyBorder="1" applyAlignment="1" applyProtection="1">
      <alignment horizontal="center" vertical="center"/>
    </xf>
    <xf numFmtId="0" fontId="0" fillId="4" borderId="8" xfId="0" applyFill="1" applyBorder="1" applyProtection="1"/>
    <xf numFmtId="0" fontId="0" fillId="4" borderId="9" xfId="0" applyFill="1" applyBorder="1" applyProtection="1"/>
    <xf numFmtId="0" fontId="0" fillId="4" borderId="5" xfId="0" applyFill="1" applyBorder="1" applyProtection="1"/>
    <xf numFmtId="0" fontId="0" fillId="4" borderId="6" xfId="0" applyFill="1" applyBorder="1" applyAlignment="1" applyProtection="1">
      <alignment horizontal="left" vertical="center"/>
    </xf>
    <xf numFmtId="0" fontId="0" fillId="4" borderId="6" xfId="0" applyFill="1" applyBorder="1" applyProtection="1"/>
    <xf numFmtId="0" fontId="0" fillId="4" borderId="7" xfId="0" applyFill="1" applyBorder="1" applyProtection="1"/>
    <xf numFmtId="166" fontId="0" fillId="2" borderId="10" xfId="0" applyNumberFormat="1" applyFill="1" applyBorder="1" applyAlignment="1" applyProtection="1">
      <alignment horizontal="left" vertical="center"/>
    </xf>
    <xf numFmtId="0" fontId="0" fillId="0" borderId="10" xfId="0" applyBorder="1" applyAlignment="1" applyProtection="1">
      <alignment horizontal="left" vertical="center"/>
      <protection locked="0"/>
    </xf>
    <xf numFmtId="165" fontId="0" fillId="0" borderId="10" xfId="0" applyNumberFormat="1" applyBorder="1" applyAlignment="1" applyProtection="1">
      <alignment horizontal="left" vertical="center"/>
      <protection locked="0"/>
    </xf>
    <xf numFmtId="0" fontId="0" fillId="0" borderId="10" xfId="0" quotePrefix="1" applyBorder="1" applyAlignment="1" applyProtection="1">
      <alignment vertical="top" wrapText="1"/>
      <protection locked="0"/>
    </xf>
    <xf numFmtId="0" fontId="2" fillId="0" borderId="10" xfId="1" applyBorder="1" applyAlignment="1" applyProtection="1">
      <alignment horizontal="left" vertical="center"/>
      <protection locked="0"/>
    </xf>
    <xf numFmtId="0" fontId="0" fillId="0" borderId="10" xfId="0" applyBorder="1" applyProtection="1">
      <protection locked="0"/>
    </xf>
    <xf numFmtId="167" fontId="0" fillId="0" borderId="10" xfId="0" quotePrefix="1" applyNumberFormat="1" applyBorder="1" applyAlignment="1" applyProtection="1">
      <alignment horizontal="left" vertical="top" wrapText="1"/>
      <protection locked="0"/>
    </xf>
    <xf numFmtId="14" fontId="10" fillId="0" borderId="0" xfId="0" applyNumberFormat="1" applyFont="1" applyBorder="1" applyAlignment="1">
      <alignment horizontal="left"/>
    </xf>
    <xf numFmtId="0" fontId="10" fillId="0" borderId="0" xfId="0" applyFont="1" applyBorder="1" applyAlignment="1">
      <alignment horizontal="right"/>
    </xf>
    <xf numFmtId="0" fontId="0" fillId="0" borderId="0" xfId="0" applyFont="1"/>
    <xf numFmtId="0" fontId="3" fillId="0" borderId="0" xfId="0" applyFont="1"/>
    <xf numFmtId="166" fontId="13" fillId="10" borderId="11" xfId="0" applyNumberFormat="1" applyFont="1" applyFill="1" applyBorder="1" applyAlignment="1">
      <alignment horizontal="center"/>
    </xf>
    <xf numFmtId="166" fontId="13" fillId="0" borderId="0" xfId="0" applyNumberFormat="1" applyFont="1" applyAlignment="1">
      <alignment horizontal="center"/>
    </xf>
    <xf numFmtId="166" fontId="13" fillId="10" borderId="0" xfId="0" applyNumberFormat="1" applyFont="1" applyFill="1" applyAlignment="1">
      <alignment horizontal="center"/>
    </xf>
    <xf numFmtId="0" fontId="10" fillId="0" borderId="0" xfId="0" applyFont="1" applyBorder="1" applyAlignment="1">
      <alignment horizontal="center"/>
    </xf>
    <xf numFmtId="0" fontId="10" fillId="0" borderId="0" xfId="0" applyFont="1" applyBorder="1" applyAlignment="1">
      <alignment horizontal="left" indent="1"/>
    </xf>
    <xf numFmtId="166" fontId="13" fillId="10" borderId="0" xfId="0" applyNumberFormat="1" applyFont="1" applyFill="1" applyBorder="1" applyAlignment="1">
      <alignment horizontal="center"/>
    </xf>
    <xf numFmtId="0" fontId="0" fillId="0" borderId="0" xfId="0" pivotButton="1"/>
    <xf numFmtId="0" fontId="6" fillId="7" borderId="2" xfId="0" applyFont="1" applyFill="1" applyBorder="1" applyAlignment="1" applyProtection="1">
      <alignment horizontal="center" vertical="center"/>
    </xf>
    <xf numFmtId="0" fontId="6" fillId="7" borderId="3" xfId="0" applyFont="1" applyFill="1" applyBorder="1" applyAlignment="1" applyProtection="1">
      <alignment horizontal="center" vertical="center"/>
    </xf>
    <xf numFmtId="0" fontId="6" fillId="7" borderId="4" xfId="0" applyFont="1" applyFill="1" applyBorder="1" applyAlignment="1" applyProtection="1">
      <alignment horizontal="center" vertical="center"/>
    </xf>
    <xf numFmtId="0" fontId="6" fillId="7" borderId="5" xfId="0" applyFont="1" applyFill="1" applyBorder="1" applyAlignment="1" applyProtection="1">
      <alignment horizontal="center" vertical="center"/>
    </xf>
    <xf numFmtId="0" fontId="6" fillId="7" borderId="6" xfId="0" applyFont="1" applyFill="1" applyBorder="1" applyAlignment="1" applyProtection="1">
      <alignment horizontal="center" vertical="center"/>
    </xf>
    <xf numFmtId="0" fontId="6" fillId="7" borderId="7" xfId="0" applyFont="1" applyFill="1" applyBorder="1" applyAlignment="1" applyProtection="1">
      <alignment horizontal="center" vertical="center"/>
    </xf>
    <xf numFmtId="0" fontId="13" fillId="11" borderId="11" xfId="0" applyFont="1" applyFill="1" applyBorder="1" applyAlignment="1">
      <alignment horizontal="left" vertical="center" indent="1"/>
    </xf>
    <xf numFmtId="0" fontId="13" fillId="0" borderId="0" xfId="0" applyFont="1" applyAlignment="1">
      <alignment horizontal="left" vertical="center" indent="1"/>
    </xf>
    <xf numFmtId="0" fontId="13" fillId="10" borderId="0" xfId="0" applyFont="1" applyFill="1" applyAlignment="1">
      <alignment horizontal="left" vertical="center" indent="1"/>
    </xf>
    <xf numFmtId="0" fontId="13" fillId="10" borderId="11" xfId="0" applyFont="1" applyFill="1" applyBorder="1" applyAlignment="1">
      <alignment horizontal="left" vertical="center" indent="1"/>
    </xf>
    <xf numFmtId="0" fontId="13" fillId="10" borderId="0" xfId="0" applyNumberFormat="1" applyFont="1" applyFill="1" applyAlignment="1">
      <alignment horizontal="left" vertical="center" indent="1"/>
    </xf>
    <xf numFmtId="0" fontId="13" fillId="0" borderId="0" xfId="0" applyNumberFormat="1" applyFont="1" applyAlignment="1">
      <alignment horizontal="left" vertical="center" indent="1"/>
    </xf>
  </cellXfs>
  <cellStyles count="2">
    <cellStyle name="Lien hypertexte" xfId="1" builtinId="8"/>
    <cellStyle name="Normal" xfId="0" builtinId="0"/>
  </cellStyles>
  <dxfs count="47">
    <dxf>
      <alignment horizontal="left" vertical="center" textRotation="0" wrapText="0" indent="1" justifyLastLine="0" shrinkToFit="0" readingOrder="0"/>
    </dxf>
    <dxf>
      <numFmt numFmtId="0" formatCode="General"/>
      <alignment horizontal="left" vertical="center" textRotation="0" wrapText="0" indent="1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4" tint="-0.249977111117893"/>
        <name val="Calibri"/>
        <family val="2"/>
        <scheme val="minor"/>
      </font>
      <numFmt numFmtId="166" formatCode="000"/>
      <fill>
        <patternFill patternType="solid">
          <fgColor theme="4" tint="0.79998168889431442"/>
          <bgColor theme="4" tint="0.79998168889431442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4" tint="-0.249977111117893"/>
        <name val="Calibri"/>
        <family val="2"/>
        <scheme val="minor"/>
      </font>
      <numFmt numFmtId="166" formatCode="000"/>
      <fill>
        <patternFill patternType="solid">
          <fgColor theme="4" tint="0.79998168889431442"/>
          <bgColor theme="4" tint="0.79998168889431442"/>
        </patternFill>
      </fill>
      <alignment horizontal="center" vertical="bottom" textRotation="0" wrapText="0" indent="0" justifyLastLine="0" shrinkToFit="0" readingOrder="0"/>
    </dxf>
    <dxf>
      <numFmt numFmtId="19" formatCode="dd/mm/yyyy"/>
      <alignment horizontal="center" vertical="center" textRotation="0" wrapText="0" indent="0" justifyLastLine="0" shrinkToFit="0" readingOrder="0"/>
    </dxf>
    <dxf>
      <font>
        <color rgb="FFD9E1F2"/>
      </font>
    </dxf>
    <dxf>
      <font>
        <color theme="0"/>
      </font>
    </dxf>
    <dxf>
      <alignment horizontal="left" vertical="center" textRotation="0" wrapText="0" indent="1" justifyLastLine="0" shrinkToFit="0" readingOrder="0"/>
    </dxf>
    <dxf>
      <alignment horizontal="left" vertical="center" textRotation="0" wrapText="0" indent="1" justifyLastLine="0" shrinkToFit="0" readingOrder="0"/>
    </dxf>
    <dxf>
      <alignment horizontal="left" vertical="center" textRotation="0" wrapText="0" indent="1" justifyLastLine="0" shrinkToFit="0" readingOrder="0"/>
    </dxf>
    <dxf>
      <alignment horizontal="left" vertical="center" textRotation="0" wrapText="0" indent="1" justifyLastLine="0" shrinkToFit="0" readingOrder="0"/>
    </dxf>
    <dxf>
      <alignment horizontal="center" vertical="center" textRotation="0" wrapText="0" indent="0" justifyLastLine="0" shrinkToFit="0" readingOrder="0"/>
    </dxf>
    <dxf>
      <alignment horizontal="left" vertical="center" textRotation="0" wrapText="0" indent="1" justifyLastLine="0" shrinkToFit="0" readingOrder="0"/>
    </dxf>
    <dxf>
      <alignment horizontal="left" vertical="center" textRotation="0" wrapText="0" indent="1" justifyLastLine="0" shrinkToFit="0" readingOrder="0"/>
    </dxf>
    <dxf>
      <alignment horizontal="center" vertical="center" textRotation="0" wrapText="0" indent="0" justifyLastLine="0" shrinkToFit="0" readingOrder="0"/>
    </dxf>
    <dxf>
      <alignment horizontal="left" vertical="center" textRotation="0" wrapText="0" indent="1" justifyLastLine="0" shrinkToFit="0" readingOrder="0"/>
    </dxf>
    <dxf>
      <alignment horizontal="left" vertical="center" textRotation="0" wrapText="0" indent="1" justifyLastLine="0" shrinkToFit="0" readingOrder="0"/>
    </dxf>
    <dxf>
      <alignment horizontal="center" vertical="center" textRotation="0" wrapText="0" indent="0" justifyLastLine="0" shrinkToFit="0" readingOrder="0"/>
    </dxf>
    <dxf>
      <alignment horizontal="left" vertical="center" textRotation="0" wrapText="0" indent="1" justifyLastLine="0" shrinkToFit="0" readingOrder="0"/>
    </dxf>
    <dxf>
      <alignment horizontal="center" vertical="center" textRotation="0" wrapText="0" indent="0" justifyLastLine="0" shrinkToFit="0" readingOrder="0"/>
    </dxf>
    <dxf>
      <border outline="0">
        <top style="thin">
          <color theme="4"/>
        </top>
        <bottom style="thin">
          <color theme="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4" tint="-0.249977111117893"/>
        <name val="Calibri"/>
        <family val="2"/>
        <scheme val="minor"/>
      </font>
      <fill>
        <patternFill patternType="solid">
          <fgColor theme="4" tint="0.79998168889431442"/>
          <bgColor theme="4" tint="0.79998168889431442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4" tint="-0.249977111117893"/>
        <name val="Calibri"/>
        <family val="2"/>
        <scheme val="minor"/>
      </font>
    </dxf>
    <dxf>
      <alignment horizontal="left" vertical="center" textRotation="0" wrapText="0" indent="1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2"/>
        <name val="Calibri"/>
        <family val="2"/>
        <scheme val="minor"/>
      </font>
      <alignment horizontal="left" vertical="center" textRotation="0" wrapText="0" indent="1" justifyLastLine="0" shrinkToFit="0" readingOrder="0"/>
    </dxf>
    <dxf>
      <font>
        <strike val="0"/>
        <outline val="0"/>
        <shadow val="0"/>
        <u val="none"/>
        <vertAlign val="baseline"/>
        <sz val="12"/>
        <name val="Calibri"/>
        <family val="2"/>
        <scheme val="minor"/>
      </font>
      <alignment horizontal="left" vertical="center" textRotation="0" wrapText="0" indent="1" justifyLastLine="0" shrinkToFit="0" readingOrder="0"/>
    </dxf>
    <dxf>
      <font>
        <strike val="0"/>
        <outline val="0"/>
        <shadow val="0"/>
        <u val="none"/>
        <vertAlign val="baseline"/>
        <sz val="12"/>
        <name val="Calibri"/>
        <family val="2"/>
        <scheme val="minor"/>
      </font>
      <numFmt numFmtId="167" formatCode="00000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2"/>
        <name val="Calibri"/>
        <family val="2"/>
        <scheme val="minor"/>
      </font>
      <alignment horizontal="left" vertical="center" textRotation="0" wrapText="0" indent="1" justifyLastLine="0" shrinkToFit="0" readingOrder="0"/>
    </dxf>
    <dxf>
      <font>
        <strike val="0"/>
        <outline val="0"/>
        <shadow val="0"/>
        <u val="none"/>
        <vertAlign val="baseline"/>
        <sz val="12"/>
        <name val="Calibri"/>
        <family val="2"/>
        <scheme val="minor"/>
      </font>
      <alignment horizontal="left" vertical="center" textRotation="0" wrapText="0" indent="1" justifyLastLine="0" shrinkToFit="0" readingOrder="0"/>
    </dxf>
    <dxf>
      <font>
        <strike val="0"/>
        <outline val="0"/>
        <shadow val="0"/>
        <u val="none"/>
        <vertAlign val="baseline"/>
        <sz val="12"/>
        <name val="Calibri"/>
        <family val="2"/>
        <scheme val="minor"/>
      </font>
      <numFmt numFmtId="165" formatCode="0#&quot; &quot;##&quot; &quot;##&quot; &quot;##&quot; &quot;##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2"/>
        <name val="Calibri"/>
        <family val="2"/>
        <scheme val="minor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2"/>
        <name val="Calibri"/>
        <family val="2"/>
        <scheme val="minor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2"/>
        <name val="Calibri"/>
        <family val="2"/>
        <scheme val="minor"/>
      </font>
      <alignment horizontal="left" vertical="center" textRotation="0" wrapText="0" indent="1" justifyLastLine="0" shrinkToFit="0" readingOrder="0"/>
    </dxf>
    <dxf>
      <font>
        <strike val="0"/>
        <outline val="0"/>
        <shadow val="0"/>
        <u val="none"/>
        <vertAlign val="baseline"/>
        <sz val="12"/>
        <name val="Calibri"/>
        <family val="2"/>
        <scheme val="minor"/>
      </font>
      <alignment horizontal="left" vertical="center" textRotation="0" wrapText="0" indent="1" justifyLastLine="0" shrinkToFit="0" readingOrder="0"/>
    </dxf>
    <dxf>
      <font>
        <strike val="0"/>
        <outline val="0"/>
        <shadow val="0"/>
        <u val="none"/>
        <vertAlign val="baseline"/>
        <sz val="12"/>
        <name val="Calibri"/>
        <family val="2"/>
        <scheme val="minor"/>
      </font>
      <numFmt numFmtId="166" formatCode="000"/>
      <alignment horizontal="center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2"/>
        <name val="Calibri"/>
        <family val="2"/>
        <scheme val="minor"/>
      </font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0"/>
        <name val="Calibri"/>
        <family val="2"/>
        <scheme val="minor"/>
      </font>
      <fill>
        <patternFill patternType="solid">
          <fgColor theme="4"/>
          <bgColor theme="4"/>
        </patternFill>
      </fill>
      <alignment horizontal="center" vertical="center" textRotation="0" wrapText="0" indent="0" justifyLastLine="0" shrinkToFit="0" readingOrder="0"/>
    </dxf>
    <dxf>
      <alignment horizontal="left" vertical="center" textRotation="0" wrapText="0" indent="1" justifyLastLine="0" shrinkToFit="0" readingOrder="0"/>
    </dxf>
    <dxf>
      <alignment horizontal="left" vertical="center" textRotation="0" wrapText="0" indent="1" justifyLastLine="0" shrinkToFit="0" readingOrder="0"/>
    </dxf>
    <dxf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colors>
    <mruColors>
      <color rgb="FFD9E1F2"/>
      <color rgb="FF4472C4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microsoft.com/office/2006/relationships/vbaProject" Target="vbaProject.bin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pivotCacheDefinition" Target="pivotCache/pivotCacheDefinition1.xml"/><Relationship Id="rId5" Type="http://schemas.openxmlformats.org/officeDocument/2006/relationships/worksheet" Target="worksheets/sheet5.xml"/><Relationship Id="rId15" Type="http://schemas.openxmlformats.org/officeDocument/2006/relationships/calcChain" Target="calcChain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255505</xdr:colOff>
      <xdr:row>16</xdr:row>
      <xdr:rowOff>15240</xdr:rowOff>
    </xdr:from>
    <xdr:to>
      <xdr:col>9</xdr:col>
      <xdr:colOff>471499</xdr:colOff>
      <xdr:row>23</xdr:row>
      <xdr:rowOff>246380</xdr:rowOff>
    </xdr:to>
    <xdr:pic>
      <xdr:nvPicPr>
        <xdr:cNvPr id="3" name="Image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56945" y="4290060"/>
          <a:ext cx="5382354" cy="1991360"/>
        </a:xfrm>
        <a:prstGeom prst="rect">
          <a:avLst/>
        </a:prstGeom>
      </xdr:spPr>
    </xdr:pic>
    <xdr:clientData/>
  </xdr:twoCellAnchor>
  <xdr:twoCellAnchor>
    <xdr:from>
      <xdr:col>2</xdr:col>
      <xdr:colOff>2735277</xdr:colOff>
      <xdr:row>19</xdr:row>
      <xdr:rowOff>238698</xdr:rowOff>
    </xdr:from>
    <xdr:to>
      <xdr:col>6</xdr:col>
      <xdr:colOff>0</xdr:colOff>
      <xdr:row>21</xdr:row>
      <xdr:rowOff>66939</xdr:rowOff>
    </xdr:to>
    <xdr:sp macro="[0]!Ajouter_Click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2AE5B861-D34D-4127-AFDA-B6D0AC5A96D5}"/>
            </a:ext>
          </a:extLst>
        </xdr:cNvPr>
        <xdr:cNvSpPr/>
      </xdr:nvSpPr>
      <xdr:spPr>
        <a:xfrm>
          <a:off x="3534000" y="4948409"/>
          <a:ext cx="1800000" cy="324000"/>
        </a:xfrm>
        <a:prstGeom prst="roundRect">
          <a:avLst/>
        </a:prstGeom>
        <a:solidFill>
          <a:srgbClr val="002060"/>
        </a:solidFill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chemeClr val="bg1"/>
              </a:solidFill>
            </a:rPr>
            <a:t>Valider la fiche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absolute">
    <xdr:from>
      <xdr:col>2</xdr:col>
      <xdr:colOff>198120</xdr:colOff>
      <xdr:row>10</xdr:row>
      <xdr:rowOff>190500</xdr:rowOff>
    </xdr:from>
    <xdr:to>
      <xdr:col>2</xdr:col>
      <xdr:colOff>1562100</xdr:colOff>
      <xdr:row>12</xdr:row>
      <xdr:rowOff>106680</xdr:rowOff>
    </xdr:to>
    <xdr:sp macro="[0]!RetourRecapSites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9FD248FA-95EF-4E2B-A396-E9A8086038D5}"/>
            </a:ext>
          </a:extLst>
        </xdr:cNvPr>
        <xdr:cNvSpPr/>
      </xdr:nvSpPr>
      <xdr:spPr>
        <a:xfrm>
          <a:off x="1333500" y="2247900"/>
          <a:ext cx="1363980" cy="31242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200" b="1"/>
            <a:t>Recap</a:t>
          </a:r>
          <a:r>
            <a:rPr lang="fr-FR" sz="1200" b="1" baseline="0"/>
            <a:t> sites</a:t>
          </a:r>
          <a:endParaRPr lang="fr-FR" sz="1200" b="1"/>
        </a:p>
      </xdr:txBody>
    </xdr:sp>
    <xdr:clientData fPrintsWithSheet="0"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205740</xdr:colOff>
      <xdr:row>0</xdr:row>
      <xdr:rowOff>76200</xdr:rowOff>
    </xdr:from>
    <xdr:to>
      <xdr:col>7</xdr:col>
      <xdr:colOff>1149360</xdr:colOff>
      <xdr:row>1</xdr:row>
      <xdr:rowOff>94080</xdr:rowOff>
    </xdr:to>
    <xdr:sp macro="[0]!FiltreListe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00000000-0008-0000-0400-000002000000}"/>
            </a:ext>
          </a:extLst>
        </xdr:cNvPr>
        <xdr:cNvSpPr/>
      </xdr:nvSpPr>
      <xdr:spPr>
        <a:xfrm>
          <a:off x="4968240" y="76200"/>
          <a:ext cx="943620" cy="21600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200" b="1"/>
            <a:t>Filtre liste</a:t>
          </a:r>
        </a:p>
      </xdr:txBody>
    </xdr:sp>
    <xdr:clientData fPrintsWithSheet="0"/>
  </xdr:twoCellAnchor>
  <xdr:twoCellAnchor editAs="oneCell">
    <xdr:from>
      <xdr:col>7</xdr:col>
      <xdr:colOff>205740</xdr:colOff>
      <xdr:row>1</xdr:row>
      <xdr:rowOff>137160</xdr:rowOff>
    </xdr:from>
    <xdr:to>
      <xdr:col>7</xdr:col>
      <xdr:colOff>1141740</xdr:colOff>
      <xdr:row>2</xdr:row>
      <xdr:rowOff>155040</xdr:rowOff>
    </xdr:to>
    <xdr:sp macro="[0]!RAZFiltre" textlink="">
      <xdr:nvSpPr>
        <xdr:cNvPr id="3" name="Rectangle : coins arrondis 2">
          <a:extLst>
            <a:ext uri="{FF2B5EF4-FFF2-40B4-BE49-F238E27FC236}">
              <a16:creationId xmlns:a16="http://schemas.microsoft.com/office/drawing/2014/main" id="{00000000-0008-0000-0400-000003000000}"/>
            </a:ext>
          </a:extLst>
        </xdr:cNvPr>
        <xdr:cNvSpPr/>
      </xdr:nvSpPr>
      <xdr:spPr>
        <a:xfrm>
          <a:off x="4968240" y="335280"/>
          <a:ext cx="936000" cy="21600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200" b="1"/>
            <a:t>RAZ filtre</a:t>
          </a:r>
        </a:p>
      </xdr:txBody>
    </xdr:sp>
    <xdr:clientData fPrintsWithSheet="0"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absolute">
    <xdr:from>
      <xdr:col>2</xdr:col>
      <xdr:colOff>121920</xdr:colOff>
      <xdr:row>11</xdr:row>
      <xdr:rowOff>45720</xdr:rowOff>
    </xdr:from>
    <xdr:to>
      <xdr:col>2</xdr:col>
      <xdr:colOff>1485900</xdr:colOff>
      <xdr:row>12</xdr:row>
      <xdr:rowOff>160020</xdr:rowOff>
    </xdr:to>
    <xdr:sp macro="[0]!RetourRecapSites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E5AA3BA7-CBEE-4298-B1B1-97D4CC1EC4C2}"/>
            </a:ext>
          </a:extLst>
        </xdr:cNvPr>
        <xdr:cNvSpPr/>
      </xdr:nvSpPr>
      <xdr:spPr>
        <a:xfrm>
          <a:off x="1257300" y="2301240"/>
          <a:ext cx="1363980" cy="31242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200" b="1"/>
            <a:t>Recap</a:t>
          </a:r>
          <a:r>
            <a:rPr lang="fr-FR" sz="1200" b="1" baseline="0"/>
            <a:t> sites</a:t>
          </a:r>
          <a:endParaRPr lang="fr-FR" sz="1200" b="1"/>
        </a:p>
      </xdr:txBody>
    </xdr:sp>
    <xdr:clientData fPrintsWithSheet="0"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absolute">
    <xdr:from>
      <xdr:col>2</xdr:col>
      <xdr:colOff>228600</xdr:colOff>
      <xdr:row>11</xdr:row>
      <xdr:rowOff>7620</xdr:rowOff>
    </xdr:from>
    <xdr:to>
      <xdr:col>2</xdr:col>
      <xdr:colOff>1592580</xdr:colOff>
      <xdr:row>12</xdr:row>
      <xdr:rowOff>121920</xdr:rowOff>
    </xdr:to>
    <xdr:sp macro="[0]!RetourRecapSites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F7AA61F4-9590-4ACC-BA15-2C5D42C0E784}"/>
            </a:ext>
          </a:extLst>
        </xdr:cNvPr>
        <xdr:cNvSpPr/>
      </xdr:nvSpPr>
      <xdr:spPr>
        <a:xfrm>
          <a:off x="1363980" y="2263140"/>
          <a:ext cx="1363980" cy="31242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200" b="1"/>
            <a:t>Recap</a:t>
          </a:r>
          <a:r>
            <a:rPr lang="fr-FR" sz="1200" b="1" baseline="0"/>
            <a:t> sites</a:t>
          </a:r>
          <a:endParaRPr lang="fr-FR" sz="1200" b="1"/>
        </a:p>
      </xdr:txBody>
    </xdr:sp>
    <xdr:clientData fPrintsWithSheet="0"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absolute">
    <xdr:from>
      <xdr:col>2</xdr:col>
      <xdr:colOff>205740</xdr:colOff>
      <xdr:row>11</xdr:row>
      <xdr:rowOff>45720</xdr:rowOff>
    </xdr:from>
    <xdr:to>
      <xdr:col>2</xdr:col>
      <xdr:colOff>1569720</xdr:colOff>
      <xdr:row>12</xdr:row>
      <xdr:rowOff>160020</xdr:rowOff>
    </xdr:to>
    <xdr:sp macro="[0]!RetourRecapSites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99BA28C5-D4F8-4BD3-A5DE-796074285E8B}"/>
            </a:ext>
          </a:extLst>
        </xdr:cNvPr>
        <xdr:cNvSpPr/>
      </xdr:nvSpPr>
      <xdr:spPr>
        <a:xfrm>
          <a:off x="1341120" y="2301240"/>
          <a:ext cx="1363980" cy="31242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200" b="1"/>
            <a:t>Recap</a:t>
          </a:r>
          <a:r>
            <a:rPr lang="fr-FR" sz="1200" b="1" baseline="0"/>
            <a:t> sites</a:t>
          </a:r>
          <a:endParaRPr lang="fr-FR" sz="1200" b="1"/>
        </a:p>
      </xdr:txBody>
    </xdr:sp>
    <xdr:clientData fPrintsWithSheet="0"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absolute">
    <xdr:from>
      <xdr:col>1</xdr:col>
      <xdr:colOff>518160</xdr:colOff>
      <xdr:row>11</xdr:row>
      <xdr:rowOff>53340</xdr:rowOff>
    </xdr:from>
    <xdr:to>
      <xdr:col>2</xdr:col>
      <xdr:colOff>1028700</xdr:colOff>
      <xdr:row>12</xdr:row>
      <xdr:rowOff>167640</xdr:rowOff>
    </xdr:to>
    <xdr:sp macro="[0]!RetourRecapSites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A31CBEEB-6FB8-40C0-A17A-902DBD2E3C66}"/>
            </a:ext>
          </a:extLst>
        </xdr:cNvPr>
        <xdr:cNvSpPr/>
      </xdr:nvSpPr>
      <xdr:spPr>
        <a:xfrm>
          <a:off x="800100" y="2308860"/>
          <a:ext cx="1363980" cy="31242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200" b="1"/>
            <a:t>Recap</a:t>
          </a:r>
          <a:r>
            <a:rPr lang="fr-FR" sz="1200" b="1" baseline="0"/>
            <a:t> sites</a:t>
          </a:r>
          <a:endParaRPr lang="fr-FR" sz="1200" b="1"/>
        </a:p>
      </xdr:txBody>
    </xdr:sp>
    <xdr:clientData fPrintsWithSheet="0"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 editAs="absolute">
    <xdr:from>
      <xdr:col>2</xdr:col>
      <xdr:colOff>198120</xdr:colOff>
      <xdr:row>10</xdr:row>
      <xdr:rowOff>190500</xdr:rowOff>
    </xdr:from>
    <xdr:to>
      <xdr:col>2</xdr:col>
      <xdr:colOff>1562100</xdr:colOff>
      <xdr:row>12</xdr:row>
      <xdr:rowOff>106680</xdr:rowOff>
    </xdr:to>
    <xdr:sp macro="[0]!RetourRecapSites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2189075B-A06C-E540-ADE3-D614D9748AA6}"/>
            </a:ext>
          </a:extLst>
        </xdr:cNvPr>
        <xdr:cNvSpPr/>
      </xdr:nvSpPr>
      <xdr:spPr>
        <a:xfrm>
          <a:off x="1303020" y="2349500"/>
          <a:ext cx="1363980" cy="32258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200" b="1"/>
            <a:t>Recap</a:t>
          </a:r>
          <a:r>
            <a:rPr lang="fr-FR" sz="1200" b="1" baseline="0"/>
            <a:t> sites</a:t>
          </a:r>
          <a:endParaRPr lang="fr-FR" sz="1200" b="1"/>
        </a:p>
      </xdr:txBody>
    </xdr:sp>
    <xdr:clientData fPrintsWithSheet="0"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JoDan" refreshedDate="44429.641834259259" createdVersion="6" refreshedVersion="6" minRefreshableVersion="3" recordCount="5" xr:uid="{1B63BE82-8697-4DC0-B2CD-ABCA7BF5CB6B}">
  <cacheSource type="worksheet">
    <worksheetSource name="t_RecapSite"/>
  </cacheSource>
  <cacheFields count="5">
    <cacheField name="ID Client" numFmtId="166">
      <sharedItems containsSemiMixedTypes="0" containsString="0" containsNumber="1" containsInteger="1" minValue="1" maxValue="5"/>
    </cacheField>
    <cacheField name="Lien fiche" numFmtId="166">
      <sharedItems containsSemiMixedTypes="0" containsString="0" containsNumber="1" containsInteger="1" minValue="1" maxValue="5"/>
    </cacheField>
    <cacheField name="Nom" numFmtId="0">
      <sharedItems count="5">
        <s v="Leponge"/>
        <s v="Sirène"/>
        <s v="Man"/>
        <s v="Opéra"/>
        <s v="PRADA"/>
      </sharedItems>
    </cacheField>
    <cacheField name="Prénom" numFmtId="0">
      <sharedItems count="5">
        <s v="Bob"/>
        <s v="La Petite"/>
        <s v="Aqua"/>
        <s v="Chantal"/>
        <s v="GILLES"/>
      </sharedItems>
    </cacheField>
    <cacheField name="Site de plongée" numFmtId="0">
      <sharedItems count="10">
        <s v="CRIQUE"/>
        <s v="#NA"/>
        <s v="" u="1"/>
        <s v="DIAMANT" u="1"/>
        <s v="SIRENE" u="1"/>
        <s v="DUFOUR" u="1"/>
        <s v="JORASSES" u="1"/>
        <s v="LEZARDETTE" u="1"/>
        <s v="BURGOS" u="1"/>
        <s v="EDEN" u="1"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5">
  <r>
    <n v="1"/>
    <n v="1"/>
    <x v="0"/>
    <x v="0"/>
    <x v="0"/>
  </r>
  <r>
    <n v="2"/>
    <n v="2"/>
    <x v="1"/>
    <x v="1"/>
    <x v="1"/>
  </r>
  <r>
    <n v="3"/>
    <n v="3"/>
    <x v="2"/>
    <x v="2"/>
    <x v="1"/>
  </r>
  <r>
    <n v="4"/>
    <n v="4"/>
    <x v="3"/>
    <x v="3"/>
    <x v="1"/>
  </r>
  <r>
    <n v="5"/>
    <n v="5"/>
    <x v="4"/>
    <x v="4"/>
    <x v="1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8160DAB0-CEE4-4C86-B460-78B8C8927D13}" name="Tableau croisé dynamique1" cacheId="113" applyNumberFormats="0" applyBorderFormats="0" applyFontFormats="0" applyPatternFormats="0" applyAlignmentFormats="0" applyWidthHeightFormats="1" dataCaption="Valeurs" updatedVersion="6" minRefreshableVersion="3" showDrill="0" rowGrandTotals="0" colGrandTotals="0" itemPrintTitles="1" createdVersion="6" indent="0" compact="0" compactData="0" multipleFieldFilters="0">
  <location ref="K4:M5" firstHeaderRow="1" firstDataRow="1" firstDataCol="3"/>
  <pivotFields count="5">
    <pivotField compact="0" numFmtId="166" outline="0" showAll="0" defaultSubtotal="0"/>
    <pivotField compact="0" numFmtId="166" outline="0" showAll="0" defaultSubtotal="0"/>
    <pivotField axis="axisRow" compact="0" outline="0" showAll="0" defaultSubtotal="0">
      <items count="5">
        <item x="0"/>
        <item x="2"/>
        <item x="3"/>
        <item x="4"/>
        <item x="1"/>
      </items>
    </pivotField>
    <pivotField axis="axisRow" compact="0" outline="0" showAll="0" defaultSubtotal="0">
      <items count="5">
        <item x="2"/>
        <item x="0"/>
        <item x="3"/>
        <item x="4"/>
        <item x="1"/>
      </items>
    </pivotField>
    <pivotField axis="axisRow" compact="0" outline="0" showAll="0" defaultSubtotal="0">
      <items count="10">
        <item m="1" x="2"/>
        <item m="1" x="8"/>
        <item m="1" x="9"/>
        <item m="1" x="4"/>
        <item m="1" x="5"/>
        <item m="1" x="3"/>
        <item x="1"/>
        <item m="1" x="6"/>
        <item m="1" x="7"/>
        <item x="0"/>
      </items>
    </pivotField>
  </pivotFields>
  <rowFields count="3">
    <field x="4"/>
    <field x="2"/>
    <field x="3"/>
  </rowFields>
  <rowItems count="1">
    <i>
      <x v="9"/>
      <x/>
      <x v="1"/>
    </i>
  </rowItems>
  <colItems count="1">
    <i/>
  </colItems>
  <pivotTableStyleInfo name="PivotStyleMedium9" showRowHeaders="1" showColHeaders="1" showRowStripes="0" showColStripes="0" showLastColumn="1"/>
  <filters count="1">
    <filter fld="4" type="captionNotContains" evalOrder="-1" id="13" stringValue1="#NA">
      <autoFilter ref="A1">
        <filterColumn colId="0">
          <customFilters>
            <customFilter operator="notEqual" val="*#NA*"/>
          </customFilters>
        </filterColumn>
      </autoFilter>
    </filter>
  </filters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 EnabledSubtotalsDefault="0" SubtotalsOnTopDefault="0"/>
    </ext>
  </extLst>
</pivotTableDefinition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" xr:uid="{F9D0FCA5-D84A-4256-9C77-29415DFDFEFE}" name="Tableau6" displayName="Tableau6" ref="E2:G3" insertRow="1" totalsRowShown="0">
  <autoFilter ref="E2:G3" xr:uid="{E98754C7-5B7C-42D8-BA67-7EFDF0735DB5}">
    <filterColumn colId="0" hiddenButton="1"/>
    <filterColumn colId="1" hiddenButton="1"/>
    <filterColumn colId="2" hiddenButton="1"/>
  </autoFilter>
  <tableColumns count="3">
    <tableColumn id="1" xr3:uid="{447ADA30-A83B-4E39-96BB-8F1C5BF0E0E1}" name="Date" dataDxfId="46"/>
    <tableColumn id="2" xr3:uid="{95BBE509-1BFF-4BF2-B727-086DEBC313D8}" name="Site de plongée" dataDxfId="45"/>
    <tableColumn id="3" xr3:uid="{9707BA09-3523-479A-A61C-9C3A883662D6}" name="Articles" dataDxfId="44"/>
  </tableColumns>
  <tableStyleInfo name="TableStyleMedium9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00D610F8-26A6-4F45-A65A-689F3873AA07}" name="t_Clients" displayName="t_Clients" ref="B2:L7" totalsRowShown="0" headerRowDxfId="43" dataDxfId="42">
  <autoFilter ref="B2:L7" xr:uid="{D3C40520-4D36-4DE9-9F65-7A9B01D808E4}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  <filterColumn colId="6" hiddenButton="1"/>
    <filterColumn colId="7" hiddenButton="1"/>
    <filterColumn colId="8" hiddenButton="1"/>
    <filterColumn colId="9" hiddenButton="1"/>
    <filterColumn colId="10" hiddenButton="1"/>
  </autoFilter>
  <tableColumns count="11">
    <tableColumn id="1" xr3:uid="{FC0222A3-C61D-4BDB-B256-47BDFA5488F4}" name="ID" dataDxfId="41"/>
    <tableColumn id="2" xr3:uid="{9955DE81-CF23-409E-B9C1-F7C1F1441773}" name="Nom" dataDxfId="40"/>
    <tableColumn id="3" xr3:uid="{713414D0-78F8-4055-9785-FFD27DA7563F}" name="Prénom" dataDxfId="39"/>
    <tableColumn id="4" xr3:uid="{7ADDDBF6-4B38-4178-93D2-E1E95BC058AD}" name="Niveau" dataDxfId="38"/>
    <tableColumn id="5" xr3:uid="{049F565B-1AF2-48EA-AD0B-641BDD95F761}" name="Statut" dataDxfId="37"/>
    <tableColumn id="6" xr3:uid="{FEE88F54-26CC-42BE-98AC-298DFBBD299D}" name="Téléphone" dataDxfId="36"/>
    <tableColumn id="7" xr3:uid="{A7AE5236-9EA5-4AFE-AD19-3C096C404ADB}" name="Mail" dataDxfId="35"/>
    <tableColumn id="8" xr3:uid="{2E655751-311B-432C-B344-FFA0E492E002}" name="Adresse" dataDxfId="34"/>
    <tableColumn id="10" xr3:uid="{39C4E833-36F1-4788-88CD-5482C91EFF7F}" name="CP" dataDxfId="33"/>
    <tableColumn id="11" xr3:uid="{23C2AC2A-1E09-493F-B6EF-5FB81BE9287F}" name="Ville" dataDxfId="32"/>
    <tableColumn id="9" xr3:uid="{15C0FE4B-B1A9-4AB3-A479-850631A6D065}" name="Pays" dataDxfId="31"/>
  </tableColumns>
  <tableStyleInfo name="TableStyleMedium9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E5073CB9-A5DB-40CC-A834-0DA9630A07E6}" name="t_Niveaux" displayName="t_Niveaux" ref="B2:B14" totalsRowShown="0" headerRowDxfId="30" dataDxfId="29">
  <autoFilter ref="B2:B14" xr:uid="{1E24B2DE-6BFC-40EC-9C27-E0982B6F9DD7}">
    <filterColumn colId="0" hiddenButton="1"/>
  </autoFilter>
  <tableColumns count="1">
    <tableColumn id="1" xr3:uid="{6715F630-2AD5-4C10-A0AA-0175E1EC4D84}" name="Niveaux" dataDxfId="28"/>
  </tableColumns>
  <tableStyleInfo name="TableStyleLight2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CB51FF8C-93DE-4191-BBD8-CE9E87E80055}" name="t_Statuts" displayName="t_Statuts" ref="D2:D4" totalsRowShown="0" headerRowDxfId="27">
  <autoFilter ref="D2:D4" xr:uid="{7ED629EF-640B-4B81-B223-DC66417F5E3A}">
    <filterColumn colId="0" hiddenButton="1"/>
  </autoFilter>
  <tableColumns count="1">
    <tableColumn id="1" xr3:uid="{4A48E7B6-B4E2-446F-85B9-A75A168829C8}" name="Statuts"/>
  </tableColumns>
  <tableStyleInfo name="TableStyleLight2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5D0C0E49-BF56-4359-A474-71EB92D88324}" name="t_ID" displayName="t_ID" ref="F2:F3" totalsRowShown="0" headerRowDxfId="26" dataDxfId="25">
  <autoFilter ref="F2:F3" xr:uid="{D274461B-F719-4EAE-BE87-57B457E7C44F}">
    <filterColumn colId="0" hiddenButton="1"/>
  </autoFilter>
  <tableColumns count="1">
    <tableColumn id="1" xr3:uid="{777A3075-760D-455E-9AE3-BB7FAB284A88}" name="ID Client" dataDxfId="24">
      <calculatedColumnFormula>MAX(t_Clients[ID])</calculatedColumnFormula>
    </tableColumn>
  </tableColumns>
  <tableStyleInfo name="TableStyleLight2" showFirstColumn="0" showLastColumn="0" showRowStripes="1" showColumnStripes="0"/>
</table>
</file>

<file path=xl/tables/table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9BA9B246-F0E3-4892-82B9-E30406947EA1}" name="t_Site" displayName="t_Site" ref="H2:H21" totalsRowShown="0">
  <autoFilter ref="H2:H21" xr:uid="{1D2FF9B8-B161-4F60-BAAA-0731513E7DE0}">
    <filterColumn colId="0" hiddenButton="1"/>
  </autoFilter>
  <tableColumns count="1">
    <tableColumn id="1" xr3:uid="{B565BE1A-4E78-4AE1-9518-B6BDB41D9990}" name="Site" dataDxfId="23"/>
  </tableColumns>
  <tableStyleInfo name="TableStyleLight2" showFirstColumn="0" showLastColumn="0" showRowStripes="1" showColumnStripes="0"/>
</table>
</file>

<file path=xl/tables/table7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1" xr:uid="{710EFC9B-583A-4A25-8815-E202BF8D21AA}" name="t_Article" displayName="t_Article" ref="J2:J8" totalsRowShown="0">
  <autoFilter ref="J2:J8" xr:uid="{F0263562-1E9E-4CEF-815A-5F64971B38ED}">
    <filterColumn colId="0" hiddenButton="1"/>
  </autoFilter>
  <tableColumns count="1">
    <tableColumn id="1" xr3:uid="{3920E0D1-2F3A-4E35-83DE-2F6EBAFCA172}" name="Articles"/>
  </tableColumns>
  <tableStyleInfo name="TableStyleLight2" showFirstColumn="0" showLastColumn="0" showRowStripes="1" showColumnStripes="0"/>
</table>
</file>

<file path=xl/tables/table8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6" xr:uid="{C9867096-60D0-43F0-B473-2EEBC756A62A}" name="t_RecapSite" displayName="t_RecapSite" ref="D4:H9" totalsRowShown="0" headerRowDxfId="22" dataDxfId="21" tableBorderDxfId="20">
  <autoFilter ref="D4:H9" xr:uid="{B12901B7-5A8E-48D2-8970-7916C1E1AF21}">
    <filterColumn colId="0" hiddenButton="1"/>
    <filterColumn colId="1" hiddenButton="1"/>
    <filterColumn colId="2" hiddenButton="1"/>
    <filterColumn colId="3" hiddenButton="1"/>
    <filterColumn colId="4" hiddenButton="1"/>
  </autoFilter>
  <tableColumns count="5">
    <tableColumn id="1" xr3:uid="{5340F601-4549-4BF5-B9B5-BB0812619A51}" name="ID Client" dataDxfId="3"/>
    <tableColumn id="24" xr3:uid="{34358B03-EFBA-4012-9125-F259B336E5A0}" name="Lien fiche" dataDxfId="2">
      <calculatedColumnFormula>IF(D5&lt;&gt;"",HYPERLINK(CONCATENATE("# '",TEXT(t_RecapSite[[#This Row],[ID Client]],"000"),"'","!c2"),t_RecapSite[[#This Row],[ID Client]]),"")</calculatedColumnFormula>
    </tableColumn>
    <tableColumn id="2" xr3:uid="{55FBF22D-5CCE-4742-9540-200FD048AFA9}" name="Nom" dataDxfId="0">
      <calculatedColumnFormula>INDIRECT("'"&amp;TEXT('Recap sites'!$D5,"000")&amp;"'!C3")</calculatedColumnFormula>
    </tableColumn>
    <tableColumn id="3" xr3:uid="{6252DE1B-613C-4C6C-85B2-7DE814E1F164}" name="Prénom">
      <calculatedColumnFormula>INDIRECT("'"&amp;TEXT('Recap sites'!$D5,"000")&amp;"'!C4")</calculatedColumnFormula>
    </tableColumn>
    <tableColumn id="4" xr3:uid="{5CF4E77E-3C15-48B5-9B65-BFDC2BABE963}" name="Site de plongée" dataDxfId="1">
      <calculatedColumnFormula>IFERROR(INDEX(INDIRECT("t_"&amp;TEXT('Recap sites'!$D5,"000")&amp;"[Site de plongée]"),'Recap sites'!B5),"#NA")</calculatedColumnFormula>
    </tableColumn>
  </tableColumns>
  <tableStyleInfo name="TableStyleLight2" showFirstColumn="0" showLastColumn="0" showRowStripes="1" showColumnStripes="0"/>
</table>
</file>

<file path=xl/tables/table9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7" xr:uid="{A5AB828F-8EA1-466D-8570-0ACA8B2C8A3F}" name="t_001" displayName="t_001" ref="E2:G5" totalsRowShown="0">
  <autoFilter ref="E2:G5" xr:uid="{E98754C7-5B7C-42D8-BA67-7EFDF0735DB5}">
    <filterColumn colId="0" hiddenButton="1"/>
    <filterColumn colId="1" hiddenButton="1"/>
    <filterColumn colId="2" hiddenButton="1"/>
  </autoFilter>
  <tableColumns count="3">
    <tableColumn id="1" xr3:uid="{87D222A6-CBFF-407B-8687-0082531D8885}" name="Date" dataDxfId="19">
      <calculatedColumnFormula>TODAY()</calculatedColumnFormula>
    </tableColumn>
    <tableColumn id="2" xr3:uid="{71509A1B-FB82-4159-BA16-8CE1D7C65C0D}" name="Site de plongée" dataDxfId="18"/>
    <tableColumn id="3" xr3:uid="{6234FA29-5C2B-43AF-9796-F6CED818D547}" name="Articles"/>
  </tableColumns>
  <tableStyleInfo name="TableStyleMedium9" showFirstColumn="0" showLastColumn="0" showRowStripes="1" showColumnStripes="0"/>
</table>
</file>

<file path=xl/tables/table10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8" xr:uid="{439A343A-EF73-4866-8821-6B4CDF750C9F}" name="t_002" displayName="t_002" ref="E2:G5" totalsRowShown="0">
  <autoFilter ref="E2:G5" xr:uid="{E98754C7-5B7C-42D8-BA67-7EFDF0735DB5}">
    <filterColumn colId="0" hiddenButton="1"/>
    <filterColumn colId="1" hiddenButton="1"/>
    <filterColumn colId="2" hiddenButton="1"/>
  </autoFilter>
  <tableColumns count="3">
    <tableColumn id="1" xr3:uid="{42347AE7-C1EF-418B-9CB3-8321BEAEC3BA}" name="Date" dataDxfId="17">
      <calculatedColumnFormula>TODAY()</calculatedColumnFormula>
    </tableColumn>
    <tableColumn id="2" xr3:uid="{9BE3A5F7-223C-484A-9DD7-3975C6C4A5D2}" name="Site de plongée" dataDxfId="16"/>
    <tableColumn id="3" xr3:uid="{926F332B-9822-45FE-8A1B-BD3BF3916048}" name="Article" dataDxfId="15"/>
  </tableColumns>
  <tableStyleInfo name="TableStyleMedium9" showFirstColumn="0" showLastColumn="0" showRowStripes="1" showColumnStripes="0"/>
</table>
</file>

<file path=xl/tables/table1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0" xr:uid="{75024C4A-D785-47D1-84CA-B07355908784}" name="t_003" displayName="t_003" ref="E2:G5" totalsRowShown="0">
  <autoFilter ref="E2:G5" xr:uid="{E98754C7-5B7C-42D8-BA67-7EFDF0735DB5}">
    <filterColumn colId="0" hiddenButton="1"/>
    <filterColumn colId="1" hiddenButton="1"/>
    <filterColumn colId="2" hiddenButton="1"/>
  </autoFilter>
  <tableColumns count="3">
    <tableColumn id="1" xr3:uid="{08FE1886-BF95-46DC-95C4-52095B99C949}" name="Date" dataDxfId="14"/>
    <tableColumn id="2" xr3:uid="{BDF0EA64-A697-487E-8253-204667A98E03}" name="Site de plongée" dataDxfId="13"/>
    <tableColumn id="3" xr3:uid="{21CF525B-1C1A-4D7B-97D9-1673E025E83E}" name="Article" dataDxfId="12"/>
  </tableColumns>
  <tableStyleInfo name="TableStyleMedium9" showFirstColumn="0" showLastColumn="0" showRowStripes="1" showColumnStripes="0"/>
</table>
</file>

<file path=xl/tables/table1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2" xr:uid="{24EEB98A-D54F-4B3B-9B03-9548ED1BD461}" name="t_004" displayName="t_004" ref="E2:G4" totalsRowShown="0">
  <autoFilter ref="E2:G4" xr:uid="{E98754C7-5B7C-42D8-BA67-7EFDF0735DB5}">
    <filterColumn colId="0" hiddenButton="1"/>
    <filterColumn colId="1" hiddenButton="1"/>
    <filterColumn colId="2" hiddenButton="1"/>
  </autoFilter>
  <tableColumns count="3">
    <tableColumn id="1" xr3:uid="{9AE4C324-109B-4CA5-88F7-11A54084CD88}" name="Date" dataDxfId="11"/>
    <tableColumn id="2" xr3:uid="{7BC9399C-28F1-48FC-A6AA-1B933903FF34}" name="Site de plongée" dataDxfId="10"/>
    <tableColumn id="3" xr3:uid="{F973B20D-10DC-45BE-9009-E53FAE6179C4}" name="Article" dataDxfId="9"/>
  </tableColumns>
  <tableStyleInfo name="TableStyleMedium9" showFirstColumn="0" showLastColumn="0" showRowStripes="1" showColumnStripes="0"/>
</table>
</file>

<file path=xl/tables/table1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3" xr:uid="{2DAF53DB-3B50-5D4C-B9F5-D8F96CD5BB94}" name="t_005" displayName="t_005" ref="E2:G3" totalsRowShown="0">
  <autoFilter ref="E2:G3" xr:uid="{E98754C7-5B7C-42D8-BA67-7EFDF0735DB5}">
    <filterColumn colId="0" hiddenButton="1"/>
    <filterColumn colId="1" hiddenButton="1"/>
    <filterColumn colId="2" hiddenButton="1"/>
  </autoFilter>
  <tableColumns count="3">
    <tableColumn id="1" xr3:uid="{745A6791-DD46-BD42-BB4D-2E68D9299343}" name="Date" dataDxfId="4"/>
    <tableColumn id="2" xr3:uid="{3F9BE37E-1348-A54B-BC68-691F7F62EC43}" name="Site de plongée" dataDxfId="8"/>
    <tableColumn id="3" xr3:uid="{CB80A088-A72C-4132-A69A-C65A16C67DCF}" name="Article" dataDxfId="7"/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_rels/sheet4.xml.rels><?xml version="1.0" encoding="UTF-8" standalone="yes"?>
<Relationships xmlns="http://schemas.openxmlformats.org/package/2006/relationships"><Relationship Id="rId8" Type="http://schemas.openxmlformats.org/officeDocument/2006/relationships/table" Target="../tables/table7.xml"/><Relationship Id="rId3" Type="http://schemas.openxmlformats.org/officeDocument/2006/relationships/printerSettings" Target="../printerSettings/printerSettings2.bin"/><Relationship Id="rId7" Type="http://schemas.openxmlformats.org/officeDocument/2006/relationships/table" Target="../tables/table6.xml"/><Relationship Id="rId2" Type="http://schemas.openxmlformats.org/officeDocument/2006/relationships/hyperlink" Target="https://www.spotmydive.com/fr/site-de-plongee/boeing-b-17-flying-fortress-france" TargetMode="External"/><Relationship Id="rId1" Type="http://schemas.openxmlformats.org/officeDocument/2006/relationships/hyperlink" Target="https://forum.excel-pratique.com/excel/blocage-sur-mon-projet-161238" TargetMode="External"/><Relationship Id="rId6" Type="http://schemas.openxmlformats.org/officeDocument/2006/relationships/table" Target="../tables/table5.xml"/><Relationship Id="rId5" Type="http://schemas.openxmlformats.org/officeDocument/2006/relationships/table" Target="../tables/table4.xml"/><Relationship Id="rId4" Type="http://schemas.openxmlformats.org/officeDocument/2006/relationships/table" Target="../tables/table3.x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.xml"/><Relationship Id="rId2" Type="http://schemas.openxmlformats.org/officeDocument/2006/relationships/printerSettings" Target="../printerSettings/printerSettings3.bin"/><Relationship Id="rId1" Type="http://schemas.openxmlformats.org/officeDocument/2006/relationships/pivotTable" Target="../pivotTables/pivotTable1.xml"/><Relationship Id="rId4" Type="http://schemas.openxmlformats.org/officeDocument/2006/relationships/table" Target="../tables/table8.xml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table" Target="../tables/table9.xml"/><Relationship Id="rId1" Type="http://schemas.openxmlformats.org/officeDocument/2006/relationships/drawing" Target="../drawings/drawing4.xml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0.xml"/><Relationship Id="rId1" Type="http://schemas.openxmlformats.org/officeDocument/2006/relationships/drawing" Target="../drawings/drawing5.xml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1.xml"/><Relationship Id="rId1" Type="http://schemas.openxmlformats.org/officeDocument/2006/relationships/drawing" Target="../drawings/drawing6.xml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2.xml"/><Relationship Id="rId1" Type="http://schemas.openxmlformats.org/officeDocument/2006/relationships/drawing" Target="../drawings/drawing7.xml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3.xml"/><Relationship Id="rId1" Type="http://schemas.openxmlformats.org/officeDocument/2006/relationships/drawing" Target="../drawings/drawing8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5FACC90-EE25-494C-8C49-54012A811316}">
  <sheetPr codeName="Feuil1"/>
  <dimension ref="A1:H23"/>
  <sheetViews>
    <sheetView showGridLines="0" tabSelected="1" topLeftCell="A2" zoomScale="83" zoomScaleNormal="83" workbookViewId="0">
      <selection activeCell="C7" sqref="C7"/>
    </sheetView>
  </sheetViews>
  <sheetFormatPr baseColWidth="10" defaultColWidth="11.19921875" defaultRowHeight="19.95" customHeight="1" x14ac:dyDescent="0.3"/>
  <cols>
    <col min="1" max="1" width="3.69921875" style="11" customWidth="1"/>
    <col min="2" max="2" width="6.69921875" style="11" customWidth="1"/>
    <col min="3" max="3" width="40.796875" style="11" customWidth="1"/>
    <col min="4" max="4" width="3.69921875" style="11" customWidth="1"/>
    <col min="5" max="5" width="11.19921875" style="11"/>
    <col min="6" max="6" width="3.69921875" style="11" customWidth="1"/>
    <col min="7" max="7" width="38.796875" style="11" customWidth="1"/>
    <col min="8" max="8" width="6.69921875" style="11" customWidth="1"/>
    <col min="9" max="9" width="3.69921875" style="11" customWidth="1"/>
    <col min="10" max="13" width="10.796875" style="11" customWidth="1"/>
    <col min="14" max="16384" width="11.19921875" style="11"/>
  </cols>
  <sheetData>
    <row r="1" spans="1:8" ht="19.95" customHeight="1" thickBot="1" x14ac:dyDescent="0.35">
      <c r="A1" s="10"/>
    </row>
    <row r="2" spans="1:8" ht="19.95" customHeight="1" thickTop="1" x14ac:dyDescent="0.3">
      <c r="B2" s="70" t="s">
        <v>33</v>
      </c>
      <c r="C2" s="71"/>
      <c r="D2" s="71"/>
      <c r="E2" s="71"/>
      <c r="F2" s="71"/>
      <c r="G2" s="71"/>
      <c r="H2" s="72"/>
    </row>
    <row r="3" spans="1:8" ht="19.95" customHeight="1" thickBot="1" x14ac:dyDescent="0.35">
      <c r="B3" s="73"/>
      <c r="C3" s="74"/>
      <c r="D3" s="74"/>
      <c r="E3" s="74"/>
      <c r="F3" s="74"/>
      <c r="G3" s="74"/>
      <c r="H3" s="75"/>
    </row>
    <row r="4" spans="1:8" ht="19.95" customHeight="1" thickTop="1" thickBot="1" x14ac:dyDescent="0.35">
      <c r="B4" s="40"/>
      <c r="C4" s="41" t="s">
        <v>25</v>
      </c>
      <c r="D4" s="42"/>
      <c r="E4" s="42"/>
      <c r="F4" s="42"/>
      <c r="G4" s="42"/>
      <c r="H4" s="43"/>
    </row>
    <row r="5" spans="1:8" ht="19.95" customHeight="1" thickBot="1" x14ac:dyDescent="0.35">
      <c r="B5" s="44"/>
      <c r="C5" s="52">
        <f>t_ID[ID Client]+1</f>
        <v>6</v>
      </c>
      <c r="D5" s="12"/>
      <c r="E5" s="12"/>
      <c r="F5" s="12"/>
      <c r="G5" s="12"/>
      <c r="H5" s="45"/>
    </row>
    <row r="6" spans="1:8" ht="19.95" customHeight="1" thickBot="1" x14ac:dyDescent="0.4">
      <c r="B6" s="46"/>
      <c r="C6" s="13" t="s">
        <v>0</v>
      </c>
      <c r="D6" s="13"/>
      <c r="E6" s="14"/>
      <c r="F6" s="13"/>
      <c r="G6" s="13" t="s">
        <v>28</v>
      </c>
      <c r="H6" s="47"/>
    </row>
    <row r="7" spans="1:8" ht="19.95" customHeight="1" thickBot="1" x14ac:dyDescent="0.4">
      <c r="B7" s="46"/>
      <c r="C7" s="53"/>
      <c r="D7" s="13"/>
      <c r="E7" s="14"/>
      <c r="F7" s="13"/>
      <c r="G7" s="53"/>
      <c r="H7" s="47"/>
    </row>
    <row r="8" spans="1:8" ht="19.95" customHeight="1" x14ac:dyDescent="0.35">
      <c r="B8" s="46"/>
      <c r="C8" s="14"/>
      <c r="D8" s="13"/>
      <c r="E8" s="14"/>
      <c r="F8" s="13"/>
      <c r="G8" s="14"/>
      <c r="H8" s="47"/>
    </row>
    <row r="9" spans="1:8" ht="19.95" customHeight="1" thickBot="1" x14ac:dyDescent="0.4">
      <c r="B9" s="46"/>
      <c r="C9" s="13" t="s">
        <v>23</v>
      </c>
      <c r="D9" s="13"/>
      <c r="E9" s="14"/>
      <c r="F9" s="13"/>
      <c r="G9" s="13" t="s">
        <v>24</v>
      </c>
      <c r="H9" s="47"/>
    </row>
    <row r="10" spans="1:8" ht="19.95" customHeight="1" thickBot="1" x14ac:dyDescent="0.4">
      <c r="B10" s="46"/>
      <c r="C10" s="53"/>
      <c r="D10" s="13"/>
      <c r="E10" s="14"/>
      <c r="F10" s="13"/>
      <c r="G10" s="53"/>
      <c r="H10" s="47"/>
    </row>
    <row r="11" spans="1:8" ht="19.95" customHeight="1" x14ac:dyDescent="0.35">
      <c r="B11" s="46"/>
      <c r="C11" s="14"/>
      <c r="D11" s="13"/>
      <c r="E11" s="14"/>
      <c r="F11" s="13"/>
      <c r="G11" s="14"/>
      <c r="H11" s="47"/>
    </row>
    <row r="12" spans="1:8" ht="19.95" customHeight="1" thickBot="1" x14ac:dyDescent="0.4">
      <c r="B12" s="46"/>
      <c r="C12" s="13" t="s">
        <v>21</v>
      </c>
      <c r="D12" s="13"/>
      <c r="E12" s="14"/>
      <c r="F12" s="13"/>
      <c r="G12" s="13" t="s">
        <v>22</v>
      </c>
      <c r="H12" s="47"/>
    </row>
    <row r="13" spans="1:8" ht="19.95" customHeight="1" thickBot="1" x14ac:dyDescent="0.4">
      <c r="B13" s="46"/>
      <c r="C13" s="54"/>
      <c r="D13" s="13"/>
      <c r="E13" s="14"/>
      <c r="F13" s="13"/>
      <c r="G13" s="56"/>
      <c r="H13" s="47"/>
    </row>
    <row r="14" spans="1:8" ht="19.95" customHeight="1" x14ac:dyDescent="0.35">
      <c r="B14" s="46"/>
      <c r="C14" s="14"/>
      <c r="D14" s="13"/>
      <c r="E14" s="14"/>
      <c r="F14" s="13"/>
      <c r="G14" s="14"/>
      <c r="H14" s="47"/>
    </row>
    <row r="15" spans="1:8" ht="19.95" customHeight="1" thickBot="1" x14ac:dyDescent="0.4">
      <c r="B15" s="46"/>
      <c r="C15" s="13" t="s">
        <v>3</v>
      </c>
      <c r="D15" s="13"/>
      <c r="E15" s="13" t="s">
        <v>31</v>
      </c>
      <c r="F15" s="13"/>
      <c r="G15" s="13" t="s">
        <v>32</v>
      </c>
      <c r="H15" s="47"/>
    </row>
    <row r="16" spans="1:8" ht="19.95" customHeight="1" thickBot="1" x14ac:dyDescent="0.4">
      <c r="B16" s="46"/>
      <c r="C16" s="55"/>
      <c r="D16" s="13"/>
      <c r="E16" s="58"/>
      <c r="F16" s="13"/>
      <c r="G16" s="57"/>
      <c r="H16" s="47"/>
    </row>
    <row r="17" spans="2:8" ht="19.95" customHeight="1" x14ac:dyDescent="0.35">
      <c r="B17" s="46"/>
      <c r="C17" s="14"/>
      <c r="D17" s="13"/>
      <c r="E17" s="14"/>
      <c r="F17" s="13"/>
      <c r="G17" s="14"/>
      <c r="H17" s="47"/>
    </row>
    <row r="18" spans="2:8" ht="19.95" customHeight="1" thickBot="1" x14ac:dyDescent="0.4">
      <c r="B18" s="46"/>
      <c r="C18" s="13" t="s">
        <v>4</v>
      </c>
      <c r="D18" s="13"/>
      <c r="E18" s="14"/>
      <c r="F18" s="13"/>
      <c r="G18" s="14"/>
      <c r="H18" s="47"/>
    </row>
    <row r="19" spans="2:8" ht="19.95" customHeight="1" thickBot="1" x14ac:dyDescent="0.4">
      <c r="B19" s="46"/>
      <c r="C19" s="53"/>
      <c r="D19" s="13"/>
      <c r="E19" s="14"/>
      <c r="F19" s="13"/>
      <c r="G19" s="14"/>
      <c r="H19" s="47"/>
    </row>
    <row r="20" spans="2:8" ht="19.95" customHeight="1" x14ac:dyDescent="0.3">
      <c r="B20" s="46"/>
      <c r="C20" s="14"/>
      <c r="D20" s="14"/>
      <c r="E20" s="14"/>
      <c r="F20" s="14"/>
      <c r="G20" s="15"/>
      <c r="H20" s="47"/>
    </row>
    <row r="21" spans="2:8" ht="19.95" customHeight="1" x14ac:dyDescent="0.3">
      <c r="B21" s="46"/>
      <c r="C21" s="14"/>
      <c r="D21" s="14"/>
      <c r="E21" s="14"/>
      <c r="F21" s="14"/>
      <c r="G21" s="15"/>
      <c r="H21" s="47"/>
    </row>
    <row r="22" spans="2:8" ht="19.95" customHeight="1" thickBot="1" x14ac:dyDescent="0.35">
      <c r="B22" s="48"/>
      <c r="C22" s="49"/>
      <c r="D22" s="49"/>
      <c r="E22" s="50"/>
      <c r="F22" s="49"/>
      <c r="G22" s="50"/>
      <c r="H22" s="51"/>
    </row>
    <row r="23" spans="2:8" ht="19.95" customHeight="1" thickTop="1" x14ac:dyDescent="0.3"/>
  </sheetData>
  <sheetProtection sheet="1" selectLockedCells="1"/>
  <mergeCells count="1">
    <mergeCell ref="B2:H3"/>
  </mergeCells>
  <dataValidations count="4">
    <dataValidation type="list" allowBlank="1" showInputMessage="1" showErrorMessage="1" sqref="D10" xr:uid="{1564EB72-99B6-1741-AFF8-BFC3BE04851C}">
      <formula1>NIVEAUX</formula1>
    </dataValidation>
    <dataValidation type="list" allowBlank="1" showInputMessage="1" showErrorMessage="1" sqref="D13" xr:uid="{7AC4BBA0-94CD-7049-A8D3-2FB839B0AD0A}">
      <formula1>LISTESTATUTS</formula1>
    </dataValidation>
    <dataValidation type="list" allowBlank="1" showInputMessage="1" showErrorMessage="1" sqref="C10" xr:uid="{66994F71-DBF3-4D38-8CBF-4137B307A810}">
      <formula1>l_Niveaux</formula1>
    </dataValidation>
    <dataValidation type="list" allowBlank="1" showInputMessage="1" showErrorMessage="1" sqref="G10" xr:uid="{EA33B633-9332-4DB7-BA4E-80CC779656B6}">
      <formula1>l_Statuts</formula1>
    </dataValidation>
  </dataValidations>
  <pageMargins left="0.7" right="0.7" top="0.75" bottom="0.75" header="0.3" footer="0.3"/>
  <pageSetup paperSize="9" orientation="portrait" horizontalDpi="4294967293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C898F20-DB2F-4CF4-83D8-D4409CA68706}">
  <sheetPr codeName="Feuil4"/>
  <dimension ref="B1:G10"/>
  <sheetViews>
    <sheetView showGridLines="0" workbookViewId="0">
      <selection activeCell="C2" sqref="C2"/>
    </sheetView>
  </sheetViews>
  <sheetFormatPr baseColWidth="10" defaultRowHeight="15.6" x14ac:dyDescent="0.3"/>
  <cols>
    <col min="1" max="1" width="3.69921875" customWidth="1"/>
    <col min="3" max="3" width="23.796875" customWidth="1"/>
    <col min="4" max="4" width="3.69921875" customWidth="1"/>
    <col min="5" max="5" width="12.69921875" customWidth="1"/>
    <col min="6" max="6" width="25.69921875" customWidth="1"/>
  </cols>
  <sheetData>
    <row r="1" spans="2:7" ht="16.2" thickBot="1" x14ac:dyDescent="0.35"/>
    <row r="2" spans="2:7" ht="16.2" thickBot="1" x14ac:dyDescent="0.35">
      <c r="B2" s="30" t="s">
        <v>30</v>
      </c>
      <c r="C2" s="35"/>
      <c r="E2" s="29" t="s">
        <v>36</v>
      </c>
      <c r="F2" s="34" t="s">
        <v>35</v>
      </c>
      <c r="G2" s="34" t="s">
        <v>88</v>
      </c>
    </row>
    <row r="3" spans="2:7" ht="16.2" thickBot="1" x14ac:dyDescent="0.35">
      <c r="B3" s="30" t="s">
        <v>28</v>
      </c>
      <c r="C3" s="31"/>
      <c r="E3" s="33"/>
      <c r="F3" s="34"/>
      <c r="G3" s="34"/>
    </row>
    <row r="4" spans="2:7" ht="16.2" thickBot="1" x14ac:dyDescent="0.35">
      <c r="B4" s="30" t="s">
        <v>0</v>
      </c>
      <c r="C4" s="31"/>
    </row>
    <row r="5" spans="2:7" ht="16.2" thickBot="1" x14ac:dyDescent="0.35"/>
    <row r="6" spans="2:7" ht="16.2" thickBot="1" x14ac:dyDescent="0.35">
      <c r="B6" s="30" t="s">
        <v>1</v>
      </c>
      <c r="C6" s="31" t="str">
        <f ca="1">IFERROR(INDEX(INDIRECT("t_Clients["&amp;$B6&amp;"]"),MATCH($C$3,t_Clients[Nom],0)),"")</f>
        <v/>
      </c>
    </row>
    <row r="7" spans="2:7" ht="16.2" thickBot="1" x14ac:dyDescent="0.35">
      <c r="B7" s="30" t="s">
        <v>5</v>
      </c>
      <c r="C7" s="31" t="str">
        <f ca="1">IFERROR(INDEX(INDIRECT("t_Clients["&amp;$B7&amp;"]"),MATCH($C$3,t_Clients[Nom],0)),"")</f>
        <v/>
      </c>
    </row>
    <row r="8" spans="2:7" ht="16.2" thickBot="1" x14ac:dyDescent="0.35"/>
    <row r="9" spans="2:7" ht="16.2" thickBot="1" x14ac:dyDescent="0.35">
      <c r="B9" s="30" t="s">
        <v>21</v>
      </c>
      <c r="C9" s="32" t="str">
        <f ca="1">IFERROR(INDEX(INDIRECT("t_Clients["&amp;$B9&amp;"]"),MATCH($C$3,t_Clients[Nom],0)),"")</f>
        <v/>
      </c>
    </row>
    <row r="10" spans="2:7" ht="16.2" thickBot="1" x14ac:dyDescent="0.35">
      <c r="B10" s="30" t="s">
        <v>2</v>
      </c>
      <c r="C10" s="31" t="str">
        <f ca="1">IFERROR(INDEX(INDIRECT("t_Clients["&amp;$B10&amp;"]"),MATCH($C$3,t_Clients[Nom],0)),"")</f>
        <v/>
      </c>
    </row>
  </sheetData>
  <dataValidations count="2">
    <dataValidation type="list" allowBlank="1" showInputMessage="1" showErrorMessage="1" sqref="F3" xr:uid="{C44E8268-A4ED-47D9-8B71-4DC502EE18A3}">
      <formula1>l_Site</formula1>
    </dataValidation>
    <dataValidation type="list" allowBlank="1" showInputMessage="1" showErrorMessage="1" sqref="G3" xr:uid="{3235683C-9E78-4EC6-815A-14084E8DCB31}">
      <formula1>l_Article</formula1>
    </dataValidation>
  </dataValidations>
  <pageMargins left="0.7" right="0.7" top="0.75" bottom="0.75" header="0.3" footer="0.3"/>
  <drawing r:id="rId1"/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E817DE1-445A-A847-B209-15A705768598}">
  <sheetPr codeName="Feuil2"/>
  <dimension ref="B2:L7"/>
  <sheetViews>
    <sheetView showGridLines="0" workbookViewId="0">
      <pane ySplit="2" topLeftCell="A3" activePane="bottomLeft" state="frozen"/>
      <selection pane="bottomLeft" activeCell="B2" sqref="B2"/>
    </sheetView>
  </sheetViews>
  <sheetFormatPr baseColWidth="10" defaultColWidth="11.19921875" defaultRowHeight="15.6" x14ac:dyDescent="0.3"/>
  <cols>
    <col min="1" max="1" width="3.69921875" style="17" customWidth="1"/>
    <col min="2" max="2" width="5.69921875" style="18" customWidth="1"/>
    <col min="3" max="3" width="25.69921875" style="19" customWidth="1"/>
    <col min="4" max="4" width="20.69921875" style="19" customWidth="1"/>
    <col min="5" max="5" width="9.69921875" style="20" customWidth="1"/>
    <col min="6" max="6" width="15.69921875" style="20" customWidth="1"/>
    <col min="7" max="7" width="14.69921875" style="21" customWidth="1"/>
    <col min="8" max="8" width="25.69921875" style="20" customWidth="1"/>
    <col min="9" max="9" width="30.69921875" style="20" customWidth="1"/>
    <col min="10" max="10" width="7.296875" style="20" customWidth="1"/>
    <col min="11" max="11" width="25.69921875" style="20" customWidth="1"/>
    <col min="12" max="12" width="20.69921875" style="20" customWidth="1"/>
    <col min="13" max="13" width="3.69921875" style="17" customWidth="1"/>
    <col min="14" max="16384" width="11.19921875" style="17"/>
  </cols>
  <sheetData>
    <row r="2" spans="2:12" x14ac:dyDescent="0.3">
      <c r="B2" s="16" t="s">
        <v>26</v>
      </c>
      <c r="C2" s="25" t="s">
        <v>28</v>
      </c>
      <c r="D2" s="27" t="s">
        <v>0</v>
      </c>
      <c r="E2" s="22" t="s">
        <v>1</v>
      </c>
      <c r="F2" s="22" t="s">
        <v>5</v>
      </c>
      <c r="G2" s="23" t="s">
        <v>21</v>
      </c>
      <c r="H2" s="27" t="s">
        <v>2</v>
      </c>
      <c r="I2" s="27" t="s">
        <v>3</v>
      </c>
      <c r="J2" s="22" t="s">
        <v>31</v>
      </c>
      <c r="K2" s="27" t="s">
        <v>32</v>
      </c>
      <c r="L2" s="27" t="s">
        <v>4</v>
      </c>
    </row>
    <row r="3" spans="2:12" x14ac:dyDescent="0.3">
      <c r="B3" s="24">
        <v>1</v>
      </c>
      <c r="C3" s="26" t="s">
        <v>38</v>
      </c>
      <c r="D3" s="26" t="s">
        <v>37</v>
      </c>
      <c r="E3" s="20" t="s">
        <v>16</v>
      </c>
      <c r="F3" s="20" t="s">
        <v>20</v>
      </c>
      <c r="G3" s="21">
        <v>102030405</v>
      </c>
      <c r="H3" s="26" t="s">
        <v>39</v>
      </c>
      <c r="I3" s="26" t="s">
        <v>40</v>
      </c>
      <c r="J3" s="28">
        <v>75001</v>
      </c>
      <c r="K3" s="26" t="s">
        <v>41</v>
      </c>
      <c r="L3" s="26" t="s">
        <v>42</v>
      </c>
    </row>
    <row r="4" spans="2:12" x14ac:dyDescent="0.3">
      <c r="B4" s="24">
        <v>2</v>
      </c>
      <c r="C4" s="26" t="s">
        <v>44</v>
      </c>
      <c r="D4" s="26" t="s">
        <v>43</v>
      </c>
      <c r="E4" s="20" t="s">
        <v>27</v>
      </c>
      <c r="F4" s="20" t="s">
        <v>19</v>
      </c>
      <c r="G4" s="21">
        <v>405060708</v>
      </c>
      <c r="H4" s="26" t="s">
        <v>45</v>
      </c>
      <c r="I4" s="26" t="s">
        <v>46</v>
      </c>
      <c r="J4" s="28">
        <v>83000</v>
      </c>
      <c r="K4" s="26" t="s">
        <v>47</v>
      </c>
      <c r="L4" s="26" t="s">
        <v>42</v>
      </c>
    </row>
    <row r="5" spans="2:12" x14ac:dyDescent="0.3">
      <c r="B5" s="24">
        <v>3</v>
      </c>
      <c r="C5" s="26" t="s">
        <v>49</v>
      </c>
      <c r="D5" s="26" t="s">
        <v>48</v>
      </c>
      <c r="E5" s="20" t="s">
        <v>27</v>
      </c>
      <c r="F5" s="20" t="s">
        <v>20</v>
      </c>
      <c r="G5" s="21">
        <v>204060800</v>
      </c>
      <c r="H5" s="26" t="s">
        <v>50</v>
      </c>
      <c r="I5" s="26" t="s">
        <v>51</v>
      </c>
      <c r="J5" s="28">
        <v>7100</v>
      </c>
      <c r="K5" s="26" t="s">
        <v>52</v>
      </c>
      <c r="L5" s="26" t="s">
        <v>42</v>
      </c>
    </row>
    <row r="6" spans="2:12" x14ac:dyDescent="0.3">
      <c r="B6" s="24">
        <v>4</v>
      </c>
      <c r="C6" s="26" t="s">
        <v>55</v>
      </c>
      <c r="D6" s="26" t="s">
        <v>54</v>
      </c>
      <c r="E6" s="20" t="s">
        <v>15</v>
      </c>
      <c r="F6" s="20" t="s">
        <v>20</v>
      </c>
      <c r="G6" s="21">
        <v>405060708</v>
      </c>
      <c r="H6" s="26" t="s">
        <v>56</v>
      </c>
      <c r="I6" s="26" t="s">
        <v>57</v>
      </c>
      <c r="J6" s="28">
        <v>69001</v>
      </c>
      <c r="K6" s="26" t="s">
        <v>58</v>
      </c>
      <c r="L6" s="26" t="s">
        <v>42</v>
      </c>
    </row>
    <row r="7" spans="2:12" x14ac:dyDescent="0.3">
      <c r="B7" s="24">
        <v>5</v>
      </c>
      <c r="C7" s="26" t="s">
        <v>61</v>
      </c>
      <c r="D7" s="26" t="s">
        <v>62</v>
      </c>
      <c r="E7" s="20" t="s">
        <v>14</v>
      </c>
      <c r="F7" s="20" t="s">
        <v>20</v>
      </c>
      <c r="G7" s="21">
        <v>12345678</v>
      </c>
      <c r="H7" s="26" t="s">
        <v>63</v>
      </c>
      <c r="I7" s="26"/>
      <c r="J7" s="28"/>
      <c r="K7" s="26"/>
      <c r="L7" s="26"/>
    </row>
  </sheetData>
  <phoneticPr fontId="4" type="noConversion"/>
  <pageMargins left="0.7" right="0.7" top="0.75" bottom="0.75" header="0.3" footer="0.3"/>
  <tableParts count="1">
    <tablePart r:id="rId1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D9D4511-7896-3A49-A765-0AB972FBCAE9}">
  <sheetPr codeName="Feuil3"/>
  <dimension ref="B1:P41"/>
  <sheetViews>
    <sheetView showGridLines="0" workbookViewId="0">
      <selection activeCell="B2" sqref="B2"/>
    </sheetView>
  </sheetViews>
  <sheetFormatPr baseColWidth="10" defaultRowHeight="15.6" x14ac:dyDescent="0.3"/>
  <cols>
    <col min="1" max="1" width="3.69921875" customWidth="1"/>
    <col min="2" max="2" width="10.796875" style="5"/>
    <col min="3" max="3" width="3.69921875" style="5" customWidth="1"/>
    <col min="4" max="4" width="10.796875" style="1"/>
    <col min="5" max="5" width="3.69921875" customWidth="1"/>
    <col min="7" max="7" width="3.69921875" customWidth="1"/>
    <col min="8" max="8" width="15.69921875" customWidth="1"/>
    <col min="9" max="9" width="3.69921875" customWidth="1"/>
    <col min="10" max="10" width="10.69921875" customWidth="1"/>
    <col min="11" max="11" width="3.69921875" customWidth="1"/>
  </cols>
  <sheetData>
    <row r="1" spans="2:16" x14ac:dyDescent="0.3">
      <c r="E1" s="2"/>
      <c r="P1" s="9" t="s">
        <v>29</v>
      </c>
    </row>
    <row r="2" spans="2:16" x14ac:dyDescent="0.3">
      <c r="B2" s="6" t="s">
        <v>13</v>
      </c>
      <c r="C2" s="6"/>
      <c r="D2" s="6" t="s">
        <v>18</v>
      </c>
      <c r="F2" s="29" t="s">
        <v>30</v>
      </c>
      <c r="H2" s="34" t="s">
        <v>34</v>
      </c>
      <c r="J2" t="s">
        <v>88</v>
      </c>
    </row>
    <row r="3" spans="2:16" x14ac:dyDescent="0.3">
      <c r="B3" s="1" t="s">
        <v>6</v>
      </c>
      <c r="C3" s="1"/>
      <c r="D3" s="7" t="s">
        <v>19</v>
      </c>
      <c r="F3" s="29">
        <f>MAX(t_Clients[ID])</f>
        <v>5</v>
      </c>
      <c r="H3" s="34" t="s">
        <v>64</v>
      </c>
      <c r="J3" t="s">
        <v>65</v>
      </c>
    </row>
    <row r="4" spans="2:16" ht="17.399999999999999" x14ac:dyDescent="0.3">
      <c r="B4" s="1" t="s">
        <v>17</v>
      </c>
      <c r="C4" s="1"/>
      <c r="D4" s="8" t="s">
        <v>20</v>
      </c>
      <c r="E4" s="4"/>
      <c r="H4" s="34" t="s">
        <v>66</v>
      </c>
      <c r="J4" t="s">
        <v>67</v>
      </c>
    </row>
    <row r="5" spans="2:16" ht="17.399999999999999" x14ac:dyDescent="0.3">
      <c r="B5" s="1" t="s">
        <v>16</v>
      </c>
      <c r="C5" s="1"/>
      <c r="E5" s="4"/>
      <c r="H5" s="34" t="s">
        <v>68</v>
      </c>
      <c r="J5" t="s">
        <v>6</v>
      </c>
    </row>
    <row r="6" spans="2:16" ht="17.399999999999999" x14ac:dyDescent="0.3">
      <c r="B6" s="1" t="s">
        <v>15</v>
      </c>
      <c r="C6" s="1"/>
      <c r="E6" s="4"/>
      <c r="H6" s="34" t="s">
        <v>69</v>
      </c>
      <c r="J6" t="s">
        <v>70</v>
      </c>
    </row>
    <row r="7" spans="2:16" ht="17.399999999999999" x14ac:dyDescent="0.3">
      <c r="B7" s="1" t="s">
        <v>14</v>
      </c>
      <c r="C7" s="1"/>
      <c r="E7" s="4"/>
      <c r="H7" s="34" t="s">
        <v>71</v>
      </c>
      <c r="J7" t="s">
        <v>72</v>
      </c>
    </row>
    <row r="8" spans="2:16" ht="17.399999999999999" x14ac:dyDescent="0.3">
      <c r="B8" s="1" t="s">
        <v>27</v>
      </c>
      <c r="C8" s="1"/>
      <c r="E8" s="4"/>
      <c r="H8" s="34" t="s">
        <v>73</v>
      </c>
      <c r="J8" t="s">
        <v>74</v>
      </c>
    </row>
    <row r="9" spans="2:16" ht="17.399999999999999" x14ac:dyDescent="0.3">
      <c r="B9" s="1" t="s">
        <v>7</v>
      </c>
      <c r="C9" s="1"/>
      <c r="E9" s="4"/>
      <c r="H9" s="34" t="s">
        <v>75</v>
      </c>
    </row>
    <row r="10" spans="2:16" ht="17.399999999999999" x14ac:dyDescent="0.3">
      <c r="B10" s="1" t="s">
        <v>8</v>
      </c>
      <c r="C10" s="1"/>
      <c r="E10" s="4"/>
      <c r="H10" s="34" t="s">
        <v>76</v>
      </c>
    </row>
    <row r="11" spans="2:16" ht="17.399999999999999" x14ac:dyDescent="0.3">
      <c r="B11" s="1" t="s">
        <v>9</v>
      </c>
      <c r="C11" s="1"/>
      <c r="E11" s="4"/>
      <c r="H11" s="34" t="s">
        <v>77</v>
      </c>
    </row>
    <row r="12" spans="2:16" ht="17.399999999999999" x14ac:dyDescent="0.3">
      <c r="B12" s="1" t="s">
        <v>10</v>
      </c>
      <c r="C12" s="1"/>
      <c r="E12" s="4"/>
      <c r="H12" s="34" t="s">
        <v>78</v>
      </c>
    </row>
    <row r="13" spans="2:16" ht="17.399999999999999" x14ac:dyDescent="0.3">
      <c r="B13" s="1" t="s">
        <v>11</v>
      </c>
      <c r="C13" s="1"/>
      <c r="E13" s="4"/>
      <c r="H13" s="34" t="s">
        <v>79</v>
      </c>
    </row>
    <row r="14" spans="2:16" ht="17.399999999999999" x14ac:dyDescent="0.3">
      <c r="B14" s="1" t="s">
        <v>12</v>
      </c>
      <c r="C14" s="1"/>
      <c r="E14" s="4"/>
      <c r="H14" s="34" t="s">
        <v>80</v>
      </c>
    </row>
    <row r="15" spans="2:16" ht="17.399999999999999" x14ac:dyDescent="0.3">
      <c r="E15" s="4"/>
      <c r="H15" s="34" t="s">
        <v>81</v>
      </c>
    </row>
    <row r="16" spans="2:16" ht="17.399999999999999" x14ac:dyDescent="0.3">
      <c r="E16" s="4"/>
      <c r="H16" s="34" t="s">
        <v>82</v>
      </c>
      <c r="J16" s="61"/>
      <c r="K16" s="61"/>
      <c r="L16" s="61"/>
    </row>
    <row r="17" spans="5:12" ht="17.399999999999999" x14ac:dyDescent="0.3">
      <c r="E17" s="3"/>
      <c r="H17" s="34" t="s">
        <v>83</v>
      </c>
      <c r="J17" s="62"/>
      <c r="K17" s="62"/>
      <c r="L17" s="61"/>
    </row>
    <row r="18" spans="5:12" ht="17.399999999999999" x14ac:dyDescent="0.3">
      <c r="E18" s="2"/>
      <c r="H18" s="34" t="s">
        <v>84</v>
      </c>
      <c r="J18" s="62"/>
      <c r="K18" s="62"/>
      <c r="L18" s="61"/>
    </row>
    <row r="19" spans="5:12" ht="17.399999999999999" x14ac:dyDescent="0.3">
      <c r="E19" s="2"/>
      <c r="H19" s="34" t="s">
        <v>85</v>
      </c>
      <c r="J19" s="62"/>
      <c r="K19" s="62"/>
      <c r="L19" s="61"/>
    </row>
    <row r="20" spans="5:12" ht="17.399999999999999" x14ac:dyDescent="0.3">
      <c r="H20" s="34" t="s">
        <v>86</v>
      </c>
      <c r="J20" s="62"/>
      <c r="K20" s="62"/>
      <c r="L20" s="61"/>
    </row>
    <row r="21" spans="5:12" ht="17.399999999999999" x14ac:dyDescent="0.3">
      <c r="H21" s="34" t="s">
        <v>87</v>
      </c>
      <c r="J21" s="62"/>
      <c r="K21" s="62"/>
      <c r="L21" s="61"/>
    </row>
    <row r="22" spans="5:12" ht="17.399999999999999" x14ac:dyDescent="0.3">
      <c r="J22" s="62"/>
      <c r="K22" s="62"/>
      <c r="L22" s="61"/>
    </row>
    <row r="23" spans="5:12" ht="17.399999999999999" x14ac:dyDescent="0.3">
      <c r="J23" s="62"/>
      <c r="K23" s="62"/>
      <c r="L23" s="61"/>
    </row>
    <row r="24" spans="5:12" ht="17.399999999999999" x14ac:dyDescent="0.3">
      <c r="J24" s="62"/>
      <c r="K24" s="62"/>
      <c r="L24" s="61"/>
    </row>
    <row r="25" spans="5:12" ht="17.399999999999999" x14ac:dyDescent="0.3">
      <c r="J25" s="62"/>
      <c r="K25" s="62"/>
      <c r="L25" s="61"/>
    </row>
    <row r="26" spans="5:12" ht="17.399999999999999" x14ac:dyDescent="0.3">
      <c r="J26" s="62"/>
      <c r="K26" s="62"/>
      <c r="L26" s="61"/>
    </row>
    <row r="27" spans="5:12" ht="17.399999999999999" x14ac:dyDescent="0.3">
      <c r="J27" s="62"/>
      <c r="K27" s="62"/>
      <c r="L27" s="61"/>
    </row>
    <row r="28" spans="5:12" ht="17.399999999999999" x14ac:dyDescent="0.3">
      <c r="J28" s="62"/>
      <c r="K28" s="62"/>
      <c r="L28" s="61"/>
    </row>
    <row r="29" spans="5:12" ht="17.399999999999999" x14ac:dyDescent="0.3">
      <c r="J29" s="62"/>
      <c r="K29" s="62"/>
      <c r="L29" s="61"/>
    </row>
    <row r="30" spans="5:12" ht="17.399999999999999" x14ac:dyDescent="0.3">
      <c r="J30" s="62"/>
      <c r="K30" s="62"/>
      <c r="L30" s="61"/>
    </row>
    <row r="31" spans="5:12" ht="17.399999999999999" x14ac:dyDescent="0.3">
      <c r="J31" s="62"/>
      <c r="K31" s="62"/>
      <c r="L31" s="61"/>
    </row>
    <row r="32" spans="5:12" ht="17.399999999999999" x14ac:dyDescent="0.3">
      <c r="J32" s="62"/>
      <c r="K32" s="62"/>
      <c r="L32" s="61"/>
    </row>
    <row r="33" spans="10:12" ht="17.399999999999999" x14ac:dyDescent="0.3">
      <c r="J33" s="62"/>
      <c r="K33" s="62"/>
      <c r="L33" s="61"/>
    </row>
    <row r="34" spans="10:12" ht="17.399999999999999" x14ac:dyDescent="0.3">
      <c r="J34" s="62"/>
      <c r="K34" s="62"/>
      <c r="L34" s="61"/>
    </row>
    <row r="35" spans="10:12" ht="17.399999999999999" x14ac:dyDescent="0.3">
      <c r="J35" s="62"/>
      <c r="K35" s="62"/>
      <c r="L35" s="61"/>
    </row>
    <row r="36" spans="10:12" x14ac:dyDescent="0.3">
      <c r="J36" s="61"/>
      <c r="K36" s="61"/>
      <c r="L36" s="61"/>
    </row>
    <row r="37" spans="10:12" x14ac:dyDescent="0.3">
      <c r="J37" s="61"/>
      <c r="K37" s="61"/>
      <c r="L37" s="61"/>
    </row>
    <row r="38" spans="10:12" x14ac:dyDescent="0.3">
      <c r="J38" s="61"/>
      <c r="K38" s="61"/>
      <c r="L38" s="61"/>
    </row>
    <row r="39" spans="10:12" x14ac:dyDescent="0.3">
      <c r="J39" s="61"/>
      <c r="K39" s="61"/>
      <c r="L39" s="61"/>
    </row>
    <row r="40" spans="10:12" x14ac:dyDescent="0.3">
      <c r="J40" s="61"/>
      <c r="K40" s="61"/>
      <c r="L40" s="61"/>
    </row>
    <row r="41" spans="10:12" x14ac:dyDescent="0.3">
      <c r="J41" s="61"/>
      <c r="K41" s="61"/>
      <c r="L41" s="61"/>
    </row>
  </sheetData>
  <phoneticPr fontId="4" type="noConversion"/>
  <hyperlinks>
    <hyperlink ref="P1" r:id="rId1" xr:uid="{A3D1547B-E34D-4C3C-8FE0-92CEB2F0C5A9}"/>
    <hyperlink ref="H8" r:id="rId2" display="https://www.spotmydive.com/fr/site-de-plongee/boeing-b-17-flying-fortress-france" xr:uid="{42095A39-72C0-4289-8296-5D1C2C52F7C2}"/>
  </hyperlinks>
  <pageMargins left="0.7" right="0.7" top="0.75" bottom="0.75" header="0.3" footer="0.3"/>
  <pageSetup paperSize="9" orientation="portrait" horizontalDpi="4294967293" verticalDpi="0" r:id="rId3"/>
  <tableParts count="5">
    <tablePart r:id="rId4"/>
    <tablePart r:id="rId5"/>
    <tablePart r:id="rId6"/>
    <tablePart r:id="rId7"/>
    <tablePart r:id="rId8"/>
  </tablePar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E2786F5-97B9-4D38-8B7C-D20BC4AE5F94}">
  <sheetPr codeName="Feuil7"/>
  <dimension ref="B1:M199"/>
  <sheetViews>
    <sheetView showGridLines="0" topLeftCell="C1" workbookViewId="0">
      <selection activeCell="D10" sqref="D10"/>
    </sheetView>
  </sheetViews>
  <sheetFormatPr baseColWidth="10" defaultRowHeight="15.6" outlineLevelCol="1" x14ac:dyDescent="0.3"/>
  <cols>
    <col min="1" max="1" width="2.69921875" customWidth="1"/>
    <col min="2" max="2" width="12" style="36" hidden="1" customWidth="1" outlineLevel="1"/>
    <col min="3" max="3" width="2.69921875" customWidth="1" collapsed="1"/>
    <col min="4" max="4" width="12.19921875" hidden="1" customWidth="1" outlineLevel="1"/>
    <col min="5" max="5" width="9.69921875" customWidth="1" collapsed="1"/>
    <col min="6" max="7" width="15.69921875" customWidth="1"/>
    <col min="8" max="8" width="20.69921875" customWidth="1"/>
    <col min="9" max="10" width="4.69921875" customWidth="1"/>
    <col min="11" max="11" width="20.69921875" customWidth="1"/>
    <col min="12" max="13" width="15.69921875" customWidth="1"/>
    <col min="14" max="14" width="18.09765625" bestFit="1" customWidth="1"/>
    <col min="15" max="15" width="5.5" bestFit="1" customWidth="1"/>
    <col min="16" max="17" width="6.69921875" bestFit="1" customWidth="1"/>
  </cols>
  <sheetData>
    <row r="1" spans="2:13" x14ac:dyDescent="0.3">
      <c r="B1" s="39" t="s">
        <v>59</v>
      </c>
    </row>
    <row r="2" spans="2:13" x14ac:dyDescent="0.3">
      <c r="B2" s="39" t="s">
        <v>60</v>
      </c>
      <c r="F2" s="60" t="s">
        <v>53</v>
      </c>
      <c r="G2" s="59">
        <v>44427</v>
      </c>
    </row>
    <row r="3" spans="2:13" x14ac:dyDescent="0.3">
      <c r="B3" s="38"/>
      <c r="G3" s="37"/>
    </row>
    <row r="4" spans="2:13" x14ac:dyDescent="0.3">
      <c r="D4" s="66" t="s">
        <v>30</v>
      </c>
      <c r="E4" s="66" t="s">
        <v>90</v>
      </c>
      <c r="F4" s="67" t="s">
        <v>28</v>
      </c>
      <c r="G4" s="67" t="s">
        <v>0</v>
      </c>
      <c r="H4" s="67" t="s">
        <v>35</v>
      </c>
      <c r="K4" s="69" t="s">
        <v>35</v>
      </c>
      <c r="L4" s="69" t="s">
        <v>28</v>
      </c>
      <c r="M4" s="69" t="s">
        <v>0</v>
      </c>
    </row>
    <row r="5" spans="2:13" x14ac:dyDescent="0.3">
      <c r="B5" s="36">
        <f ca="1">IFERROR(MATCH($G$2,INDIRECT("t_"&amp;TEXT('Recap sites'!$D5,"000")&amp;"[Date]"),0),"")</f>
        <v>2</v>
      </c>
      <c r="D5" s="63">
        <v>1</v>
      </c>
      <c r="E5" s="63">
        <f>IF(D5&lt;&gt;"",HYPERLINK(CONCATENATE("# '",TEXT(t_RecapSite[[#This Row],[ID Client]],"000"),"'","!c2"),t_RecapSite[[#This Row],[ID Client]]),"")</f>
        <v>1</v>
      </c>
      <c r="F5" s="79" t="str">
        <f ca="1">INDIRECT("'"&amp;TEXT('Recap sites'!$D5,"000")&amp;"'!C3")</f>
        <v>Leponge</v>
      </c>
      <c r="G5" s="79" t="str">
        <f ca="1">INDIRECT("'"&amp;TEXT('Recap sites'!$D5,"000")&amp;"'!C4")</f>
        <v>Bob</v>
      </c>
      <c r="H5" s="76" t="str">
        <f ca="1">IFERROR(INDEX(INDIRECT("t_"&amp;TEXT('Recap sites'!$D5,"000")&amp;"[Site de plongée]"),'Recap sites'!B5),"#NA")</f>
        <v>CRIQUE</v>
      </c>
      <c r="K5" t="s">
        <v>69</v>
      </c>
      <c r="L5" t="s">
        <v>38</v>
      </c>
      <c r="M5" t="s">
        <v>37</v>
      </c>
    </row>
    <row r="6" spans="2:13" x14ac:dyDescent="0.3">
      <c r="B6" s="36" t="str">
        <f ca="1">IFERROR(MATCH($G$2,INDIRECT("t_"&amp;TEXT('Recap sites'!$D6,"000")&amp;"[Date]"),0),"")</f>
        <v/>
      </c>
      <c r="D6" s="64">
        <v>2</v>
      </c>
      <c r="E6" s="64">
        <f>IF(D6&lt;&gt;"",HYPERLINK(CONCATENATE("# '",TEXT(t_RecapSite[[#This Row],[ID Client]],"000"),"'","!c2"),t_RecapSite[[#This Row],[ID Client]]),"")</f>
        <v>2</v>
      </c>
      <c r="F6" s="77" t="str">
        <f ca="1">INDIRECT("'"&amp;TEXT('Recap sites'!$D6,"000")&amp;"'!C3")</f>
        <v>Sirène</v>
      </c>
      <c r="G6" s="77" t="str">
        <f ca="1">INDIRECT("'"&amp;TEXT('Recap sites'!$D6,"000")&amp;"'!C4")</f>
        <v>La Petite</v>
      </c>
      <c r="H6" s="77" t="str">
        <f ca="1">IFERROR(INDEX(INDIRECT("t_"&amp;TEXT('Recap sites'!$D6,"000")&amp;"[Site de plongée]"),'Recap sites'!B6),"#NA")</f>
        <v>#NA</v>
      </c>
    </row>
    <row r="7" spans="2:13" x14ac:dyDescent="0.3">
      <c r="B7" s="36" t="str">
        <f ca="1">IFERROR(MATCH($G$2,INDIRECT("t_"&amp;TEXT('Recap sites'!$D7,"000")&amp;"[Date]"),0),"")</f>
        <v/>
      </c>
      <c r="D7" s="65">
        <v>3</v>
      </c>
      <c r="E7" s="65">
        <f>IF(D7&lt;&gt;"",HYPERLINK(CONCATENATE("# '",TEXT(t_RecapSite[[#This Row],[ID Client]],"000"),"'","!c2"),t_RecapSite[[#This Row],[ID Client]]),"")</f>
        <v>3</v>
      </c>
      <c r="F7" s="80" t="str">
        <f ca="1">INDIRECT("'"&amp;TEXT('Recap sites'!$D7,"000")&amp;"'!C3")</f>
        <v>Man</v>
      </c>
      <c r="G7" s="80" t="str">
        <f ca="1">INDIRECT("'"&amp;TEXT('Recap sites'!$D7,"000")&amp;"'!C4")</f>
        <v>Aqua</v>
      </c>
      <c r="H7" s="78" t="str">
        <f ca="1">IFERROR(INDEX(INDIRECT("t_"&amp;TEXT('Recap sites'!$D7,"000")&amp;"[Site de plongée]"),'Recap sites'!B7),"#NA")</f>
        <v>#NA</v>
      </c>
    </row>
    <row r="8" spans="2:13" x14ac:dyDescent="0.3">
      <c r="B8" s="36" t="str">
        <f ca="1">IFERROR(MATCH($G$2,INDIRECT("t_"&amp;TEXT('Recap sites'!$D8,"000")&amp;"[Date]"),0),"")</f>
        <v/>
      </c>
      <c r="D8" s="64">
        <v>4</v>
      </c>
      <c r="E8" s="64">
        <f>IF(D8&lt;&gt;"",HYPERLINK(CONCATENATE("# '",TEXT(t_RecapSite[[#This Row],[ID Client]],"000"),"'","!c2"),t_RecapSite[[#This Row],[ID Client]]),"")</f>
        <v>4</v>
      </c>
      <c r="F8" s="81" t="str">
        <f ca="1">INDIRECT("'"&amp;TEXT('Recap sites'!$D8,"000")&amp;"'!C3")</f>
        <v>Opéra</v>
      </c>
      <c r="G8" s="81" t="str">
        <f ca="1">INDIRECT("'"&amp;TEXT('Recap sites'!$D8,"000")&amp;"'!C4")</f>
        <v>Chantal</v>
      </c>
      <c r="H8" s="77" t="str">
        <f ca="1">IFERROR(INDEX(INDIRECT("t_"&amp;TEXT('Recap sites'!$D8,"000")&amp;"[Site de plongée]"),'Recap sites'!B8),"#NA")</f>
        <v>#NA</v>
      </c>
    </row>
    <row r="9" spans="2:13" x14ac:dyDescent="0.3">
      <c r="B9" s="36" t="str">
        <f ca="1">IFERROR(MATCH($G$2,INDIRECT("t_"&amp;TEXT('Recap sites'!$D9,"000")&amp;"[Date]"),0),"")</f>
        <v/>
      </c>
      <c r="D9" s="65">
        <v>5</v>
      </c>
      <c r="E9" s="68">
        <f>IF(D9&lt;&gt;"",HYPERLINK(CONCATENATE("# '",TEXT(t_RecapSite[[#This Row],[ID Client]],"000"),"'","!c2"),t_RecapSite[[#This Row],[ID Client]]),"")</f>
        <v>5</v>
      </c>
      <c r="F9" s="34" t="str">
        <f ca="1">INDIRECT("'"&amp;TEXT('Recap sites'!$D9,"000")&amp;"'!C3")</f>
        <v>PRADA</v>
      </c>
      <c r="G9" s="34" t="str">
        <f ca="1">INDIRECT("'"&amp;TEXT('Recap sites'!$D9,"000")&amp;"'!C4")</f>
        <v>GILLES</v>
      </c>
      <c r="H9" s="34" t="str">
        <f ca="1">IFERROR(INDEX(INDIRECT("t_"&amp;TEXT('Recap sites'!$D9,"000")&amp;"[Site de plongée]"),'Recap sites'!B9),"#NA")</f>
        <v>#NA</v>
      </c>
    </row>
    <row r="10" spans="2:13" x14ac:dyDescent="0.3">
      <c r="B10" s="36" t="str">
        <f ca="1">IFERROR(MATCH($G$2,INDIRECT("t_"&amp;TEXT('Recap sites'!$D10,"000")&amp;"[Date]"),0),"")</f>
        <v/>
      </c>
    </row>
    <row r="11" spans="2:13" x14ac:dyDescent="0.3">
      <c r="B11" s="36" t="str">
        <f ca="1">IFERROR(MATCH($G$2,INDIRECT("t_"&amp;TEXT('Recap sites'!$D11,"000")&amp;"[Date]"),0),"")</f>
        <v/>
      </c>
    </row>
    <row r="12" spans="2:13" x14ac:dyDescent="0.3">
      <c r="B12" s="36" t="str">
        <f ca="1">IFERROR(MATCH($G$2,INDIRECT("t_"&amp;TEXT('Recap sites'!$D12,"000")&amp;"[Date]"),0),"")</f>
        <v/>
      </c>
    </row>
    <row r="13" spans="2:13" x14ac:dyDescent="0.3">
      <c r="B13" s="36" t="str">
        <f ca="1">IFERROR(MATCH($G$2,INDIRECT("t_"&amp;TEXT('Recap sites'!$D13,"000")&amp;"[Date]"),0),"")</f>
        <v/>
      </c>
    </row>
    <row r="14" spans="2:13" x14ac:dyDescent="0.3">
      <c r="B14" s="36" t="str">
        <f ca="1">IFERROR(MATCH($G$2,INDIRECT("t_"&amp;TEXT('Recap sites'!$D14,"000")&amp;"[Date]"),0),"")</f>
        <v/>
      </c>
    </row>
    <row r="15" spans="2:13" x14ac:dyDescent="0.3">
      <c r="B15" s="36" t="str">
        <f ca="1">IFERROR(MATCH($G$2,INDIRECT("t_"&amp;TEXT('Recap sites'!$D15,"000")&amp;"[Date]"),0),"")</f>
        <v/>
      </c>
    </row>
    <row r="16" spans="2:13" x14ac:dyDescent="0.3">
      <c r="B16" s="36" t="str">
        <f ca="1">IFERROR(MATCH($G$2,INDIRECT("t_"&amp;TEXT('Recap sites'!$D16,"000")&amp;"[Date]"),0),"")</f>
        <v/>
      </c>
    </row>
    <row r="17" spans="2:2" x14ac:dyDescent="0.3">
      <c r="B17" s="36" t="str">
        <f ca="1">IFERROR(MATCH($G$2,INDIRECT("t_"&amp;TEXT('Recap sites'!$D17,"000")&amp;"[Date]"),0),"")</f>
        <v/>
      </c>
    </row>
    <row r="18" spans="2:2" x14ac:dyDescent="0.3">
      <c r="B18" s="36" t="str">
        <f ca="1">IFERROR(MATCH($G$2,INDIRECT("t_"&amp;TEXT('Recap sites'!$D18,"000")&amp;"[Date]"),0),"")</f>
        <v/>
      </c>
    </row>
    <row r="19" spans="2:2" x14ac:dyDescent="0.3">
      <c r="B19" s="36" t="str">
        <f ca="1">IFERROR(MATCH($G$2,INDIRECT("t_"&amp;TEXT('Recap sites'!$D19,"000")&amp;"[Date]"),0),"")</f>
        <v/>
      </c>
    </row>
    <row r="20" spans="2:2" x14ac:dyDescent="0.3">
      <c r="B20" s="36" t="str">
        <f ca="1">IFERROR(MATCH($G$2,INDIRECT("t_"&amp;TEXT('Recap sites'!$D20,"000")&amp;"[Date]"),0),"")</f>
        <v/>
      </c>
    </row>
    <row r="21" spans="2:2" x14ac:dyDescent="0.3">
      <c r="B21" s="36" t="str">
        <f ca="1">IFERROR(MATCH($G$2,INDIRECT("t_"&amp;TEXT('Recap sites'!$D21,"000")&amp;"[Date]"),0),"")</f>
        <v/>
      </c>
    </row>
    <row r="22" spans="2:2" x14ac:dyDescent="0.3">
      <c r="B22" s="36" t="str">
        <f ca="1">IFERROR(MATCH($G$2,INDIRECT("t_"&amp;TEXT('Recap sites'!$D22,"000")&amp;"[Date]"),0),"")</f>
        <v/>
      </c>
    </row>
    <row r="23" spans="2:2" x14ac:dyDescent="0.3">
      <c r="B23" s="36" t="str">
        <f ca="1">IFERROR(MATCH($G$2,INDIRECT("t_"&amp;TEXT('Recap sites'!$D23,"000")&amp;"[Date]"),0),"")</f>
        <v/>
      </c>
    </row>
    <row r="24" spans="2:2" x14ac:dyDescent="0.3">
      <c r="B24" s="36" t="str">
        <f ca="1">IFERROR(MATCH($G$2,INDIRECT("t_"&amp;TEXT('Recap sites'!$D24,"000")&amp;"[Date]"),0),"")</f>
        <v/>
      </c>
    </row>
    <row r="25" spans="2:2" x14ac:dyDescent="0.3">
      <c r="B25" s="36" t="str">
        <f ca="1">IFERROR(MATCH($G$2,INDIRECT("t_"&amp;TEXT('Recap sites'!$D25,"000")&amp;"[Date]"),0),"")</f>
        <v/>
      </c>
    </row>
    <row r="26" spans="2:2" x14ac:dyDescent="0.3">
      <c r="B26" s="36" t="str">
        <f ca="1">IFERROR(MATCH($G$2,INDIRECT("t_"&amp;TEXT('Recap sites'!$D26,"000")&amp;"[Date]"),0),"")</f>
        <v/>
      </c>
    </row>
    <row r="27" spans="2:2" x14ac:dyDescent="0.3">
      <c r="B27" s="36" t="str">
        <f ca="1">IFERROR(MATCH($G$2,INDIRECT("t_"&amp;TEXT('Recap sites'!$D27,"000")&amp;"[Date]"),0),"")</f>
        <v/>
      </c>
    </row>
    <row r="28" spans="2:2" x14ac:dyDescent="0.3">
      <c r="B28" s="36" t="str">
        <f ca="1">IFERROR(MATCH($G$2,INDIRECT("t_"&amp;TEXT('Recap sites'!$D28,"000")&amp;"[Date]"),0),"")</f>
        <v/>
      </c>
    </row>
    <row r="29" spans="2:2" x14ac:dyDescent="0.3">
      <c r="B29" s="36" t="str">
        <f ca="1">IFERROR(MATCH($G$2,INDIRECT("t_"&amp;TEXT('Recap sites'!$D29,"000")&amp;"[Date]"),0),"")</f>
        <v/>
      </c>
    </row>
    <row r="30" spans="2:2" x14ac:dyDescent="0.3">
      <c r="B30" s="36" t="str">
        <f ca="1">IFERROR(MATCH($G$2,INDIRECT("t_"&amp;TEXT('Recap sites'!$D30,"000")&amp;"[Date]"),0),"")</f>
        <v/>
      </c>
    </row>
    <row r="31" spans="2:2" x14ac:dyDescent="0.3">
      <c r="B31" s="36" t="str">
        <f ca="1">IFERROR(MATCH($G$2,INDIRECT("t_"&amp;TEXT('Recap sites'!$D31,"000")&amp;"[Date]"),0),"")</f>
        <v/>
      </c>
    </row>
    <row r="32" spans="2:2" x14ac:dyDescent="0.3">
      <c r="B32" s="36" t="str">
        <f ca="1">IFERROR(MATCH($G$2,INDIRECT("t_"&amp;TEXT('Recap sites'!$D32,"000")&amp;"[Date]"),0),"")</f>
        <v/>
      </c>
    </row>
    <row r="33" spans="2:2" x14ac:dyDescent="0.3">
      <c r="B33" s="36" t="str">
        <f ca="1">IFERROR(MATCH($G$2,INDIRECT("t_"&amp;TEXT('Recap sites'!$D33,"000")&amp;"[Date]"),0),"")</f>
        <v/>
      </c>
    </row>
    <row r="34" spans="2:2" x14ac:dyDescent="0.3">
      <c r="B34" s="36" t="str">
        <f ca="1">IFERROR(MATCH($G$2,INDIRECT("t_"&amp;TEXT('Recap sites'!$D34,"000")&amp;"[Date]"),0),"")</f>
        <v/>
      </c>
    </row>
    <row r="35" spans="2:2" x14ac:dyDescent="0.3">
      <c r="B35" s="36" t="str">
        <f ca="1">IFERROR(MATCH($G$2,INDIRECT("t_"&amp;TEXT('Recap sites'!$D35,"000")&amp;"[Date]"),0),"")</f>
        <v/>
      </c>
    </row>
    <row r="36" spans="2:2" x14ac:dyDescent="0.3">
      <c r="B36" s="36" t="str">
        <f ca="1">IFERROR(MATCH($G$2,INDIRECT("t_"&amp;TEXT('Recap sites'!$D36,"000")&amp;"[Date]"),0),"")</f>
        <v/>
      </c>
    </row>
    <row r="37" spans="2:2" x14ac:dyDescent="0.3">
      <c r="B37" s="36" t="str">
        <f ca="1">IFERROR(MATCH($G$2,INDIRECT("t_"&amp;TEXT('Recap sites'!$D37,"000")&amp;"[Date]"),0),"")</f>
        <v/>
      </c>
    </row>
    <row r="38" spans="2:2" x14ac:dyDescent="0.3">
      <c r="B38" s="36" t="str">
        <f ca="1">IFERROR(MATCH($G$2,INDIRECT("t_"&amp;TEXT('Recap sites'!$D38,"000")&amp;"[Date]"),0),"")</f>
        <v/>
      </c>
    </row>
    <row r="39" spans="2:2" x14ac:dyDescent="0.3">
      <c r="B39" s="36" t="str">
        <f ca="1">IFERROR(MATCH($G$2,INDIRECT("t_"&amp;TEXT('Recap sites'!$D39,"000")&amp;"[Date]"),0),"")</f>
        <v/>
      </c>
    </row>
    <row r="40" spans="2:2" x14ac:dyDescent="0.3">
      <c r="B40" s="36" t="str">
        <f ca="1">IFERROR(MATCH($G$2,INDIRECT("t_"&amp;TEXT('Recap sites'!$D40,"000")&amp;"[Date]"),0),"")</f>
        <v/>
      </c>
    </row>
    <row r="41" spans="2:2" x14ac:dyDescent="0.3">
      <c r="B41" s="36" t="str">
        <f ca="1">IFERROR(MATCH($G$2,INDIRECT("t_"&amp;TEXT('Recap sites'!$D41,"000")&amp;"[Date]"),0),"")</f>
        <v/>
      </c>
    </row>
    <row r="42" spans="2:2" x14ac:dyDescent="0.3">
      <c r="B42" s="36" t="str">
        <f ca="1">IFERROR(MATCH($G$2,INDIRECT("t_"&amp;TEXT('Recap sites'!$D42,"000")&amp;"[Date]"),0),"")</f>
        <v/>
      </c>
    </row>
    <row r="43" spans="2:2" x14ac:dyDescent="0.3">
      <c r="B43" s="36" t="str">
        <f ca="1">IFERROR(MATCH($G$2,INDIRECT("t_"&amp;TEXT('Recap sites'!$D43,"000")&amp;"[Date]"),0),"")</f>
        <v/>
      </c>
    </row>
    <row r="44" spans="2:2" x14ac:dyDescent="0.3">
      <c r="B44" s="36" t="str">
        <f ca="1">IFERROR(MATCH($G$2,INDIRECT("t_"&amp;TEXT('Recap sites'!$D44,"000")&amp;"[Date]"),0),"")</f>
        <v/>
      </c>
    </row>
    <row r="45" spans="2:2" x14ac:dyDescent="0.3">
      <c r="B45" s="36" t="str">
        <f ca="1">IFERROR(MATCH($G$2,INDIRECT("t_"&amp;TEXT('Recap sites'!$D45,"000")&amp;"[Date]"),0),"")</f>
        <v/>
      </c>
    </row>
    <row r="46" spans="2:2" x14ac:dyDescent="0.3">
      <c r="B46" s="36" t="str">
        <f ca="1">IFERROR(MATCH($G$2,INDIRECT("t_"&amp;TEXT('Recap sites'!$D46,"000")&amp;"[Date]"),0),"")</f>
        <v/>
      </c>
    </row>
    <row r="47" spans="2:2" x14ac:dyDescent="0.3">
      <c r="B47" s="36" t="str">
        <f ca="1">IFERROR(MATCH($G$2,INDIRECT("t_"&amp;TEXT('Recap sites'!$D47,"000")&amp;"[Date]"),0),"")</f>
        <v/>
      </c>
    </row>
    <row r="48" spans="2:2" x14ac:dyDescent="0.3">
      <c r="B48" s="36" t="str">
        <f ca="1">IFERROR(MATCH($G$2,INDIRECT("t_"&amp;TEXT('Recap sites'!$D48,"000")&amp;"[Date]"),0),"")</f>
        <v/>
      </c>
    </row>
    <row r="49" spans="2:2" x14ac:dyDescent="0.3">
      <c r="B49" s="36" t="str">
        <f ca="1">IFERROR(MATCH($G$2,INDIRECT("t_"&amp;TEXT('Recap sites'!$D49,"000")&amp;"[Date]"),0),"")</f>
        <v/>
      </c>
    </row>
    <row r="50" spans="2:2" x14ac:dyDescent="0.3">
      <c r="B50" s="36" t="str">
        <f ca="1">IFERROR(MATCH($G$2,INDIRECT("t_"&amp;TEXT('Recap sites'!$D50,"000")&amp;"[Date]"),0),"")</f>
        <v/>
      </c>
    </row>
    <row r="51" spans="2:2" x14ac:dyDescent="0.3">
      <c r="B51" s="36" t="str">
        <f ca="1">IFERROR(MATCH($G$2,INDIRECT("t_"&amp;TEXT('Recap sites'!$D51,"000")&amp;"[Date]"),0),"")</f>
        <v/>
      </c>
    </row>
    <row r="52" spans="2:2" x14ac:dyDescent="0.3">
      <c r="B52" s="36" t="str">
        <f ca="1">IFERROR(MATCH($G$2,INDIRECT("t_"&amp;TEXT('Recap sites'!$D52,"000")&amp;"[Date]"),0),"")</f>
        <v/>
      </c>
    </row>
    <row r="53" spans="2:2" x14ac:dyDescent="0.3">
      <c r="B53" s="36" t="str">
        <f ca="1">IFERROR(MATCH($G$2,INDIRECT("t_"&amp;TEXT('Recap sites'!$D53,"000")&amp;"[Date]"),0),"")</f>
        <v/>
      </c>
    </row>
    <row r="54" spans="2:2" x14ac:dyDescent="0.3">
      <c r="B54" s="36" t="str">
        <f ca="1">IFERROR(MATCH($G$2,INDIRECT("t_"&amp;TEXT('Recap sites'!$D54,"000")&amp;"[Date]"),0),"")</f>
        <v/>
      </c>
    </row>
    <row r="55" spans="2:2" x14ac:dyDescent="0.3">
      <c r="B55" s="36" t="str">
        <f ca="1">IFERROR(MATCH($G$2,INDIRECT("t_"&amp;TEXT('Recap sites'!$D55,"000")&amp;"[Date]"),0),"")</f>
        <v/>
      </c>
    </row>
    <row r="56" spans="2:2" x14ac:dyDescent="0.3">
      <c r="B56" s="36" t="str">
        <f ca="1">IFERROR(MATCH($G$2,INDIRECT("t_"&amp;TEXT('Recap sites'!$D56,"000")&amp;"[Date]"),0),"")</f>
        <v/>
      </c>
    </row>
    <row r="57" spans="2:2" x14ac:dyDescent="0.3">
      <c r="B57" s="36" t="str">
        <f ca="1">IFERROR(MATCH($G$2,INDIRECT("t_"&amp;TEXT('Recap sites'!$D57,"000")&amp;"[Date]"),0),"")</f>
        <v/>
      </c>
    </row>
    <row r="58" spans="2:2" x14ac:dyDescent="0.3">
      <c r="B58" s="36" t="str">
        <f ca="1">IFERROR(MATCH($G$2,INDIRECT("t_"&amp;TEXT('Recap sites'!$D58,"000")&amp;"[Date]"),0),"")</f>
        <v/>
      </c>
    </row>
    <row r="59" spans="2:2" x14ac:dyDescent="0.3">
      <c r="B59" s="36" t="str">
        <f ca="1">IFERROR(MATCH($G$2,INDIRECT("t_"&amp;TEXT('Recap sites'!$D59,"000")&amp;"[Date]"),0),"")</f>
        <v/>
      </c>
    </row>
    <row r="60" spans="2:2" x14ac:dyDescent="0.3">
      <c r="B60" s="36" t="str">
        <f ca="1">IFERROR(MATCH($G$2,INDIRECT("t_"&amp;TEXT('Recap sites'!$D60,"000")&amp;"[Date]"),0),"")</f>
        <v/>
      </c>
    </row>
    <row r="61" spans="2:2" x14ac:dyDescent="0.3">
      <c r="B61" s="36" t="str">
        <f ca="1">IFERROR(MATCH($G$2,INDIRECT("t_"&amp;TEXT('Recap sites'!$D61,"000")&amp;"[Date]"),0),"")</f>
        <v/>
      </c>
    </row>
    <row r="62" spans="2:2" x14ac:dyDescent="0.3">
      <c r="B62" s="36" t="str">
        <f ca="1">IFERROR(MATCH($G$2,INDIRECT("t_"&amp;TEXT('Recap sites'!$D62,"000")&amp;"[Date]"),0),"")</f>
        <v/>
      </c>
    </row>
    <row r="63" spans="2:2" x14ac:dyDescent="0.3">
      <c r="B63" s="36" t="str">
        <f ca="1">IFERROR(MATCH($G$2,INDIRECT("t_"&amp;TEXT('Recap sites'!$D63,"000")&amp;"[Date]"),0),"")</f>
        <v/>
      </c>
    </row>
    <row r="64" spans="2:2" x14ac:dyDescent="0.3">
      <c r="B64" s="36" t="str">
        <f ca="1">IFERROR(MATCH($G$2,INDIRECT("t_"&amp;TEXT('Recap sites'!$D64,"000")&amp;"[Date]"),0),"")</f>
        <v/>
      </c>
    </row>
    <row r="65" spans="2:2" x14ac:dyDescent="0.3">
      <c r="B65" s="36" t="str">
        <f ca="1">IFERROR(MATCH($G$2,INDIRECT("t_"&amp;TEXT('Recap sites'!$D65,"000")&amp;"[Date]"),0),"")</f>
        <v/>
      </c>
    </row>
    <row r="66" spans="2:2" x14ac:dyDescent="0.3">
      <c r="B66" s="36" t="str">
        <f ca="1">IFERROR(MATCH($G$2,INDIRECT("t_"&amp;TEXT('Recap sites'!$D66,"000")&amp;"[Date]"),0),"")</f>
        <v/>
      </c>
    </row>
    <row r="67" spans="2:2" x14ac:dyDescent="0.3">
      <c r="B67" s="36" t="str">
        <f ca="1">IFERROR(MATCH($G$2,INDIRECT("t_"&amp;TEXT('Recap sites'!$D67,"000")&amp;"[Date]"),0),"")</f>
        <v/>
      </c>
    </row>
    <row r="68" spans="2:2" x14ac:dyDescent="0.3">
      <c r="B68" s="36" t="str">
        <f ca="1">IFERROR(MATCH($G$2,INDIRECT("t_"&amp;TEXT('Recap sites'!$D68,"000")&amp;"[Date]"),0),"")</f>
        <v/>
      </c>
    </row>
    <row r="69" spans="2:2" x14ac:dyDescent="0.3">
      <c r="B69" s="36" t="str">
        <f ca="1">IFERROR(MATCH($G$2,INDIRECT("t_"&amp;TEXT('Recap sites'!$D69,"000")&amp;"[Date]"),0),"")</f>
        <v/>
      </c>
    </row>
    <row r="70" spans="2:2" x14ac:dyDescent="0.3">
      <c r="B70" s="36" t="str">
        <f ca="1">IFERROR(MATCH($G$2,INDIRECT("t_"&amp;TEXT('Recap sites'!$D70,"000")&amp;"[Date]"),0),"")</f>
        <v/>
      </c>
    </row>
    <row r="71" spans="2:2" x14ac:dyDescent="0.3">
      <c r="B71" s="36" t="str">
        <f ca="1">IFERROR(MATCH($G$2,INDIRECT("t_"&amp;TEXT('Recap sites'!$D71,"000")&amp;"[Date]"),0),"")</f>
        <v/>
      </c>
    </row>
    <row r="72" spans="2:2" x14ac:dyDescent="0.3">
      <c r="B72" s="36" t="str">
        <f ca="1">IFERROR(MATCH($G$2,INDIRECT("t_"&amp;TEXT('Recap sites'!$D72,"000")&amp;"[Date]"),0),"")</f>
        <v/>
      </c>
    </row>
    <row r="73" spans="2:2" x14ac:dyDescent="0.3">
      <c r="B73" s="36" t="str">
        <f ca="1">IFERROR(MATCH($G$2,INDIRECT("t_"&amp;TEXT('Recap sites'!$D73,"000")&amp;"[Date]"),0),"")</f>
        <v/>
      </c>
    </row>
    <row r="74" spans="2:2" x14ac:dyDescent="0.3">
      <c r="B74" s="36" t="str">
        <f ca="1">IFERROR(MATCH($G$2,INDIRECT("t_"&amp;TEXT('Recap sites'!$D74,"000")&amp;"[Date]"),0),"")</f>
        <v/>
      </c>
    </row>
    <row r="75" spans="2:2" x14ac:dyDescent="0.3">
      <c r="B75" s="36" t="str">
        <f ca="1">IFERROR(MATCH($G$2,INDIRECT("t_"&amp;TEXT('Recap sites'!$D75,"000")&amp;"[Date]"),0),"")</f>
        <v/>
      </c>
    </row>
    <row r="76" spans="2:2" x14ac:dyDescent="0.3">
      <c r="B76" s="36" t="str">
        <f ca="1">IFERROR(MATCH($G$2,INDIRECT("t_"&amp;TEXT('Recap sites'!$D76,"000")&amp;"[Date]"),0),"")</f>
        <v/>
      </c>
    </row>
    <row r="77" spans="2:2" x14ac:dyDescent="0.3">
      <c r="B77" s="36" t="str">
        <f ca="1">IFERROR(MATCH($G$2,INDIRECT("t_"&amp;TEXT('Recap sites'!$D77,"000")&amp;"[Date]"),0),"")</f>
        <v/>
      </c>
    </row>
    <row r="78" spans="2:2" x14ac:dyDescent="0.3">
      <c r="B78" s="36" t="str">
        <f ca="1">IFERROR(MATCH($G$2,INDIRECT("t_"&amp;TEXT('Recap sites'!$D78,"000")&amp;"[Date]"),0),"")</f>
        <v/>
      </c>
    </row>
    <row r="79" spans="2:2" x14ac:dyDescent="0.3">
      <c r="B79" s="36" t="str">
        <f ca="1">IFERROR(MATCH($G$2,INDIRECT("t_"&amp;TEXT('Recap sites'!$D79,"000")&amp;"[Date]"),0),"")</f>
        <v/>
      </c>
    </row>
    <row r="80" spans="2:2" x14ac:dyDescent="0.3">
      <c r="B80" s="36" t="str">
        <f ca="1">IFERROR(MATCH($G$2,INDIRECT("t_"&amp;TEXT('Recap sites'!$D80,"000")&amp;"[Date]"),0),"")</f>
        <v/>
      </c>
    </row>
    <row r="81" spans="2:2" x14ac:dyDescent="0.3">
      <c r="B81" s="36" t="str">
        <f ca="1">IFERROR(MATCH($G$2,INDIRECT("t_"&amp;TEXT('Recap sites'!$D81,"000")&amp;"[Date]"),0),"")</f>
        <v/>
      </c>
    </row>
    <row r="82" spans="2:2" x14ac:dyDescent="0.3">
      <c r="B82" s="36" t="str">
        <f ca="1">IFERROR(MATCH($G$2,INDIRECT("t_"&amp;TEXT('Recap sites'!$D82,"000")&amp;"[Date]"),0),"")</f>
        <v/>
      </c>
    </row>
    <row r="83" spans="2:2" x14ac:dyDescent="0.3">
      <c r="B83" s="36" t="str">
        <f ca="1">IFERROR(MATCH($G$2,INDIRECT("t_"&amp;TEXT('Recap sites'!$D83,"000")&amp;"[Date]"),0),"")</f>
        <v/>
      </c>
    </row>
    <row r="84" spans="2:2" x14ac:dyDescent="0.3">
      <c r="B84" s="36" t="str">
        <f ca="1">IFERROR(MATCH($G$2,INDIRECT("t_"&amp;TEXT('Recap sites'!$D84,"000")&amp;"[Date]"),0),"")</f>
        <v/>
      </c>
    </row>
    <row r="85" spans="2:2" x14ac:dyDescent="0.3">
      <c r="B85" s="36" t="str">
        <f ca="1">IFERROR(MATCH($G$2,INDIRECT("t_"&amp;TEXT('Recap sites'!$D85,"000")&amp;"[Date]"),0),"")</f>
        <v/>
      </c>
    </row>
    <row r="86" spans="2:2" x14ac:dyDescent="0.3">
      <c r="B86" s="36" t="str">
        <f ca="1">IFERROR(MATCH($G$2,INDIRECT("t_"&amp;TEXT('Recap sites'!$D86,"000")&amp;"[Date]"),0),"")</f>
        <v/>
      </c>
    </row>
    <row r="87" spans="2:2" x14ac:dyDescent="0.3">
      <c r="B87" s="36" t="str">
        <f ca="1">IFERROR(MATCH($G$2,INDIRECT("t_"&amp;TEXT('Recap sites'!$D87,"000")&amp;"[Date]"),0),"")</f>
        <v/>
      </c>
    </row>
    <row r="88" spans="2:2" x14ac:dyDescent="0.3">
      <c r="B88" s="36" t="str">
        <f ca="1">IFERROR(MATCH($G$2,INDIRECT("t_"&amp;TEXT('Recap sites'!$D88,"000")&amp;"[Date]"),0),"")</f>
        <v/>
      </c>
    </row>
    <row r="89" spans="2:2" x14ac:dyDescent="0.3">
      <c r="B89" s="36" t="str">
        <f ca="1">IFERROR(MATCH($G$2,INDIRECT("t_"&amp;TEXT('Recap sites'!$D89,"000")&amp;"[Date]"),0),"")</f>
        <v/>
      </c>
    </row>
    <row r="90" spans="2:2" x14ac:dyDescent="0.3">
      <c r="B90" s="36" t="str">
        <f ca="1">IFERROR(MATCH($G$2,INDIRECT("t_"&amp;TEXT('Recap sites'!$D90,"000")&amp;"[Date]"),0),"")</f>
        <v/>
      </c>
    </row>
    <row r="91" spans="2:2" x14ac:dyDescent="0.3">
      <c r="B91" s="36" t="str">
        <f ca="1">IFERROR(MATCH($G$2,INDIRECT("t_"&amp;TEXT('Recap sites'!$D91,"000")&amp;"[Date]"),0),"")</f>
        <v/>
      </c>
    </row>
    <row r="92" spans="2:2" x14ac:dyDescent="0.3">
      <c r="B92" s="36" t="str">
        <f ca="1">IFERROR(MATCH($G$2,INDIRECT("t_"&amp;TEXT('Recap sites'!$D92,"000")&amp;"[Date]"),0),"")</f>
        <v/>
      </c>
    </row>
    <row r="93" spans="2:2" x14ac:dyDescent="0.3">
      <c r="B93" s="36" t="str">
        <f ca="1">IFERROR(MATCH($G$2,INDIRECT("t_"&amp;TEXT('Recap sites'!$D93,"000")&amp;"[Date]"),0),"")</f>
        <v/>
      </c>
    </row>
    <row r="94" spans="2:2" x14ac:dyDescent="0.3">
      <c r="B94" s="36" t="str">
        <f ca="1">IFERROR(MATCH($G$2,INDIRECT("t_"&amp;TEXT('Recap sites'!$D94,"000")&amp;"[Date]"),0),"")</f>
        <v/>
      </c>
    </row>
    <row r="95" spans="2:2" x14ac:dyDescent="0.3">
      <c r="B95" s="36" t="str">
        <f ca="1">IFERROR(MATCH($G$2,INDIRECT("t_"&amp;TEXT('Recap sites'!$D95,"000")&amp;"[Date]"),0),"")</f>
        <v/>
      </c>
    </row>
    <row r="96" spans="2:2" x14ac:dyDescent="0.3">
      <c r="B96" s="36" t="str">
        <f ca="1">IFERROR(MATCH($G$2,INDIRECT("t_"&amp;TEXT('Recap sites'!$D96,"000")&amp;"[Date]"),0),"")</f>
        <v/>
      </c>
    </row>
    <row r="97" spans="2:2" x14ac:dyDescent="0.3">
      <c r="B97" s="36" t="str">
        <f ca="1">IFERROR(MATCH($G$2,INDIRECT("t_"&amp;TEXT('Recap sites'!$D97,"000")&amp;"[Date]"),0),"")</f>
        <v/>
      </c>
    </row>
    <row r="98" spans="2:2" x14ac:dyDescent="0.3">
      <c r="B98" s="36" t="str">
        <f ca="1">IFERROR(MATCH($G$2,INDIRECT("t_"&amp;TEXT('Recap sites'!$D98,"000")&amp;"[Date]"),0),"")</f>
        <v/>
      </c>
    </row>
    <row r="99" spans="2:2" x14ac:dyDescent="0.3">
      <c r="B99" s="36" t="str">
        <f ca="1">IFERROR(MATCH($G$2,INDIRECT("t_"&amp;TEXT('Recap sites'!$D99,"000")&amp;"[Date]"),0),"")</f>
        <v/>
      </c>
    </row>
    <row r="100" spans="2:2" x14ac:dyDescent="0.3">
      <c r="B100" s="36" t="str">
        <f ca="1">IFERROR(MATCH($G$2,INDIRECT("t_"&amp;TEXT('Recap sites'!$D100,"000")&amp;"[Date]"),0),"")</f>
        <v/>
      </c>
    </row>
    <row r="101" spans="2:2" x14ac:dyDescent="0.3">
      <c r="B101" s="36" t="str">
        <f ca="1">IFERROR(MATCH($G$2,INDIRECT("t_"&amp;TEXT('Recap sites'!$D101,"000")&amp;"[Date]"),0),"")</f>
        <v/>
      </c>
    </row>
    <row r="102" spans="2:2" x14ac:dyDescent="0.3">
      <c r="B102" s="36" t="str">
        <f ca="1">IFERROR(MATCH($G$2,INDIRECT("t_"&amp;TEXT('Recap sites'!$D102,"000")&amp;"[Date]"),0),"")</f>
        <v/>
      </c>
    </row>
    <row r="103" spans="2:2" x14ac:dyDescent="0.3">
      <c r="B103" s="36" t="str">
        <f ca="1">IFERROR(MATCH($G$2,INDIRECT("t_"&amp;TEXT('Recap sites'!$D103,"000")&amp;"[Date]"),0),"")</f>
        <v/>
      </c>
    </row>
    <row r="104" spans="2:2" x14ac:dyDescent="0.3">
      <c r="B104" s="36" t="str">
        <f ca="1">IFERROR(MATCH($G$2,INDIRECT("t_"&amp;TEXT('Recap sites'!$D104,"000")&amp;"[Date]"),0),"")</f>
        <v/>
      </c>
    </row>
    <row r="105" spans="2:2" x14ac:dyDescent="0.3">
      <c r="B105" s="36" t="str">
        <f ca="1">IFERROR(MATCH($G$2,INDIRECT("t_"&amp;TEXT('Recap sites'!$D105,"000")&amp;"[Date]"),0),"")</f>
        <v/>
      </c>
    </row>
    <row r="106" spans="2:2" x14ac:dyDescent="0.3">
      <c r="B106" s="36" t="str">
        <f ca="1">IFERROR(MATCH($G$2,INDIRECT("t_"&amp;TEXT('Recap sites'!$D106,"000")&amp;"[Date]"),0),"")</f>
        <v/>
      </c>
    </row>
    <row r="107" spans="2:2" x14ac:dyDescent="0.3">
      <c r="B107" s="36" t="str">
        <f ca="1">IFERROR(MATCH($G$2,INDIRECT("t_"&amp;TEXT('Recap sites'!$D107,"000")&amp;"[Date]"),0),"")</f>
        <v/>
      </c>
    </row>
    <row r="108" spans="2:2" x14ac:dyDescent="0.3">
      <c r="B108" s="36" t="str">
        <f ca="1">IFERROR(MATCH($G$2,INDIRECT("t_"&amp;TEXT('Recap sites'!$D108,"000")&amp;"[Date]"),0),"")</f>
        <v/>
      </c>
    </row>
    <row r="109" spans="2:2" x14ac:dyDescent="0.3">
      <c r="B109" s="36" t="str">
        <f ca="1">IFERROR(MATCH($G$2,INDIRECT("t_"&amp;TEXT('Recap sites'!$D109,"000")&amp;"[Date]"),0),"")</f>
        <v/>
      </c>
    </row>
    <row r="110" spans="2:2" x14ac:dyDescent="0.3">
      <c r="B110" s="36" t="str">
        <f ca="1">IFERROR(MATCH($G$2,INDIRECT("t_"&amp;TEXT('Recap sites'!$D110,"000")&amp;"[Date]"),0),"")</f>
        <v/>
      </c>
    </row>
    <row r="111" spans="2:2" x14ac:dyDescent="0.3">
      <c r="B111" s="36" t="str">
        <f ca="1">IFERROR(MATCH($G$2,INDIRECT("t_"&amp;TEXT('Recap sites'!$D111,"000")&amp;"[Date]"),0),"")</f>
        <v/>
      </c>
    </row>
    <row r="112" spans="2:2" x14ac:dyDescent="0.3">
      <c r="B112" s="36" t="str">
        <f ca="1">IFERROR(MATCH($G$2,INDIRECT("t_"&amp;TEXT('Recap sites'!$D112,"000")&amp;"[Date]"),0),"")</f>
        <v/>
      </c>
    </row>
    <row r="113" spans="2:2" x14ac:dyDescent="0.3">
      <c r="B113" s="36" t="str">
        <f ca="1">IFERROR(MATCH($G$2,INDIRECT("t_"&amp;TEXT('Recap sites'!$D113,"000")&amp;"[Date]"),0),"")</f>
        <v/>
      </c>
    </row>
    <row r="114" spans="2:2" x14ac:dyDescent="0.3">
      <c r="B114" s="36" t="str">
        <f ca="1">IFERROR(MATCH($G$2,INDIRECT("t_"&amp;TEXT('Recap sites'!$D114,"000")&amp;"[Date]"),0),"")</f>
        <v/>
      </c>
    </row>
    <row r="115" spans="2:2" x14ac:dyDescent="0.3">
      <c r="B115" s="36" t="str">
        <f ca="1">IFERROR(MATCH($G$2,INDIRECT("t_"&amp;TEXT('Recap sites'!$D115,"000")&amp;"[Date]"),0),"")</f>
        <v/>
      </c>
    </row>
    <row r="116" spans="2:2" x14ac:dyDescent="0.3">
      <c r="B116" s="36" t="str">
        <f ca="1">IFERROR(MATCH($G$2,INDIRECT("t_"&amp;TEXT('Recap sites'!$D116,"000")&amp;"[Date]"),0),"")</f>
        <v/>
      </c>
    </row>
    <row r="117" spans="2:2" x14ac:dyDescent="0.3">
      <c r="B117" s="36" t="str">
        <f ca="1">IFERROR(MATCH($G$2,INDIRECT("t_"&amp;TEXT('Recap sites'!$D117,"000")&amp;"[Date]"),0),"")</f>
        <v/>
      </c>
    </row>
    <row r="118" spans="2:2" x14ac:dyDescent="0.3">
      <c r="B118" s="36" t="str">
        <f ca="1">IFERROR(MATCH($G$2,INDIRECT("t_"&amp;TEXT('Recap sites'!$D118,"000")&amp;"[Date]"),0),"")</f>
        <v/>
      </c>
    </row>
    <row r="119" spans="2:2" x14ac:dyDescent="0.3">
      <c r="B119" s="36" t="str">
        <f ca="1">IFERROR(MATCH($G$2,INDIRECT("t_"&amp;TEXT('Recap sites'!$D119,"000")&amp;"[Date]"),0),"")</f>
        <v/>
      </c>
    </row>
    <row r="120" spans="2:2" x14ac:dyDescent="0.3">
      <c r="B120" s="36" t="str">
        <f ca="1">IFERROR(MATCH($G$2,INDIRECT("t_"&amp;TEXT('Recap sites'!$D120,"000")&amp;"[Date]"),0),"")</f>
        <v/>
      </c>
    </row>
    <row r="121" spans="2:2" x14ac:dyDescent="0.3">
      <c r="B121" s="36" t="str">
        <f ca="1">IFERROR(MATCH($G$2,INDIRECT("t_"&amp;TEXT('Recap sites'!$D121,"000")&amp;"[Date]"),0),"")</f>
        <v/>
      </c>
    </row>
    <row r="122" spans="2:2" x14ac:dyDescent="0.3">
      <c r="B122" s="36" t="str">
        <f ca="1">IFERROR(MATCH($G$2,INDIRECT("t_"&amp;TEXT('Recap sites'!$D122,"000")&amp;"[Date]"),0),"")</f>
        <v/>
      </c>
    </row>
    <row r="123" spans="2:2" x14ac:dyDescent="0.3">
      <c r="B123" s="36" t="str">
        <f ca="1">IFERROR(MATCH($G$2,INDIRECT("t_"&amp;TEXT('Recap sites'!$D123,"000")&amp;"[Date]"),0),"")</f>
        <v/>
      </c>
    </row>
    <row r="124" spans="2:2" x14ac:dyDescent="0.3">
      <c r="B124" s="36" t="str">
        <f ca="1">IFERROR(MATCH($G$2,INDIRECT("t_"&amp;TEXT('Recap sites'!$D124,"000")&amp;"[Date]"),0),"")</f>
        <v/>
      </c>
    </row>
    <row r="125" spans="2:2" x14ac:dyDescent="0.3">
      <c r="B125" s="36" t="str">
        <f ca="1">IFERROR(MATCH($G$2,INDIRECT("t_"&amp;TEXT('Recap sites'!$D125,"000")&amp;"[Date]"),0),"")</f>
        <v/>
      </c>
    </row>
    <row r="126" spans="2:2" x14ac:dyDescent="0.3">
      <c r="B126" s="36" t="str">
        <f ca="1">IFERROR(MATCH($G$2,INDIRECT("t_"&amp;TEXT('Recap sites'!$D126,"000")&amp;"[Date]"),0),"")</f>
        <v/>
      </c>
    </row>
    <row r="127" spans="2:2" x14ac:dyDescent="0.3">
      <c r="B127" s="36" t="str">
        <f ca="1">IFERROR(MATCH($G$2,INDIRECT("t_"&amp;TEXT('Recap sites'!$D127,"000")&amp;"[Date]"),0),"")</f>
        <v/>
      </c>
    </row>
    <row r="128" spans="2:2" x14ac:dyDescent="0.3">
      <c r="B128" s="36" t="str">
        <f ca="1">IFERROR(MATCH($G$2,INDIRECT("t_"&amp;TEXT('Recap sites'!$D128,"000")&amp;"[Date]"),0),"")</f>
        <v/>
      </c>
    </row>
    <row r="129" spans="2:2" x14ac:dyDescent="0.3">
      <c r="B129" s="36" t="str">
        <f ca="1">IFERROR(MATCH($G$2,INDIRECT("t_"&amp;TEXT('Recap sites'!$D129,"000")&amp;"[Date]"),0),"")</f>
        <v/>
      </c>
    </row>
    <row r="130" spans="2:2" x14ac:dyDescent="0.3">
      <c r="B130" s="36" t="str">
        <f ca="1">IFERROR(MATCH($G$2,INDIRECT("t_"&amp;TEXT('Recap sites'!$D130,"000")&amp;"[Date]"),0),"")</f>
        <v/>
      </c>
    </row>
    <row r="131" spans="2:2" x14ac:dyDescent="0.3">
      <c r="B131" s="36" t="str">
        <f ca="1">IFERROR(MATCH($G$2,INDIRECT("t_"&amp;TEXT('Recap sites'!$D131,"000")&amp;"[Date]"),0),"")</f>
        <v/>
      </c>
    </row>
    <row r="132" spans="2:2" x14ac:dyDescent="0.3">
      <c r="B132" s="36" t="str">
        <f ca="1">IFERROR(MATCH($G$2,INDIRECT("t_"&amp;TEXT('Recap sites'!$D132,"000")&amp;"[Date]"),0),"")</f>
        <v/>
      </c>
    </row>
    <row r="133" spans="2:2" x14ac:dyDescent="0.3">
      <c r="B133" s="36" t="str">
        <f ca="1">IFERROR(MATCH($G$2,INDIRECT("t_"&amp;TEXT('Recap sites'!$D133,"000")&amp;"[Date]"),0),"")</f>
        <v/>
      </c>
    </row>
    <row r="134" spans="2:2" x14ac:dyDescent="0.3">
      <c r="B134" s="36" t="str">
        <f ca="1">IFERROR(MATCH($G$2,INDIRECT("t_"&amp;TEXT('Recap sites'!$D134,"000")&amp;"[Date]"),0),"")</f>
        <v/>
      </c>
    </row>
    <row r="135" spans="2:2" x14ac:dyDescent="0.3">
      <c r="B135" s="36" t="str">
        <f ca="1">IFERROR(MATCH($G$2,INDIRECT("t_"&amp;TEXT('Recap sites'!$D135,"000")&amp;"[Date]"),0),"")</f>
        <v/>
      </c>
    </row>
    <row r="136" spans="2:2" x14ac:dyDescent="0.3">
      <c r="B136" s="36" t="str">
        <f ca="1">IFERROR(MATCH($G$2,INDIRECT("t_"&amp;TEXT('Recap sites'!$D136,"000")&amp;"[Date]"),0),"")</f>
        <v/>
      </c>
    </row>
    <row r="137" spans="2:2" x14ac:dyDescent="0.3">
      <c r="B137" s="36" t="str">
        <f ca="1">IFERROR(MATCH($G$2,INDIRECT("t_"&amp;TEXT('Recap sites'!$D137,"000")&amp;"[Date]"),0),"")</f>
        <v/>
      </c>
    </row>
    <row r="138" spans="2:2" x14ac:dyDescent="0.3">
      <c r="B138" s="36" t="str">
        <f ca="1">IFERROR(MATCH($G$2,INDIRECT("t_"&amp;TEXT('Recap sites'!$D138,"000")&amp;"[Date]"),0),"")</f>
        <v/>
      </c>
    </row>
    <row r="139" spans="2:2" x14ac:dyDescent="0.3">
      <c r="B139" s="36" t="str">
        <f ca="1">IFERROR(MATCH($G$2,INDIRECT("t_"&amp;TEXT('Recap sites'!$D139,"000")&amp;"[Date]"),0),"")</f>
        <v/>
      </c>
    </row>
    <row r="140" spans="2:2" x14ac:dyDescent="0.3">
      <c r="B140" s="36" t="str">
        <f ca="1">IFERROR(MATCH($G$2,INDIRECT("t_"&amp;TEXT('Recap sites'!$D140,"000")&amp;"[Date]"),0),"")</f>
        <v/>
      </c>
    </row>
    <row r="141" spans="2:2" x14ac:dyDescent="0.3">
      <c r="B141" s="36" t="str">
        <f ca="1">IFERROR(MATCH($G$2,INDIRECT("t_"&amp;TEXT('Recap sites'!$D141,"000")&amp;"[Date]"),0),"")</f>
        <v/>
      </c>
    </row>
    <row r="142" spans="2:2" x14ac:dyDescent="0.3">
      <c r="B142" s="36" t="str">
        <f ca="1">IFERROR(MATCH($G$2,INDIRECT("t_"&amp;TEXT('Recap sites'!$D142,"000")&amp;"[Date]"),0),"")</f>
        <v/>
      </c>
    </row>
    <row r="143" spans="2:2" x14ac:dyDescent="0.3">
      <c r="B143" s="36" t="str">
        <f ca="1">IFERROR(MATCH($G$2,INDIRECT("t_"&amp;TEXT('Recap sites'!$D143,"000")&amp;"[Date]"),0),"")</f>
        <v/>
      </c>
    </row>
    <row r="144" spans="2:2" x14ac:dyDescent="0.3">
      <c r="B144" s="36" t="str">
        <f ca="1">IFERROR(MATCH($G$2,INDIRECT("t_"&amp;TEXT('Recap sites'!$D144,"000")&amp;"[Date]"),0),"")</f>
        <v/>
      </c>
    </row>
    <row r="145" spans="2:2" x14ac:dyDescent="0.3">
      <c r="B145" s="36" t="str">
        <f ca="1">IFERROR(MATCH($G$2,INDIRECT("t_"&amp;TEXT('Recap sites'!$D145,"000")&amp;"[Date]"),0),"")</f>
        <v/>
      </c>
    </row>
    <row r="146" spans="2:2" x14ac:dyDescent="0.3">
      <c r="B146" s="36" t="str">
        <f ca="1">IFERROR(MATCH($G$2,INDIRECT("t_"&amp;TEXT('Recap sites'!$D146,"000")&amp;"[Date]"),0),"")</f>
        <v/>
      </c>
    </row>
    <row r="147" spans="2:2" x14ac:dyDescent="0.3">
      <c r="B147" s="36" t="str">
        <f ca="1">IFERROR(MATCH($G$2,INDIRECT("t_"&amp;TEXT('Recap sites'!$D147,"000")&amp;"[Date]"),0),"")</f>
        <v/>
      </c>
    </row>
    <row r="148" spans="2:2" x14ac:dyDescent="0.3">
      <c r="B148" s="36" t="str">
        <f ca="1">IFERROR(MATCH($G$2,INDIRECT("t_"&amp;TEXT('Recap sites'!$D148,"000")&amp;"[Date]"),0),"")</f>
        <v/>
      </c>
    </row>
    <row r="149" spans="2:2" x14ac:dyDescent="0.3">
      <c r="B149" s="36" t="str">
        <f ca="1">IFERROR(MATCH($G$2,INDIRECT("t_"&amp;TEXT('Recap sites'!$D149,"000")&amp;"[Date]"),0),"")</f>
        <v/>
      </c>
    </row>
    <row r="150" spans="2:2" x14ac:dyDescent="0.3">
      <c r="B150" s="36" t="str">
        <f ca="1">IFERROR(MATCH($G$2,INDIRECT("t_"&amp;TEXT('Recap sites'!$D150,"000")&amp;"[Date]"),0),"")</f>
        <v/>
      </c>
    </row>
    <row r="151" spans="2:2" x14ac:dyDescent="0.3">
      <c r="B151" s="36" t="str">
        <f ca="1">IFERROR(MATCH($G$2,INDIRECT("t_"&amp;TEXT('Recap sites'!$D151,"000")&amp;"[Date]"),0),"")</f>
        <v/>
      </c>
    </row>
    <row r="152" spans="2:2" x14ac:dyDescent="0.3">
      <c r="B152" s="36" t="str">
        <f ca="1">IFERROR(MATCH($G$2,INDIRECT("t_"&amp;TEXT('Recap sites'!$D152,"000")&amp;"[Date]"),0),"")</f>
        <v/>
      </c>
    </row>
    <row r="153" spans="2:2" x14ac:dyDescent="0.3">
      <c r="B153" s="36" t="str">
        <f ca="1">IFERROR(MATCH($G$2,INDIRECT("t_"&amp;TEXT('Recap sites'!$D153,"000")&amp;"[Date]"),0),"")</f>
        <v/>
      </c>
    </row>
    <row r="154" spans="2:2" x14ac:dyDescent="0.3">
      <c r="B154" s="36" t="str">
        <f ca="1">IFERROR(MATCH($G$2,INDIRECT("t_"&amp;TEXT('Recap sites'!$D154,"000")&amp;"[Date]"),0),"")</f>
        <v/>
      </c>
    </row>
    <row r="155" spans="2:2" x14ac:dyDescent="0.3">
      <c r="B155" s="36" t="str">
        <f ca="1">IFERROR(MATCH($G$2,INDIRECT("t_"&amp;TEXT('Recap sites'!$D155,"000")&amp;"[Date]"),0),"")</f>
        <v/>
      </c>
    </row>
    <row r="156" spans="2:2" x14ac:dyDescent="0.3">
      <c r="B156" s="36" t="str">
        <f ca="1">IFERROR(MATCH($G$2,INDIRECT("t_"&amp;TEXT('Recap sites'!$D156,"000")&amp;"[Date]"),0),"")</f>
        <v/>
      </c>
    </row>
    <row r="157" spans="2:2" x14ac:dyDescent="0.3">
      <c r="B157" s="36" t="str">
        <f ca="1">IFERROR(MATCH($G$2,INDIRECT("t_"&amp;TEXT('Recap sites'!$D157,"000")&amp;"[Date]"),0),"")</f>
        <v/>
      </c>
    </row>
    <row r="158" spans="2:2" x14ac:dyDescent="0.3">
      <c r="B158" s="36" t="str">
        <f ca="1">IFERROR(MATCH($G$2,INDIRECT("t_"&amp;TEXT('Recap sites'!$D158,"000")&amp;"[Date]"),0),"")</f>
        <v/>
      </c>
    </row>
    <row r="159" spans="2:2" x14ac:dyDescent="0.3">
      <c r="B159" s="36" t="str">
        <f ca="1">IFERROR(MATCH($G$2,INDIRECT("t_"&amp;TEXT('Recap sites'!$D159,"000")&amp;"[Date]"),0),"")</f>
        <v/>
      </c>
    </row>
    <row r="160" spans="2:2" x14ac:dyDescent="0.3">
      <c r="B160" s="36" t="str">
        <f ca="1">IFERROR(MATCH($G$2,INDIRECT("t_"&amp;TEXT('Recap sites'!$D160,"000")&amp;"[Date]"),0),"")</f>
        <v/>
      </c>
    </row>
    <row r="161" spans="2:2" x14ac:dyDescent="0.3">
      <c r="B161" s="36" t="str">
        <f ca="1">IFERROR(MATCH($G$2,INDIRECT("t_"&amp;TEXT('Recap sites'!$D161,"000")&amp;"[Date]"),0),"")</f>
        <v/>
      </c>
    </row>
    <row r="162" spans="2:2" x14ac:dyDescent="0.3">
      <c r="B162" s="36" t="str">
        <f ca="1">IFERROR(MATCH($G$2,INDIRECT("t_"&amp;TEXT('Recap sites'!$D162,"000")&amp;"[Date]"),0),"")</f>
        <v/>
      </c>
    </row>
    <row r="163" spans="2:2" x14ac:dyDescent="0.3">
      <c r="B163" s="36" t="str">
        <f ca="1">IFERROR(MATCH($G$2,INDIRECT("t_"&amp;TEXT('Recap sites'!$D163,"000")&amp;"[Date]"),0),"")</f>
        <v/>
      </c>
    </row>
    <row r="164" spans="2:2" x14ac:dyDescent="0.3">
      <c r="B164" s="36" t="str">
        <f ca="1">IFERROR(MATCH($G$2,INDIRECT("t_"&amp;TEXT('Recap sites'!$D164,"000")&amp;"[Date]"),0),"")</f>
        <v/>
      </c>
    </row>
    <row r="165" spans="2:2" x14ac:dyDescent="0.3">
      <c r="B165" s="36" t="str">
        <f ca="1">IFERROR(MATCH($G$2,INDIRECT("t_"&amp;TEXT('Recap sites'!$D165,"000")&amp;"[Date]"),0),"")</f>
        <v/>
      </c>
    </row>
    <row r="166" spans="2:2" x14ac:dyDescent="0.3">
      <c r="B166" s="36" t="str">
        <f ca="1">IFERROR(MATCH($G$2,INDIRECT("t_"&amp;TEXT('Recap sites'!$D166,"000")&amp;"[Date]"),0),"")</f>
        <v/>
      </c>
    </row>
    <row r="167" spans="2:2" x14ac:dyDescent="0.3">
      <c r="B167" s="36" t="str">
        <f ca="1">IFERROR(MATCH($G$2,INDIRECT("t_"&amp;TEXT('Recap sites'!$D167,"000")&amp;"[Date]"),0),"")</f>
        <v/>
      </c>
    </row>
    <row r="168" spans="2:2" x14ac:dyDescent="0.3">
      <c r="B168" s="36" t="str">
        <f ca="1">IFERROR(MATCH($G$2,INDIRECT("t_"&amp;TEXT('Recap sites'!$D168,"000")&amp;"[Date]"),0),"")</f>
        <v/>
      </c>
    </row>
    <row r="169" spans="2:2" x14ac:dyDescent="0.3">
      <c r="B169" s="36" t="str">
        <f ca="1">IFERROR(MATCH($G$2,INDIRECT("t_"&amp;TEXT('Recap sites'!$D169,"000")&amp;"[Date]"),0),"")</f>
        <v/>
      </c>
    </row>
    <row r="170" spans="2:2" x14ac:dyDescent="0.3">
      <c r="B170" s="36" t="str">
        <f ca="1">IFERROR(MATCH($G$2,INDIRECT("t_"&amp;TEXT('Recap sites'!$D170,"000")&amp;"[Date]"),0),"")</f>
        <v/>
      </c>
    </row>
    <row r="171" spans="2:2" x14ac:dyDescent="0.3">
      <c r="B171" s="36" t="str">
        <f ca="1">IFERROR(MATCH($G$2,INDIRECT("t_"&amp;TEXT('Recap sites'!$D171,"000")&amp;"[Date]"),0),"")</f>
        <v/>
      </c>
    </row>
    <row r="172" spans="2:2" x14ac:dyDescent="0.3">
      <c r="B172" s="36" t="str">
        <f ca="1">IFERROR(MATCH($G$2,INDIRECT("t_"&amp;TEXT('Recap sites'!$D172,"000")&amp;"[Date]"),0),"")</f>
        <v/>
      </c>
    </row>
    <row r="173" spans="2:2" x14ac:dyDescent="0.3">
      <c r="B173" s="36" t="str">
        <f ca="1">IFERROR(MATCH($G$2,INDIRECT("t_"&amp;TEXT('Recap sites'!$D173,"000")&amp;"[Date]"),0),"")</f>
        <v/>
      </c>
    </row>
    <row r="174" spans="2:2" x14ac:dyDescent="0.3">
      <c r="B174" s="36" t="str">
        <f ca="1">IFERROR(MATCH($G$2,INDIRECT("t_"&amp;TEXT('Recap sites'!$D174,"000")&amp;"[Date]"),0),"")</f>
        <v/>
      </c>
    </row>
    <row r="175" spans="2:2" x14ac:dyDescent="0.3">
      <c r="B175" s="36" t="str">
        <f ca="1">IFERROR(MATCH($G$2,INDIRECT("t_"&amp;TEXT('Recap sites'!$D175,"000")&amp;"[Date]"),0),"")</f>
        <v/>
      </c>
    </row>
    <row r="176" spans="2:2" x14ac:dyDescent="0.3">
      <c r="B176" s="36" t="str">
        <f ca="1">IFERROR(MATCH($G$2,INDIRECT("t_"&amp;TEXT('Recap sites'!$D176,"000")&amp;"[Date]"),0),"")</f>
        <v/>
      </c>
    </row>
    <row r="177" spans="2:2" x14ac:dyDescent="0.3">
      <c r="B177" s="36" t="str">
        <f ca="1">IFERROR(MATCH($G$2,INDIRECT("t_"&amp;TEXT('Recap sites'!$D177,"000")&amp;"[Date]"),0),"")</f>
        <v/>
      </c>
    </row>
    <row r="178" spans="2:2" x14ac:dyDescent="0.3">
      <c r="B178" s="36" t="str">
        <f ca="1">IFERROR(MATCH($G$2,INDIRECT("t_"&amp;TEXT('Recap sites'!$D178,"000")&amp;"[Date]"),0),"")</f>
        <v/>
      </c>
    </row>
    <row r="179" spans="2:2" x14ac:dyDescent="0.3">
      <c r="B179" s="36" t="str">
        <f ca="1">IFERROR(MATCH($G$2,INDIRECT("t_"&amp;TEXT('Recap sites'!$D179,"000")&amp;"[Date]"),0),"")</f>
        <v/>
      </c>
    </row>
    <row r="180" spans="2:2" x14ac:dyDescent="0.3">
      <c r="B180" s="36" t="str">
        <f ca="1">IFERROR(MATCH($G$2,INDIRECT("t_"&amp;TEXT('Recap sites'!$D180,"000")&amp;"[Date]"),0),"")</f>
        <v/>
      </c>
    </row>
    <row r="181" spans="2:2" x14ac:dyDescent="0.3">
      <c r="B181" s="36" t="str">
        <f ca="1">IFERROR(MATCH($G$2,INDIRECT("t_"&amp;TEXT('Recap sites'!$D181,"000")&amp;"[Date]"),0),"")</f>
        <v/>
      </c>
    </row>
    <row r="182" spans="2:2" x14ac:dyDescent="0.3">
      <c r="B182" s="36" t="str">
        <f ca="1">IFERROR(MATCH($G$2,INDIRECT("t_"&amp;TEXT('Recap sites'!$D182,"000")&amp;"[Date]"),0),"")</f>
        <v/>
      </c>
    </row>
    <row r="183" spans="2:2" x14ac:dyDescent="0.3">
      <c r="B183" s="36" t="str">
        <f ca="1">IFERROR(MATCH($G$2,INDIRECT("t_"&amp;TEXT('Recap sites'!$D183,"000")&amp;"[Date]"),0),"")</f>
        <v/>
      </c>
    </row>
    <row r="184" spans="2:2" x14ac:dyDescent="0.3">
      <c r="B184" s="36" t="str">
        <f ca="1">IFERROR(MATCH($G$2,INDIRECT("t_"&amp;TEXT('Recap sites'!$D184,"000")&amp;"[Date]"),0),"")</f>
        <v/>
      </c>
    </row>
    <row r="185" spans="2:2" x14ac:dyDescent="0.3">
      <c r="B185" s="36" t="str">
        <f ca="1">IFERROR(MATCH($G$2,INDIRECT("t_"&amp;TEXT('Recap sites'!$D185,"000")&amp;"[Date]"),0),"")</f>
        <v/>
      </c>
    </row>
    <row r="186" spans="2:2" x14ac:dyDescent="0.3">
      <c r="B186" s="36" t="str">
        <f ca="1">IFERROR(MATCH($G$2,INDIRECT("t_"&amp;TEXT('Recap sites'!$D186,"000")&amp;"[Date]"),0),"")</f>
        <v/>
      </c>
    </row>
    <row r="187" spans="2:2" x14ac:dyDescent="0.3">
      <c r="B187" s="36" t="str">
        <f ca="1">IFERROR(MATCH($G$2,INDIRECT("t_"&amp;TEXT('Recap sites'!$D187,"000")&amp;"[Date]"),0),"")</f>
        <v/>
      </c>
    </row>
    <row r="188" spans="2:2" x14ac:dyDescent="0.3">
      <c r="B188" s="36" t="str">
        <f ca="1">IFERROR(MATCH($G$2,INDIRECT("t_"&amp;TEXT('Recap sites'!$D188,"000")&amp;"[Date]"),0),"")</f>
        <v/>
      </c>
    </row>
    <row r="189" spans="2:2" x14ac:dyDescent="0.3">
      <c r="B189" s="36" t="str">
        <f ca="1">IFERROR(MATCH($G$2,INDIRECT("t_"&amp;TEXT('Recap sites'!$D189,"000")&amp;"[Date]"),0),"")</f>
        <v/>
      </c>
    </row>
    <row r="190" spans="2:2" x14ac:dyDescent="0.3">
      <c r="B190" s="36" t="str">
        <f ca="1">IFERROR(MATCH($G$2,INDIRECT("t_"&amp;TEXT('Recap sites'!$D190,"000")&amp;"[Date]"),0),"")</f>
        <v/>
      </c>
    </row>
    <row r="191" spans="2:2" x14ac:dyDescent="0.3">
      <c r="B191" s="36" t="str">
        <f ca="1">IFERROR(MATCH($G$2,INDIRECT("t_"&amp;TEXT('Recap sites'!$D191,"000")&amp;"[Date]"),0),"")</f>
        <v/>
      </c>
    </row>
    <row r="192" spans="2:2" x14ac:dyDescent="0.3">
      <c r="B192" s="36" t="str">
        <f ca="1">IFERROR(MATCH($G$2,INDIRECT("t_"&amp;TEXT('Recap sites'!$D192,"000")&amp;"[Date]"),0),"")</f>
        <v/>
      </c>
    </row>
    <row r="193" spans="2:2" x14ac:dyDescent="0.3">
      <c r="B193" s="36" t="str">
        <f ca="1">IFERROR(MATCH($G$2,INDIRECT("t_"&amp;TEXT('Recap sites'!$D193,"000")&amp;"[Date]"),0),"")</f>
        <v/>
      </c>
    </row>
    <row r="194" spans="2:2" x14ac:dyDescent="0.3">
      <c r="B194" s="36" t="str">
        <f ca="1">IFERROR(MATCH($G$2,INDIRECT("t_"&amp;TEXT('Recap sites'!$D194,"000")&amp;"[Date]"),0),"")</f>
        <v/>
      </c>
    </row>
    <row r="195" spans="2:2" x14ac:dyDescent="0.3">
      <c r="B195" s="36" t="str">
        <f ca="1">IFERROR(MATCH($G$2,INDIRECT("t_"&amp;TEXT('Recap sites'!$D195,"000")&amp;"[Date]"),0),"")</f>
        <v/>
      </c>
    </row>
    <row r="196" spans="2:2" x14ac:dyDescent="0.3">
      <c r="B196" s="36" t="str">
        <f ca="1">IFERROR(MATCH($G$2,INDIRECT("t_"&amp;TEXT('Recap sites'!$D196,"000")&amp;"[Date]"),0),"")</f>
        <v/>
      </c>
    </row>
    <row r="197" spans="2:2" x14ac:dyDescent="0.3">
      <c r="B197" s="36" t="str">
        <f ca="1">IFERROR(MATCH($G$2,INDIRECT("t_"&amp;TEXT('Recap sites'!$D197,"000")&amp;"[Date]"),0),"")</f>
        <v/>
      </c>
    </row>
    <row r="198" spans="2:2" x14ac:dyDescent="0.3">
      <c r="B198" s="36" t="str">
        <f ca="1">IFERROR(MATCH($G$2,INDIRECT("t_"&amp;TEXT('Recap sites'!$D198,"000")&amp;"[Date]"),0),"")</f>
        <v/>
      </c>
    </row>
    <row r="199" spans="2:2" x14ac:dyDescent="0.3">
      <c r="B199" s="36" t="str">
        <f ca="1">IFERROR(MATCH($G$2,INDIRECT("t_"&amp;TEXT('Recap sites'!$D199,"000")&amp;"[Date]"),0),"")</f>
        <v/>
      </c>
    </row>
  </sheetData>
  <conditionalFormatting sqref="H5:H9">
    <cfRule type="expression" dxfId="6" priority="2">
      <formula>AND(ISEVEN(ROW()),H5="#NA")</formula>
    </cfRule>
    <cfRule type="expression" dxfId="5" priority="1">
      <formula>AND(ISODD(ROW()),H5="#NA")</formula>
    </cfRule>
  </conditionalFormatting>
  <pageMargins left="0.7" right="0.7" top="0.75" bottom="0.75" header="0.3" footer="0.3"/>
  <pageSetup paperSize="9" orientation="portrait" horizontalDpi="4294967293" verticalDpi="0" r:id="rId2"/>
  <drawing r:id="rId3"/>
  <tableParts count="1">
    <tablePart r:id="rId4"/>
  </tablePart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81F7095-E029-4A5B-8993-EB79082F29BC}">
  <sheetPr codeName="Feuil5"/>
  <dimension ref="B1:G10"/>
  <sheetViews>
    <sheetView showGridLines="0" workbookViewId="0">
      <selection activeCell="C2" sqref="C2"/>
    </sheetView>
  </sheetViews>
  <sheetFormatPr baseColWidth="10" defaultRowHeight="15.6" x14ac:dyDescent="0.3"/>
  <cols>
    <col min="1" max="1" width="3.69921875" customWidth="1"/>
    <col min="3" max="3" width="23.796875" customWidth="1"/>
    <col min="4" max="4" width="3.69921875" customWidth="1"/>
    <col min="5" max="5" width="12.69921875" customWidth="1"/>
    <col min="6" max="6" width="25.69921875" customWidth="1"/>
  </cols>
  <sheetData>
    <row r="1" spans="2:7" ht="16.2" thickBot="1" x14ac:dyDescent="0.35"/>
    <row r="2" spans="2:7" ht="16.2" thickBot="1" x14ac:dyDescent="0.35">
      <c r="B2" s="30" t="s">
        <v>30</v>
      </c>
      <c r="C2" s="35">
        <v>1</v>
      </c>
      <c r="E2" s="29" t="s">
        <v>36</v>
      </c>
      <c r="F2" s="34" t="s">
        <v>35</v>
      </c>
      <c r="G2" t="s">
        <v>88</v>
      </c>
    </row>
    <row r="3" spans="2:7" ht="16.2" thickBot="1" x14ac:dyDescent="0.35">
      <c r="B3" s="30" t="s">
        <v>28</v>
      </c>
      <c r="C3" s="31" t="s">
        <v>38</v>
      </c>
      <c r="E3" s="33">
        <v>44425</v>
      </c>
      <c r="F3" s="34" t="s">
        <v>64</v>
      </c>
    </row>
    <row r="4" spans="2:7" ht="16.2" thickBot="1" x14ac:dyDescent="0.35">
      <c r="B4" s="30" t="s">
        <v>0</v>
      </c>
      <c r="C4" s="31" t="s">
        <v>37</v>
      </c>
      <c r="E4" s="33">
        <v>44427</v>
      </c>
      <c r="F4" s="34" t="s">
        <v>69</v>
      </c>
    </row>
    <row r="5" spans="2:7" ht="16.2" thickBot="1" x14ac:dyDescent="0.35">
      <c r="E5" s="33">
        <v>44429</v>
      </c>
      <c r="F5" s="34" t="s">
        <v>76</v>
      </c>
    </row>
    <row r="6" spans="2:7" ht="16.2" thickBot="1" x14ac:dyDescent="0.35">
      <c r="B6" s="30" t="s">
        <v>1</v>
      </c>
      <c r="C6" s="31" t="str">
        <f ca="1">IFERROR(INDEX(INDIRECT("t_Clients["&amp;$B6&amp;"]"),MATCH($C$3,t_Clients[Nom],0)),"")</f>
        <v>Niv 1</v>
      </c>
    </row>
    <row r="7" spans="2:7" ht="16.2" thickBot="1" x14ac:dyDescent="0.35">
      <c r="B7" s="30" t="s">
        <v>5</v>
      </c>
      <c r="C7" s="31" t="str">
        <f ca="1">IFERROR(INDEX(INDIRECT("t_Clients["&amp;$B7&amp;"]"),MATCH($C$3,t_Clients[Nom],0)),"")</f>
        <v>Vacancier</v>
      </c>
    </row>
    <row r="8" spans="2:7" ht="16.2" thickBot="1" x14ac:dyDescent="0.35"/>
    <row r="9" spans="2:7" ht="16.2" thickBot="1" x14ac:dyDescent="0.35">
      <c r="B9" s="30" t="s">
        <v>21</v>
      </c>
      <c r="C9" s="32">
        <f ca="1">IFERROR(INDEX(INDIRECT("t_Clients["&amp;$B9&amp;"]"),MATCH($C$3,t_Clients[Nom],0)),"")</f>
        <v>102030405</v>
      </c>
    </row>
    <row r="10" spans="2:7" ht="16.2" thickBot="1" x14ac:dyDescent="0.35">
      <c r="B10" s="30" t="s">
        <v>2</v>
      </c>
      <c r="C10" s="31" t="str">
        <f ca="1">IFERROR(INDEX(INDIRECT("t_Clients["&amp;$B10&amp;"]"),MATCH($C$3,t_Clients[Nom],0)),"")</f>
        <v>bleponge@gmail.com</v>
      </c>
    </row>
  </sheetData>
  <dataConsolidate/>
  <dataValidations count="2">
    <dataValidation type="list" allowBlank="1" showInputMessage="1" showErrorMessage="1" sqref="F3:F5" xr:uid="{FF621544-9622-4F9A-B34F-2D2D3DDA03EB}">
      <formula1>l_Site</formula1>
    </dataValidation>
    <dataValidation type="list" allowBlank="1" showInputMessage="1" showErrorMessage="1" sqref="G3" xr:uid="{F0FFBE89-4EF4-473E-9890-C520929350AD}">
      <formula1>l_Article</formula1>
    </dataValidation>
  </dataValidations>
  <pageMargins left="0.7" right="0.7" top="0.75" bottom="0.75" header="0.3" footer="0.3"/>
  <drawing r:id="rId1"/>
  <tableParts count="1">
    <tablePart r:id="rId2"/>
  </tablePart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995633A-B18B-43E9-8F99-9E7481007715}">
  <sheetPr codeName="Feuil6"/>
  <dimension ref="B1:G10"/>
  <sheetViews>
    <sheetView showGridLines="0" workbookViewId="0">
      <selection activeCell="C2" sqref="C2"/>
    </sheetView>
  </sheetViews>
  <sheetFormatPr baseColWidth="10" defaultRowHeight="15.6" x14ac:dyDescent="0.3"/>
  <cols>
    <col min="1" max="1" width="3.69921875" customWidth="1"/>
    <col min="3" max="3" width="23.796875" customWidth="1"/>
    <col min="4" max="4" width="3.69921875" customWidth="1"/>
    <col min="5" max="5" width="12.69921875" customWidth="1"/>
    <col min="6" max="6" width="25.69921875" customWidth="1"/>
  </cols>
  <sheetData>
    <row r="1" spans="2:7" ht="16.2" thickBot="1" x14ac:dyDescent="0.35"/>
    <row r="2" spans="2:7" ht="16.2" thickBot="1" x14ac:dyDescent="0.35">
      <c r="B2" s="30" t="s">
        <v>30</v>
      </c>
      <c r="C2" s="35">
        <v>2</v>
      </c>
      <c r="E2" s="29" t="s">
        <v>36</v>
      </c>
      <c r="F2" s="34" t="s">
        <v>35</v>
      </c>
      <c r="G2" s="34" t="s">
        <v>89</v>
      </c>
    </row>
    <row r="3" spans="2:7" ht="16.2" thickBot="1" x14ac:dyDescent="0.35">
      <c r="B3" s="30" t="s">
        <v>28</v>
      </c>
      <c r="C3" s="31" t="s">
        <v>44</v>
      </c>
      <c r="E3" s="33">
        <v>44423</v>
      </c>
      <c r="F3" s="34" t="s">
        <v>69</v>
      </c>
      <c r="G3" s="34"/>
    </row>
    <row r="4" spans="2:7" ht="16.2" thickBot="1" x14ac:dyDescent="0.35">
      <c r="B4" s="30" t="s">
        <v>0</v>
      </c>
      <c r="C4" s="31" t="s">
        <v>43</v>
      </c>
      <c r="E4" s="33">
        <v>44425</v>
      </c>
      <c r="F4" s="34" t="s">
        <v>76</v>
      </c>
      <c r="G4" s="34"/>
    </row>
    <row r="5" spans="2:7" ht="16.2" thickBot="1" x14ac:dyDescent="0.35">
      <c r="E5" s="33">
        <v>44429</v>
      </c>
      <c r="F5" s="34" t="s">
        <v>86</v>
      </c>
      <c r="G5" s="34"/>
    </row>
    <row r="6" spans="2:7" ht="16.2" thickBot="1" x14ac:dyDescent="0.35">
      <c r="B6" s="30" t="s">
        <v>1</v>
      </c>
      <c r="C6" s="31" t="str">
        <f ca="1">IFERROR(INDEX(INDIRECT("t_Clients["&amp;$B6&amp;"]"),MATCH($C$3,t_Clients[Nom],0)),"")</f>
        <v>Niv 4</v>
      </c>
    </row>
    <row r="7" spans="2:7" ht="16.2" thickBot="1" x14ac:dyDescent="0.35">
      <c r="B7" s="30" t="s">
        <v>5</v>
      </c>
      <c r="C7" s="31" t="str">
        <f ca="1">IFERROR(INDEX(INDIRECT("t_Clients["&amp;$B7&amp;"]"),MATCH($C$3,t_Clients[Nom],0)),"")</f>
        <v>Résident</v>
      </c>
    </row>
    <row r="8" spans="2:7" ht="16.2" thickBot="1" x14ac:dyDescent="0.35"/>
    <row r="9" spans="2:7" ht="16.2" thickBot="1" x14ac:dyDescent="0.35">
      <c r="B9" s="30" t="s">
        <v>21</v>
      </c>
      <c r="C9" s="32">
        <f ca="1">IFERROR(INDEX(INDIRECT("t_Clients["&amp;$B9&amp;"]"),MATCH($C$3,t_Clients[Nom],0)),"")</f>
        <v>405060708</v>
      </c>
    </row>
    <row r="10" spans="2:7" ht="16.2" thickBot="1" x14ac:dyDescent="0.35">
      <c r="B10" s="30" t="s">
        <v>2</v>
      </c>
      <c r="C10" s="31" t="str">
        <f ca="1">IFERROR(INDEX(INDIRECT("t_Clients["&amp;$B10&amp;"]"),MATCH($C$3,t_Clients[Nom],0)),"")</f>
        <v>lpsirene@free.fr</v>
      </c>
    </row>
  </sheetData>
  <dataValidations count="2">
    <dataValidation type="list" allowBlank="1" showInputMessage="1" showErrorMessage="1" sqref="F3:F5" xr:uid="{C55994BB-D048-484E-B8EE-C0D6358DC126}">
      <formula1>l_Site</formula1>
    </dataValidation>
    <dataValidation type="list" allowBlank="1" showInputMessage="1" showErrorMessage="1" sqref="G3:G5" xr:uid="{2E6945A1-6994-494A-BD2E-811FE943C0B3}">
      <formula1>l_Article</formula1>
    </dataValidation>
  </dataValidations>
  <pageMargins left="0.7" right="0.7" top="0.75" bottom="0.75" header="0.3" footer="0.3"/>
  <drawing r:id="rId1"/>
  <tableParts count="1">
    <tablePart r:id="rId2"/>
  </tablePart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110D8E1-DF52-4644-8D9F-637CFBC3E69D}">
  <sheetPr codeName="Feuil8"/>
  <dimension ref="B1:G10"/>
  <sheetViews>
    <sheetView showGridLines="0" workbookViewId="0">
      <selection activeCell="C2" sqref="C2"/>
    </sheetView>
  </sheetViews>
  <sheetFormatPr baseColWidth="10" defaultRowHeight="15.6" x14ac:dyDescent="0.3"/>
  <cols>
    <col min="1" max="1" width="3.69921875" customWidth="1"/>
    <col min="3" max="3" width="23.796875" customWidth="1"/>
    <col min="4" max="4" width="3.69921875" customWidth="1"/>
    <col min="5" max="5" width="12.69921875" customWidth="1"/>
    <col min="6" max="6" width="25.69921875" customWidth="1"/>
  </cols>
  <sheetData>
    <row r="1" spans="2:7" ht="16.2" thickBot="1" x14ac:dyDescent="0.35"/>
    <row r="2" spans="2:7" ht="16.2" thickBot="1" x14ac:dyDescent="0.35">
      <c r="B2" s="30" t="s">
        <v>30</v>
      </c>
      <c r="C2" s="35">
        <v>3</v>
      </c>
      <c r="E2" s="29" t="s">
        <v>36</v>
      </c>
      <c r="F2" s="34" t="s">
        <v>35</v>
      </c>
      <c r="G2" s="34" t="s">
        <v>89</v>
      </c>
    </row>
    <row r="3" spans="2:7" ht="16.2" thickBot="1" x14ac:dyDescent="0.35">
      <c r="B3" s="30" t="s">
        <v>28</v>
      </c>
      <c r="C3" s="31" t="s">
        <v>49</v>
      </c>
      <c r="E3" s="33">
        <v>44424</v>
      </c>
      <c r="F3" s="34" t="s">
        <v>68</v>
      </c>
      <c r="G3" s="34"/>
    </row>
    <row r="4" spans="2:7" ht="16.2" thickBot="1" x14ac:dyDescent="0.35">
      <c r="B4" s="30" t="s">
        <v>0</v>
      </c>
      <c r="C4" s="31" t="s">
        <v>48</v>
      </c>
      <c r="E4" s="33">
        <v>44425</v>
      </c>
      <c r="F4" s="34" t="s">
        <v>66</v>
      </c>
      <c r="G4" s="34"/>
    </row>
    <row r="5" spans="2:7" ht="16.2" thickBot="1" x14ac:dyDescent="0.35">
      <c r="E5" s="33">
        <v>44429</v>
      </c>
      <c r="F5" s="34" t="s">
        <v>66</v>
      </c>
      <c r="G5" s="34"/>
    </row>
    <row r="6" spans="2:7" ht="16.2" thickBot="1" x14ac:dyDescent="0.35">
      <c r="B6" s="30" t="s">
        <v>1</v>
      </c>
      <c r="C6" s="31" t="str">
        <f ca="1">IFERROR(INDEX(INDIRECT("t_Clients["&amp;$B6&amp;"]"),MATCH($C$3,t_Clients[Nom],0)),"")</f>
        <v>Niv 4</v>
      </c>
    </row>
    <row r="7" spans="2:7" ht="16.2" thickBot="1" x14ac:dyDescent="0.35">
      <c r="B7" s="30" t="s">
        <v>5</v>
      </c>
      <c r="C7" s="31" t="str">
        <f ca="1">IFERROR(INDEX(INDIRECT("t_Clients["&amp;$B7&amp;"]"),MATCH($C$3,t_Clients[Nom],0)),"")</f>
        <v>Vacancier</v>
      </c>
    </row>
    <row r="8" spans="2:7" ht="16.2" thickBot="1" x14ac:dyDescent="0.35"/>
    <row r="9" spans="2:7" ht="16.2" thickBot="1" x14ac:dyDescent="0.35">
      <c r="B9" s="30" t="s">
        <v>21</v>
      </c>
      <c r="C9" s="32">
        <f ca="1">IFERROR(INDEX(INDIRECT("t_Clients["&amp;$B9&amp;"]"),MATCH($C$3,t_Clients[Nom],0)),"")</f>
        <v>204060800</v>
      </c>
    </row>
    <row r="10" spans="2:7" ht="16.2" thickBot="1" x14ac:dyDescent="0.35">
      <c r="B10" s="30" t="s">
        <v>2</v>
      </c>
      <c r="C10" s="31" t="str">
        <f ca="1">IFERROR(INDEX(INDIRECT("t_Clients["&amp;$B10&amp;"]"),MATCH($C$3,t_Clients[Nom],0)),"")</f>
        <v>aman@orange.com</v>
      </c>
    </row>
  </sheetData>
  <dataValidations count="2">
    <dataValidation type="list" allowBlank="1" showInputMessage="1" showErrorMessage="1" sqref="F3:F5" xr:uid="{33B8E9C0-5791-48F2-BD7F-CD81FD9CEB44}">
      <formula1>l_Site</formula1>
    </dataValidation>
    <dataValidation type="list" allowBlank="1" showInputMessage="1" showErrorMessage="1" sqref="G3:G5" xr:uid="{FED3D8B8-FA6D-42C2-A4B5-155D256BF77E}">
      <formula1>l_Article</formula1>
    </dataValidation>
  </dataValidations>
  <pageMargins left="0.7" right="0.7" top="0.75" bottom="0.75" header="0.3" footer="0.3"/>
  <drawing r:id="rId1"/>
  <tableParts count="1">
    <tablePart r:id="rId2"/>
  </tablePart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0CB3D28-0EA3-452B-AADD-38B988EC683D}">
  <sheetPr codeName="Feuil9"/>
  <dimension ref="B1:G10"/>
  <sheetViews>
    <sheetView showGridLines="0" workbookViewId="0">
      <selection activeCell="C2" sqref="C2"/>
    </sheetView>
  </sheetViews>
  <sheetFormatPr baseColWidth="10" defaultRowHeight="15.6" x14ac:dyDescent="0.3"/>
  <cols>
    <col min="1" max="1" width="3.69921875" customWidth="1"/>
    <col min="3" max="3" width="23.796875" customWidth="1"/>
    <col min="4" max="4" width="3.69921875" customWidth="1"/>
    <col min="5" max="5" width="12.69921875" customWidth="1"/>
    <col min="6" max="6" width="25.69921875" customWidth="1"/>
  </cols>
  <sheetData>
    <row r="1" spans="2:7" ht="16.2" thickBot="1" x14ac:dyDescent="0.35"/>
    <row r="2" spans="2:7" ht="16.2" thickBot="1" x14ac:dyDescent="0.35">
      <c r="B2" s="30" t="s">
        <v>30</v>
      </c>
      <c r="C2" s="35">
        <v>4</v>
      </c>
      <c r="E2" s="29" t="s">
        <v>36</v>
      </c>
      <c r="F2" s="34" t="s">
        <v>35</v>
      </c>
      <c r="G2" s="34" t="s">
        <v>89</v>
      </c>
    </row>
    <row r="3" spans="2:7" ht="16.2" thickBot="1" x14ac:dyDescent="0.35">
      <c r="B3" s="30" t="s">
        <v>28</v>
      </c>
      <c r="C3" s="31" t="s">
        <v>55</v>
      </c>
      <c r="E3" s="33">
        <v>44425</v>
      </c>
      <c r="F3" s="34" t="s">
        <v>66</v>
      </c>
      <c r="G3" s="34"/>
    </row>
    <row r="4" spans="2:7" ht="16.2" thickBot="1" x14ac:dyDescent="0.35">
      <c r="B4" s="30" t="s">
        <v>0</v>
      </c>
      <c r="C4" s="31" t="s">
        <v>54</v>
      </c>
      <c r="E4" s="33">
        <v>44429</v>
      </c>
      <c r="F4" s="34" t="s">
        <v>87</v>
      </c>
      <c r="G4" s="34"/>
    </row>
    <row r="5" spans="2:7" ht="16.2" thickBot="1" x14ac:dyDescent="0.35"/>
    <row r="6" spans="2:7" ht="16.2" thickBot="1" x14ac:dyDescent="0.35">
      <c r="B6" s="30" t="s">
        <v>1</v>
      </c>
      <c r="C6" s="31" t="str">
        <f ca="1">IFERROR(INDEX(INDIRECT("t_Clients["&amp;$B6&amp;"]"),MATCH($C$3,t_Clients[Nom],0)),"")</f>
        <v>Niv 2</v>
      </c>
    </row>
    <row r="7" spans="2:7" ht="16.2" thickBot="1" x14ac:dyDescent="0.35">
      <c r="B7" s="30" t="s">
        <v>5</v>
      </c>
      <c r="C7" s="31" t="str">
        <f ca="1">IFERROR(INDEX(INDIRECT("t_Clients["&amp;$B7&amp;"]"),MATCH($C$3,t_Clients[Nom],0)),"")</f>
        <v>Vacancier</v>
      </c>
    </row>
    <row r="8" spans="2:7" ht="16.2" thickBot="1" x14ac:dyDescent="0.35"/>
    <row r="9" spans="2:7" ht="16.2" thickBot="1" x14ac:dyDescent="0.35">
      <c r="B9" s="30" t="s">
        <v>21</v>
      </c>
      <c r="C9" s="32">
        <f ca="1">IFERROR(INDEX(INDIRECT("t_Clients["&amp;$B9&amp;"]"),MATCH($C$3,t_Clients[Nom],0)),"")</f>
        <v>405060708</v>
      </c>
    </row>
    <row r="10" spans="2:7" ht="16.2" thickBot="1" x14ac:dyDescent="0.35">
      <c r="B10" s="30" t="s">
        <v>2</v>
      </c>
      <c r="C10" s="31" t="str">
        <f ca="1">IFERROR(INDEX(INDIRECT("t_Clients["&amp;$B10&amp;"]"),MATCH($C$3,t_Clients[Nom],0)),"")</f>
        <v>copera@yahoo.fr</v>
      </c>
    </row>
  </sheetData>
  <dataValidations count="2">
    <dataValidation type="list" allowBlank="1" showInputMessage="1" showErrorMessage="1" sqref="F3:F4" xr:uid="{5AE749AB-97BB-4BA4-810F-F1A50A2CD712}">
      <formula1>l_Site</formula1>
    </dataValidation>
    <dataValidation type="list" allowBlank="1" showInputMessage="1" showErrorMessage="1" sqref="G3:G4" xr:uid="{945149DD-0278-4590-A223-E2625A60BE93}">
      <formula1>l_Article</formula1>
    </dataValidation>
  </dataValidations>
  <pageMargins left="0.7" right="0.7" top="0.75" bottom="0.75" header="0.3" footer="0.3"/>
  <drawing r:id="rId1"/>
  <tableParts count="1">
    <tablePart r:id="rId2"/>
  </tablePart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7BBED4A-A9D5-3448-9D21-1E3590D5DC47}">
  <sheetPr codeName="Feuil10"/>
  <dimension ref="B1:G10"/>
  <sheetViews>
    <sheetView showGridLines="0" workbookViewId="0">
      <selection activeCell="C2" sqref="C2"/>
    </sheetView>
  </sheetViews>
  <sheetFormatPr baseColWidth="10" defaultRowHeight="15.6" x14ac:dyDescent="0.3"/>
  <cols>
    <col min="1" max="1" width="3.69921875" customWidth="1"/>
    <col min="3" max="3" width="23.796875" customWidth="1"/>
    <col min="4" max="4" width="3.69921875" customWidth="1"/>
    <col min="5" max="5" width="12.69921875" customWidth="1"/>
    <col min="6" max="6" width="25.69921875" customWidth="1"/>
  </cols>
  <sheetData>
    <row r="1" spans="2:7" ht="16.2" thickBot="1" x14ac:dyDescent="0.35"/>
    <row r="2" spans="2:7" ht="16.2" thickBot="1" x14ac:dyDescent="0.35">
      <c r="B2" s="30" t="s">
        <v>30</v>
      </c>
      <c r="C2" s="35">
        <v>5</v>
      </c>
      <c r="E2" s="29" t="s">
        <v>36</v>
      </c>
      <c r="F2" s="34" t="s">
        <v>35</v>
      </c>
      <c r="G2" s="34" t="s">
        <v>89</v>
      </c>
    </row>
    <row r="3" spans="2:7" ht="16.2" thickBot="1" x14ac:dyDescent="0.35">
      <c r="B3" s="30" t="s">
        <v>28</v>
      </c>
      <c r="C3" s="31" t="s">
        <v>61</v>
      </c>
      <c r="E3" s="33">
        <v>44424</v>
      </c>
      <c r="F3" s="34" t="s">
        <v>75</v>
      </c>
      <c r="G3" s="34"/>
    </row>
    <row r="4" spans="2:7" ht="16.2" thickBot="1" x14ac:dyDescent="0.35">
      <c r="B4" s="30" t="s">
        <v>0</v>
      </c>
      <c r="C4" s="31" t="s">
        <v>62</v>
      </c>
    </row>
    <row r="5" spans="2:7" ht="16.2" thickBot="1" x14ac:dyDescent="0.35"/>
    <row r="6" spans="2:7" ht="16.2" thickBot="1" x14ac:dyDescent="0.35">
      <c r="B6" s="30" t="s">
        <v>1</v>
      </c>
      <c r="C6" s="31" t="str">
        <f ca="1">IFERROR(INDEX(INDIRECT("t_Clients["&amp;$B6&amp;"]"),MATCH($C$3,t_Clients[Nom],0)),"")</f>
        <v>Niv 3</v>
      </c>
    </row>
    <row r="7" spans="2:7" ht="16.2" thickBot="1" x14ac:dyDescent="0.35">
      <c r="B7" s="30" t="s">
        <v>5</v>
      </c>
      <c r="C7" s="31" t="str">
        <f ca="1">IFERROR(INDEX(INDIRECT("t_Clients["&amp;$B7&amp;"]"),MATCH($C$3,t_Clients[Nom],0)),"")</f>
        <v>Vacancier</v>
      </c>
    </row>
    <row r="8" spans="2:7" ht="16.2" thickBot="1" x14ac:dyDescent="0.35"/>
    <row r="9" spans="2:7" ht="16.2" thickBot="1" x14ac:dyDescent="0.35">
      <c r="B9" s="30" t="s">
        <v>21</v>
      </c>
      <c r="C9" s="32">
        <f ca="1">IFERROR(INDEX(INDIRECT("t_Clients["&amp;$B9&amp;"]"),MATCH($C$3,t_Clients[Nom],0)),"")</f>
        <v>12345678</v>
      </c>
    </row>
    <row r="10" spans="2:7" ht="16.2" thickBot="1" x14ac:dyDescent="0.35">
      <c r="B10" s="30" t="s">
        <v>2</v>
      </c>
      <c r="C10" s="31" t="str">
        <f ca="1">IFERROR(INDEX(INDIRECT("t_Clients["&amp;$B10&amp;"]"),MATCH($C$3,t_Clients[Nom],0)),"")</f>
        <v>SDFGHJ#FGHJK;FR</v>
      </c>
    </row>
  </sheetData>
  <dataValidations count="2">
    <dataValidation type="list" allowBlank="1" showInputMessage="1" showErrorMessage="1" sqref="F3" xr:uid="{2B768FAA-E310-DB42-A860-617C7707FEEE}">
      <formula1>l_Site</formula1>
    </dataValidation>
    <dataValidation type="list" allowBlank="1" showInputMessage="1" showErrorMessage="1" sqref="G3" xr:uid="{C5B6A842-4347-4EFB-8BEB-A23DF183C3C1}">
      <formula1>l_Article</formula1>
    </dataValidation>
  </dataValidations>
  <pageMargins left="0.7" right="0.7" top="0.75" bottom="0.75" header="0.3" footer="0.3"/>
  <drawing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10</vt:i4>
      </vt:variant>
      <vt:variant>
        <vt:lpstr>Plages nommées</vt:lpstr>
      </vt:variant>
      <vt:variant>
        <vt:i4>20</vt:i4>
      </vt:variant>
    </vt:vector>
  </HeadingPairs>
  <TitlesOfParts>
    <vt:vector size="30" baseType="lpstr">
      <vt:lpstr>Formulaire</vt:lpstr>
      <vt:lpstr>Modèle</vt:lpstr>
      <vt:lpstr>liste-Clients</vt:lpstr>
      <vt:lpstr>Listes</vt:lpstr>
      <vt:lpstr>Recap sites</vt:lpstr>
      <vt:lpstr>001</vt:lpstr>
      <vt:lpstr>002</vt:lpstr>
      <vt:lpstr>003</vt:lpstr>
      <vt:lpstr>004</vt:lpstr>
      <vt:lpstr>005</vt:lpstr>
      <vt:lpstr>'Recap sites'!Criteres</vt:lpstr>
      <vt:lpstr>fc_ID</vt:lpstr>
      <vt:lpstr>fc_Nom</vt:lpstr>
      <vt:lpstr>fc_Prenom</vt:lpstr>
      <vt:lpstr>frm_Adresse</vt:lpstr>
      <vt:lpstr>frm_CP</vt:lpstr>
      <vt:lpstr>frm_Email</vt:lpstr>
      <vt:lpstr>frm_ID</vt:lpstr>
      <vt:lpstr>frm_Niveau</vt:lpstr>
      <vt:lpstr>frm_Nom</vt:lpstr>
      <vt:lpstr>frm_Pays</vt:lpstr>
      <vt:lpstr>frm_Prenom</vt:lpstr>
      <vt:lpstr>frm_Statut</vt:lpstr>
      <vt:lpstr>frm_Telephone</vt:lpstr>
      <vt:lpstr>frm_Ville</vt:lpstr>
      <vt:lpstr>ID_Client</vt:lpstr>
      <vt:lpstr>l_Article</vt:lpstr>
      <vt:lpstr>l_Niveaux</vt:lpstr>
      <vt:lpstr>l_Site</vt:lpstr>
      <vt:lpstr>l_Statuts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Thierry DEFAY</dc:creator>
  <cp:lastModifiedBy>JoDan</cp:lastModifiedBy>
  <dcterms:created xsi:type="dcterms:W3CDTF">2021-08-17T16:33:31Z</dcterms:created>
  <dcterms:modified xsi:type="dcterms:W3CDTF">2021-08-21T13:25:17Z</dcterms:modified>
</cp:coreProperties>
</file>