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4F9E03FE-5279-4F93-8088-69AF223555FF}" xr6:coauthVersionLast="46" xr6:coauthVersionMax="46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  <sheet name="Feuil2" sheetId="2" r:id="rId2"/>
  </sheets>
  <definedNames>
    <definedName name="DonnéesExternes_1" localSheetId="1" hidden="1">Feuil2!$B$2:$AA$6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BB26E0-F491-4835-BAB6-EDA84872444E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<sst xmlns="http://schemas.openxmlformats.org/spreadsheetml/2006/main" count="55" uniqueCount="44">
  <si>
    <t>Nom</t>
  </si>
  <si>
    <t>Luc</t>
  </si>
  <si>
    <t>Paul</t>
  </si>
  <si>
    <t>Jacques</t>
  </si>
  <si>
    <t>Julie</t>
  </si>
  <si>
    <t>Caroline</t>
  </si>
  <si>
    <t>Arrivée</t>
  </si>
  <si>
    <t>Départ</t>
  </si>
  <si>
    <t>Activité</t>
  </si>
  <si>
    <t>Foot</t>
  </si>
  <si>
    <t>Basket</t>
  </si>
  <si>
    <t>Handball</t>
  </si>
  <si>
    <t>Lucie</t>
  </si>
  <si>
    <t>Romuald</t>
  </si>
  <si>
    <t>Henri</t>
  </si>
  <si>
    <t>Jean</t>
  </si>
  <si>
    <t>Total</t>
  </si>
  <si>
    <t>01/01/2021</t>
  </si>
  <si>
    <t>02/01/2021</t>
  </si>
  <si>
    <t>03/01/2021</t>
  </si>
  <si>
    <t>04/01/2021</t>
  </si>
  <si>
    <t>05/01/2021</t>
  </si>
  <si>
    <t>06/01/2021</t>
  </si>
  <si>
    <t>07/01/2021</t>
  </si>
  <si>
    <t>08/01/2021</t>
  </si>
  <si>
    <t>09/01/2021</t>
  </si>
  <si>
    <t>10/01/2021</t>
  </si>
  <si>
    <t>11/01/2021</t>
  </si>
  <si>
    <t>12/01/2021</t>
  </si>
  <si>
    <t>13/01/2021</t>
  </si>
  <si>
    <t>14/01/2021</t>
  </si>
  <si>
    <t>15/01/2021</t>
  </si>
  <si>
    <t>16/01/2021</t>
  </si>
  <si>
    <t>17/01/2021</t>
  </si>
  <si>
    <t>18/01/2021</t>
  </si>
  <si>
    <t>19/01/2021</t>
  </si>
  <si>
    <t>20/01/2021</t>
  </si>
  <si>
    <t>21/01/2021</t>
  </si>
  <si>
    <t>Perre</t>
  </si>
  <si>
    <t>Ping pong</t>
  </si>
  <si>
    <t>22/01/2021</t>
  </si>
  <si>
    <t>23/01/2021</t>
  </si>
  <si>
    <t>24/01/2021</t>
  </si>
  <si>
    <t>25/01/2021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</si>
</sst>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748C727-D448-46D4-A1AF-44E7DAB5901A}" autoFormatId="16" applyNumberFormats="0" applyBorderFormats="0" applyFontFormats="0" applyPatternFormats="0" applyAlignmentFormats="0" applyWidthHeightFormats="0">
  <queryTableRefresh nextId="27">
    <queryTableFields count="26">
      <queryTableField id="1" name="Activité" tableColumnId="1"/>
      <queryTableField id="2" name="01/01/2021" tableColumnId="2"/>
      <queryTableField id="3" name="02/01/2021" tableColumnId="3"/>
      <queryTableField id="4" name="03/01/2021" tableColumnId="4"/>
      <queryTableField id="5" name="04/01/2021" tableColumnId="5"/>
      <queryTableField id="6" name="05/01/2021" tableColumnId="6"/>
      <queryTableField id="7" name="06/01/2021" tableColumnId="7"/>
      <queryTableField id="8" name="07/01/2021" tableColumnId="8"/>
      <queryTableField id="9" name="08/01/2021" tableColumnId="9"/>
      <queryTableField id="10" name="09/01/2021" tableColumnId="10"/>
      <queryTableField id="11" name="10/01/2021" tableColumnId="11"/>
      <queryTableField id="12" name="11/01/2021" tableColumnId="12"/>
      <queryTableField id="13" name="12/01/2021" tableColumnId="13"/>
      <queryTableField id="14" name="13/01/2021" tableColumnId="14"/>
      <queryTableField id="15" name="14/01/2021" tableColumnId="15"/>
      <queryTableField id="16" name="15/01/2021" tableColumnId="16"/>
      <queryTableField id="17" name="16/01/2021" tableColumnId="17"/>
      <queryTableField id="18" name="17/01/2021" tableColumnId="18"/>
      <queryTableField id="19" name="18/01/2021" tableColumnId="19"/>
      <queryTableField id="20" name="19/01/2021" tableColumnId="20"/>
      <queryTableField id="21" name="20/01/2021" tableColumnId="21"/>
      <queryTableField id="22" name="21/01/2021" tableColumnId="22"/>
      <queryTableField id="23" name="22/01/2021" tableColumnId="23"/>
      <queryTableField id="24" name="23/01/2021" tableColumnId="24"/>
      <queryTableField id="25" name="24/01/2021" tableColumnId="25"/>
      <queryTableField id="26" name="25/01/2021" tableColumnId="2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1A1904-5C1E-4EC3-9D7E-66C52F54A1B9}" name="Tableau1" displayName="Tableau1" ref="A1:D11" totalsRowShown="0">
  <autoFilter ref="A1:D11" xr:uid="{C4D2E252-F7FB-47E7-909B-6982685AA060}"/>
  <tableColumns count="4">
    <tableColumn id="1" xr3:uid="{E91465F1-2618-4ABB-8811-43A3DAAB53C8}" name="Nom"/>
    <tableColumn id="2" xr3:uid="{A3D7A522-ADAF-4BD9-8979-249372F5D2D9}" name="Arrivée" dataDxfId="2"/>
    <tableColumn id="3" xr3:uid="{72714959-BE5B-48B0-B286-35EBCCE54952}" name="Départ" dataDxfId="1"/>
    <tableColumn id="4" xr3:uid="{D29EFF08-3ACE-41EF-A761-4723B283EC16}" name="Activ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CF773E-43D7-4D74-90A0-5290E5785A83}" name="Tableau1_2" displayName="Tableau1_2" ref="B2:AA7" tableType="queryTable" totalsRowCount="1">
  <autoFilter ref="B2:AA6" xr:uid="{83DDB033-7075-4503-8A9A-3028A81D0617}"/>
  <tableColumns count="26">
    <tableColumn id="1" xr3:uid="{28723CE5-0BC2-4510-BA59-0679A24174ED}" uniqueName="1" name="Activité" totalsRowLabel="Total" queryTableFieldId="1" dataDxfId="0"/>
    <tableColumn id="2" xr3:uid="{E7415C4F-EC12-4B70-9780-8115F8ADA84B}" uniqueName="2" name="01/01/2021" totalsRowFunction="sum" queryTableFieldId="2"/>
    <tableColumn id="3" xr3:uid="{69EF4036-9E72-4912-A870-1B5AE16AB5A3}" uniqueName="3" name="02/01/2021" totalsRowFunction="sum" queryTableFieldId="3"/>
    <tableColumn id="4" xr3:uid="{4D63E17F-CC51-4402-8AE8-ED4B9489CFF2}" uniqueName="4" name="03/01/2021" totalsRowFunction="sum" queryTableFieldId="4"/>
    <tableColumn id="5" xr3:uid="{E3F8BC86-F252-4872-9071-7C62192DCACE}" uniqueName="5" name="04/01/2021" totalsRowFunction="sum" queryTableFieldId="5"/>
    <tableColumn id="6" xr3:uid="{7DDFA693-F99D-4037-BD97-715BB851E63C}" uniqueName="6" name="05/01/2021" totalsRowFunction="sum" queryTableFieldId="6"/>
    <tableColumn id="7" xr3:uid="{C708D1A9-CEEA-4266-9ADE-1B2B9839B7B3}" uniqueName="7" name="06/01/2021" totalsRowFunction="sum" queryTableFieldId="7"/>
    <tableColumn id="8" xr3:uid="{A1C49D64-0324-471E-ADC3-F5FFA7CF7A6C}" uniqueName="8" name="07/01/2021" totalsRowFunction="sum" queryTableFieldId="8"/>
    <tableColumn id="9" xr3:uid="{B4F948AD-4FFA-4AB5-A84B-2D47B264094A}" uniqueName="9" name="08/01/2021" totalsRowFunction="sum" queryTableFieldId="9"/>
    <tableColumn id="10" xr3:uid="{F1E99114-3A8A-4E2E-9C3C-22A3F0828ABD}" uniqueName="10" name="09/01/2021" totalsRowFunction="sum" queryTableFieldId="10"/>
    <tableColumn id="11" xr3:uid="{2A2A5FBE-6318-4075-A645-31DAEE80E57F}" uniqueName="11" name="10/01/2021" totalsRowFunction="sum" queryTableFieldId="11"/>
    <tableColumn id="12" xr3:uid="{F720D6AC-56A4-4C9F-BF18-69DA0AAD15BD}" uniqueName="12" name="11/01/2021" totalsRowFunction="sum" queryTableFieldId="12"/>
    <tableColumn id="13" xr3:uid="{FFFCAE39-39E3-4611-BD88-DD3F3A96843D}" uniqueName="13" name="12/01/2021" totalsRowFunction="sum" queryTableFieldId="13"/>
    <tableColumn id="14" xr3:uid="{ECC3F318-FC3B-4895-92E6-28451DE03493}" uniqueName="14" name="13/01/2021" totalsRowFunction="sum" queryTableFieldId="14"/>
    <tableColumn id="15" xr3:uid="{93D9F316-FFCB-4048-8BC5-ED91235D5C25}" uniqueName="15" name="14/01/2021" totalsRowFunction="sum" queryTableFieldId="15"/>
    <tableColumn id="16" xr3:uid="{9D3427CE-25BD-45B1-9E3F-0442DE48CEA7}" uniqueName="16" name="15/01/2021" totalsRowFunction="sum" queryTableFieldId="16"/>
    <tableColumn id="17" xr3:uid="{8C11B5B7-9CA5-4E48-BAA4-AE407E4FE59C}" uniqueName="17" name="16/01/2021" totalsRowFunction="sum" queryTableFieldId="17"/>
    <tableColumn id="18" xr3:uid="{897E683F-CE57-4BB3-9B4B-634B73D942A4}" uniqueName="18" name="17/01/2021" totalsRowFunction="sum" queryTableFieldId="18"/>
    <tableColumn id="19" xr3:uid="{E998AEA9-F612-47FF-8DB1-75317B926994}" uniqueName="19" name="18/01/2021" totalsRowFunction="sum" queryTableFieldId="19"/>
    <tableColumn id="20" xr3:uid="{AA3E3E21-A40C-4F76-AAE0-C95FAA50F7BE}" uniqueName="20" name="19/01/2021" totalsRowFunction="sum" queryTableFieldId="20"/>
    <tableColumn id="21" xr3:uid="{51F2AD3F-0E9C-463B-A068-93DF09245844}" uniqueName="21" name="20/01/2021" totalsRowFunction="sum" queryTableFieldId="21"/>
    <tableColumn id="22" xr3:uid="{0BFD9146-C49B-4EE9-A29B-74FA871DBD91}" uniqueName="22" name="21/01/2021" totalsRowFunction="sum" queryTableFieldId="22"/>
    <tableColumn id="23" xr3:uid="{7BFB2119-A6EC-4A5B-BDB1-82321B9DF984}" uniqueName="23" name="22/01/2021" queryTableFieldId="23"/>
    <tableColumn id="24" xr3:uid="{062B2572-6D75-4235-B393-E42184B3C51E}" uniqueName="24" name="23/01/2021" queryTableFieldId="24"/>
    <tableColumn id="25" xr3:uid="{7EB3253E-4704-478A-A1FA-0C671FAE3066}" uniqueName="25" name="24/01/2021" queryTableFieldId="25"/>
    <tableColumn id="26" xr3:uid="{6163AF2C-76FC-4BBA-AD01-2B78C83054FD}" uniqueName="26" name="25/01/2021" queryTableFieldId="2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1"/>
  <sheetViews>
    <sheetView showGridLines="0" tabSelected="1" workbookViewId="0">
      <selection activeCell="F3" sqref="F3"/>
    </sheetView>
  </sheetViews>
  <sheetFormatPr baseColWidth="10" defaultRowHeight="14.4" x14ac:dyDescent="0.3"/>
  <sheetData>
    <row r="1" spans="1:4" x14ac:dyDescent="0.3">
      <c r="A1" t="s">
        <v>0</v>
      </c>
      <c r="B1" t="s">
        <v>6</v>
      </c>
      <c r="C1" t="s">
        <v>7</v>
      </c>
      <c r="D1" t="s">
        <v>8</v>
      </c>
    </row>
    <row r="2" spans="1:4" x14ac:dyDescent="0.3">
      <c r="A2" t="s">
        <v>1</v>
      </c>
      <c r="B2" s="1">
        <v>44197</v>
      </c>
      <c r="C2" s="1">
        <v>44206</v>
      </c>
      <c r="D2" t="s">
        <v>9</v>
      </c>
    </row>
    <row r="3" spans="1:4" x14ac:dyDescent="0.3">
      <c r="A3" t="s">
        <v>2</v>
      </c>
      <c r="B3" s="1">
        <v>44198</v>
      </c>
      <c r="C3" s="1">
        <v>44211</v>
      </c>
      <c r="D3" t="s">
        <v>9</v>
      </c>
    </row>
    <row r="4" spans="1:4" x14ac:dyDescent="0.3">
      <c r="A4" t="s">
        <v>3</v>
      </c>
      <c r="B4" s="1">
        <v>44201</v>
      </c>
      <c r="C4" s="1">
        <v>44204</v>
      </c>
      <c r="D4" t="s">
        <v>10</v>
      </c>
    </row>
    <row r="5" spans="1:4" x14ac:dyDescent="0.3">
      <c r="A5" t="s">
        <v>4</v>
      </c>
      <c r="B5" s="1">
        <v>44202</v>
      </c>
      <c r="C5" s="1">
        <v>44203</v>
      </c>
      <c r="D5" t="s">
        <v>11</v>
      </c>
    </row>
    <row r="6" spans="1:4" x14ac:dyDescent="0.3">
      <c r="A6" t="s">
        <v>5</v>
      </c>
      <c r="B6" s="1">
        <v>44204</v>
      </c>
      <c r="C6" s="1">
        <v>44207</v>
      </c>
      <c r="D6" t="s">
        <v>10</v>
      </c>
    </row>
    <row r="7" spans="1:4" x14ac:dyDescent="0.3">
      <c r="A7" t="s">
        <v>12</v>
      </c>
      <c r="B7" s="1">
        <v>44205</v>
      </c>
      <c r="C7" s="1">
        <v>44217</v>
      </c>
      <c r="D7" t="s">
        <v>9</v>
      </c>
    </row>
    <row r="8" spans="1:4" x14ac:dyDescent="0.3">
      <c r="A8" t="s">
        <v>13</v>
      </c>
      <c r="B8" s="1">
        <v>44207</v>
      </c>
      <c r="C8" s="1">
        <v>44209</v>
      </c>
      <c r="D8" t="s">
        <v>10</v>
      </c>
    </row>
    <row r="9" spans="1:4" x14ac:dyDescent="0.3">
      <c r="A9" t="s">
        <v>14</v>
      </c>
      <c r="B9" s="1">
        <v>44208</v>
      </c>
      <c r="C9" s="1">
        <v>44215</v>
      </c>
      <c r="D9" t="s">
        <v>11</v>
      </c>
    </row>
    <row r="10" spans="1:4" x14ac:dyDescent="0.3">
      <c r="A10" t="s">
        <v>15</v>
      </c>
      <c r="B10" s="1">
        <v>44211</v>
      </c>
      <c r="C10" s="1">
        <v>44216</v>
      </c>
      <c r="D10" t="s">
        <v>11</v>
      </c>
    </row>
    <row r="11" spans="1:4" x14ac:dyDescent="0.3">
      <c r="A11" t="s">
        <v>38</v>
      </c>
      <c r="B11" s="1">
        <v>44210</v>
      </c>
      <c r="C11" s="1">
        <v>44221</v>
      </c>
      <c r="D11" t="s">
        <v>39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AA7"/>
  <sheetViews>
    <sheetView showGridLines="0" workbookViewId="0">
      <selection activeCell="G10" sqref="G10"/>
    </sheetView>
  </sheetViews>
  <sheetFormatPr baseColWidth="10" defaultRowHeight="14.4" x14ac:dyDescent="0.3"/>
  <cols>
    <col min="1" max="1" width="3.77734375" customWidth="1"/>
    <col min="2" max="2" width="9.5546875" bestFit="1" customWidth="1"/>
    <col min="3" max="23" width="13" bestFit="1" customWidth="1"/>
    <col min="24" max="27" width="13" customWidth="1"/>
  </cols>
  <sheetData>
    <row r="2" spans="2:27" x14ac:dyDescent="0.3">
      <c r="B2" t="s">
        <v>8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H2" t="s">
        <v>22</v>
      </c>
      <c r="I2" t="s">
        <v>23</v>
      </c>
      <c r="J2" t="s">
        <v>24</v>
      </c>
      <c r="K2" t="s">
        <v>25</v>
      </c>
      <c r="L2" t="s">
        <v>26</v>
      </c>
      <c r="M2" t="s">
        <v>27</v>
      </c>
      <c r="N2" t="s">
        <v>28</v>
      </c>
      <c r="O2" t="s">
        <v>29</v>
      </c>
      <c r="P2" t="s">
        <v>30</v>
      </c>
      <c r="Q2" t="s">
        <v>31</v>
      </c>
      <c r="R2" t="s">
        <v>32</v>
      </c>
      <c r="S2" t="s">
        <v>33</v>
      </c>
      <c r="T2" t="s">
        <v>34</v>
      </c>
      <c r="U2" t="s">
        <v>35</v>
      </c>
      <c r="V2" t="s">
        <v>36</v>
      </c>
      <c r="W2" t="s">
        <v>37</v>
      </c>
      <c r="X2" t="s">
        <v>40</v>
      </c>
      <c r="Y2" t="s">
        <v>41</v>
      </c>
      <c r="Z2" t="s">
        <v>42</v>
      </c>
      <c r="AA2" t="s">
        <v>43</v>
      </c>
    </row>
    <row r="3" spans="2:27" x14ac:dyDescent="0.3">
      <c r="B3" s="2" t="s">
        <v>10</v>
      </c>
      <c r="C3">
        <v>0</v>
      </c>
      <c r="D3">
        <v>0</v>
      </c>
      <c r="E3">
        <v>0</v>
      </c>
      <c r="F3">
        <v>0</v>
      </c>
      <c r="G3">
        <v>1</v>
      </c>
      <c r="H3">
        <v>1</v>
      </c>
      <c r="I3">
        <v>1</v>
      </c>
      <c r="J3">
        <v>2</v>
      </c>
      <c r="K3">
        <v>1</v>
      </c>
      <c r="L3">
        <v>1</v>
      </c>
      <c r="M3">
        <v>2</v>
      </c>
      <c r="N3">
        <v>1</v>
      </c>
      <c r="O3">
        <v>1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</row>
    <row r="4" spans="2:27" x14ac:dyDescent="0.3">
      <c r="B4" s="2" t="s">
        <v>9</v>
      </c>
      <c r="C4">
        <v>1</v>
      </c>
      <c r="D4">
        <v>2</v>
      </c>
      <c r="E4">
        <v>2</v>
      </c>
      <c r="F4">
        <v>2</v>
      </c>
      <c r="G4">
        <v>2</v>
      </c>
      <c r="H4">
        <v>2</v>
      </c>
      <c r="I4">
        <v>2</v>
      </c>
      <c r="J4">
        <v>2</v>
      </c>
      <c r="K4">
        <v>3</v>
      </c>
      <c r="L4">
        <v>3</v>
      </c>
      <c r="M4">
        <v>2</v>
      </c>
      <c r="N4">
        <v>2</v>
      </c>
      <c r="O4">
        <v>2</v>
      </c>
      <c r="P4">
        <v>2</v>
      </c>
      <c r="Q4">
        <v>2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0</v>
      </c>
      <c r="Y4">
        <v>0</v>
      </c>
      <c r="Z4">
        <v>0</v>
      </c>
      <c r="AA4">
        <v>0</v>
      </c>
    </row>
    <row r="5" spans="2:27" x14ac:dyDescent="0.3">
      <c r="B5" s="2" t="s">
        <v>11</v>
      </c>
      <c r="C5">
        <v>0</v>
      </c>
      <c r="D5">
        <v>0</v>
      </c>
      <c r="E5">
        <v>0</v>
      </c>
      <c r="F5">
        <v>0</v>
      </c>
      <c r="G5">
        <v>0</v>
      </c>
      <c r="H5">
        <v>1</v>
      </c>
      <c r="I5">
        <v>1</v>
      </c>
      <c r="J5">
        <v>0</v>
      </c>
      <c r="K5">
        <v>0</v>
      </c>
      <c r="L5">
        <v>0</v>
      </c>
      <c r="M5">
        <v>0</v>
      </c>
      <c r="N5">
        <v>1</v>
      </c>
      <c r="O5">
        <v>1</v>
      </c>
      <c r="P5">
        <v>1</v>
      </c>
      <c r="Q5">
        <v>2</v>
      </c>
      <c r="R5">
        <v>2</v>
      </c>
      <c r="S5">
        <v>2</v>
      </c>
      <c r="T5">
        <v>2</v>
      </c>
      <c r="U5">
        <v>2</v>
      </c>
      <c r="V5">
        <v>1</v>
      </c>
      <c r="W5">
        <v>0</v>
      </c>
      <c r="X5">
        <v>0</v>
      </c>
      <c r="Y5">
        <v>0</v>
      </c>
      <c r="Z5">
        <v>0</v>
      </c>
      <c r="AA5">
        <v>0</v>
      </c>
    </row>
    <row r="6" spans="2:27" x14ac:dyDescent="0.3">
      <c r="B6" s="2" t="s">
        <v>39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  <c r="V6">
        <v>1</v>
      </c>
      <c r="W6">
        <v>1</v>
      </c>
      <c r="X6">
        <v>1</v>
      </c>
      <c r="Y6">
        <v>1</v>
      </c>
      <c r="Z6">
        <v>1</v>
      </c>
      <c r="AA6">
        <v>1</v>
      </c>
    </row>
    <row r="7" spans="2:27" x14ac:dyDescent="0.3">
      <c r="B7" t="s">
        <v>16</v>
      </c>
      <c r="C7">
        <f>SUBTOTAL(109,Tableau1_2[01/01/2021])</f>
        <v>1</v>
      </c>
      <c r="D7">
        <f>SUBTOTAL(109,Tableau1_2[02/01/2021])</f>
        <v>2</v>
      </c>
      <c r="E7">
        <f>SUBTOTAL(109,Tableau1_2[03/01/2021])</f>
        <v>2</v>
      </c>
      <c r="F7">
        <f>SUBTOTAL(109,Tableau1_2[04/01/2021])</f>
        <v>2</v>
      </c>
      <c r="G7">
        <f>SUBTOTAL(109,Tableau1_2[05/01/2021])</f>
        <v>3</v>
      </c>
      <c r="H7">
        <f>SUBTOTAL(109,Tableau1_2[06/01/2021])</f>
        <v>4</v>
      </c>
      <c r="I7">
        <f>SUBTOTAL(109,Tableau1_2[07/01/2021])</f>
        <v>4</v>
      </c>
      <c r="J7">
        <f>SUBTOTAL(109,Tableau1_2[08/01/2021])</f>
        <v>4</v>
      </c>
      <c r="K7">
        <f>SUBTOTAL(109,Tableau1_2[09/01/2021])</f>
        <v>4</v>
      </c>
      <c r="L7">
        <f>SUBTOTAL(109,Tableau1_2[10/01/2021])</f>
        <v>4</v>
      </c>
      <c r="M7">
        <f>SUBTOTAL(109,Tableau1_2[11/01/2021])</f>
        <v>4</v>
      </c>
      <c r="N7">
        <f>SUBTOTAL(109,Tableau1_2[12/01/2021])</f>
        <v>4</v>
      </c>
      <c r="O7">
        <f>SUBTOTAL(109,Tableau1_2[13/01/2021])</f>
        <v>4</v>
      </c>
      <c r="P7">
        <f>SUBTOTAL(109,Tableau1_2[14/01/2021])</f>
        <v>4</v>
      </c>
      <c r="Q7">
        <f>SUBTOTAL(109,Tableau1_2[15/01/2021])</f>
        <v>5</v>
      </c>
      <c r="R7">
        <f>SUBTOTAL(109,Tableau1_2[16/01/2021])</f>
        <v>4</v>
      </c>
      <c r="S7">
        <f>SUBTOTAL(109,Tableau1_2[17/01/2021])</f>
        <v>4</v>
      </c>
      <c r="T7">
        <f>SUBTOTAL(109,Tableau1_2[18/01/2021])</f>
        <v>4</v>
      </c>
      <c r="U7">
        <f>SUBTOTAL(109,Tableau1_2[19/01/2021])</f>
        <v>4</v>
      </c>
      <c r="V7">
        <f>SUBTOTAL(109,Tableau1_2[20/01/2021])</f>
        <v>3</v>
      </c>
      <c r="W7">
        <f>SUBTOTAL(109,Tableau1_2[21/01/2021])</f>
        <v>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73DA34-C4CA-4DDF-9238-E69E6C6316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2021-07-21T12:00:55Z</dcterms:created>
  <dcterms:modified xsi:type="dcterms:W3CDTF">2021-07-21T12:48:52Z</dcterms:modified>
</cp:coreProperties>
</file>